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58051849-8AD3-492B-A6A0-EC9D9B5180DA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</sheets>
  <definedNames>
    <definedName name="_xlnm._FilterDatabase" localSheetId="0" hidden="1">'Sales Order '!$A$9:$S$4815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" i="1" l="1" a="1"/>
  <c r="T11" i="1"/>
  <c r="T12" i="1" a="1"/>
  <c r="T12" i="1"/>
  <c r="T13" i="1" a="1"/>
  <c r="T13" i="1"/>
  <c r="T14" i="1" a="1"/>
  <c r="T14" i="1"/>
  <c r="T15" i="1" a="1"/>
  <c r="T15" i="1"/>
  <c r="T16" i="1" a="1"/>
  <c r="T16" i="1"/>
  <c r="T17" i="1" a="1"/>
  <c r="T17" i="1"/>
  <c r="T18" i="1" a="1"/>
  <c r="T18" i="1"/>
  <c r="T19" i="1" a="1"/>
  <c r="T19" i="1"/>
  <c r="T20" i="1" a="1"/>
  <c r="T20" i="1"/>
  <c r="T21" i="1" a="1"/>
  <c r="T21" i="1"/>
  <c r="T22" i="1" a="1"/>
  <c r="T22" i="1"/>
  <c r="T23" i="1" a="1"/>
  <c r="T23" i="1"/>
  <c r="T24" i="1" a="1"/>
  <c r="T24" i="1"/>
  <c r="T25" i="1" a="1"/>
  <c r="T25" i="1"/>
  <c r="T26" i="1" a="1"/>
  <c r="T26" i="1"/>
  <c r="T27" i="1" a="1"/>
  <c r="T27" i="1"/>
  <c r="T28" i="1" a="1"/>
  <c r="T28" i="1"/>
  <c r="T29" i="1" a="1"/>
  <c r="T29" i="1"/>
  <c r="T30" i="1" a="1"/>
  <c r="T30" i="1"/>
  <c r="T31" i="1" a="1"/>
  <c r="T31" i="1"/>
  <c r="T32" i="1" a="1"/>
  <c r="T32" i="1"/>
  <c r="T33" i="1" a="1"/>
  <c r="T33" i="1"/>
  <c r="T34" i="1" a="1"/>
  <c r="T34" i="1"/>
  <c r="T35" i="1" a="1"/>
  <c r="T35" i="1"/>
  <c r="T36" i="1" a="1"/>
  <c r="T36" i="1"/>
  <c r="T37" i="1" a="1"/>
  <c r="T37" i="1"/>
  <c r="T38" i="1" a="1"/>
  <c r="T38" i="1"/>
  <c r="T39" i="1" a="1"/>
  <c r="T39" i="1"/>
  <c r="T40" i="1" a="1"/>
  <c r="T40" i="1"/>
  <c r="T41" i="1" a="1"/>
  <c r="T41" i="1"/>
  <c r="T42" i="1" a="1"/>
  <c r="T42" i="1"/>
  <c r="T43" i="1" a="1"/>
  <c r="T43" i="1"/>
  <c r="T44" i="1" a="1"/>
  <c r="T44" i="1"/>
  <c r="T45" i="1" a="1"/>
  <c r="T45" i="1"/>
  <c r="T46" i="1" a="1"/>
  <c r="T46" i="1"/>
  <c r="T47" i="1" a="1"/>
  <c r="T47" i="1"/>
  <c r="T48" i="1" a="1"/>
  <c r="T48" i="1"/>
  <c r="T49" i="1" a="1"/>
  <c r="T49" i="1"/>
  <c r="T50" i="1" a="1"/>
  <c r="T50" i="1"/>
  <c r="T51" i="1" a="1"/>
  <c r="T51" i="1"/>
  <c r="T52" i="1" a="1"/>
  <c r="T52" i="1"/>
  <c r="T53" i="1" a="1"/>
  <c r="T53" i="1"/>
  <c r="T54" i="1" a="1"/>
  <c r="T54" i="1"/>
  <c r="T55" i="1" a="1"/>
  <c r="T55" i="1"/>
  <c r="T56" i="1" a="1"/>
  <c r="T56" i="1"/>
  <c r="T57" i="1" a="1"/>
  <c r="T57" i="1"/>
  <c r="T58" i="1" a="1"/>
  <c r="T58" i="1"/>
  <c r="T59" i="1" a="1"/>
  <c r="T59" i="1"/>
  <c r="T60" i="1" a="1"/>
  <c r="T60" i="1"/>
  <c r="T61" i="1" a="1"/>
  <c r="T61" i="1"/>
  <c r="T62" i="1" a="1"/>
  <c r="T62" i="1"/>
  <c r="T63" i="1" a="1"/>
  <c r="T63" i="1"/>
  <c r="T64" i="1" a="1"/>
  <c r="T64" i="1"/>
  <c r="T65" i="1" a="1"/>
  <c r="T65" i="1"/>
  <c r="T66" i="1" a="1"/>
  <c r="T66" i="1"/>
  <c r="T67" i="1" a="1"/>
  <c r="T67" i="1"/>
  <c r="T68" i="1" a="1"/>
  <c r="T68" i="1"/>
  <c r="T69" i="1" a="1"/>
  <c r="T69" i="1"/>
  <c r="T70" i="1" a="1"/>
  <c r="T70" i="1"/>
  <c r="T71" i="1" a="1"/>
  <c r="T71" i="1"/>
  <c r="T72" i="1" a="1"/>
  <c r="T72" i="1"/>
  <c r="T73" i="1" a="1"/>
  <c r="T73" i="1"/>
  <c r="T74" i="1" a="1"/>
  <c r="T74" i="1"/>
  <c r="T75" i="1" a="1"/>
  <c r="T75" i="1"/>
  <c r="T76" i="1" a="1"/>
  <c r="T76" i="1"/>
  <c r="T77" i="1" a="1"/>
  <c r="T77" i="1"/>
  <c r="T78" i="1" a="1"/>
  <c r="T78" i="1"/>
  <c r="T79" i="1" a="1"/>
  <c r="T79" i="1"/>
  <c r="T80" i="1" a="1"/>
  <c r="T80" i="1"/>
  <c r="T81" i="1" a="1"/>
  <c r="T81" i="1"/>
  <c r="T82" i="1" a="1"/>
  <c r="T82" i="1"/>
  <c r="T83" i="1" a="1"/>
  <c r="T83" i="1"/>
  <c r="T84" i="1" a="1"/>
  <c r="T84" i="1"/>
  <c r="T85" i="1" a="1"/>
  <c r="T85" i="1"/>
  <c r="T86" i="1" a="1"/>
  <c r="T86" i="1"/>
  <c r="T87" i="1" a="1"/>
  <c r="T87" i="1"/>
  <c r="T88" i="1" a="1"/>
  <c r="T88" i="1"/>
  <c r="T89" i="1" a="1"/>
  <c r="T89" i="1"/>
  <c r="T90" i="1" a="1"/>
  <c r="T90" i="1"/>
  <c r="T91" i="1" a="1"/>
  <c r="T91" i="1"/>
  <c r="T92" i="1" a="1"/>
  <c r="T92" i="1"/>
  <c r="T93" i="1" a="1"/>
  <c r="T93" i="1"/>
  <c r="T94" i="1" a="1"/>
  <c r="T94" i="1"/>
  <c r="T95" i="1" a="1"/>
  <c r="T95" i="1"/>
  <c r="T96" i="1" a="1"/>
  <c r="T96" i="1"/>
  <c r="T97" i="1" a="1"/>
  <c r="T97" i="1"/>
  <c r="T98" i="1" a="1"/>
  <c r="T98" i="1"/>
  <c r="T99" i="1" a="1"/>
  <c r="T99" i="1"/>
  <c r="T100" i="1" a="1"/>
  <c r="T100" i="1"/>
  <c r="T101" i="1" a="1"/>
  <c r="T101" i="1"/>
  <c r="T102" i="1" a="1"/>
  <c r="T102" i="1"/>
  <c r="T103" i="1" a="1"/>
  <c r="T103" i="1"/>
  <c r="T104" i="1" a="1"/>
  <c r="T104" i="1"/>
  <c r="T105" i="1" a="1"/>
  <c r="T105" i="1"/>
  <c r="T106" i="1" a="1"/>
  <c r="T106" i="1"/>
  <c r="T107" i="1" a="1"/>
  <c r="T107" i="1"/>
  <c r="T108" i="1" a="1"/>
  <c r="T108" i="1"/>
  <c r="T109" i="1" a="1"/>
  <c r="T109" i="1"/>
  <c r="T110" i="1" a="1"/>
  <c r="T110" i="1"/>
  <c r="T111" i="1" a="1"/>
  <c r="T111" i="1"/>
  <c r="T112" i="1" a="1"/>
  <c r="T112" i="1"/>
  <c r="T113" i="1" a="1"/>
  <c r="T113" i="1"/>
  <c r="T114" i="1" a="1"/>
  <c r="T114" i="1"/>
  <c r="T115" i="1" a="1"/>
  <c r="T115" i="1"/>
  <c r="T116" i="1" a="1"/>
  <c r="T116" i="1"/>
  <c r="T117" i="1" a="1"/>
  <c r="T117" i="1"/>
  <c r="T118" i="1" a="1"/>
  <c r="T118" i="1"/>
  <c r="T119" i="1" a="1"/>
  <c r="T119" i="1"/>
  <c r="T120" i="1" a="1"/>
  <c r="T120" i="1"/>
  <c r="T121" i="1" a="1"/>
  <c r="T121" i="1"/>
  <c r="T122" i="1" a="1"/>
  <c r="T122" i="1"/>
  <c r="T123" i="1" a="1"/>
  <c r="T123" i="1"/>
  <c r="T124" i="1" a="1"/>
  <c r="T124" i="1"/>
  <c r="T125" i="1" a="1"/>
  <c r="T125" i="1"/>
  <c r="T126" i="1" a="1"/>
  <c r="T126" i="1"/>
  <c r="T127" i="1" a="1"/>
  <c r="T127" i="1"/>
  <c r="T128" i="1" a="1"/>
  <c r="T128" i="1"/>
  <c r="T129" i="1" a="1"/>
  <c r="T129" i="1"/>
  <c r="T130" i="1" a="1"/>
  <c r="T130" i="1"/>
  <c r="T131" i="1" a="1"/>
  <c r="T131" i="1"/>
  <c r="T132" i="1" a="1"/>
  <c r="T132" i="1"/>
  <c r="T133" i="1" a="1"/>
  <c r="T133" i="1"/>
  <c r="T134" i="1" a="1"/>
  <c r="T134" i="1"/>
  <c r="T135" i="1" a="1"/>
  <c r="T135" i="1"/>
  <c r="T136" i="1" a="1"/>
  <c r="T136" i="1"/>
  <c r="T137" i="1" a="1"/>
  <c r="T137" i="1"/>
  <c r="T138" i="1" a="1"/>
  <c r="T138" i="1"/>
  <c r="T139" i="1" a="1"/>
  <c r="T139" i="1"/>
  <c r="T140" i="1" a="1"/>
  <c r="T140" i="1"/>
  <c r="T141" i="1" a="1"/>
  <c r="T141" i="1"/>
  <c r="T142" i="1" a="1"/>
  <c r="T142" i="1"/>
  <c r="T143" i="1" a="1"/>
  <c r="T143" i="1"/>
  <c r="T144" i="1" a="1"/>
  <c r="T144" i="1"/>
  <c r="T145" i="1" a="1"/>
  <c r="T145" i="1"/>
  <c r="T146" i="1" a="1"/>
  <c r="T146" i="1"/>
  <c r="T147" i="1" a="1"/>
  <c r="T147" i="1"/>
  <c r="T148" i="1" a="1"/>
  <c r="T148" i="1"/>
  <c r="T149" i="1" a="1"/>
  <c r="T149" i="1"/>
  <c r="T150" i="1" a="1"/>
  <c r="T150" i="1"/>
  <c r="T151" i="1" a="1"/>
  <c r="T151" i="1"/>
  <c r="T152" i="1" a="1"/>
  <c r="T152" i="1"/>
  <c r="T153" i="1" a="1"/>
  <c r="T153" i="1"/>
  <c r="T154" i="1" a="1"/>
  <c r="T154" i="1"/>
  <c r="T155" i="1" a="1"/>
  <c r="T155" i="1"/>
  <c r="T156" i="1" a="1"/>
  <c r="T156" i="1"/>
  <c r="T157" i="1" a="1"/>
  <c r="T157" i="1"/>
  <c r="T158" i="1" a="1"/>
  <c r="T158" i="1"/>
  <c r="T159" i="1" a="1"/>
  <c r="T159" i="1"/>
  <c r="T160" i="1" a="1"/>
  <c r="T160" i="1"/>
  <c r="T161" i="1" a="1"/>
  <c r="T161" i="1"/>
  <c r="T162" i="1" a="1"/>
  <c r="T162" i="1"/>
  <c r="T163" i="1" a="1"/>
  <c r="T163" i="1"/>
  <c r="T164" i="1" a="1"/>
  <c r="T164" i="1"/>
  <c r="T165" i="1" a="1"/>
  <c r="T165" i="1"/>
  <c r="T166" i="1" a="1"/>
  <c r="T166" i="1"/>
  <c r="T167" i="1" a="1"/>
  <c r="T167" i="1"/>
  <c r="T168" i="1" a="1"/>
  <c r="T168" i="1"/>
  <c r="T169" i="1" a="1"/>
  <c r="T169" i="1"/>
  <c r="T170" i="1" a="1"/>
  <c r="T170" i="1"/>
  <c r="T171" i="1" a="1"/>
  <c r="T171" i="1"/>
  <c r="T172" i="1" a="1"/>
  <c r="T172" i="1"/>
  <c r="T173" i="1" a="1"/>
  <c r="T173" i="1"/>
  <c r="T174" i="1" a="1"/>
  <c r="T174" i="1"/>
  <c r="T175" i="1" a="1"/>
  <c r="T175" i="1"/>
  <c r="T176" i="1" a="1"/>
  <c r="T176" i="1"/>
  <c r="T177" i="1" a="1"/>
  <c r="T177" i="1"/>
  <c r="T178" i="1" a="1"/>
  <c r="T178" i="1"/>
  <c r="T179" i="1" a="1"/>
  <c r="T179" i="1"/>
  <c r="T180" i="1" a="1"/>
  <c r="T180" i="1"/>
  <c r="T181" i="1" a="1"/>
  <c r="T181" i="1"/>
  <c r="T182" i="1" a="1"/>
  <c r="T182" i="1"/>
  <c r="T183" i="1" a="1"/>
  <c r="T183" i="1"/>
  <c r="T184" i="1" a="1"/>
  <c r="T184" i="1"/>
  <c r="T185" i="1" a="1"/>
  <c r="T185" i="1"/>
  <c r="T186" i="1" a="1"/>
  <c r="T186" i="1"/>
  <c r="T187" i="1" a="1"/>
  <c r="T187" i="1"/>
  <c r="T188" i="1" a="1"/>
  <c r="T188" i="1"/>
  <c r="T189" i="1" a="1"/>
  <c r="T189" i="1"/>
  <c r="T190" i="1" a="1"/>
  <c r="T190" i="1"/>
  <c r="T191" i="1" a="1"/>
  <c r="T191" i="1"/>
  <c r="T192" i="1" a="1"/>
  <c r="T192" i="1"/>
  <c r="T193" i="1" a="1"/>
  <c r="T193" i="1"/>
  <c r="T194" i="1" a="1"/>
  <c r="T194" i="1"/>
  <c r="T195" i="1" a="1"/>
  <c r="T195" i="1"/>
  <c r="T196" i="1" a="1"/>
  <c r="T196" i="1"/>
  <c r="T197" i="1" a="1"/>
  <c r="T197" i="1"/>
  <c r="T198" i="1" a="1"/>
  <c r="T198" i="1"/>
  <c r="T199" i="1" a="1"/>
  <c r="T199" i="1"/>
  <c r="T200" i="1" a="1"/>
  <c r="T200" i="1"/>
  <c r="T201" i="1" a="1"/>
  <c r="T201" i="1"/>
  <c r="T202" i="1" a="1"/>
  <c r="T202" i="1"/>
  <c r="T203" i="1" a="1"/>
  <c r="T203" i="1"/>
  <c r="T204" i="1" a="1"/>
  <c r="T204" i="1"/>
  <c r="T205" i="1" a="1"/>
  <c r="T205" i="1"/>
  <c r="T206" i="1" a="1"/>
  <c r="T206" i="1"/>
  <c r="T207" i="1" a="1"/>
  <c r="T207" i="1"/>
  <c r="T208" i="1" a="1"/>
  <c r="T208" i="1"/>
  <c r="T209" i="1" a="1"/>
  <c r="T209" i="1"/>
  <c r="T210" i="1" a="1"/>
  <c r="T210" i="1"/>
  <c r="T211" i="1" a="1"/>
  <c r="T211" i="1"/>
  <c r="T212" i="1" a="1"/>
  <c r="T212" i="1"/>
  <c r="T213" i="1" a="1"/>
  <c r="T213" i="1"/>
  <c r="T214" i="1" a="1"/>
  <c r="T214" i="1"/>
  <c r="T215" i="1" a="1"/>
  <c r="T215" i="1"/>
  <c r="T216" i="1" a="1"/>
  <c r="T216" i="1"/>
  <c r="T217" i="1" a="1"/>
  <c r="T217" i="1"/>
  <c r="T218" i="1" a="1"/>
  <c r="T218" i="1"/>
  <c r="T219" i="1" a="1"/>
  <c r="T219" i="1"/>
  <c r="T220" i="1" a="1"/>
  <c r="T220" i="1"/>
  <c r="T221" i="1" a="1"/>
  <c r="T221" i="1"/>
  <c r="T222" i="1" a="1"/>
  <c r="T222" i="1"/>
  <c r="T223" i="1" a="1"/>
  <c r="T223" i="1"/>
  <c r="T224" i="1" a="1"/>
  <c r="T224" i="1"/>
  <c r="T225" i="1" a="1"/>
  <c r="T225" i="1"/>
  <c r="T226" i="1" a="1"/>
  <c r="T226" i="1"/>
  <c r="T227" i="1" a="1"/>
  <c r="T227" i="1"/>
  <c r="T228" i="1" a="1"/>
  <c r="T228" i="1"/>
  <c r="T229" i="1" a="1"/>
  <c r="T229" i="1"/>
  <c r="T230" i="1" a="1"/>
  <c r="T230" i="1"/>
  <c r="T231" i="1" a="1"/>
  <c r="T231" i="1"/>
  <c r="T232" i="1" a="1"/>
  <c r="T232" i="1"/>
  <c r="T233" i="1" a="1"/>
  <c r="T233" i="1"/>
  <c r="T234" i="1" a="1"/>
  <c r="T234" i="1"/>
  <c r="T235" i="1" a="1"/>
  <c r="T235" i="1"/>
  <c r="T236" i="1" a="1"/>
  <c r="T236" i="1"/>
  <c r="T237" i="1" a="1"/>
  <c r="T237" i="1"/>
  <c r="T238" i="1" a="1"/>
  <c r="T238" i="1"/>
  <c r="T239" i="1" a="1"/>
  <c r="T239" i="1"/>
  <c r="T240" i="1" a="1"/>
  <c r="T240" i="1"/>
  <c r="T241" i="1" a="1"/>
  <c r="T241" i="1"/>
  <c r="T242" i="1" a="1"/>
  <c r="T242" i="1"/>
  <c r="T243" i="1" a="1"/>
  <c r="T243" i="1"/>
  <c r="T244" i="1" a="1"/>
  <c r="T244" i="1"/>
  <c r="T245" i="1" a="1"/>
  <c r="T245" i="1"/>
  <c r="T246" i="1" a="1"/>
  <c r="T246" i="1"/>
  <c r="T247" i="1" a="1"/>
  <c r="T247" i="1"/>
  <c r="T248" i="1" a="1"/>
  <c r="T248" i="1"/>
  <c r="T249" i="1" a="1"/>
  <c r="T249" i="1"/>
  <c r="T250" i="1" a="1"/>
  <c r="T250" i="1"/>
  <c r="T251" i="1" a="1"/>
  <c r="T251" i="1"/>
  <c r="T252" i="1" a="1"/>
  <c r="T252" i="1"/>
  <c r="T253" i="1" a="1"/>
  <c r="T253" i="1"/>
  <c r="T254" i="1" a="1"/>
  <c r="T254" i="1"/>
  <c r="T255" i="1" a="1"/>
  <c r="T255" i="1"/>
  <c r="T256" i="1" a="1"/>
  <c r="T256" i="1"/>
  <c r="T257" i="1" a="1"/>
  <c r="T257" i="1"/>
  <c r="T258" i="1" a="1"/>
  <c r="T258" i="1"/>
  <c r="T259" i="1" a="1"/>
  <c r="T259" i="1"/>
  <c r="T260" i="1" a="1"/>
  <c r="T260" i="1"/>
  <c r="T261" i="1" a="1"/>
  <c r="T261" i="1"/>
  <c r="T262" i="1" a="1"/>
  <c r="T262" i="1"/>
  <c r="T263" i="1" a="1"/>
  <c r="T263" i="1"/>
  <c r="T264" i="1" a="1"/>
  <c r="T264" i="1"/>
  <c r="T265" i="1" a="1"/>
  <c r="T265" i="1"/>
  <c r="T266" i="1" a="1"/>
  <c r="T266" i="1"/>
  <c r="T267" i="1" a="1"/>
  <c r="T267" i="1"/>
  <c r="T268" i="1" a="1"/>
  <c r="T268" i="1"/>
  <c r="T269" i="1" a="1"/>
  <c r="T269" i="1"/>
  <c r="T270" i="1" a="1"/>
  <c r="T270" i="1"/>
  <c r="T271" i="1" a="1"/>
  <c r="T271" i="1"/>
  <c r="T272" i="1" a="1"/>
  <c r="T272" i="1"/>
  <c r="T273" i="1" a="1"/>
  <c r="T273" i="1"/>
  <c r="T274" i="1" a="1"/>
  <c r="T274" i="1"/>
  <c r="T275" i="1" a="1"/>
  <c r="T275" i="1"/>
  <c r="T276" i="1" a="1"/>
  <c r="T276" i="1"/>
  <c r="T277" i="1" a="1"/>
  <c r="T277" i="1"/>
  <c r="T278" i="1" a="1"/>
  <c r="T278" i="1"/>
  <c r="T279" i="1" a="1"/>
  <c r="T279" i="1"/>
  <c r="T280" i="1" a="1"/>
  <c r="T280" i="1"/>
  <c r="T281" i="1" a="1"/>
  <c r="T281" i="1"/>
  <c r="T282" i="1" a="1"/>
  <c r="T282" i="1"/>
  <c r="T283" i="1" a="1"/>
  <c r="T283" i="1"/>
  <c r="T284" i="1" a="1"/>
  <c r="T284" i="1"/>
  <c r="T285" i="1" a="1"/>
  <c r="T285" i="1"/>
  <c r="T286" i="1" a="1"/>
  <c r="T286" i="1"/>
  <c r="T287" i="1" a="1"/>
  <c r="T287" i="1"/>
  <c r="T288" i="1" a="1"/>
  <c r="T288" i="1"/>
  <c r="T289" i="1" a="1"/>
  <c r="T289" i="1"/>
  <c r="T290" i="1" a="1"/>
  <c r="T290" i="1"/>
  <c r="T291" i="1" a="1"/>
  <c r="T291" i="1"/>
  <c r="T292" i="1" a="1"/>
  <c r="T292" i="1"/>
  <c r="T293" i="1" a="1"/>
  <c r="T293" i="1"/>
  <c r="T294" i="1" a="1"/>
  <c r="T294" i="1"/>
  <c r="T295" i="1" a="1"/>
  <c r="T295" i="1"/>
  <c r="T296" i="1" a="1"/>
  <c r="T296" i="1"/>
  <c r="T297" i="1" a="1"/>
  <c r="T297" i="1"/>
  <c r="T298" i="1" a="1"/>
  <c r="T298" i="1"/>
  <c r="T299" i="1" a="1"/>
  <c r="T299" i="1"/>
  <c r="T300" i="1" a="1"/>
  <c r="T300" i="1"/>
  <c r="T301" i="1" a="1"/>
  <c r="T301" i="1"/>
  <c r="T302" i="1" a="1"/>
  <c r="T302" i="1"/>
  <c r="T303" i="1" a="1"/>
  <c r="T303" i="1"/>
  <c r="T304" i="1" a="1"/>
  <c r="T304" i="1"/>
  <c r="T305" i="1" a="1"/>
  <c r="T305" i="1"/>
  <c r="T306" i="1" a="1"/>
  <c r="T306" i="1"/>
  <c r="T307" i="1" a="1"/>
  <c r="T307" i="1"/>
  <c r="T308" i="1" a="1"/>
  <c r="T308" i="1"/>
  <c r="T309" i="1" a="1"/>
  <c r="T309" i="1"/>
  <c r="T310" i="1" a="1"/>
  <c r="T310" i="1"/>
  <c r="T311" i="1" a="1"/>
  <c r="T311" i="1"/>
  <c r="T312" i="1" a="1"/>
  <c r="T312" i="1"/>
  <c r="T313" i="1" a="1"/>
  <c r="T313" i="1"/>
  <c r="T314" i="1" a="1"/>
  <c r="T314" i="1"/>
  <c r="T315" i="1" a="1"/>
  <c r="T315" i="1"/>
  <c r="T316" i="1" a="1"/>
  <c r="T316" i="1"/>
  <c r="T317" i="1" a="1"/>
  <c r="T317" i="1"/>
  <c r="T318" i="1" a="1"/>
  <c r="T318" i="1"/>
  <c r="T319" i="1" a="1"/>
  <c r="T319" i="1"/>
  <c r="T320" i="1" a="1"/>
  <c r="T320" i="1"/>
  <c r="T321" i="1" a="1"/>
  <c r="T321" i="1"/>
  <c r="T322" i="1" a="1"/>
  <c r="T322" i="1"/>
  <c r="T323" i="1" a="1"/>
  <c r="T323" i="1"/>
  <c r="T324" i="1" a="1"/>
  <c r="T324" i="1"/>
  <c r="T325" i="1" a="1"/>
  <c r="T325" i="1"/>
  <c r="T326" i="1" a="1"/>
  <c r="T326" i="1"/>
  <c r="T327" i="1" a="1"/>
  <c r="T327" i="1"/>
  <c r="T328" i="1" a="1"/>
  <c r="T328" i="1"/>
  <c r="T329" i="1" a="1"/>
  <c r="T329" i="1"/>
  <c r="T330" i="1" a="1"/>
  <c r="T330" i="1"/>
  <c r="T331" i="1" a="1"/>
  <c r="T331" i="1"/>
  <c r="T332" i="1" a="1"/>
  <c r="T332" i="1"/>
  <c r="T333" i="1" a="1"/>
  <c r="T333" i="1"/>
  <c r="T334" i="1" a="1"/>
  <c r="T334" i="1"/>
  <c r="T335" i="1" a="1"/>
  <c r="T335" i="1"/>
  <c r="T336" i="1" a="1"/>
  <c r="T336" i="1"/>
  <c r="T337" i="1" a="1"/>
  <c r="T337" i="1"/>
  <c r="T338" i="1" a="1"/>
  <c r="T338" i="1"/>
  <c r="T339" i="1" a="1"/>
  <c r="T339" i="1"/>
  <c r="T340" i="1" a="1"/>
  <c r="T340" i="1"/>
  <c r="T341" i="1" a="1"/>
  <c r="T341" i="1"/>
  <c r="T342" i="1" a="1"/>
  <c r="T342" i="1"/>
  <c r="T343" i="1" a="1"/>
  <c r="T343" i="1"/>
  <c r="T344" i="1" a="1"/>
  <c r="T344" i="1"/>
  <c r="T345" i="1" a="1"/>
  <c r="T345" i="1"/>
  <c r="T346" i="1" a="1"/>
  <c r="T346" i="1"/>
  <c r="T347" i="1" a="1"/>
  <c r="T347" i="1"/>
  <c r="T348" i="1" a="1"/>
  <c r="T348" i="1"/>
  <c r="T349" i="1" a="1"/>
  <c r="T349" i="1"/>
  <c r="T350" i="1" a="1"/>
  <c r="T350" i="1"/>
  <c r="T351" i="1" a="1"/>
  <c r="T351" i="1"/>
  <c r="T352" i="1" a="1"/>
  <c r="T352" i="1"/>
  <c r="T353" i="1" a="1"/>
  <c r="T353" i="1"/>
  <c r="T354" i="1" a="1"/>
  <c r="T354" i="1"/>
  <c r="T355" i="1" a="1"/>
  <c r="T355" i="1"/>
  <c r="T356" i="1" a="1"/>
  <c r="T356" i="1"/>
  <c r="T357" i="1" a="1"/>
  <c r="T357" i="1"/>
  <c r="T358" i="1" a="1"/>
  <c r="T358" i="1"/>
  <c r="T359" i="1" a="1"/>
  <c r="T359" i="1"/>
  <c r="T360" i="1" a="1"/>
  <c r="T360" i="1"/>
  <c r="T361" i="1" a="1"/>
  <c r="T361" i="1"/>
  <c r="T362" i="1" a="1"/>
  <c r="T362" i="1"/>
  <c r="T363" i="1" a="1"/>
  <c r="T363" i="1"/>
  <c r="T364" i="1" a="1"/>
  <c r="T364" i="1"/>
  <c r="T365" i="1" a="1"/>
  <c r="T365" i="1"/>
  <c r="T366" i="1" a="1"/>
  <c r="T366" i="1"/>
  <c r="T367" i="1" a="1"/>
  <c r="T367" i="1"/>
  <c r="T368" i="1" a="1"/>
  <c r="T368" i="1"/>
  <c r="T369" i="1" a="1"/>
  <c r="T369" i="1"/>
  <c r="T370" i="1" a="1"/>
  <c r="T370" i="1"/>
  <c r="T371" i="1" a="1"/>
  <c r="T371" i="1"/>
  <c r="T372" i="1" a="1"/>
  <c r="T372" i="1"/>
  <c r="T373" i="1" a="1"/>
  <c r="T373" i="1"/>
  <c r="T374" i="1" a="1"/>
  <c r="T374" i="1"/>
  <c r="T375" i="1" a="1"/>
  <c r="T375" i="1"/>
  <c r="T376" i="1" a="1"/>
  <c r="T376" i="1"/>
  <c r="T377" i="1" a="1"/>
  <c r="T377" i="1"/>
  <c r="T378" i="1" a="1"/>
  <c r="T378" i="1"/>
  <c r="T379" i="1" a="1"/>
  <c r="T379" i="1"/>
  <c r="T380" i="1" a="1"/>
  <c r="T380" i="1"/>
  <c r="T381" i="1" a="1"/>
  <c r="T381" i="1"/>
  <c r="T382" i="1" a="1"/>
  <c r="T382" i="1"/>
  <c r="T383" i="1" a="1"/>
  <c r="T383" i="1"/>
  <c r="T384" i="1" a="1"/>
  <c r="T384" i="1"/>
  <c r="T385" i="1" a="1"/>
  <c r="T385" i="1"/>
  <c r="T386" i="1" a="1"/>
  <c r="T386" i="1"/>
  <c r="T387" i="1" a="1"/>
  <c r="T387" i="1"/>
  <c r="T388" i="1" a="1"/>
  <c r="T388" i="1"/>
  <c r="T389" i="1" a="1"/>
  <c r="T389" i="1"/>
  <c r="T390" i="1" a="1"/>
  <c r="T390" i="1"/>
  <c r="T391" i="1" a="1"/>
  <c r="T391" i="1"/>
  <c r="T392" i="1" a="1"/>
  <c r="T392" i="1"/>
  <c r="T393" i="1" a="1"/>
  <c r="T393" i="1"/>
  <c r="T394" i="1" a="1"/>
  <c r="T394" i="1"/>
  <c r="T395" i="1" a="1"/>
  <c r="T395" i="1"/>
  <c r="T396" i="1" a="1"/>
  <c r="T396" i="1"/>
  <c r="T397" i="1" a="1"/>
  <c r="T397" i="1"/>
  <c r="T398" i="1" a="1"/>
  <c r="T398" i="1"/>
  <c r="T399" i="1" a="1"/>
  <c r="T399" i="1"/>
  <c r="T400" i="1" a="1"/>
  <c r="T400" i="1"/>
  <c r="T401" i="1" a="1"/>
  <c r="T401" i="1"/>
  <c r="T402" i="1" a="1"/>
  <c r="T402" i="1"/>
  <c r="T403" i="1" a="1"/>
  <c r="T403" i="1"/>
  <c r="T404" i="1" a="1"/>
  <c r="T404" i="1"/>
  <c r="T405" i="1" a="1"/>
  <c r="T405" i="1"/>
  <c r="T406" i="1" a="1"/>
  <c r="T406" i="1"/>
  <c r="T407" i="1" a="1"/>
  <c r="T407" i="1"/>
  <c r="T408" i="1" a="1"/>
  <c r="T408" i="1"/>
  <c r="T409" i="1" a="1"/>
  <c r="T409" i="1"/>
  <c r="T410" i="1" a="1"/>
  <c r="T410" i="1"/>
  <c r="T411" i="1" a="1"/>
  <c r="T411" i="1"/>
  <c r="T412" i="1" a="1"/>
  <c r="T412" i="1"/>
  <c r="T413" i="1" a="1"/>
  <c r="T413" i="1"/>
  <c r="T414" i="1" a="1"/>
  <c r="T414" i="1"/>
  <c r="T415" i="1" a="1"/>
  <c r="T415" i="1"/>
  <c r="T416" i="1" a="1"/>
  <c r="T416" i="1"/>
  <c r="T417" i="1" a="1"/>
  <c r="T417" i="1"/>
  <c r="T418" i="1" a="1"/>
  <c r="T418" i="1"/>
  <c r="T419" i="1" a="1"/>
  <c r="T419" i="1"/>
  <c r="T420" i="1" a="1"/>
  <c r="T420" i="1"/>
  <c r="T421" i="1" a="1"/>
  <c r="T421" i="1"/>
  <c r="T422" i="1" a="1"/>
  <c r="T422" i="1"/>
  <c r="T423" i="1" a="1"/>
  <c r="T423" i="1"/>
  <c r="T424" i="1" a="1"/>
  <c r="T424" i="1"/>
  <c r="T425" i="1" a="1"/>
  <c r="T425" i="1"/>
  <c r="T426" i="1" a="1"/>
  <c r="T426" i="1"/>
  <c r="T427" i="1" a="1"/>
  <c r="T427" i="1"/>
  <c r="T428" i="1" a="1"/>
  <c r="T428" i="1"/>
  <c r="T429" i="1" a="1"/>
  <c r="T429" i="1"/>
  <c r="T430" i="1" a="1"/>
  <c r="T430" i="1"/>
  <c r="T431" i="1" a="1"/>
  <c r="T431" i="1"/>
  <c r="T432" i="1" a="1"/>
  <c r="T432" i="1"/>
  <c r="T433" i="1" a="1"/>
  <c r="T433" i="1"/>
  <c r="T434" i="1" a="1"/>
  <c r="T434" i="1"/>
  <c r="T435" i="1" a="1"/>
  <c r="T435" i="1"/>
  <c r="T436" i="1" a="1"/>
  <c r="T436" i="1"/>
  <c r="T437" i="1" a="1"/>
  <c r="T437" i="1"/>
  <c r="T438" i="1" a="1"/>
  <c r="T438" i="1"/>
  <c r="T439" i="1" a="1"/>
  <c r="T439" i="1"/>
  <c r="T440" i="1" a="1"/>
  <c r="T440" i="1"/>
  <c r="T441" i="1" a="1"/>
  <c r="T441" i="1"/>
  <c r="T442" i="1" a="1"/>
  <c r="T442" i="1"/>
  <c r="T443" i="1" a="1"/>
  <c r="T443" i="1"/>
  <c r="T444" i="1" a="1"/>
  <c r="T444" i="1"/>
  <c r="T445" i="1" a="1"/>
  <c r="T445" i="1"/>
  <c r="T446" i="1" a="1"/>
  <c r="T446" i="1"/>
  <c r="T447" i="1" a="1"/>
  <c r="T447" i="1"/>
  <c r="T448" i="1" a="1"/>
  <c r="T448" i="1"/>
  <c r="T449" i="1" a="1"/>
  <c r="T449" i="1"/>
  <c r="T450" i="1" a="1"/>
  <c r="T450" i="1"/>
  <c r="T451" i="1" a="1"/>
  <c r="T451" i="1"/>
  <c r="T452" i="1" a="1"/>
  <c r="T452" i="1"/>
  <c r="T453" i="1" a="1"/>
  <c r="T453" i="1"/>
  <c r="T454" i="1" a="1"/>
  <c r="T454" i="1"/>
  <c r="T455" i="1" a="1"/>
  <c r="T455" i="1"/>
  <c r="T456" i="1" a="1"/>
  <c r="T456" i="1"/>
  <c r="T457" i="1" a="1"/>
  <c r="T457" i="1"/>
  <c r="T458" i="1" a="1"/>
  <c r="T458" i="1"/>
  <c r="T459" i="1" a="1"/>
  <c r="T459" i="1"/>
  <c r="T460" i="1" a="1"/>
  <c r="T460" i="1"/>
  <c r="T461" i="1" a="1"/>
  <c r="T461" i="1"/>
  <c r="T462" i="1" a="1"/>
  <c r="T462" i="1"/>
  <c r="T463" i="1" a="1"/>
  <c r="T463" i="1"/>
  <c r="T464" i="1" a="1"/>
  <c r="T464" i="1"/>
  <c r="T465" i="1" a="1"/>
  <c r="T465" i="1"/>
  <c r="T466" i="1" a="1"/>
  <c r="T466" i="1"/>
  <c r="T467" i="1" a="1"/>
  <c r="T467" i="1"/>
  <c r="T468" i="1" a="1"/>
  <c r="T468" i="1"/>
  <c r="T469" i="1" a="1"/>
  <c r="T469" i="1"/>
  <c r="T470" i="1" a="1"/>
  <c r="T470" i="1"/>
  <c r="T471" i="1" a="1"/>
  <c r="T471" i="1"/>
  <c r="T472" i="1" a="1"/>
  <c r="T472" i="1"/>
  <c r="T473" i="1" a="1"/>
  <c r="T473" i="1"/>
  <c r="T474" i="1" a="1"/>
  <c r="T474" i="1"/>
  <c r="T475" i="1" a="1"/>
  <c r="T475" i="1"/>
  <c r="T476" i="1" a="1"/>
  <c r="T476" i="1"/>
  <c r="T477" i="1" a="1"/>
  <c r="T477" i="1"/>
  <c r="T478" i="1" a="1"/>
  <c r="T478" i="1"/>
  <c r="T479" i="1" a="1"/>
  <c r="T479" i="1"/>
  <c r="T480" i="1" a="1"/>
  <c r="T480" i="1"/>
  <c r="T481" i="1" a="1"/>
  <c r="T481" i="1"/>
  <c r="T482" i="1" a="1"/>
  <c r="T482" i="1"/>
  <c r="T483" i="1" a="1"/>
  <c r="T483" i="1"/>
  <c r="T484" i="1" a="1"/>
  <c r="T484" i="1"/>
  <c r="T485" i="1" a="1"/>
  <c r="T485" i="1"/>
  <c r="T486" i="1" a="1"/>
  <c r="T486" i="1"/>
  <c r="T487" i="1" a="1"/>
  <c r="T487" i="1"/>
  <c r="T488" i="1" a="1"/>
  <c r="T488" i="1"/>
  <c r="T489" i="1" a="1"/>
  <c r="T489" i="1"/>
  <c r="T490" i="1" a="1"/>
  <c r="T490" i="1"/>
  <c r="T491" i="1" a="1"/>
  <c r="T491" i="1"/>
  <c r="T492" i="1" a="1"/>
  <c r="T492" i="1"/>
  <c r="T493" i="1" a="1"/>
  <c r="T493" i="1"/>
  <c r="T494" i="1" a="1"/>
  <c r="T494" i="1"/>
  <c r="T495" i="1" a="1"/>
  <c r="T495" i="1"/>
  <c r="T496" i="1" a="1"/>
  <c r="T496" i="1"/>
  <c r="T497" i="1" a="1"/>
  <c r="T497" i="1"/>
  <c r="T498" i="1" a="1"/>
  <c r="T498" i="1"/>
  <c r="T499" i="1" a="1"/>
  <c r="T499" i="1"/>
  <c r="T500" i="1" a="1"/>
  <c r="T500" i="1"/>
  <c r="T501" i="1" a="1"/>
  <c r="T501" i="1"/>
  <c r="T502" i="1" a="1"/>
  <c r="T502" i="1"/>
  <c r="T503" i="1" a="1"/>
  <c r="T503" i="1"/>
  <c r="T504" i="1" a="1"/>
  <c r="T504" i="1"/>
  <c r="T505" i="1" a="1"/>
  <c r="T505" i="1"/>
  <c r="T506" i="1" a="1"/>
  <c r="T506" i="1"/>
  <c r="T507" i="1" a="1"/>
  <c r="T507" i="1"/>
  <c r="T508" i="1" a="1"/>
  <c r="T508" i="1"/>
  <c r="T509" i="1" a="1"/>
  <c r="T509" i="1"/>
  <c r="T510" i="1" a="1"/>
  <c r="T510" i="1"/>
  <c r="T511" i="1" a="1"/>
  <c r="T511" i="1"/>
  <c r="T512" i="1" a="1"/>
  <c r="T512" i="1"/>
  <c r="T513" i="1" a="1"/>
  <c r="T513" i="1"/>
  <c r="T514" i="1" a="1"/>
  <c r="T514" i="1"/>
  <c r="T515" i="1" a="1"/>
  <c r="T515" i="1"/>
  <c r="T516" i="1" a="1"/>
  <c r="T516" i="1"/>
  <c r="T517" i="1" a="1"/>
  <c r="T517" i="1"/>
  <c r="T518" i="1" a="1"/>
  <c r="T518" i="1"/>
  <c r="T519" i="1" a="1"/>
  <c r="T519" i="1"/>
  <c r="T520" i="1" a="1"/>
  <c r="T520" i="1"/>
  <c r="T521" i="1" a="1"/>
  <c r="T521" i="1"/>
  <c r="T522" i="1" a="1"/>
  <c r="T522" i="1"/>
  <c r="T523" i="1" a="1"/>
  <c r="T523" i="1"/>
  <c r="T524" i="1" a="1"/>
  <c r="T524" i="1"/>
  <c r="T525" i="1" a="1"/>
  <c r="T525" i="1"/>
  <c r="T526" i="1" a="1"/>
  <c r="T526" i="1"/>
  <c r="T527" i="1" a="1"/>
  <c r="T527" i="1"/>
  <c r="T528" i="1" a="1"/>
  <c r="T528" i="1"/>
  <c r="T529" i="1" a="1"/>
  <c r="T529" i="1"/>
  <c r="T530" i="1" a="1"/>
  <c r="T530" i="1"/>
  <c r="T531" i="1" a="1"/>
  <c r="T531" i="1"/>
  <c r="T532" i="1" a="1"/>
  <c r="T532" i="1"/>
  <c r="T533" i="1" a="1"/>
  <c r="T533" i="1"/>
  <c r="T534" i="1" a="1"/>
  <c r="T534" i="1"/>
  <c r="T535" i="1" a="1"/>
  <c r="T535" i="1"/>
  <c r="T536" i="1" a="1"/>
  <c r="T536" i="1"/>
  <c r="T537" i="1" a="1"/>
  <c r="T537" i="1"/>
  <c r="T538" i="1" a="1"/>
  <c r="T538" i="1"/>
  <c r="T539" i="1" a="1"/>
  <c r="T539" i="1"/>
  <c r="T540" i="1" a="1"/>
  <c r="T540" i="1"/>
  <c r="T541" i="1" a="1"/>
  <c r="T541" i="1"/>
  <c r="T542" i="1" a="1"/>
  <c r="T542" i="1"/>
  <c r="T543" i="1" a="1"/>
  <c r="T543" i="1"/>
  <c r="T544" i="1" a="1"/>
  <c r="T544" i="1"/>
  <c r="T545" i="1" a="1"/>
  <c r="T545" i="1"/>
  <c r="T546" i="1" a="1"/>
  <c r="T546" i="1"/>
  <c r="T547" i="1" a="1"/>
  <c r="T547" i="1"/>
  <c r="T548" i="1" a="1"/>
  <c r="T548" i="1"/>
  <c r="T549" i="1" a="1"/>
  <c r="T549" i="1"/>
  <c r="T550" i="1" a="1"/>
  <c r="T550" i="1"/>
  <c r="T551" i="1" a="1"/>
  <c r="T551" i="1"/>
  <c r="T552" i="1" a="1"/>
  <c r="T552" i="1"/>
  <c r="T553" i="1" a="1"/>
  <c r="T553" i="1"/>
  <c r="T554" i="1" a="1"/>
  <c r="T554" i="1"/>
  <c r="T555" i="1" a="1"/>
  <c r="T555" i="1"/>
  <c r="T556" i="1" a="1"/>
  <c r="T556" i="1"/>
  <c r="T557" i="1" a="1"/>
  <c r="T557" i="1"/>
  <c r="T558" i="1" a="1"/>
  <c r="T558" i="1"/>
  <c r="T559" i="1" a="1"/>
  <c r="T559" i="1"/>
  <c r="T560" i="1" a="1"/>
  <c r="T560" i="1"/>
  <c r="T561" i="1" a="1"/>
  <c r="T561" i="1"/>
  <c r="T562" i="1" a="1"/>
  <c r="T562" i="1"/>
  <c r="T563" i="1" a="1"/>
  <c r="T563" i="1"/>
  <c r="T564" i="1" a="1"/>
  <c r="T564" i="1"/>
  <c r="T565" i="1" a="1"/>
  <c r="T565" i="1"/>
  <c r="T566" i="1" a="1"/>
  <c r="T566" i="1"/>
  <c r="T567" i="1" a="1"/>
  <c r="T567" i="1"/>
  <c r="T568" i="1" a="1"/>
  <c r="T568" i="1"/>
  <c r="T569" i="1" a="1"/>
  <c r="T569" i="1"/>
  <c r="T570" i="1" a="1"/>
  <c r="T570" i="1"/>
  <c r="T571" i="1" a="1"/>
  <c r="T571" i="1"/>
  <c r="T572" i="1" a="1"/>
  <c r="T572" i="1"/>
  <c r="T573" i="1" a="1"/>
  <c r="T573" i="1"/>
  <c r="T574" i="1" a="1"/>
  <c r="T574" i="1"/>
  <c r="T575" i="1" a="1"/>
  <c r="T575" i="1"/>
  <c r="T576" i="1" a="1"/>
  <c r="T576" i="1"/>
  <c r="T577" i="1" a="1"/>
  <c r="T577" i="1"/>
  <c r="T578" i="1" a="1"/>
  <c r="T578" i="1"/>
  <c r="T579" i="1" a="1"/>
  <c r="T579" i="1"/>
  <c r="T580" i="1" a="1"/>
  <c r="T580" i="1"/>
  <c r="T581" i="1" a="1"/>
  <c r="T581" i="1"/>
  <c r="T582" i="1" a="1"/>
  <c r="T582" i="1"/>
  <c r="T583" i="1" a="1"/>
  <c r="T583" i="1"/>
  <c r="T584" i="1" a="1"/>
  <c r="T584" i="1"/>
  <c r="T585" i="1" a="1"/>
  <c r="T585" i="1"/>
  <c r="T586" i="1" a="1"/>
  <c r="T586" i="1"/>
  <c r="T587" i="1" a="1"/>
  <c r="T587" i="1"/>
  <c r="T588" i="1" a="1"/>
  <c r="T588" i="1"/>
  <c r="T589" i="1" a="1"/>
  <c r="T589" i="1"/>
  <c r="T590" i="1" a="1"/>
  <c r="T590" i="1"/>
  <c r="T591" i="1" a="1"/>
  <c r="T591" i="1"/>
  <c r="T592" i="1" a="1"/>
  <c r="T592" i="1"/>
  <c r="T593" i="1" a="1"/>
  <c r="T593" i="1"/>
  <c r="T594" i="1" a="1"/>
  <c r="T594" i="1"/>
  <c r="T595" i="1" a="1"/>
  <c r="T595" i="1"/>
  <c r="T596" i="1" a="1"/>
  <c r="T596" i="1"/>
  <c r="T597" i="1" a="1"/>
  <c r="T597" i="1"/>
  <c r="T598" i="1" a="1"/>
  <c r="T598" i="1"/>
  <c r="T599" i="1" a="1"/>
  <c r="T599" i="1"/>
  <c r="T600" i="1" a="1"/>
  <c r="T600" i="1"/>
  <c r="T601" i="1" a="1"/>
  <c r="T601" i="1"/>
  <c r="T602" i="1" a="1"/>
  <c r="T602" i="1"/>
  <c r="T603" i="1" a="1"/>
  <c r="T603" i="1"/>
  <c r="T604" i="1" a="1"/>
  <c r="T604" i="1"/>
  <c r="T605" i="1" a="1"/>
  <c r="T605" i="1"/>
  <c r="T606" i="1" a="1"/>
  <c r="T606" i="1"/>
  <c r="T607" i="1" a="1"/>
  <c r="T607" i="1"/>
  <c r="T608" i="1" a="1"/>
  <c r="T608" i="1"/>
  <c r="T609" i="1" a="1"/>
  <c r="T609" i="1"/>
  <c r="T610" i="1" a="1"/>
  <c r="T610" i="1"/>
  <c r="T611" i="1" a="1"/>
  <c r="T611" i="1"/>
  <c r="T612" i="1" a="1"/>
  <c r="T612" i="1"/>
  <c r="T613" i="1" a="1"/>
  <c r="T613" i="1"/>
  <c r="T614" i="1" a="1"/>
  <c r="T614" i="1"/>
  <c r="T615" i="1" a="1"/>
  <c r="T615" i="1"/>
  <c r="T616" i="1" a="1"/>
  <c r="T616" i="1"/>
  <c r="T617" i="1" a="1"/>
  <c r="T617" i="1"/>
  <c r="T618" i="1" a="1"/>
  <c r="T618" i="1"/>
  <c r="T619" i="1" a="1"/>
  <c r="T619" i="1"/>
  <c r="T620" i="1" a="1"/>
  <c r="T620" i="1"/>
  <c r="T621" i="1" a="1"/>
  <c r="T621" i="1"/>
  <c r="T622" i="1" a="1"/>
  <c r="T622" i="1"/>
  <c r="T623" i="1" a="1"/>
  <c r="T623" i="1"/>
  <c r="T624" i="1" a="1"/>
  <c r="T624" i="1"/>
  <c r="T625" i="1" a="1"/>
  <c r="T625" i="1"/>
  <c r="T626" i="1" a="1"/>
  <c r="T626" i="1"/>
  <c r="T627" i="1" a="1"/>
  <c r="T627" i="1"/>
  <c r="T628" i="1" a="1"/>
  <c r="T628" i="1"/>
  <c r="T629" i="1" a="1"/>
  <c r="T629" i="1"/>
  <c r="T630" i="1" a="1"/>
  <c r="T630" i="1"/>
  <c r="T631" i="1" a="1"/>
  <c r="T631" i="1"/>
  <c r="T632" i="1" a="1"/>
  <c r="T632" i="1"/>
  <c r="T633" i="1" a="1"/>
  <c r="T633" i="1"/>
  <c r="T634" i="1" a="1"/>
  <c r="T634" i="1"/>
  <c r="T635" i="1" a="1"/>
  <c r="T635" i="1"/>
  <c r="T636" i="1" a="1"/>
  <c r="T636" i="1"/>
  <c r="T637" i="1" a="1"/>
  <c r="T637" i="1"/>
  <c r="T638" i="1" a="1"/>
  <c r="T638" i="1"/>
  <c r="T639" i="1" a="1"/>
  <c r="T639" i="1"/>
  <c r="T640" i="1" a="1"/>
  <c r="T640" i="1"/>
  <c r="T641" i="1" a="1"/>
  <c r="T641" i="1"/>
  <c r="T642" i="1" a="1"/>
  <c r="T642" i="1"/>
  <c r="T643" i="1" a="1"/>
  <c r="T643" i="1"/>
  <c r="T644" i="1" a="1"/>
  <c r="T644" i="1"/>
  <c r="T645" i="1" a="1"/>
  <c r="T645" i="1"/>
  <c r="T646" i="1" a="1"/>
  <c r="T646" i="1"/>
  <c r="T647" i="1" a="1"/>
  <c r="T647" i="1"/>
  <c r="T648" i="1" a="1"/>
  <c r="T648" i="1"/>
  <c r="T649" i="1" a="1"/>
  <c r="T649" i="1"/>
  <c r="T650" i="1" a="1"/>
  <c r="T650" i="1"/>
  <c r="T651" i="1" a="1"/>
  <c r="T651" i="1"/>
  <c r="T652" i="1" a="1"/>
  <c r="T652" i="1"/>
  <c r="T653" i="1" a="1"/>
  <c r="T653" i="1"/>
  <c r="T654" i="1" a="1"/>
  <c r="T654" i="1"/>
  <c r="T655" i="1" a="1"/>
  <c r="T655" i="1"/>
  <c r="T656" i="1" a="1"/>
  <c r="T656" i="1"/>
  <c r="T657" i="1" a="1"/>
  <c r="T657" i="1"/>
  <c r="T658" i="1" a="1"/>
  <c r="T658" i="1"/>
  <c r="T659" i="1" a="1"/>
  <c r="T659" i="1"/>
  <c r="T660" i="1" a="1"/>
  <c r="T660" i="1"/>
  <c r="T661" i="1" a="1"/>
  <c r="T661" i="1"/>
  <c r="T662" i="1" a="1"/>
  <c r="T662" i="1"/>
  <c r="T663" i="1" a="1"/>
  <c r="T663" i="1"/>
  <c r="T664" i="1" a="1"/>
  <c r="T664" i="1"/>
  <c r="T665" i="1" a="1"/>
  <c r="T665" i="1"/>
  <c r="T666" i="1" a="1"/>
  <c r="T666" i="1"/>
  <c r="T667" i="1" a="1"/>
  <c r="T667" i="1"/>
  <c r="T668" i="1" a="1"/>
  <c r="T668" i="1"/>
  <c r="T669" i="1" a="1"/>
  <c r="T669" i="1"/>
  <c r="T670" i="1" a="1"/>
  <c r="T670" i="1"/>
  <c r="T671" i="1" a="1"/>
  <c r="T671" i="1"/>
  <c r="T672" i="1" a="1"/>
  <c r="T672" i="1"/>
  <c r="T673" i="1" a="1"/>
  <c r="T673" i="1"/>
  <c r="T674" i="1" a="1"/>
  <c r="T674" i="1"/>
  <c r="T675" i="1" a="1"/>
  <c r="T675" i="1"/>
  <c r="T676" i="1" a="1"/>
  <c r="T676" i="1"/>
  <c r="T677" i="1" a="1"/>
  <c r="T677" i="1"/>
  <c r="T678" i="1" a="1"/>
  <c r="T678" i="1"/>
  <c r="T679" i="1" a="1"/>
  <c r="T679" i="1"/>
  <c r="T680" i="1" a="1"/>
  <c r="T680" i="1"/>
  <c r="T681" i="1" a="1"/>
  <c r="T681" i="1"/>
  <c r="T682" i="1" a="1"/>
  <c r="T682" i="1"/>
  <c r="T683" i="1" a="1"/>
  <c r="T683" i="1"/>
  <c r="T684" i="1" a="1"/>
  <c r="T684" i="1"/>
  <c r="T685" i="1" a="1"/>
  <c r="T685" i="1"/>
  <c r="T686" i="1" a="1"/>
  <c r="T686" i="1"/>
  <c r="T687" i="1" a="1"/>
  <c r="T687" i="1"/>
  <c r="T688" i="1" a="1"/>
  <c r="T688" i="1"/>
  <c r="T689" i="1" a="1"/>
  <c r="T689" i="1"/>
  <c r="T690" i="1" a="1"/>
  <c r="T690" i="1"/>
  <c r="T691" i="1" a="1"/>
  <c r="T691" i="1"/>
  <c r="T692" i="1" a="1"/>
  <c r="T692" i="1"/>
  <c r="T693" i="1" a="1"/>
  <c r="T693" i="1"/>
  <c r="T694" i="1" a="1"/>
  <c r="T694" i="1"/>
  <c r="T695" i="1" a="1"/>
  <c r="T695" i="1"/>
  <c r="T696" i="1" a="1"/>
  <c r="T696" i="1"/>
  <c r="T697" i="1" a="1"/>
  <c r="T697" i="1"/>
  <c r="T698" i="1" a="1"/>
  <c r="T698" i="1"/>
  <c r="T699" i="1" a="1"/>
  <c r="T699" i="1"/>
  <c r="T700" i="1" a="1"/>
  <c r="T700" i="1"/>
  <c r="T701" i="1" a="1"/>
  <c r="T701" i="1"/>
  <c r="T702" i="1" a="1"/>
  <c r="T702" i="1"/>
  <c r="T703" i="1" a="1"/>
  <c r="T703" i="1"/>
  <c r="T704" i="1" a="1"/>
  <c r="T704" i="1"/>
  <c r="T705" i="1" a="1"/>
  <c r="T705" i="1"/>
  <c r="T706" i="1" a="1"/>
  <c r="T706" i="1"/>
  <c r="T707" i="1" a="1"/>
  <c r="T707" i="1"/>
  <c r="T708" i="1" a="1"/>
  <c r="T708" i="1"/>
  <c r="T709" i="1" a="1"/>
  <c r="T709" i="1"/>
  <c r="T710" i="1" a="1"/>
  <c r="T710" i="1"/>
  <c r="T711" i="1" a="1"/>
  <c r="T711" i="1"/>
  <c r="T712" i="1" a="1"/>
  <c r="T712" i="1"/>
  <c r="T713" i="1" a="1"/>
  <c r="T713" i="1"/>
  <c r="T714" i="1" a="1"/>
  <c r="T714" i="1"/>
  <c r="T715" i="1" a="1"/>
  <c r="T715" i="1"/>
  <c r="T716" i="1" a="1"/>
  <c r="T716" i="1"/>
  <c r="T717" i="1" a="1"/>
  <c r="T717" i="1"/>
  <c r="T718" i="1" a="1"/>
  <c r="T718" i="1"/>
  <c r="T719" i="1" a="1"/>
  <c r="T719" i="1"/>
  <c r="T720" i="1" a="1"/>
  <c r="T720" i="1"/>
  <c r="T721" i="1" a="1"/>
  <c r="T721" i="1"/>
  <c r="T722" i="1" a="1"/>
  <c r="T722" i="1"/>
  <c r="T723" i="1" a="1"/>
  <c r="T723" i="1"/>
  <c r="T724" i="1" a="1"/>
  <c r="T724" i="1"/>
  <c r="T725" i="1" a="1"/>
  <c r="T725" i="1"/>
  <c r="T726" i="1" a="1"/>
  <c r="T726" i="1"/>
  <c r="T727" i="1" a="1"/>
  <c r="T727" i="1"/>
  <c r="T728" i="1" a="1"/>
  <c r="T728" i="1"/>
  <c r="T729" i="1" a="1"/>
  <c r="T729" i="1"/>
  <c r="T730" i="1" a="1"/>
  <c r="T730" i="1"/>
  <c r="T731" i="1" a="1"/>
  <c r="T731" i="1"/>
  <c r="T732" i="1" a="1"/>
  <c r="T732" i="1"/>
  <c r="T733" i="1" a="1"/>
  <c r="T733" i="1"/>
  <c r="T734" i="1" a="1"/>
  <c r="T734" i="1"/>
  <c r="T735" i="1" a="1"/>
  <c r="T735" i="1"/>
  <c r="T736" i="1" a="1"/>
  <c r="T736" i="1"/>
  <c r="T737" i="1" a="1"/>
  <c r="T737" i="1"/>
  <c r="T738" i="1" a="1"/>
  <c r="T738" i="1"/>
  <c r="T739" i="1" a="1"/>
  <c r="T739" i="1"/>
  <c r="T740" i="1" a="1"/>
  <c r="T740" i="1"/>
  <c r="T741" i="1" a="1"/>
  <c r="T741" i="1"/>
  <c r="T742" i="1" a="1"/>
  <c r="T742" i="1"/>
  <c r="T743" i="1" a="1"/>
  <c r="T743" i="1"/>
  <c r="T744" i="1" a="1"/>
  <c r="T744" i="1"/>
  <c r="T745" i="1" a="1"/>
  <c r="T745" i="1"/>
  <c r="T746" i="1" a="1"/>
  <c r="T746" i="1"/>
  <c r="T747" i="1" a="1"/>
  <c r="T747" i="1"/>
  <c r="T748" i="1" a="1"/>
  <c r="T748" i="1"/>
  <c r="T749" i="1" a="1"/>
  <c r="T749" i="1"/>
  <c r="T750" i="1" a="1"/>
  <c r="T750" i="1"/>
  <c r="T751" i="1" a="1"/>
  <c r="T751" i="1"/>
  <c r="T752" i="1" a="1"/>
  <c r="T752" i="1"/>
  <c r="T753" i="1" a="1"/>
  <c r="T753" i="1"/>
  <c r="T754" i="1" a="1"/>
  <c r="T754" i="1"/>
  <c r="T755" i="1" a="1"/>
  <c r="T755" i="1"/>
  <c r="T756" i="1" a="1"/>
  <c r="T756" i="1"/>
  <c r="T757" i="1" a="1"/>
  <c r="T757" i="1"/>
  <c r="T758" i="1" a="1"/>
  <c r="T758" i="1"/>
  <c r="T759" i="1" a="1"/>
  <c r="T759" i="1"/>
  <c r="T760" i="1" a="1"/>
  <c r="T760" i="1"/>
  <c r="T761" i="1" a="1"/>
  <c r="T761" i="1"/>
  <c r="T762" i="1" a="1"/>
  <c r="T762" i="1"/>
  <c r="T763" i="1" a="1"/>
  <c r="T763" i="1"/>
  <c r="T764" i="1" a="1"/>
  <c r="T764" i="1"/>
  <c r="T765" i="1" a="1"/>
  <c r="T765" i="1"/>
  <c r="T766" i="1" a="1"/>
  <c r="T766" i="1"/>
  <c r="T767" i="1" a="1"/>
  <c r="T767" i="1"/>
  <c r="T768" i="1" a="1"/>
  <c r="T768" i="1"/>
  <c r="T769" i="1" a="1"/>
  <c r="T769" i="1"/>
  <c r="T770" i="1" a="1"/>
  <c r="T770" i="1"/>
  <c r="T771" i="1" a="1"/>
  <c r="T771" i="1"/>
  <c r="T772" i="1" a="1"/>
  <c r="T772" i="1"/>
  <c r="T773" i="1" a="1"/>
  <c r="T773" i="1"/>
  <c r="T774" i="1" a="1"/>
  <c r="T774" i="1"/>
  <c r="T775" i="1" a="1"/>
  <c r="T775" i="1"/>
  <c r="T776" i="1" a="1"/>
  <c r="T776" i="1"/>
  <c r="T777" i="1" a="1"/>
  <c r="T777" i="1"/>
  <c r="T778" i="1" a="1"/>
  <c r="T778" i="1"/>
  <c r="T779" i="1" a="1"/>
  <c r="T779" i="1"/>
  <c r="T780" i="1" a="1"/>
  <c r="T780" i="1"/>
  <c r="T781" i="1" a="1"/>
  <c r="T781" i="1"/>
  <c r="T782" i="1" a="1"/>
  <c r="T782" i="1"/>
  <c r="T783" i="1" a="1"/>
  <c r="T783" i="1"/>
  <c r="T784" i="1" a="1"/>
  <c r="T784" i="1"/>
  <c r="T785" i="1" a="1"/>
  <c r="T785" i="1"/>
  <c r="T786" i="1" a="1"/>
  <c r="T786" i="1"/>
  <c r="T787" i="1" a="1"/>
  <c r="T787" i="1"/>
  <c r="T788" i="1" a="1"/>
  <c r="T788" i="1"/>
  <c r="T789" i="1" a="1"/>
  <c r="T789" i="1"/>
  <c r="T790" i="1" a="1"/>
  <c r="T790" i="1"/>
  <c r="T791" i="1" a="1"/>
  <c r="T791" i="1"/>
  <c r="T792" i="1" a="1"/>
  <c r="T792" i="1"/>
  <c r="T793" i="1" a="1"/>
  <c r="T793" i="1"/>
  <c r="T794" i="1" a="1"/>
  <c r="T794" i="1"/>
  <c r="T795" i="1" a="1"/>
  <c r="T795" i="1"/>
  <c r="T796" i="1" a="1"/>
  <c r="T796" i="1"/>
  <c r="T797" i="1" a="1"/>
  <c r="T797" i="1"/>
  <c r="T798" i="1" a="1"/>
  <c r="T798" i="1"/>
  <c r="T799" i="1" a="1"/>
  <c r="T799" i="1"/>
  <c r="T800" i="1" a="1"/>
  <c r="T800" i="1"/>
  <c r="T801" i="1" a="1"/>
  <c r="T801" i="1"/>
  <c r="T802" i="1" a="1"/>
  <c r="T802" i="1"/>
  <c r="T803" i="1" a="1"/>
  <c r="T803" i="1"/>
  <c r="T804" i="1" a="1"/>
  <c r="T804" i="1"/>
  <c r="T805" i="1" a="1"/>
  <c r="T805" i="1"/>
  <c r="T806" i="1" a="1"/>
  <c r="T806" i="1"/>
  <c r="T807" i="1" a="1"/>
  <c r="T807" i="1"/>
  <c r="T808" i="1" a="1"/>
  <c r="T808" i="1"/>
  <c r="T809" i="1" a="1"/>
  <c r="T809" i="1"/>
  <c r="T810" i="1" a="1"/>
  <c r="T810" i="1"/>
  <c r="T811" i="1" a="1"/>
  <c r="T811" i="1"/>
  <c r="T812" i="1" a="1"/>
  <c r="T812" i="1"/>
  <c r="T813" i="1" a="1"/>
  <c r="T813" i="1"/>
  <c r="T814" i="1" a="1"/>
  <c r="T814" i="1"/>
  <c r="T815" i="1" a="1"/>
  <c r="T815" i="1"/>
  <c r="T816" i="1" a="1"/>
  <c r="T816" i="1"/>
  <c r="T817" i="1" a="1"/>
  <c r="T817" i="1"/>
  <c r="T818" i="1" a="1"/>
  <c r="T818" i="1"/>
  <c r="T819" i="1" a="1"/>
  <c r="T819" i="1"/>
  <c r="T820" i="1" a="1"/>
  <c r="T820" i="1"/>
  <c r="T821" i="1" a="1"/>
  <c r="T821" i="1"/>
  <c r="T822" i="1" a="1"/>
  <c r="T822" i="1"/>
  <c r="T823" i="1" a="1"/>
  <c r="T823" i="1"/>
  <c r="T824" i="1" a="1"/>
  <c r="T824" i="1"/>
  <c r="T825" i="1" a="1"/>
  <c r="T825" i="1"/>
  <c r="T826" i="1" a="1"/>
  <c r="T826" i="1"/>
  <c r="T827" i="1" a="1"/>
  <c r="T827" i="1"/>
  <c r="T828" i="1" a="1"/>
  <c r="T828" i="1"/>
  <c r="T829" i="1" a="1"/>
  <c r="T829" i="1"/>
  <c r="T830" i="1" a="1"/>
  <c r="T830" i="1"/>
  <c r="T831" i="1" a="1"/>
  <c r="T831" i="1"/>
  <c r="T832" i="1" a="1"/>
  <c r="T832" i="1"/>
  <c r="T833" i="1" a="1"/>
  <c r="T833" i="1"/>
  <c r="T834" i="1" a="1"/>
  <c r="T834" i="1"/>
  <c r="T835" i="1" a="1"/>
  <c r="T835" i="1"/>
  <c r="T836" i="1" a="1"/>
  <c r="T836" i="1"/>
  <c r="T837" i="1" a="1"/>
  <c r="T837" i="1"/>
  <c r="T838" i="1" a="1"/>
  <c r="T838" i="1"/>
  <c r="T839" i="1" a="1"/>
  <c r="T839" i="1"/>
  <c r="T840" i="1" a="1"/>
  <c r="T840" i="1"/>
  <c r="T841" i="1" a="1"/>
  <c r="T841" i="1"/>
  <c r="T842" i="1" a="1"/>
  <c r="T842" i="1"/>
  <c r="T843" i="1" a="1"/>
  <c r="T843" i="1"/>
  <c r="T844" i="1" a="1"/>
  <c r="T844" i="1"/>
  <c r="T845" i="1" a="1"/>
  <c r="T845" i="1"/>
  <c r="T846" i="1" a="1"/>
  <c r="T846" i="1"/>
  <c r="T847" i="1" a="1"/>
  <c r="T847" i="1"/>
  <c r="T848" i="1" a="1"/>
  <c r="T848" i="1"/>
  <c r="T849" i="1" a="1"/>
  <c r="T849" i="1"/>
  <c r="T850" i="1" a="1"/>
  <c r="T850" i="1"/>
  <c r="T851" i="1" a="1"/>
  <c r="T851" i="1"/>
  <c r="T852" i="1" a="1"/>
  <c r="T852" i="1"/>
  <c r="T853" i="1" a="1"/>
  <c r="T853" i="1"/>
  <c r="T854" i="1" a="1"/>
  <c r="T854" i="1"/>
  <c r="T855" i="1" a="1"/>
  <c r="T855" i="1"/>
  <c r="T856" i="1" a="1"/>
  <c r="T856" i="1"/>
  <c r="T857" i="1" a="1"/>
  <c r="T857" i="1"/>
  <c r="T858" i="1" a="1"/>
  <c r="T858" i="1"/>
  <c r="T859" i="1" a="1"/>
  <c r="T859" i="1"/>
  <c r="T860" i="1" a="1"/>
  <c r="T860" i="1"/>
  <c r="T861" i="1" a="1"/>
  <c r="T861" i="1"/>
  <c r="T862" i="1" a="1"/>
  <c r="T862" i="1"/>
  <c r="T863" i="1" a="1"/>
  <c r="T863" i="1"/>
  <c r="T864" i="1" a="1"/>
  <c r="T864" i="1"/>
  <c r="T865" i="1" a="1"/>
  <c r="T865" i="1"/>
  <c r="T866" i="1" a="1"/>
  <c r="T866" i="1"/>
  <c r="T867" i="1" a="1"/>
  <c r="T867" i="1"/>
  <c r="T868" i="1" a="1"/>
  <c r="T868" i="1"/>
  <c r="T869" i="1" a="1"/>
  <c r="T869" i="1"/>
  <c r="T870" i="1" a="1"/>
  <c r="T870" i="1"/>
  <c r="T871" i="1" a="1"/>
  <c r="T871" i="1"/>
  <c r="T872" i="1" a="1"/>
  <c r="T872" i="1"/>
  <c r="T873" i="1" a="1"/>
  <c r="T873" i="1"/>
  <c r="T874" i="1" a="1"/>
  <c r="T874" i="1"/>
  <c r="T875" i="1" a="1"/>
  <c r="T875" i="1"/>
  <c r="T876" i="1" a="1"/>
  <c r="T876" i="1"/>
  <c r="T877" i="1" a="1"/>
  <c r="T877" i="1"/>
  <c r="T878" i="1" a="1"/>
  <c r="T878" i="1"/>
  <c r="T879" i="1" a="1"/>
  <c r="T879" i="1"/>
  <c r="T880" i="1" a="1"/>
  <c r="T880" i="1"/>
  <c r="T881" i="1" a="1"/>
  <c r="T881" i="1"/>
  <c r="T882" i="1" a="1"/>
  <c r="T882" i="1"/>
  <c r="T883" i="1" a="1"/>
  <c r="T883" i="1"/>
  <c r="T884" i="1" a="1"/>
  <c r="T884" i="1"/>
  <c r="T885" i="1" a="1"/>
  <c r="T885" i="1"/>
  <c r="T886" i="1" a="1"/>
  <c r="T886" i="1"/>
  <c r="T887" i="1" a="1"/>
  <c r="T887" i="1"/>
  <c r="T888" i="1" a="1"/>
  <c r="T888" i="1"/>
  <c r="T889" i="1" a="1"/>
  <c r="T889" i="1"/>
  <c r="T890" i="1" a="1"/>
  <c r="T890" i="1"/>
  <c r="T891" i="1" a="1"/>
  <c r="T891" i="1"/>
  <c r="T892" i="1" a="1"/>
  <c r="T892" i="1"/>
  <c r="T893" i="1" a="1"/>
  <c r="T893" i="1"/>
  <c r="T894" i="1" a="1"/>
  <c r="T894" i="1"/>
  <c r="T895" i="1" a="1"/>
  <c r="T895" i="1"/>
  <c r="T896" i="1" a="1"/>
  <c r="T896" i="1"/>
  <c r="T897" i="1" a="1"/>
  <c r="T897" i="1"/>
  <c r="T898" i="1" a="1"/>
  <c r="T898" i="1"/>
  <c r="T899" i="1" a="1"/>
  <c r="T899" i="1"/>
  <c r="T900" i="1" a="1"/>
  <c r="T900" i="1"/>
  <c r="T901" i="1" a="1"/>
  <c r="T901" i="1"/>
  <c r="T902" i="1" a="1"/>
  <c r="T902" i="1"/>
  <c r="T903" i="1" a="1"/>
  <c r="T903" i="1"/>
  <c r="T904" i="1" a="1"/>
  <c r="T904" i="1"/>
  <c r="T905" i="1" a="1"/>
  <c r="T905" i="1"/>
  <c r="T906" i="1" a="1"/>
  <c r="T906" i="1"/>
  <c r="T907" i="1" a="1"/>
  <c r="T907" i="1"/>
  <c r="T908" i="1" a="1"/>
  <c r="T908" i="1"/>
  <c r="T909" i="1" a="1"/>
  <c r="T909" i="1"/>
  <c r="T910" i="1" a="1"/>
  <c r="T910" i="1"/>
  <c r="T911" i="1" a="1"/>
  <c r="T911" i="1"/>
  <c r="T912" i="1" a="1"/>
  <c r="T912" i="1"/>
  <c r="T913" i="1" a="1"/>
  <c r="T913" i="1"/>
  <c r="T914" i="1" a="1"/>
  <c r="T914" i="1"/>
  <c r="T915" i="1" a="1"/>
  <c r="T915" i="1"/>
  <c r="T916" i="1" a="1"/>
  <c r="T916" i="1"/>
  <c r="T917" i="1" a="1"/>
  <c r="T917" i="1"/>
  <c r="T918" i="1" a="1"/>
  <c r="T918" i="1"/>
  <c r="T919" i="1" a="1"/>
  <c r="T919" i="1"/>
  <c r="T920" i="1" a="1"/>
  <c r="T920" i="1"/>
  <c r="T921" i="1" a="1"/>
  <c r="T921" i="1"/>
  <c r="T922" i="1" a="1"/>
  <c r="T922" i="1"/>
  <c r="T923" i="1" a="1"/>
  <c r="T923" i="1"/>
  <c r="T924" i="1" a="1"/>
  <c r="T924" i="1"/>
  <c r="T925" i="1" a="1"/>
  <c r="T925" i="1"/>
  <c r="T926" i="1" a="1"/>
  <c r="T926" i="1"/>
  <c r="T927" i="1" a="1"/>
  <c r="T927" i="1"/>
  <c r="T928" i="1" a="1"/>
  <c r="T928" i="1"/>
  <c r="T929" i="1" a="1"/>
  <c r="T929" i="1"/>
  <c r="T930" i="1" a="1"/>
  <c r="T930" i="1"/>
  <c r="T931" i="1" a="1"/>
  <c r="T931" i="1"/>
  <c r="T932" i="1" a="1"/>
  <c r="T932" i="1"/>
  <c r="T933" i="1" a="1"/>
  <c r="T933" i="1"/>
  <c r="T934" i="1" a="1"/>
  <c r="T934" i="1"/>
  <c r="T935" i="1" a="1"/>
  <c r="T935" i="1"/>
  <c r="T936" i="1" a="1"/>
  <c r="T936" i="1"/>
  <c r="T937" i="1" a="1"/>
  <c r="T937" i="1"/>
  <c r="T938" i="1" a="1"/>
  <c r="T938" i="1"/>
  <c r="T939" i="1" a="1"/>
  <c r="T939" i="1"/>
  <c r="T940" i="1" a="1"/>
  <c r="T940" i="1"/>
  <c r="T941" i="1" a="1"/>
  <c r="T941" i="1"/>
  <c r="T942" i="1" a="1"/>
  <c r="T942" i="1"/>
  <c r="T943" i="1" a="1"/>
  <c r="T943" i="1"/>
  <c r="T944" i="1" a="1"/>
  <c r="T944" i="1"/>
  <c r="T945" i="1" a="1"/>
  <c r="T945" i="1"/>
  <c r="T946" i="1" a="1"/>
  <c r="T946" i="1"/>
  <c r="T947" i="1" a="1"/>
  <c r="T947" i="1"/>
  <c r="T948" i="1" a="1"/>
  <c r="T948" i="1"/>
  <c r="T949" i="1" a="1"/>
  <c r="T949" i="1"/>
  <c r="T950" i="1" a="1"/>
  <c r="T950" i="1"/>
  <c r="T951" i="1" a="1"/>
  <c r="T951" i="1"/>
  <c r="T952" i="1" a="1"/>
  <c r="T952" i="1"/>
  <c r="T953" i="1" a="1"/>
  <c r="T953" i="1"/>
  <c r="T954" i="1" a="1"/>
  <c r="T954" i="1"/>
  <c r="T955" i="1" a="1"/>
  <c r="T955" i="1"/>
  <c r="T956" i="1" a="1"/>
  <c r="T956" i="1"/>
  <c r="T957" i="1" a="1"/>
  <c r="T957" i="1"/>
  <c r="T958" i="1" a="1"/>
  <c r="T958" i="1"/>
  <c r="T959" i="1" a="1"/>
  <c r="T959" i="1"/>
  <c r="T960" i="1" a="1"/>
  <c r="T960" i="1"/>
  <c r="T961" i="1" a="1"/>
  <c r="T961" i="1"/>
  <c r="T962" i="1" a="1"/>
  <c r="T962" i="1"/>
  <c r="T963" i="1" a="1"/>
  <c r="T963" i="1"/>
  <c r="T964" i="1" a="1"/>
  <c r="T964" i="1"/>
  <c r="T965" i="1" a="1"/>
  <c r="T965" i="1"/>
  <c r="T966" i="1" a="1"/>
  <c r="T966" i="1"/>
  <c r="T967" i="1" a="1"/>
  <c r="T967" i="1"/>
  <c r="T968" i="1" a="1"/>
  <c r="T968" i="1"/>
  <c r="T969" i="1" a="1"/>
  <c r="T969" i="1"/>
  <c r="T970" i="1" a="1"/>
  <c r="T970" i="1"/>
  <c r="T971" i="1" a="1"/>
  <c r="T971" i="1"/>
  <c r="T972" i="1" a="1"/>
  <c r="T972" i="1"/>
  <c r="T973" i="1" a="1"/>
  <c r="T973" i="1"/>
  <c r="T974" i="1" a="1"/>
  <c r="T974" i="1"/>
  <c r="T975" i="1" a="1"/>
  <c r="T975" i="1"/>
  <c r="T976" i="1" a="1"/>
  <c r="T976" i="1"/>
  <c r="T977" i="1" a="1"/>
  <c r="T977" i="1"/>
  <c r="T978" i="1" a="1"/>
  <c r="T978" i="1"/>
  <c r="T979" i="1" a="1"/>
  <c r="T979" i="1"/>
  <c r="T980" i="1" a="1"/>
  <c r="T980" i="1"/>
  <c r="T981" i="1" a="1"/>
  <c r="T981" i="1"/>
  <c r="T982" i="1" a="1"/>
  <c r="T982" i="1"/>
  <c r="T983" i="1" a="1"/>
  <c r="T983" i="1"/>
  <c r="T984" i="1" a="1"/>
  <c r="T984" i="1"/>
  <c r="T985" i="1" a="1"/>
  <c r="T985" i="1"/>
  <c r="T986" i="1" a="1"/>
  <c r="T986" i="1"/>
  <c r="T987" i="1" a="1"/>
  <c r="T987" i="1"/>
  <c r="T988" i="1" a="1"/>
  <c r="T988" i="1"/>
  <c r="T989" i="1" a="1"/>
  <c r="T989" i="1"/>
  <c r="T990" i="1" a="1"/>
  <c r="T990" i="1"/>
  <c r="T991" i="1" a="1"/>
  <c r="T991" i="1"/>
  <c r="T992" i="1" a="1"/>
  <c r="T992" i="1"/>
  <c r="T993" i="1" a="1"/>
  <c r="T993" i="1"/>
  <c r="T994" i="1" a="1"/>
  <c r="T994" i="1"/>
  <c r="T995" i="1" a="1"/>
  <c r="T995" i="1"/>
  <c r="T996" i="1" a="1"/>
  <c r="T996" i="1"/>
  <c r="T997" i="1" a="1"/>
  <c r="T997" i="1"/>
  <c r="T998" i="1" a="1"/>
  <c r="T998" i="1"/>
  <c r="T999" i="1" a="1"/>
  <c r="T999" i="1"/>
  <c r="T1000" i="1" a="1"/>
  <c r="T1000" i="1"/>
  <c r="T1001" i="1" a="1"/>
  <c r="T1001" i="1"/>
  <c r="T1002" i="1" a="1"/>
  <c r="T1002" i="1"/>
  <c r="T1003" i="1" a="1"/>
  <c r="T1003" i="1"/>
  <c r="T1004" i="1" a="1"/>
  <c r="T1004" i="1"/>
  <c r="T1005" i="1" a="1"/>
  <c r="T1005" i="1"/>
  <c r="T1006" i="1" a="1"/>
  <c r="T1006" i="1"/>
  <c r="T1007" i="1" a="1"/>
  <c r="T1007" i="1"/>
  <c r="T1008" i="1" a="1"/>
  <c r="T1008" i="1"/>
  <c r="T1009" i="1" a="1"/>
  <c r="T1009" i="1"/>
  <c r="T1010" i="1" a="1"/>
  <c r="T1010" i="1"/>
  <c r="T1011" i="1" a="1"/>
  <c r="T1011" i="1"/>
  <c r="T1012" i="1" a="1"/>
  <c r="T1012" i="1"/>
  <c r="T1013" i="1" a="1"/>
  <c r="T1013" i="1"/>
  <c r="T1014" i="1" a="1"/>
  <c r="T1014" i="1"/>
  <c r="T1015" i="1" a="1"/>
  <c r="T1015" i="1"/>
  <c r="T1016" i="1" a="1"/>
  <c r="T1016" i="1"/>
  <c r="T1017" i="1" a="1"/>
  <c r="T1017" i="1"/>
  <c r="T1018" i="1" a="1"/>
  <c r="T1018" i="1"/>
  <c r="T1019" i="1" a="1"/>
  <c r="T1019" i="1"/>
  <c r="T1020" i="1" a="1"/>
  <c r="T1020" i="1"/>
  <c r="T1021" i="1" a="1"/>
  <c r="T1021" i="1"/>
  <c r="T1022" i="1" a="1"/>
  <c r="T1022" i="1"/>
  <c r="T1023" i="1" a="1"/>
  <c r="T1023" i="1"/>
  <c r="T1024" i="1" a="1"/>
  <c r="T1024" i="1"/>
  <c r="T1025" i="1" a="1"/>
  <c r="T1025" i="1"/>
  <c r="T1026" i="1" a="1"/>
  <c r="T1026" i="1"/>
  <c r="T1027" i="1" a="1"/>
  <c r="T1027" i="1"/>
  <c r="T1028" i="1" a="1"/>
  <c r="T1028" i="1"/>
  <c r="T1029" i="1" a="1"/>
  <c r="T1029" i="1"/>
  <c r="T1030" i="1" a="1"/>
  <c r="T1030" i="1"/>
  <c r="T1031" i="1" a="1"/>
  <c r="T1031" i="1"/>
  <c r="T1032" i="1" a="1"/>
  <c r="T1032" i="1"/>
  <c r="T1033" i="1" a="1"/>
  <c r="T1033" i="1"/>
  <c r="T1034" i="1" a="1"/>
  <c r="T1034" i="1"/>
  <c r="T1035" i="1" a="1"/>
  <c r="T1035" i="1"/>
  <c r="T1036" i="1" a="1"/>
  <c r="T1036" i="1"/>
  <c r="T1037" i="1" a="1"/>
  <c r="T1037" i="1"/>
  <c r="T1038" i="1" a="1"/>
  <c r="T1038" i="1"/>
  <c r="T1039" i="1" a="1"/>
  <c r="T1039" i="1"/>
  <c r="T1040" i="1" a="1"/>
  <c r="T1040" i="1"/>
  <c r="T1041" i="1" a="1"/>
  <c r="T1041" i="1"/>
  <c r="T1042" i="1" a="1"/>
  <c r="T1042" i="1"/>
  <c r="T1043" i="1" a="1"/>
  <c r="T1043" i="1"/>
  <c r="T1044" i="1" a="1"/>
  <c r="T1044" i="1"/>
  <c r="T1045" i="1" a="1"/>
  <c r="T1045" i="1"/>
  <c r="T1046" i="1" a="1"/>
  <c r="T1046" i="1"/>
  <c r="T1047" i="1" a="1"/>
  <c r="T1047" i="1"/>
  <c r="T1048" i="1" a="1"/>
  <c r="T1048" i="1"/>
  <c r="T1049" i="1" a="1"/>
  <c r="T1049" i="1"/>
  <c r="T1050" i="1" a="1"/>
  <c r="T1050" i="1"/>
  <c r="T1051" i="1" a="1"/>
  <c r="T1051" i="1"/>
  <c r="T1052" i="1" a="1"/>
  <c r="T1052" i="1"/>
  <c r="T1053" i="1" a="1"/>
  <c r="T1053" i="1"/>
  <c r="T1054" i="1" a="1"/>
  <c r="T1054" i="1"/>
  <c r="T1055" i="1" a="1"/>
  <c r="T1055" i="1"/>
  <c r="T1056" i="1" a="1"/>
  <c r="T1056" i="1"/>
  <c r="T1057" i="1" a="1"/>
  <c r="T1057" i="1"/>
  <c r="T1058" i="1" a="1"/>
  <c r="T1058" i="1"/>
  <c r="T1059" i="1" a="1"/>
  <c r="T1059" i="1"/>
  <c r="T1060" i="1" a="1"/>
  <c r="T1060" i="1"/>
  <c r="T1061" i="1" a="1"/>
  <c r="T1061" i="1"/>
  <c r="T1062" i="1" a="1"/>
  <c r="T1062" i="1"/>
  <c r="T1063" i="1" a="1"/>
  <c r="T1063" i="1"/>
  <c r="T1064" i="1" a="1"/>
  <c r="T1064" i="1"/>
  <c r="T1065" i="1" a="1"/>
  <c r="T1065" i="1"/>
  <c r="T1066" i="1" a="1"/>
  <c r="T1066" i="1"/>
  <c r="T1067" i="1" a="1"/>
  <c r="T1067" i="1"/>
  <c r="T1068" i="1" a="1"/>
  <c r="T1068" i="1"/>
  <c r="T1069" i="1" a="1"/>
  <c r="T1069" i="1"/>
  <c r="T1070" i="1" a="1"/>
  <c r="T1070" i="1"/>
  <c r="T1071" i="1" a="1"/>
  <c r="T1071" i="1"/>
  <c r="T1072" i="1" a="1"/>
  <c r="T1072" i="1"/>
  <c r="T1073" i="1" a="1"/>
  <c r="T1073" i="1"/>
  <c r="T1074" i="1" a="1"/>
  <c r="T1074" i="1"/>
  <c r="T1075" i="1" a="1"/>
  <c r="T1075" i="1"/>
  <c r="T1076" i="1" a="1"/>
  <c r="T1076" i="1"/>
  <c r="T1077" i="1" a="1"/>
  <c r="T1077" i="1"/>
  <c r="T1078" i="1" a="1"/>
  <c r="T1078" i="1"/>
  <c r="T1079" i="1" a="1"/>
  <c r="T1079" i="1"/>
  <c r="T1080" i="1" a="1"/>
  <c r="T1080" i="1"/>
  <c r="T1081" i="1" a="1"/>
  <c r="T1081" i="1"/>
  <c r="T1082" i="1" a="1"/>
  <c r="T1082" i="1"/>
  <c r="T1083" i="1" a="1"/>
  <c r="T1083" i="1"/>
  <c r="T1084" i="1" a="1"/>
  <c r="T1084" i="1"/>
  <c r="T1085" i="1" a="1"/>
  <c r="T1085" i="1"/>
  <c r="T1086" i="1" a="1"/>
  <c r="T1086" i="1"/>
  <c r="T1087" i="1" a="1"/>
  <c r="T1087" i="1"/>
  <c r="T1088" i="1" a="1"/>
  <c r="T1088" i="1"/>
  <c r="T1089" i="1" a="1"/>
  <c r="T1089" i="1"/>
  <c r="T1090" i="1" a="1"/>
  <c r="T1090" i="1"/>
  <c r="T1091" i="1" a="1"/>
  <c r="T1091" i="1"/>
  <c r="T1092" i="1" a="1"/>
  <c r="T1092" i="1"/>
  <c r="T1093" i="1" a="1"/>
  <c r="T1093" i="1"/>
  <c r="T1094" i="1" a="1"/>
  <c r="T1094" i="1"/>
  <c r="T1095" i="1" a="1"/>
  <c r="T1095" i="1"/>
  <c r="T1096" i="1" a="1"/>
  <c r="T1096" i="1"/>
  <c r="T1097" i="1" a="1"/>
  <c r="T1097" i="1"/>
  <c r="T1098" i="1" a="1"/>
  <c r="T1098" i="1"/>
  <c r="T1099" i="1" a="1"/>
  <c r="T1099" i="1"/>
  <c r="T1100" i="1" a="1"/>
  <c r="T1100" i="1"/>
  <c r="T1101" i="1" a="1"/>
  <c r="T1101" i="1"/>
  <c r="T1102" i="1" a="1"/>
  <c r="T1102" i="1"/>
  <c r="T1103" i="1" a="1"/>
  <c r="T1103" i="1"/>
  <c r="T1104" i="1" a="1"/>
  <c r="T1104" i="1"/>
  <c r="T1105" i="1" a="1"/>
  <c r="T1105" i="1"/>
  <c r="T1106" i="1" a="1"/>
  <c r="T1106" i="1"/>
  <c r="T1107" i="1" a="1"/>
  <c r="T1107" i="1"/>
  <c r="T1108" i="1" a="1"/>
  <c r="T1108" i="1"/>
  <c r="T1109" i="1" a="1"/>
  <c r="T1109" i="1"/>
  <c r="T1110" i="1" a="1"/>
  <c r="T1110" i="1"/>
  <c r="T1111" i="1" a="1"/>
  <c r="T1111" i="1"/>
  <c r="T1112" i="1" a="1"/>
  <c r="T1112" i="1"/>
  <c r="T1113" i="1" a="1"/>
  <c r="T1113" i="1"/>
  <c r="T1114" i="1" a="1"/>
  <c r="T1114" i="1"/>
  <c r="T1115" i="1" a="1"/>
  <c r="T1115" i="1"/>
  <c r="T1116" i="1" a="1"/>
  <c r="T1116" i="1"/>
  <c r="T1117" i="1" a="1"/>
  <c r="T1117" i="1"/>
  <c r="T1118" i="1" a="1"/>
  <c r="T1118" i="1"/>
  <c r="T1119" i="1" a="1"/>
  <c r="T1119" i="1"/>
  <c r="T1120" i="1" a="1"/>
  <c r="T1120" i="1"/>
  <c r="T1121" i="1" a="1"/>
  <c r="T1121" i="1"/>
  <c r="T1122" i="1" a="1"/>
  <c r="T1122" i="1"/>
  <c r="T1123" i="1" a="1"/>
  <c r="T1123" i="1"/>
  <c r="T1124" i="1" a="1"/>
  <c r="T1124" i="1"/>
  <c r="T1125" i="1" a="1"/>
  <c r="T1125" i="1"/>
  <c r="T1126" i="1" a="1"/>
  <c r="T1126" i="1"/>
  <c r="T1127" i="1" a="1"/>
  <c r="T1127" i="1"/>
  <c r="T1128" i="1" a="1"/>
  <c r="T1128" i="1"/>
  <c r="T1129" i="1" a="1"/>
  <c r="T1129" i="1"/>
  <c r="T1130" i="1" a="1"/>
  <c r="T1130" i="1"/>
  <c r="T1131" i="1" a="1"/>
  <c r="T1131" i="1"/>
  <c r="T1132" i="1" a="1"/>
  <c r="T1132" i="1"/>
  <c r="T1133" i="1" a="1"/>
  <c r="T1133" i="1"/>
  <c r="T1134" i="1" a="1"/>
  <c r="T1134" i="1"/>
  <c r="T1135" i="1" a="1"/>
  <c r="T1135" i="1"/>
  <c r="T1136" i="1" a="1"/>
  <c r="T1136" i="1"/>
  <c r="T1137" i="1" a="1"/>
  <c r="T1137" i="1"/>
  <c r="T1138" i="1" a="1"/>
  <c r="T1138" i="1"/>
  <c r="T1139" i="1" a="1"/>
  <c r="T1139" i="1"/>
  <c r="T1140" i="1" a="1"/>
  <c r="T1140" i="1"/>
  <c r="T1141" i="1" a="1"/>
  <c r="T1141" i="1"/>
  <c r="T1142" i="1" a="1"/>
  <c r="T1142" i="1"/>
  <c r="T1143" i="1" a="1"/>
  <c r="T1143" i="1"/>
  <c r="T1144" i="1" a="1"/>
  <c r="T1144" i="1"/>
  <c r="T1145" i="1" a="1"/>
  <c r="T1145" i="1"/>
  <c r="T1146" i="1" a="1"/>
  <c r="T1146" i="1"/>
  <c r="T1147" i="1" a="1"/>
  <c r="T1147" i="1"/>
  <c r="T1148" i="1" a="1"/>
  <c r="T1148" i="1"/>
  <c r="T1149" i="1" a="1"/>
  <c r="T1149" i="1"/>
  <c r="T1150" i="1" a="1"/>
  <c r="T1150" i="1"/>
  <c r="T1151" i="1" a="1"/>
  <c r="T1151" i="1"/>
  <c r="T1152" i="1" a="1"/>
  <c r="T1152" i="1"/>
  <c r="T1153" i="1" a="1"/>
  <c r="T1153" i="1"/>
  <c r="T1154" i="1" a="1"/>
  <c r="T1154" i="1"/>
  <c r="T1155" i="1" a="1"/>
  <c r="T1155" i="1"/>
  <c r="T1156" i="1" a="1"/>
  <c r="T1156" i="1"/>
  <c r="T1157" i="1" a="1"/>
  <c r="T1157" i="1"/>
  <c r="T1158" i="1" a="1"/>
  <c r="T1158" i="1"/>
  <c r="T1159" i="1" a="1"/>
  <c r="T1159" i="1"/>
  <c r="T1160" i="1" a="1"/>
  <c r="T1160" i="1"/>
  <c r="T1161" i="1" a="1"/>
  <c r="T1161" i="1"/>
  <c r="T1162" i="1" a="1"/>
  <c r="T1162" i="1"/>
  <c r="T1163" i="1" a="1"/>
  <c r="T1163" i="1"/>
  <c r="T1164" i="1" a="1"/>
  <c r="T1164" i="1"/>
  <c r="T1165" i="1" a="1"/>
  <c r="T1165" i="1"/>
  <c r="T1166" i="1" a="1"/>
  <c r="T1166" i="1"/>
  <c r="T1167" i="1" a="1"/>
  <c r="T1167" i="1"/>
  <c r="T1168" i="1" a="1"/>
  <c r="T1168" i="1"/>
  <c r="T1169" i="1" a="1"/>
  <c r="T1169" i="1"/>
  <c r="T1170" i="1" a="1"/>
  <c r="T1170" i="1"/>
  <c r="T1171" i="1" a="1"/>
  <c r="T1171" i="1"/>
  <c r="T1172" i="1" a="1"/>
  <c r="T1172" i="1"/>
  <c r="T1173" i="1" a="1"/>
  <c r="T1173" i="1"/>
  <c r="T1174" i="1" a="1"/>
  <c r="T1174" i="1"/>
  <c r="T1175" i="1" a="1"/>
  <c r="T1175" i="1"/>
  <c r="T1176" i="1" a="1"/>
  <c r="T1176" i="1"/>
  <c r="T1177" i="1" a="1"/>
  <c r="T1177" i="1"/>
  <c r="T1178" i="1" a="1"/>
  <c r="T1178" i="1"/>
  <c r="T1179" i="1" a="1"/>
  <c r="T1179" i="1"/>
  <c r="T1180" i="1" a="1"/>
  <c r="T1180" i="1"/>
  <c r="T1181" i="1" a="1"/>
  <c r="T1181" i="1"/>
  <c r="T1182" i="1" a="1"/>
  <c r="T1182" i="1"/>
  <c r="T1183" i="1" a="1"/>
  <c r="T1183" i="1"/>
  <c r="T1184" i="1" a="1"/>
  <c r="T1184" i="1"/>
  <c r="T1185" i="1" a="1"/>
  <c r="T1185" i="1"/>
  <c r="T1186" i="1" a="1"/>
  <c r="T1186" i="1"/>
  <c r="T1187" i="1" a="1"/>
  <c r="T1187" i="1"/>
  <c r="T1188" i="1" a="1"/>
  <c r="T1188" i="1"/>
  <c r="T1189" i="1" a="1"/>
  <c r="T1189" i="1"/>
  <c r="T1190" i="1" a="1"/>
  <c r="T1190" i="1"/>
  <c r="T1191" i="1" a="1"/>
  <c r="T1191" i="1"/>
  <c r="T1192" i="1" a="1"/>
  <c r="T1192" i="1"/>
  <c r="T1193" i="1" a="1"/>
  <c r="T1193" i="1"/>
  <c r="T1194" i="1" a="1"/>
  <c r="T1194" i="1"/>
  <c r="T1195" i="1" a="1"/>
  <c r="T1195" i="1"/>
  <c r="T1196" i="1" a="1"/>
  <c r="T1196" i="1"/>
  <c r="T1197" i="1" a="1"/>
  <c r="T1197" i="1"/>
  <c r="T1198" i="1" a="1"/>
  <c r="T1198" i="1"/>
  <c r="T1199" i="1" a="1"/>
  <c r="T1199" i="1"/>
  <c r="T1200" i="1" a="1"/>
  <c r="T1200" i="1"/>
  <c r="T1201" i="1" a="1"/>
  <c r="T1201" i="1"/>
  <c r="T1202" i="1" a="1"/>
  <c r="T1202" i="1"/>
  <c r="T1203" i="1" a="1"/>
  <c r="T1203" i="1"/>
  <c r="T1204" i="1" a="1"/>
  <c r="T1204" i="1"/>
  <c r="T1205" i="1" a="1"/>
  <c r="T1205" i="1"/>
  <c r="T1206" i="1" a="1"/>
  <c r="T1206" i="1"/>
  <c r="T1207" i="1" a="1"/>
  <c r="T1207" i="1"/>
  <c r="T1208" i="1" a="1"/>
  <c r="T1208" i="1"/>
  <c r="T1209" i="1" a="1"/>
  <c r="T1209" i="1"/>
  <c r="T1210" i="1" a="1"/>
  <c r="T1210" i="1"/>
  <c r="T1211" i="1" a="1"/>
  <c r="T1211" i="1"/>
  <c r="T1212" i="1" a="1"/>
  <c r="T1212" i="1"/>
  <c r="T1213" i="1" a="1"/>
  <c r="T1213" i="1"/>
  <c r="T1214" i="1" a="1"/>
  <c r="T1214" i="1"/>
  <c r="T1215" i="1" a="1"/>
  <c r="T1215" i="1"/>
  <c r="T1216" i="1" a="1"/>
  <c r="T1216" i="1"/>
  <c r="T1217" i="1" a="1"/>
  <c r="T1217" i="1"/>
  <c r="T1218" i="1" a="1"/>
  <c r="T1218" i="1"/>
  <c r="T1219" i="1" a="1"/>
  <c r="T1219" i="1"/>
  <c r="T1220" i="1" a="1"/>
  <c r="T1220" i="1"/>
  <c r="T1221" i="1" a="1"/>
  <c r="T1221" i="1"/>
  <c r="T1222" i="1" a="1"/>
  <c r="T1222" i="1"/>
  <c r="T1223" i="1" a="1"/>
  <c r="T1223" i="1"/>
  <c r="T1224" i="1" a="1"/>
  <c r="T1224" i="1"/>
  <c r="T1225" i="1" a="1"/>
  <c r="T1225" i="1"/>
  <c r="T1226" i="1" a="1"/>
  <c r="T1226" i="1"/>
  <c r="T1227" i="1" a="1"/>
  <c r="T1227" i="1"/>
  <c r="T1228" i="1" a="1"/>
  <c r="T1228" i="1"/>
  <c r="T1229" i="1" a="1"/>
  <c r="T1229" i="1"/>
  <c r="T1230" i="1" a="1"/>
  <c r="T1230" i="1"/>
  <c r="T1231" i="1" a="1"/>
  <c r="T1231" i="1"/>
  <c r="T1232" i="1" a="1"/>
  <c r="T1232" i="1"/>
  <c r="T1233" i="1" a="1"/>
  <c r="T1233" i="1"/>
  <c r="T1234" i="1" a="1"/>
  <c r="T1234" i="1"/>
  <c r="T1235" i="1" a="1"/>
  <c r="T1235" i="1"/>
  <c r="T1236" i="1" a="1"/>
  <c r="T1236" i="1"/>
  <c r="T1237" i="1" a="1"/>
  <c r="T1237" i="1"/>
  <c r="T1238" i="1" a="1"/>
  <c r="T1238" i="1"/>
  <c r="T1239" i="1" a="1"/>
  <c r="T1239" i="1"/>
  <c r="T1240" i="1" a="1"/>
  <c r="T1240" i="1"/>
  <c r="T1241" i="1" a="1"/>
  <c r="T1241" i="1"/>
  <c r="T1242" i="1" a="1"/>
  <c r="T1242" i="1"/>
  <c r="T1243" i="1" a="1"/>
  <c r="T1243" i="1"/>
  <c r="T1244" i="1" a="1"/>
  <c r="T1244" i="1"/>
  <c r="T1245" i="1" a="1"/>
  <c r="T1245" i="1"/>
  <c r="T1246" i="1" a="1"/>
  <c r="T1246" i="1"/>
  <c r="T1247" i="1" a="1"/>
  <c r="T1247" i="1"/>
  <c r="T1248" i="1" a="1"/>
  <c r="T1248" i="1"/>
  <c r="T1249" i="1" a="1"/>
  <c r="T1249" i="1"/>
  <c r="T1250" i="1" a="1"/>
  <c r="T1250" i="1"/>
  <c r="T1251" i="1" a="1"/>
  <c r="T1251" i="1"/>
  <c r="T1252" i="1" a="1"/>
  <c r="T1252" i="1"/>
  <c r="T1253" i="1" a="1"/>
  <c r="T1253" i="1"/>
  <c r="T1254" i="1" a="1"/>
  <c r="T1254" i="1"/>
  <c r="T1255" i="1" a="1"/>
  <c r="T1255" i="1"/>
  <c r="T1256" i="1" a="1"/>
  <c r="T1256" i="1"/>
  <c r="T1257" i="1" a="1"/>
  <c r="T1257" i="1"/>
  <c r="T1258" i="1" a="1"/>
  <c r="T1258" i="1"/>
  <c r="T1259" i="1" a="1"/>
  <c r="T1259" i="1"/>
  <c r="T1260" i="1" a="1"/>
  <c r="T1260" i="1"/>
  <c r="T1261" i="1" a="1"/>
  <c r="T1261" i="1"/>
  <c r="T1262" i="1" a="1"/>
  <c r="T1262" i="1"/>
  <c r="T1263" i="1" a="1"/>
  <c r="T1263" i="1"/>
  <c r="T1264" i="1" a="1"/>
  <c r="T1264" i="1"/>
  <c r="T1265" i="1" a="1"/>
  <c r="T1265" i="1"/>
  <c r="T1266" i="1" a="1"/>
  <c r="T1266" i="1"/>
  <c r="T1267" i="1" a="1"/>
  <c r="T1267" i="1"/>
  <c r="T1268" i="1" a="1"/>
  <c r="T1268" i="1"/>
  <c r="T1269" i="1" a="1"/>
  <c r="T1269" i="1"/>
  <c r="T1270" i="1" a="1"/>
  <c r="T1270" i="1"/>
  <c r="T1271" i="1" a="1"/>
  <c r="T1271" i="1"/>
  <c r="T1272" i="1" a="1"/>
  <c r="T1272" i="1"/>
  <c r="T1273" i="1" a="1"/>
  <c r="T1273" i="1"/>
  <c r="T1274" i="1" a="1"/>
  <c r="T1274" i="1"/>
  <c r="T1275" i="1" a="1"/>
  <c r="T1275" i="1"/>
  <c r="T1276" i="1" a="1"/>
  <c r="T1276" i="1"/>
  <c r="T1277" i="1" a="1"/>
  <c r="T1277" i="1"/>
  <c r="T1278" i="1" a="1"/>
  <c r="T1278" i="1"/>
  <c r="T1279" i="1" a="1"/>
  <c r="T1279" i="1"/>
  <c r="T1280" i="1" a="1"/>
  <c r="T1280" i="1"/>
  <c r="T1281" i="1" a="1"/>
  <c r="T1281" i="1"/>
  <c r="T1282" i="1" a="1"/>
  <c r="T1282" i="1"/>
  <c r="T1283" i="1" a="1"/>
  <c r="T1283" i="1"/>
  <c r="T1284" i="1" a="1"/>
  <c r="T1284" i="1"/>
  <c r="T1285" i="1" a="1"/>
  <c r="T1285" i="1"/>
  <c r="T1286" i="1" a="1"/>
  <c r="T1286" i="1"/>
  <c r="T1287" i="1" a="1"/>
  <c r="T1287" i="1"/>
  <c r="T1288" i="1" a="1"/>
  <c r="T1288" i="1"/>
  <c r="T1289" i="1" a="1"/>
  <c r="T1289" i="1"/>
  <c r="T1290" i="1" a="1"/>
  <c r="T1290" i="1"/>
  <c r="T1291" i="1" a="1"/>
  <c r="T1291" i="1"/>
  <c r="T1292" i="1" a="1"/>
  <c r="T1292" i="1"/>
  <c r="T1293" i="1" a="1"/>
  <c r="T1293" i="1"/>
  <c r="T1294" i="1" a="1"/>
  <c r="T1294" i="1"/>
  <c r="T1295" i="1" a="1"/>
  <c r="T1295" i="1"/>
  <c r="T1296" i="1" a="1"/>
  <c r="T1296" i="1"/>
  <c r="T1297" i="1" a="1"/>
  <c r="T1297" i="1"/>
  <c r="T1298" i="1" a="1"/>
  <c r="T1298" i="1"/>
  <c r="T1299" i="1" a="1"/>
  <c r="T1299" i="1"/>
  <c r="T1300" i="1" a="1"/>
  <c r="T1300" i="1"/>
  <c r="T1301" i="1" a="1"/>
  <c r="T1301" i="1"/>
  <c r="T1302" i="1" a="1"/>
  <c r="T1302" i="1"/>
  <c r="T1303" i="1" a="1"/>
  <c r="T1303" i="1"/>
  <c r="T1304" i="1" a="1"/>
  <c r="T1304" i="1"/>
  <c r="T1305" i="1" a="1"/>
  <c r="T1305" i="1"/>
  <c r="T1306" i="1" a="1"/>
  <c r="T1306" i="1"/>
  <c r="T1307" i="1" a="1"/>
  <c r="T1307" i="1"/>
  <c r="T1308" i="1" a="1"/>
  <c r="T1308" i="1"/>
  <c r="T1309" i="1" a="1"/>
  <c r="T1309" i="1"/>
  <c r="T1310" i="1" a="1"/>
  <c r="T1310" i="1"/>
  <c r="T1311" i="1" a="1"/>
  <c r="T1311" i="1"/>
  <c r="T1312" i="1" a="1"/>
  <c r="T1312" i="1"/>
  <c r="T1313" i="1" a="1"/>
  <c r="T1313" i="1"/>
  <c r="T1314" i="1" a="1"/>
  <c r="T1314" i="1"/>
  <c r="T1315" i="1" a="1"/>
  <c r="T1315" i="1"/>
  <c r="T1316" i="1" a="1"/>
  <c r="T1316" i="1"/>
  <c r="T1317" i="1" a="1"/>
  <c r="T1317" i="1"/>
  <c r="T1318" i="1" a="1"/>
  <c r="T1318" i="1"/>
  <c r="T1319" i="1" a="1"/>
  <c r="T1319" i="1"/>
  <c r="T1320" i="1" a="1"/>
  <c r="T1320" i="1"/>
  <c r="T1321" i="1" a="1"/>
  <c r="T1321" i="1"/>
  <c r="T1322" i="1" a="1"/>
  <c r="T1322" i="1"/>
  <c r="T1323" i="1" a="1"/>
  <c r="T1323" i="1"/>
  <c r="T1324" i="1" a="1"/>
  <c r="T1324" i="1"/>
  <c r="T1325" i="1" a="1"/>
  <c r="T1325" i="1"/>
  <c r="T1326" i="1" a="1"/>
  <c r="T1326" i="1"/>
  <c r="T1327" i="1" a="1"/>
  <c r="T1327" i="1"/>
  <c r="T1328" i="1" a="1"/>
  <c r="T1328" i="1"/>
  <c r="T1329" i="1" a="1"/>
  <c r="T1329" i="1"/>
  <c r="T1330" i="1" a="1"/>
  <c r="T1330" i="1"/>
  <c r="T1331" i="1" a="1"/>
  <c r="T1331" i="1"/>
  <c r="T1332" i="1" a="1"/>
  <c r="T1332" i="1"/>
  <c r="T1333" i="1" a="1"/>
  <c r="T1333" i="1"/>
  <c r="T1334" i="1" a="1"/>
  <c r="T1334" i="1"/>
  <c r="T1335" i="1" a="1"/>
  <c r="T1335" i="1"/>
  <c r="T1336" i="1" a="1"/>
  <c r="T1336" i="1"/>
  <c r="T1337" i="1" a="1"/>
  <c r="T1337" i="1"/>
  <c r="T1338" i="1" a="1"/>
  <c r="T1338" i="1"/>
  <c r="T1339" i="1" a="1"/>
  <c r="T1339" i="1"/>
  <c r="T1340" i="1" a="1"/>
  <c r="T1340" i="1"/>
  <c r="T1341" i="1" a="1"/>
  <c r="T1341" i="1"/>
  <c r="T1342" i="1" a="1"/>
  <c r="T1342" i="1"/>
  <c r="T1343" i="1" a="1"/>
  <c r="T1343" i="1"/>
  <c r="T1344" i="1" a="1"/>
  <c r="T1344" i="1"/>
  <c r="T1345" i="1" a="1"/>
  <c r="T1345" i="1"/>
  <c r="T1346" i="1" a="1"/>
  <c r="T1346" i="1"/>
  <c r="T1347" i="1" a="1"/>
  <c r="T1347" i="1"/>
  <c r="T1348" i="1" a="1"/>
  <c r="T1348" i="1"/>
  <c r="T1349" i="1" a="1"/>
  <c r="T1349" i="1"/>
  <c r="T1350" i="1" a="1"/>
  <c r="T1350" i="1"/>
  <c r="T1351" i="1" a="1"/>
  <c r="T1351" i="1"/>
  <c r="T1352" i="1" a="1"/>
  <c r="T1352" i="1"/>
  <c r="T1353" i="1" a="1"/>
  <c r="T1353" i="1"/>
  <c r="T1354" i="1" a="1"/>
  <c r="T1354" i="1"/>
  <c r="T1355" i="1" a="1"/>
  <c r="T1355" i="1"/>
  <c r="T1356" i="1" a="1"/>
  <c r="T1356" i="1"/>
  <c r="T1357" i="1" a="1"/>
  <c r="T1357" i="1"/>
  <c r="T1358" i="1" a="1"/>
  <c r="T1358" i="1"/>
  <c r="T1359" i="1" a="1"/>
  <c r="T1359" i="1"/>
  <c r="T1360" i="1" a="1"/>
  <c r="T1360" i="1"/>
  <c r="T1361" i="1" a="1"/>
  <c r="T1361" i="1"/>
  <c r="T1362" i="1" a="1"/>
  <c r="T1362" i="1"/>
  <c r="T1363" i="1" a="1"/>
  <c r="T1363" i="1"/>
  <c r="T1364" i="1" a="1"/>
  <c r="T1364" i="1"/>
  <c r="T1365" i="1" a="1"/>
  <c r="T1365" i="1"/>
  <c r="T1366" i="1" a="1"/>
  <c r="T1366" i="1"/>
  <c r="T1367" i="1" a="1"/>
  <c r="T1367" i="1"/>
  <c r="T1368" i="1" a="1"/>
  <c r="T1368" i="1"/>
  <c r="T1369" i="1" a="1"/>
  <c r="T1369" i="1"/>
  <c r="T1370" i="1" a="1"/>
  <c r="T1370" i="1"/>
  <c r="T1371" i="1" a="1"/>
  <c r="T1371" i="1"/>
  <c r="T1372" i="1" a="1"/>
  <c r="T1372" i="1"/>
  <c r="T1373" i="1" a="1"/>
  <c r="T1373" i="1"/>
  <c r="T1374" i="1" a="1"/>
  <c r="T1374" i="1"/>
  <c r="T1375" i="1" a="1"/>
  <c r="T1375" i="1"/>
  <c r="T1376" i="1" a="1"/>
  <c r="T1376" i="1"/>
  <c r="T1377" i="1" a="1"/>
  <c r="T1377" i="1"/>
  <c r="T1378" i="1" a="1"/>
  <c r="T1378" i="1"/>
  <c r="T1379" i="1" a="1"/>
  <c r="T1379" i="1"/>
  <c r="T1380" i="1" a="1"/>
  <c r="T1380" i="1"/>
  <c r="T1381" i="1" a="1"/>
  <c r="T1381" i="1"/>
  <c r="T1382" i="1" a="1"/>
  <c r="T1382" i="1"/>
  <c r="T1383" i="1" a="1"/>
  <c r="T1383" i="1"/>
  <c r="T1384" i="1" a="1"/>
  <c r="T1384" i="1"/>
  <c r="T1385" i="1" a="1"/>
  <c r="T1385" i="1"/>
  <c r="T1386" i="1" a="1"/>
  <c r="T1386" i="1"/>
  <c r="T1387" i="1" a="1"/>
  <c r="T1387" i="1"/>
  <c r="T1388" i="1" a="1"/>
  <c r="T1388" i="1"/>
  <c r="T1389" i="1" a="1"/>
  <c r="T1389" i="1"/>
  <c r="T1390" i="1" a="1"/>
  <c r="T1390" i="1"/>
  <c r="T1391" i="1" a="1"/>
  <c r="T1391" i="1"/>
  <c r="T1392" i="1" a="1"/>
  <c r="T1392" i="1"/>
  <c r="T1393" i="1" a="1"/>
  <c r="T1393" i="1"/>
  <c r="T1394" i="1" a="1"/>
  <c r="T1394" i="1"/>
  <c r="T1395" i="1" a="1"/>
  <c r="T1395" i="1"/>
  <c r="T1396" i="1" a="1"/>
  <c r="T1396" i="1"/>
  <c r="T1397" i="1" a="1"/>
  <c r="T1397" i="1"/>
  <c r="T1398" i="1" a="1"/>
  <c r="T1398" i="1"/>
  <c r="T1399" i="1" a="1"/>
  <c r="T1399" i="1"/>
  <c r="T1400" i="1" a="1"/>
  <c r="T1400" i="1"/>
  <c r="T1401" i="1" a="1"/>
  <c r="T1401" i="1"/>
  <c r="T1402" i="1" a="1"/>
  <c r="T1402" i="1"/>
  <c r="T1403" i="1" a="1"/>
  <c r="T1403" i="1"/>
  <c r="T1404" i="1" a="1"/>
  <c r="T1404" i="1"/>
  <c r="T1405" i="1" a="1"/>
  <c r="T1405" i="1"/>
  <c r="T1406" i="1" a="1"/>
  <c r="T1406" i="1"/>
  <c r="T1407" i="1" a="1"/>
  <c r="T1407" i="1"/>
  <c r="T1408" i="1" a="1"/>
  <c r="T1408" i="1"/>
  <c r="T1409" i="1" a="1"/>
  <c r="T1409" i="1"/>
  <c r="T1410" i="1" a="1"/>
  <c r="T1410" i="1"/>
  <c r="T1411" i="1" a="1"/>
  <c r="T1411" i="1"/>
  <c r="T1412" i="1" a="1"/>
  <c r="T1412" i="1"/>
  <c r="T1413" i="1" a="1"/>
  <c r="T1413" i="1"/>
  <c r="T1414" i="1" a="1"/>
  <c r="T1414" i="1"/>
  <c r="T1415" i="1" a="1"/>
  <c r="T1415" i="1"/>
  <c r="T1416" i="1" a="1"/>
  <c r="T1416" i="1"/>
  <c r="T1417" i="1" a="1"/>
  <c r="T1417" i="1"/>
  <c r="T1418" i="1" a="1"/>
  <c r="T1418" i="1"/>
  <c r="T1419" i="1" a="1"/>
  <c r="T1419" i="1"/>
  <c r="T1420" i="1" a="1"/>
  <c r="T1420" i="1"/>
  <c r="T1421" i="1" a="1"/>
  <c r="T1421" i="1"/>
  <c r="T1422" i="1" a="1"/>
  <c r="T1422" i="1"/>
  <c r="T1423" i="1" a="1"/>
  <c r="T1423" i="1"/>
  <c r="T1424" i="1" a="1"/>
  <c r="T1424" i="1"/>
  <c r="T1425" i="1" a="1"/>
  <c r="T1425" i="1"/>
  <c r="T1426" i="1" a="1"/>
  <c r="T1426" i="1"/>
  <c r="T1427" i="1" a="1"/>
  <c r="T1427" i="1"/>
  <c r="T1428" i="1" a="1"/>
  <c r="T1428" i="1"/>
  <c r="T1429" i="1" a="1"/>
  <c r="T1429" i="1"/>
  <c r="T1430" i="1" a="1"/>
  <c r="T1430" i="1"/>
  <c r="T1431" i="1" a="1"/>
  <c r="T1431" i="1"/>
  <c r="T1432" i="1" a="1"/>
  <c r="T1432" i="1"/>
  <c r="T1433" i="1" a="1"/>
  <c r="T1433" i="1"/>
  <c r="T1434" i="1" a="1"/>
  <c r="T1434" i="1"/>
  <c r="T1435" i="1" a="1"/>
  <c r="T1435" i="1"/>
  <c r="T1436" i="1" a="1"/>
  <c r="T1436" i="1"/>
  <c r="T1437" i="1" a="1"/>
  <c r="T1437" i="1"/>
  <c r="T1438" i="1" a="1"/>
  <c r="T1438" i="1"/>
  <c r="T1439" i="1" a="1"/>
  <c r="T1439" i="1"/>
  <c r="T1440" i="1" a="1"/>
  <c r="T1440" i="1"/>
  <c r="T1441" i="1" a="1"/>
  <c r="T1441" i="1"/>
  <c r="T1442" i="1" a="1"/>
  <c r="T1442" i="1"/>
  <c r="T1443" i="1" a="1"/>
  <c r="T1443" i="1"/>
  <c r="T1444" i="1" a="1"/>
  <c r="T1444" i="1"/>
  <c r="T1445" i="1" a="1"/>
  <c r="T1445" i="1"/>
  <c r="T1446" i="1" a="1"/>
  <c r="T1446" i="1"/>
  <c r="T1447" i="1" a="1"/>
  <c r="T1447" i="1"/>
  <c r="T1448" i="1" a="1"/>
  <c r="T1448" i="1"/>
  <c r="T1449" i="1" a="1"/>
  <c r="T1449" i="1"/>
  <c r="T1450" i="1" a="1"/>
  <c r="T1450" i="1"/>
  <c r="T1451" i="1" a="1"/>
  <c r="T1451" i="1"/>
  <c r="T1452" i="1" a="1"/>
  <c r="T1452" i="1"/>
  <c r="T1453" i="1" a="1"/>
  <c r="T1453" i="1"/>
  <c r="T1454" i="1" a="1"/>
  <c r="T1454" i="1"/>
  <c r="T1455" i="1" a="1"/>
  <c r="T1455" i="1"/>
  <c r="T1456" i="1" a="1"/>
  <c r="T1456" i="1"/>
  <c r="T1457" i="1" a="1"/>
  <c r="T1457" i="1"/>
  <c r="T1458" i="1" a="1"/>
  <c r="T1458" i="1"/>
  <c r="T1459" i="1" a="1"/>
  <c r="T1459" i="1"/>
  <c r="T1460" i="1" a="1"/>
  <c r="T1460" i="1"/>
  <c r="T1461" i="1" a="1"/>
  <c r="T1461" i="1"/>
  <c r="T1462" i="1" a="1"/>
  <c r="T1462" i="1"/>
  <c r="T1463" i="1" a="1"/>
  <c r="T1463" i="1"/>
  <c r="T1464" i="1" a="1"/>
  <c r="T1464" i="1"/>
  <c r="T1465" i="1" a="1"/>
  <c r="T1465" i="1"/>
  <c r="T1466" i="1" a="1"/>
  <c r="T1466" i="1"/>
  <c r="T1467" i="1" a="1"/>
  <c r="T1467" i="1"/>
  <c r="T1468" i="1" a="1"/>
  <c r="T1468" i="1"/>
  <c r="T1469" i="1" a="1"/>
  <c r="T1469" i="1"/>
  <c r="T1470" i="1" a="1"/>
  <c r="T1470" i="1"/>
  <c r="T1471" i="1" a="1"/>
  <c r="T1471" i="1"/>
  <c r="T1472" i="1" a="1"/>
  <c r="T1472" i="1"/>
  <c r="T1473" i="1" a="1"/>
  <c r="T1473" i="1"/>
  <c r="T1474" i="1" a="1"/>
  <c r="T1474" i="1"/>
  <c r="T1475" i="1" a="1"/>
  <c r="T1475" i="1"/>
  <c r="T1476" i="1" a="1"/>
  <c r="T1476" i="1"/>
  <c r="T1477" i="1" a="1"/>
  <c r="T1477" i="1"/>
  <c r="T1478" i="1" a="1"/>
  <c r="T1478" i="1"/>
  <c r="T1479" i="1" a="1"/>
  <c r="T1479" i="1"/>
  <c r="T1480" i="1" a="1"/>
  <c r="T1480" i="1"/>
  <c r="T1481" i="1" a="1"/>
  <c r="T1481" i="1"/>
  <c r="T1482" i="1" a="1"/>
  <c r="T1482" i="1"/>
  <c r="T1483" i="1" a="1"/>
  <c r="T1483" i="1"/>
  <c r="T1484" i="1" a="1"/>
  <c r="T1484" i="1"/>
  <c r="T1485" i="1" a="1"/>
  <c r="T1485" i="1"/>
  <c r="T1486" i="1" a="1"/>
  <c r="T1486" i="1"/>
  <c r="T1487" i="1" a="1"/>
  <c r="T1487" i="1"/>
  <c r="T1488" i="1" a="1"/>
  <c r="T1488" i="1"/>
  <c r="T1489" i="1" a="1"/>
  <c r="T1489" i="1"/>
  <c r="T1490" i="1" a="1"/>
  <c r="T1490" i="1"/>
  <c r="T1491" i="1" a="1"/>
  <c r="T1491" i="1"/>
  <c r="T1492" i="1" a="1"/>
  <c r="T1492" i="1"/>
  <c r="T1493" i="1" a="1"/>
  <c r="T1493" i="1"/>
  <c r="T1494" i="1" a="1"/>
  <c r="T1494" i="1"/>
  <c r="T1495" i="1" a="1"/>
  <c r="T1495" i="1"/>
  <c r="T1496" i="1" a="1"/>
  <c r="T1496" i="1"/>
  <c r="T1497" i="1" a="1"/>
  <c r="T1497" i="1"/>
  <c r="T1498" i="1" a="1"/>
  <c r="T1498" i="1"/>
  <c r="T1499" i="1" a="1"/>
  <c r="T1499" i="1"/>
  <c r="T1500" i="1" a="1"/>
  <c r="T1500" i="1"/>
  <c r="T1501" i="1" a="1"/>
  <c r="T1501" i="1"/>
  <c r="T1502" i="1" a="1"/>
  <c r="T1502" i="1"/>
  <c r="T1503" i="1" a="1"/>
  <c r="T1503" i="1"/>
  <c r="T1504" i="1" a="1"/>
  <c r="T1504" i="1"/>
  <c r="T1505" i="1" a="1"/>
  <c r="T1505" i="1"/>
  <c r="T1506" i="1" a="1"/>
  <c r="T1506" i="1"/>
  <c r="T1507" i="1" a="1"/>
  <c r="T1507" i="1"/>
  <c r="T1508" i="1" a="1"/>
  <c r="T1508" i="1"/>
  <c r="T1509" i="1" a="1"/>
  <c r="T1509" i="1"/>
  <c r="T1510" i="1" a="1"/>
  <c r="T1510" i="1"/>
  <c r="T1511" i="1" a="1"/>
  <c r="T1511" i="1"/>
  <c r="T1512" i="1" a="1"/>
  <c r="T1512" i="1"/>
  <c r="T1513" i="1" a="1"/>
  <c r="T1513" i="1"/>
  <c r="T1514" i="1" a="1"/>
  <c r="T1514" i="1"/>
  <c r="T1515" i="1" a="1"/>
  <c r="T1515" i="1"/>
  <c r="T1516" i="1" a="1"/>
  <c r="T1516" i="1"/>
  <c r="T1517" i="1" a="1"/>
  <c r="T1517" i="1"/>
  <c r="T1518" i="1" a="1"/>
  <c r="T1518" i="1"/>
  <c r="T1519" i="1" a="1"/>
  <c r="T1519" i="1"/>
  <c r="T1520" i="1" a="1"/>
  <c r="T1520" i="1"/>
  <c r="T1521" i="1" a="1"/>
  <c r="T1521" i="1"/>
  <c r="T1522" i="1" a="1"/>
  <c r="T1522" i="1"/>
  <c r="T1523" i="1" a="1"/>
  <c r="T1523" i="1"/>
  <c r="T1524" i="1" a="1"/>
  <c r="T1524" i="1"/>
  <c r="T1525" i="1" a="1"/>
  <c r="T1525" i="1"/>
  <c r="T1526" i="1" a="1"/>
  <c r="T1526" i="1"/>
  <c r="T1527" i="1" a="1"/>
  <c r="T1527" i="1"/>
  <c r="T1528" i="1" a="1"/>
  <c r="T1528" i="1"/>
  <c r="T1529" i="1" a="1"/>
  <c r="T1529" i="1"/>
  <c r="T1530" i="1" a="1"/>
  <c r="T1530" i="1"/>
  <c r="T1531" i="1" a="1"/>
  <c r="T1531" i="1"/>
  <c r="T1532" i="1" a="1"/>
  <c r="T1532" i="1"/>
  <c r="T1533" i="1" a="1"/>
  <c r="T1533" i="1"/>
  <c r="T1534" i="1" a="1"/>
  <c r="T1534" i="1"/>
  <c r="T1535" i="1" a="1"/>
  <c r="T1535" i="1"/>
  <c r="T1536" i="1" a="1"/>
  <c r="T1536" i="1"/>
  <c r="T1537" i="1" a="1"/>
  <c r="T1537" i="1"/>
  <c r="T1538" i="1" a="1"/>
  <c r="T1538" i="1"/>
  <c r="T1539" i="1" a="1"/>
  <c r="T1539" i="1"/>
  <c r="T1540" i="1" a="1"/>
  <c r="T1540" i="1"/>
  <c r="T1541" i="1" a="1"/>
  <c r="T1541" i="1"/>
  <c r="T1542" i="1" a="1"/>
  <c r="T1542" i="1"/>
  <c r="T1543" i="1" a="1"/>
  <c r="T1543" i="1"/>
  <c r="T1544" i="1" a="1"/>
  <c r="T1544" i="1"/>
  <c r="T1545" i="1" a="1"/>
  <c r="T1545" i="1"/>
  <c r="T1546" i="1" a="1"/>
  <c r="T1546" i="1"/>
  <c r="T1547" i="1" a="1"/>
  <c r="T1547" i="1"/>
  <c r="T1548" i="1" a="1"/>
  <c r="T1548" i="1"/>
  <c r="T1549" i="1" a="1"/>
  <c r="T1549" i="1"/>
  <c r="T1550" i="1" a="1"/>
  <c r="T1550" i="1"/>
  <c r="T1551" i="1" a="1"/>
  <c r="T1551" i="1"/>
  <c r="T1552" i="1" a="1"/>
  <c r="T1552" i="1"/>
  <c r="T1553" i="1" a="1"/>
  <c r="T1553" i="1"/>
  <c r="T1554" i="1" a="1"/>
  <c r="T1554" i="1"/>
  <c r="T1555" i="1" a="1"/>
  <c r="T1555" i="1"/>
  <c r="T1556" i="1" a="1"/>
  <c r="T1556" i="1"/>
  <c r="T1557" i="1" a="1"/>
  <c r="T1557" i="1"/>
  <c r="T1558" i="1" a="1"/>
  <c r="T1558" i="1"/>
  <c r="T1559" i="1" a="1"/>
  <c r="T1559" i="1"/>
  <c r="T1560" i="1" a="1"/>
  <c r="T1560" i="1"/>
  <c r="T1561" i="1" a="1"/>
  <c r="T1561" i="1"/>
  <c r="T1562" i="1" a="1"/>
  <c r="T1562" i="1"/>
  <c r="T1563" i="1" a="1"/>
  <c r="T1563" i="1"/>
  <c r="T1564" i="1" a="1"/>
  <c r="T1564" i="1"/>
  <c r="T1565" i="1" a="1"/>
  <c r="T1565" i="1"/>
  <c r="T1566" i="1" a="1"/>
  <c r="T1566" i="1"/>
  <c r="T1567" i="1" a="1"/>
  <c r="T1567" i="1"/>
  <c r="T1568" i="1" a="1"/>
  <c r="T1568" i="1"/>
  <c r="T1569" i="1" a="1"/>
  <c r="T1569" i="1"/>
  <c r="T1570" i="1" a="1"/>
  <c r="T1570" i="1"/>
  <c r="T1571" i="1" a="1"/>
  <c r="T1571" i="1"/>
  <c r="T1572" i="1" a="1"/>
  <c r="T1572" i="1"/>
  <c r="T1573" i="1" a="1"/>
  <c r="T1573" i="1"/>
  <c r="T1574" i="1" a="1"/>
  <c r="T1574" i="1"/>
  <c r="T1575" i="1" a="1"/>
  <c r="T1575" i="1"/>
  <c r="T1576" i="1" a="1"/>
  <c r="T1576" i="1"/>
  <c r="T1577" i="1" a="1"/>
  <c r="T1577" i="1"/>
  <c r="T1578" i="1" a="1"/>
  <c r="T1578" i="1"/>
  <c r="T1579" i="1" a="1"/>
  <c r="T1579" i="1"/>
  <c r="T1580" i="1" a="1"/>
  <c r="T1580" i="1"/>
  <c r="T1581" i="1" a="1"/>
  <c r="T1581" i="1"/>
  <c r="T1582" i="1" a="1"/>
  <c r="T1582" i="1"/>
  <c r="T1583" i="1" a="1"/>
  <c r="T1583" i="1"/>
  <c r="T1584" i="1" a="1"/>
  <c r="T1584" i="1"/>
  <c r="T1585" i="1" a="1"/>
  <c r="T1585" i="1"/>
  <c r="T1586" i="1" a="1"/>
  <c r="T1586" i="1"/>
  <c r="T1587" i="1" a="1"/>
  <c r="T1587" i="1"/>
  <c r="T1588" i="1" a="1"/>
  <c r="T1588" i="1"/>
  <c r="T1589" i="1" a="1"/>
  <c r="T1589" i="1"/>
  <c r="T1590" i="1" a="1"/>
  <c r="T1590" i="1"/>
  <c r="T1591" i="1" a="1"/>
  <c r="T1591" i="1"/>
  <c r="T1592" i="1" a="1"/>
  <c r="T1592" i="1"/>
  <c r="T1593" i="1" a="1"/>
  <c r="T1593" i="1"/>
  <c r="T1594" i="1" a="1"/>
  <c r="T1594" i="1"/>
  <c r="T1595" i="1" a="1"/>
  <c r="T1595" i="1"/>
  <c r="T1596" i="1" a="1"/>
  <c r="T1596" i="1"/>
  <c r="T1597" i="1" a="1"/>
  <c r="T1597" i="1"/>
  <c r="T1598" i="1" a="1"/>
  <c r="T1598" i="1"/>
  <c r="T1599" i="1" a="1"/>
  <c r="T1599" i="1"/>
  <c r="T1600" i="1" a="1"/>
  <c r="T1600" i="1"/>
  <c r="T1601" i="1" a="1"/>
  <c r="T1601" i="1"/>
  <c r="T1602" i="1" a="1"/>
  <c r="T1602" i="1"/>
  <c r="T1603" i="1" a="1"/>
  <c r="T1603" i="1"/>
  <c r="T1604" i="1" a="1"/>
  <c r="T1604" i="1"/>
  <c r="T1605" i="1" a="1"/>
  <c r="T1605" i="1"/>
  <c r="T1606" i="1" a="1"/>
  <c r="T1606" i="1"/>
  <c r="T1607" i="1" a="1"/>
  <c r="T1607" i="1"/>
  <c r="T1608" i="1" a="1"/>
  <c r="T1608" i="1"/>
  <c r="T1609" i="1" a="1"/>
  <c r="T1609" i="1"/>
  <c r="T1610" i="1" a="1"/>
  <c r="T1610" i="1"/>
  <c r="T1611" i="1" a="1"/>
  <c r="T1611" i="1"/>
  <c r="T1612" i="1" a="1"/>
  <c r="T1612" i="1"/>
  <c r="T1613" i="1" a="1"/>
  <c r="T1613" i="1"/>
  <c r="T1614" i="1" a="1"/>
  <c r="T1614" i="1"/>
  <c r="T1615" i="1" a="1"/>
  <c r="T1615" i="1"/>
  <c r="T1616" i="1" a="1"/>
  <c r="T1616" i="1"/>
  <c r="T1617" i="1" a="1"/>
  <c r="T1617" i="1"/>
  <c r="T1618" i="1" a="1"/>
  <c r="T1618" i="1"/>
  <c r="T1619" i="1" a="1"/>
  <c r="T1619" i="1"/>
  <c r="T1620" i="1" a="1"/>
  <c r="T1620" i="1"/>
  <c r="T1621" i="1" a="1"/>
  <c r="T1621" i="1"/>
  <c r="T1622" i="1" a="1"/>
  <c r="T1622" i="1"/>
  <c r="T1623" i="1" a="1"/>
  <c r="T1623" i="1"/>
  <c r="T1624" i="1" a="1"/>
  <c r="T1624" i="1"/>
  <c r="T1625" i="1" a="1"/>
  <c r="T1625" i="1"/>
  <c r="T1626" i="1" a="1"/>
  <c r="T1626" i="1"/>
  <c r="T1627" i="1" a="1"/>
  <c r="T1627" i="1"/>
  <c r="T1628" i="1" a="1"/>
  <c r="T1628" i="1"/>
  <c r="T1629" i="1" a="1"/>
  <c r="T1629" i="1"/>
  <c r="T1630" i="1" a="1"/>
  <c r="T1630" i="1"/>
  <c r="T1631" i="1" a="1"/>
  <c r="T1631" i="1"/>
  <c r="T1632" i="1" a="1"/>
  <c r="T1632" i="1"/>
  <c r="T1633" i="1" a="1"/>
  <c r="T1633" i="1"/>
  <c r="T1634" i="1" a="1"/>
  <c r="T1634" i="1"/>
  <c r="T1635" i="1" a="1"/>
  <c r="T1635" i="1"/>
  <c r="T1636" i="1" a="1"/>
  <c r="T1636" i="1"/>
  <c r="T1637" i="1" a="1"/>
  <c r="T1637" i="1"/>
  <c r="T1638" i="1" a="1"/>
  <c r="T1638" i="1"/>
  <c r="T1639" i="1" a="1"/>
  <c r="T1639" i="1"/>
  <c r="T1640" i="1" a="1"/>
  <c r="T1640" i="1"/>
  <c r="T1641" i="1" a="1"/>
  <c r="T1641" i="1"/>
  <c r="T1642" i="1" a="1"/>
  <c r="T1642" i="1"/>
  <c r="T1643" i="1" a="1"/>
  <c r="T1643" i="1"/>
  <c r="T1644" i="1" a="1"/>
  <c r="T1644" i="1"/>
  <c r="T1645" i="1" a="1"/>
  <c r="T1645" i="1"/>
  <c r="T1646" i="1" a="1"/>
  <c r="T1646" i="1"/>
  <c r="T1647" i="1" a="1"/>
  <c r="T1647" i="1"/>
  <c r="T1648" i="1" a="1"/>
  <c r="T1648" i="1"/>
  <c r="T1649" i="1" a="1"/>
  <c r="T1649" i="1"/>
  <c r="T1650" i="1" a="1"/>
  <c r="T1650" i="1"/>
  <c r="T1651" i="1" a="1"/>
  <c r="T1651" i="1"/>
  <c r="T1652" i="1" a="1"/>
  <c r="T1652" i="1"/>
  <c r="T1653" i="1" a="1"/>
  <c r="T1653" i="1"/>
  <c r="T1654" i="1" a="1"/>
  <c r="T1654" i="1"/>
  <c r="T1655" i="1" a="1"/>
  <c r="T1655" i="1"/>
  <c r="T1656" i="1" a="1"/>
  <c r="T1656" i="1"/>
  <c r="T1657" i="1" a="1"/>
  <c r="T1657" i="1"/>
  <c r="T1658" i="1" a="1"/>
  <c r="T1658" i="1"/>
  <c r="T1659" i="1" a="1"/>
  <c r="T1659" i="1"/>
  <c r="T1660" i="1" a="1"/>
  <c r="T1660" i="1"/>
  <c r="T1661" i="1" a="1"/>
  <c r="T1661" i="1"/>
  <c r="T1662" i="1" a="1"/>
  <c r="T1662" i="1"/>
  <c r="T1663" i="1" a="1"/>
  <c r="T1663" i="1"/>
  <c r="T1664" i="1" a="1"/>
  <c r="T1664" i="1"/>
  <c r="T1665" i="1" a="1"/>
  <c r="T1665" i="1"/>
  <c r="T1666" i="1" a="1"/>
  <c r="T1666" i="1"/>
  <c r="T1667" i="1" a="1"/>
  <c r="T1667" i="1"/>
  <c r="T1668" i="1" a="1"/>
  <c r="T1668" i="1"/>
  <c r="T1669" i="1" a="1"/>
  <c r="T1669" i="1"/>
  <c r="T1670" i="1" a="1"/>
  <c r="T1670" i="1"/>
  <c r="T1671" i="1" a="1"/>
  <c r="T1671" i="1"/>
  <c r="T1672" i="1" a="1"/>
  <c r="T1672" i="1"/>
  <c r="T1673" i="1" a="1"/>
  <c r="T1673" i="1"/>
  <c r="T1674" i="1" a="1"/>
  <c r="T1674" i="1"/>
  <c r="T1675" i="1" a="1"/>
  <c r="T1675" i="1"/>
  <c r="T1676" i="1" a="1"/>
  <c r="T1676" i="1"/>
  <c r="T1677" i="1" a="1"/>
  <c r="T1677" i="1"/>
  <c r="T1678" i="1" a="1"/>
  <c r="T1678" i="1"/>
  <c r="T1679" i="1" a="1"/>
  <c r="T1679" i="1"/>
  <c r="T1680" i="1" a="1"/>
  <c r="T1680" i="1"/>
  <c r="T1681" i="1" a="1"/>
  <c r="T1681" i="1"/>
  <c r="T1682" i="1" a="1"/>
  <c r="T1682" i="1"/>
  <c r="T1683" i="1" a="1"/>
  <c r="T1683" i="1"/>
  <c r="T1684" i="1" a="1"/>
  <c r="T1684" i="1"/>
  <c r="T1685" i="1" a="1"/>
  <c r="T1685" i="1"/>
  <c r="T1686" i="1" a="1"/>
  <c r="T1686" i="1"/>
  <c r="T1687" i="1" a="1"/>
  <c r="T1687" i="1"/>
  <c r="T1688" i="1" a="1"/>
  <c r="T1688" i="1"/>
  <c r="T1689" i="1" a="1"/>
  <c r="T1689" i="1"/>
  <c r="T1690" i="1" a="1"/>
  <c r="T1690" i="1"/>
  <c r="T1691" i="1" a="1"/>
  <c r="T1691" i="1"/>
  <c r="T1692" i="1" a="1"/>
  <c r="T1692" i="1"/>
  <c r="T1693" i="1" a="1"/>
  <c r="T1693" i="1"/>
  <c r="T1694" i="1" a="1"/>
  <c r="T1694" i="1"/>
  <c r="T1695" i="1" a="1"/>
  <c r="T1695" i="1"/>
  <c r="T1696" i="1" a="1"/>
  <c r="T1696" i="1"/>
  <c r="T1697" i="1" a="1"/>
  <c r="T1697" i="1"/>
  <c r="T1698" i="1" a="1"/>
  <c r="T1698" i="1"/>
  <c r="T1699" i="1" a="1"/>
  <c r="T1699" i="1"/>
  <c r="T1700" i="1" a="1"/>
  <c r="T1700" i="1"/>
  <c r="T1701" i="1" a="1"/>
  <c r="T1701" i="1"/>
  <c r="T1702" i="1" a="1"/>
  <c r="T1702" i="1"/>
  <c r="T1703" i="1" a="1"/>
  <c r="T1703" i="1"/>
  <c r="T1704" i="1" a="1"/>
  <c r="T1704" i="1"/>
  <c r="T1705" i="1" a="1"/>
  <c r="T1705" i="1"/>
  <c r="T1706" i="1" a="1"/>
  <c r="T1706" i="1"/>
  <c r="T1707" i="1" a="1"/>
  <c r="T1707" i="1"/>
  <c r="T1708" i="1" a="1"/>
  <c r="T1708" i="1"/>
  <c r="T1709" i="1" a="1"/>
  <c r="T1709" i="1"/>
  <c r="T1710" i="1" a="1"/>
  <c r="T1710" i="1"/>
  <c r="T1711" i="1" a="1"/>
  <c r="T1711" i="1"/>
  <c r="T1712" i="1" a="1"/>
  <c r="T1712" i="1"/>
  <c r="T1713" i="1" a="1"/>
  <c r="T1713" i="1"/>
  <c r="T1714" i="1" a="1"/>
  <c r="T1714" i="1"/>
  <c r="T1715" i="1" a="1"/>
  <c r="T1715" i="1"/>
  <c r="T1716" i="1" a="1"/>
  <c r="T1716" i="1"/>
  <c r="T1717" i="1" a="1"/>
  <c r="T1717" i="1"/>
  <c r="T1718" i="1" a="1"/>
  <c r="T1718" i="1"/>
  <c r="T1719" i="1" a="1"/>
  <c r="T1719" i="1"/>
  <c r="T1720" i="1" a="1"/>
  <c r="T1720" i="1"/>
  <c r="T1721" i="1" a="1"/>
  <c r="T1721" i="1"/>
  <c r="T1722" i="1" a="1"/>
  <c r="T1722" i="1"/>
  <c r="T1723" i="1" a="1"/>
  <c r="T1723" i="1"/>
  <c r="T1724" i="1" a="1"/>
  <c r="T1724" i="1"/>
  <c r="T1725" i="1" a="1"/>
  <c r="T1725" i="1"/>
  <c r="T1726" i="1" a="1"/>
  <c r="T1726" i="1"/>
  <c r="T1727" i="1" a="1"/>
  <c r="T1727" i="1"/>
  <c r="T1728" i="1" a="1"/>
  <c r="T1728" i="1"/>
  <c r="T1729" i="1" a="1"/>
  <c r="T1729" i="1"/>
  <c r="T1730" i="1" a="1"/>
  <c r="T1730" i="1"/>
  <c r="T1731" i="1" a="1"/>
  <c r="T1731" i="1"/>
  <c r="T1732" i="1" a="1"/>
  <c r="T1732" i="1"/>
  <c r="T1733" i="1" a="1"/>
  <c r="T1733" i="1"/>
  <c r="T1734" i="1" a="1"/>
  <c r="T1734" i="1"/>
  <c r="T1735" i="1" a="1"/>
  <c r="T1735" i="1"/>
  <c r="T1736" i="1" a="1"/>
  <c r="T1736" i="1"/>
  <c r="T1737" i="1" a="1"/>
  <c r="T1737" i="1"/>
  <c r="T1738" i="1" a="1"/>
  <c r="T1738" i="1"/>
  <c r="T1739" i="1" a="1"/>
  <c r="T1739" i="1"/>
  <c r="T1740" i="1" a="1"/>
  <c r="T1740" i="1"/>
  <c r="T1741" i="1" a="1"/>
  <c r="T1741" i="1"/>
  <c r="T1742" i="1" a="1"/>
  <c r="T1742" i="1"/>
  <c r="T1743" i="1" a="1"/>
  <c r="T1743" i="1"/>
  <c r="T1744" i="1" a="1"/>
  <c r="T1744" i="1"/>
  <c r="T1745" i="1" a="1"/>
  <c r="T1745" i="1"/>
  <c r="T1746" i="1" a="1"/>
  <c r="T1746" i="1"/>
  <c r="T1747" i="1" a="1"/>
  <c r="T1747" i="1"/>
  <c r="T1748" i="1" a="1"/>
  <c r="T1748" i="1"/>
  <c r="T1749" i="1" a="1"/>
  <c r="T1749" i="1"/>
  <c r="T1750" i="1" a="1"/>
  <c r="T1750" i="1"/>
  <c r="T1751" i="1" a="1"/>
  <c r="T1751" i="1"/>
  <c r="T1752" i="1" a="1"/>
  <c r="T1752" i="1"/>
  <c r="T1753" i="1" a="1"/>
  <c r="T1753" i="1"/>
  <c r="T1754" i="1" a="1"/>
  <c r="T1754" i="1"/>
  <c r="T1755" i="1" a="1"/>
  <c r="T1755" i="1"/>
  <c r="T1756" i="1" a="1"/>
  <c r="T1756" i="1"/>
  <c r="T1757" i="1" a="1"/>
  <c r="T1757" i="1"/>
  <c r="T1758" i="1" a="1"/>
  <c r="T1758" i="1"/>
  <c r="T1759" i="1" a="1"/>
  <c r="T1759" i="1"/>
  <c r="T1760" i="1" a="1"/>
  <c r="T1760" i="1"/>
  <c r="T1761" i="1" a="1"/>
  <c r="T1761" i="1"/>
  <c r="T1762" i="1" a="1"/>
  <c r="T1762" i="1"/>
  <c r="T1763" i="1" a="1"/>
  <c r="T1763" i="1"/>
  <c r="T1764" i="1" a="1"/>
  <c r="T1764" i="1"/>
  <c r="T1765" i="1" a="1"/>
  <c r="T1765" i="1"/>
  <c r="T1766" i="1" a="1"/>
  <c r="T1766" i="1"/>
  <c r="T1767" i="1" a="1"/>
  <c r="T1767" i="1"/>
  <c r="T1768" i="1" a="1"/>
  <c r="T1768" i="1"/>
  <c r="T1769" i="1" a="1"/>
  <c r="T1769" i="1"/>
  <c r="T1770" i="1" a="1"/>
  <c r="T1770" i="1"/>
  <c r="T1771" i="1" a="1"/>
  <c r="T1771" i="1"/>
  <c r="T1772" i="1" a="1"/>
  <c r="T1772" i="1"/>
  <c r="T1773" i="1" a="1"/>
  <c r="T1773" i="1"/>
  <c r="T1774" i="1" a="1"/>
  <c r="T1774" i="1"/>
  <c r="T1775" i="1" a="1"/>
  <c r="T1775" i="1"/>
  <c r="T1776" i="1" a="1"/>
  <c r="T1776" i="1"/>
  <c r="T1777" i="1" a="1"/>
  <c r="T1777" i="1"/>
  <c r="T1778" i="1" a="1"/>
  <c r="T1778" i="1"/>
  <c r="T1779" i="1" a="1"/>
  <c r="T1779" i="1"/>
  <c r="T1780" i="1" a="1"/>
  <c r="T1780" i="1"/>
  <c r="T1781" i="1" a="1"/>
  <c r="T1781" i="1"/>
  <c r="T1782" i="1" a="1"/>
  <c r="T1782" i="1"/>
  <c r="T1783" i="1" a="1"/>
  <c r="T1783" i="1"/>
  <c r="T1784" i="1" a="1"/>
  <c r="T1784" i="1"/>
  <c r="T1785" i="1" a="1"/>
  <c r="T1785" i="1"/>
  <c r="T1786" i="1" a="1"/>
  <c r="T1786" i="1"/>
  <c r="T1787" i="1" a="1"/>
  <c r="T1787" i="1"/>
  <c r="T1788" i="1" a="1"/>
  <c r="T1788" i="1"/>
  <c r="T1789" i="1" a="1"/>
  <c r="T1789" i="1"/>
  <c r="T1790" i="1" a="1"/>
  <c r="T1790" i="1"/>
  <c r="T1791" i="1" a="1"/>
  <c r="T1791" i="1"/>
  <c r="T1792" i="1" a="1"/>
  <c r="T1792" i="1"/>
  <c r="T1793" i="1" a="1"/>
  <c r="T1793" i="1"/>
  <c r="T1794" i="1" a="1"/>
  <c r="T1794" i="1"/>
  <c r="T1795" i="1" a="1"/>
  <c r="T1795" i="1"/>
  <c r="T1796" i="1" a="1"/>
  <c r="T1796" i="1"/>
  <c r="T1797" i="1" a="1"/>
  <c r="T1797" i="1"/>
  <c r="T1798" i="1" a="1"/>
  <c r="T1798" i="1"/>
  <c r="T1799" i="1" a="1"/>
  <c r="T1799" i="1"/>
  <c r="T1800" i="1" a="1"/>
  <c r="T1800" i="1"/>
  <c r="T1801" i="1" a="1"/>
  <c r="T1801" i="1"/>
  <c r="T1802" i="1" a="1"/>
  <c r="T1802" i="1"/>
  <c r="T1803" i="1" a="1"/>
  <c r="T1803" i="1"/>
  <c r="T1804" i="1" a="1"/>
  <c r="T1804" i="1"/>
  <c r="T1805" i="1" a="1"/>
  <c r="T1805" i="1"/>
  <c r="T1806" i="1" a="1"/>
  <c r="T1806" i="1"/>
  <c r="T1807" i="1" a="1"/>
  <c r="T1807" i="1"/>
  <c r="T1808" i="1" a="1"/>
  <c r="T1808" i="1"/>
  <c r="T1809" i="1" a="1"/>
  <c r="T1809" i="1"/>
  <c r="T1810" i="1" a="1"/>
  <c r="T1810" i="1"/>
  <c r="T1811" i="1" a="1"/>
  <c r="T1811" i="1"/>
  <c r="T1812" i="1" a="1"/>
  <c r="T1812" i="1"/>
  <c r="T1813" i="1" a="1"/>
  <c r="T1813" i="1"/>
  <c r="T1814" i="1" a="1"/>
  <c r="T1814" i="1"/>
  <c r="T1815" i="1" a="1"/>
  <c r="T1815" i="1"/>
  <c r="T1816" i="1" a="1"/>
  <c r="T1816" i="1"/>
  <c r="T1817" i="1" a="1"/>
  <c r="T1817" i="1"/>
  <c r="T1818" i="1" a="1"/>
  <c r="T1818" i="1"/>
  <c r="T1819" i="1" a="1"/>
  <c r="T1819" i="1"/>
  <c r="T1820" i="1" a="1"/>
  <c r="T1820" i="1"/>
  <c r="T1821" i="1" a="1"/>
  <c r="T1821" i="1"/>
  <c r="T1822" i="1" a="1"/>
  <c r="T1822" i="1"/>
  <c r="T1823" i="1" a="1"/>
  <c r="T1823" i="1"/>
  <c r="T1824" i="1" a="1"/>
  <c r="T1824" i="1"/>
  <c r="T1825" i="1" a="1"/>
  <c r="T1825" i="1"/>
  <c r="T1826" i="1" a="1"/>
  <c r="T1826" i="1"/>
  <c r="T1827" i="1" a="1"/>
  <c r="T1827" i="1"/>
  <c r="T1828" i="1" a="1"/>
  <c r="T1828" i="1"/>
  <c r="T1829" i="1" a="1"/>
  <c r="T1829" i="1"/>
  <c r="T1830" i="1" a="1"/>
  <c r="T1830" i="1"/>
  <c r="T1831" i="1" a="1"/>
  <c r="T1831" i="1"/>
  <c r="T1832" i="1" a="1"/>
  <c r="T1832" i="1"/>
  <c r="T1833" i="1" a="1"/>
  <c r="T1833" i="1"/>
  <c r="T1834" i="1" a="1"/>
  <c r="T1834" i="1"/>
  <c r="T1835" i="1" a="1"/>
  <c r="T1835" i="1"/>
  <c r="T1836" i="1" a="1"/>
  <c r="T1836" i="1"/>
  <c r="T1837" i="1" a="1"/>
  <c r="T1837" i="1"/>
  <c r="T1838" i="1" a="1"/>
  <c r="T1838" i="1"/>
  <c r="T1839" i="1" a="1"/>
  <c r="T1839" i="1"/>
  <c r="T1840" i="1" a="1"/>
  <c r="T1840" i="1"/>
  <c r="T1841" i="1" a="1"/>
  <c r="T1841" i="1"/>
  <c r="T1842" i="1" a="1"/>
  <c r="T1842" i="1"/>
  <c r="T1843" i="1" a="1"/>
  <c r="T1843" i="1"/>
  <c r="T1844" i="1" a="1"/>
  <c r="T1844" i="1"/>
  <c r="T1845" i="1" a="1"/>
  <c r="T1845" i="1"/>
  <c r="T1846" i="1" a="1"/>
  <c r="T1846" i="1"/>
  <c r="T1847" i="1" a="1"/>
  <c r="T1847" i="1"/>
  <c r="T1848" i="1" a="1"/>
  <c r="T1848" i="1"/>
  <c r="T1849" i="1" a="1"/>
  <c r="T1849" i="1"/>
  <c r="T1850" i="1" a="1"/>
  <c r="T1850" i="1"/>
  <c r="T1851" i="1" a="1"/>
  <c r="T1851" i="1"/>
  <c r="T1852" i="1" a="1"/>
  <c r="T1852" i="1"/>
  <c r="T1853" i="1" a="1"/>
  <c r="T1853" i="1"/>
  <c r="T1854" i="1" a="1"/>
  <c r="T1854" i="1"/>
  <c r="T1855" i="1" a="1"/>
  <c r="T1855" i="1"/>
  <c r="T1856" i="1" a="1"/>
  <c r="T1856" i="1"/>
  <c r="T1857" i="1" a="1"/>
  <c r="T1857" i="1"/>
  <c r="T1858" i="1" a="1"/>
  <c r="T1858" i="1"/>
  <c r="T1859" i="1" a="1"/>
  <c r="T1859" i="1"/>
  <c r="T1860" i="1" a="1"/>
  <c r="T1860" i="1"/>
  <c r="T1861" i="1" a="1"/>
  <c r="T1861" i="1"/>
  <c r="T1862" i="1" a="1"/>
  <c r="T1862" i="1"/>
  <c r="T1863" i="1" a="1"/>
  <c r="T1863" i="1"/>
  <c r="T1864" i="1" a="1"/>
  <c r="T1864" i="1"/>
  <c r="T1865" i="1" a="1"/>
  <c r="T1865" i="1"/>
  <c r="T1866" i="1" a="1"/>
  <c r="T1866" i="1"/>
  <c r="T1867" i="1" a="1"/>
  <c r="T1867" i="1"/>
  <c r="T1868" i="1" a="1"/>
  <c r="T1868" i="1"/>
  <c r="T1869" i="1" a="1"/>
  <c r="T1869" i="1"/>
  <c r="T1870" i="1" a="1"/>
  <c r="T1870" i="1"/>
  <c r="T1871" i="1" a="1"/>
  <c r="T1871" i="1"/>
  <c r="T1872" i="1" a="1"/>
  <c r="T1872" i="1"/>
  <c r="T1873" i="1" a="1"/>
  <c r="T1873" i="1"/>
  <c r="T1874" i="1" a="1"/>
  <c r="T1874" i="1"/>
  <c r="T1875" i="1" a="1"/>
  <c r="T1875" i="1"/>
  <c r="T1876" i="1" a="1"/>
  <c r="T1876" i="1"/>
  <c r="T1877" i="1" a="1"/>
  <c r="T1877" i="1"/>
  <c r="T1878" i="1" a="1"/>
  <c r="T1878" i="1"/>
  <c r="T1879" i="1" a="1"/>
  <c r="T1879" i="1"/>
  <c r="T1880" i="1" a="1"/>
  <c r="T1880" i="1"/>
  <c r="T1881" i="1" a="1"/>
  <c r="T1881" i="1"/>
  <c r="T1882" i="1" a="1"/>
  <c r="T1882" i="1"/>
  <c r="T1883" i="1" a="1"/>
  <c r="T1883" i="1"/>
  <c r="T1884" i="1" a="1"/>
  <c r="T1884" i="1"/>
  <c r="T1885" i="1" a="1"/>
  <c r="T1885" i="1"/>
  <c r="T1886" i="1" a="1"/>
  <c r="T1886" i="1"/>
  <c r="T1887" i="1" a="1"/>
  <c r="T1887" i="1"/>
  <c r="T1888" i="1" a="1"/>
  <c r="T1888" i="1"/>
  <c r="T1889" i="1" a="1"/>
  <c r="T1889" i="1"/>
  <c r="T1890" i="1" a="1"/>
  <c r="T1890" i="1"/>
  <c r="T1891" i="1" a="1"/>
  <c r="T1891" i="1"/>
  <c r="T1892" i="1" a="1"/>
  <c r="T1892" i="1"/>
  <c r="T1893" i="1" a="1"/>
  <c r="T1893" i="1"/>
  <c r="T1894" i="1" a="1"/>
  <c r="T1894" i="1"/>
  <c r="T1895" i="1" a="1"/>
  <c r="T1895" i="1"/>
  <c r="T1896" i="1" a="1"/>
  <c r="T1896" i="1"/>
  <c r="T1897" i="1" a="1"/>
  <c r="T1897" i="1"/>
  <c r="T1898" i="1" a="1"/>
  <c r="T1898" i="1"/>
  <c r="T1899" i="1" a="1"/>
  <c r="T1899" i="1"/>
  <c r="T1900" i="1" a="1"/>
  <c r="T1900" i="1"/>
  <c r="T1901" i="1" a="1"/>
  <c r="T1901" i="1"/>
  <c r="T1902" i="1" a="1"/>
  <c r="T1902" i="1"/>
  <c r="T1903" i="1" a="1"/>
  <c r="T1903" i="1"/>
  <c r="T1904" i="1" a="1"/>
  <c r="T1904" i="1"/>
  <c r="T1905" i="1" a="1"/>
  <c r="T1905" i="1"/>
  <c r="T1906" i="1" a="1"/>
  <c r="T1906" i="1"/>
  <c r="T1907" i="1" a="1"/>
  <c r="T1907" i="1"/>
  <c r="T1908" i="1" a="1"/>
  <c r="T1908" i="1"/>
  <c r="T1909" i="1" a="1"/>
  <c r="T1909" i="1"/>
  <c r="T1910" i="1" a="1"/>
  <c r="T1910" i="1"/>
  <c r="T1911" i="1" a="1"/>
  <c r="T1911" i="1"/>
  <c r="T1912" i="1" a="1"/>
  <c r="T1912" i="1"/>
  <c r="T1913" i="1" a="1"/>
  <c r="T1913" i="1"/>
  <c r="T1914" i="1" a="1"/>
  <c r="T1914" i="1"/>
  <c r="T1915" i="1" a="1"/>
  <c r="T1915" i="1"/>
  <c r="T1916" i="1" a="1"/>
  <c r="T1916" i="1"/>
  <c r="T1917" i="1" a="1"/>
  <c r="T1917" i="1"/>
  <c r="T1918" i="1" a="1"/>
  <c r="T1918" i="1"/>
  <c r="T1919" i="1" a="1"/>
  <c r="T1919" i="1"/>
  <c r="T1920" i="1" a="1"/>
  <c r="T1920" i="1"/>
  <c r="T1921" i="1" a="1"/>
  <c r="T1921" i="1"/>
  <c r="T1922" i="1" a="1"/>
  <c r="T1922" i="1"/>
  <c r="T1923" i="1" a="1"/>
  <c r="T1923" i="1"/>
  <c r="T1924" i="1" a="1"/>
  <c r="T1924" i="1"/>
  <c r="T1925" i="1" a="1"/>
  <c r="T1925" i="1"/>
  <c r="T1926" i="1" a="1"/>
  <c r="T1926" i="1"/>
  <c r="T1927" i="1" a="1"/>
  <c r="T1927" i="1"/>
  <c r="T1928" i="1" a="1"/>
  <c r="T1928" i="1"/>
  <c r="T1929" i="1" a="1"/>
  <c r="T1929" i="1"/>
  <c r="T1930" i="1" a="1"/>
  <c r="T1930" i="1"/>
  <c r="T1931" i="1" a="1"/>
  <c r="T1931" i="1"/>
  <c r="T1932" i="1" a="1"/>
  <c r="T1932" i="1"/>
  <c r="T1933" i="1" a="1"/>
  <c r="T1933" i="1"/>
  <c r="T1934" i="1" a="1"/>
  <c r="T1934" i="1"/>
  <c r="T1935" i="1" a="1"/>
  <c r="T1935" i="1"/>
  <c r="T1936" i="1" a="1"/>
  <c r="T1936" i="1"/>
  <c r="T1937" i="1" a="1"/>
  <c r="T1937" i="1"/>
  <c r="T1938" i="1" a="1"/>
  <c r="T1938" i="1"/>
  <c r="T1939" i="1" a="1"/>
  <c r="T1939" i="1"/>
  <c r="T1940" i="1" a="1"/>
  <c r="T1940" i="1"/>
  <c r="T1941" i="1" a="1"/>
  <c r="T1941" i="1"/>
  <c r="T1942" i="1" a="1"/>
  <c r="T1942" i="1"/>
  <c r="T1943" i="1" a="1"/>
  <c r="T1943" i="1"/>
  <c r="T1944" i="1" a="1"/>
  <c r="T1944" i="1"/>
  <c r="T1945" i="1" a="1"/>
  <c r="T1945" i="1"/>
  <c r="T1946" i="1" a="1"/>
  <c r="T1946" i="1"/>
  <c r="T1947" i="1" a="1"/>
  <c r="T1947" i="1"/>
  <c r="T1948" i="1" a="1"/>
  <c r="T1948" i="1"/>
  <c r="T1949" i="1" a="1"/>
  <c r="T1949" i="1"/>
  <c r="T1950" i="1" a="1"/>
  <c r="T1950" i="1"/>
  <c r="T1951" i="1" a="1"/>
  <c r="T1951" i="1"/>
  <c r="T1952" i="1" a="1"/>
  <c r="T1952" i="1"/>
  <c r="T1953" i="1" a="1"/>
  <c r="T1953" i="1"/>
  <c r="T1954" i="1" a="1"/>
  <c r="T1954" i="1"/>
  <c r="T1955" i="1" a="1"/>
  <c r="T1955" i="1"/>
  <c r="T1956" i="1" a="1"/>
  <c r="T1956" i="1"/>
  <c r="T1957" i="1" a="1"/>
  <c r="T1957" i="1"/>
  <c r="T1958" i="1" a="1"/>
  <c r="T1958" i="1"/>
  <c r="T1959" i="1" a="1"/>
  <c r="T1959" i="1"/>
  <c r="T1960" i="1" a="1"/>
  <c r="T1960" i="1"/>
  <c r="T1961" i="1" a="1"/>
  <c r="T1961" i="1"/>
  <c r="T1962" i="1" a="1"/>
  <c r="T1962" i="1"/>
  <c r="T1963" i="1" a="1"/>
  <c r="T1963" i="1"/>
  <c r="T1964" i="1" a="1"/>
  <c r="T1964" i="1"/>
  <c r="T1965" i="1" a="1"/>
  <c r="T1965" i="1"/>
  <c r="T1966" i="1" a="1"/>
  <c r="T1966" i="1"/>
  <c r="T1967" i="1" a="1"/>
  <c r="T1967" i="1"/>
  <c r="T1968" i="1" a="1"/>
  <c r="T1968" i="1"/>
  <c r="T1969" i="1" a="1"/>
  <c r="T1969" i="1"/>
  <c r="T1970" i="1" a="1"/>
  <c r="T1970" i="1"/>
  <c r="T1971" i="1" a="1"/>
  <c r="T1971" i="1"/>
  <c r="T1972" i="1" a="1"/>
  <c r="T1972" i="1"/>
  <c r="T1973" i="1" a="1"/>
  <c r="T1973" i="1"/>
  <c r="T1974" i="1" a="1"/>
  <c r="T1974" i="1"/>
  <c r="T1975" i="1" a="1"/>
  <c r="T1975" i="1"/>
  <c r="T1976" i="1" a="1"/>
  <c r="T1976" i="1"/>
  <c r="T1977" i="1" a="1"/>
  <c r="T1977" i="1"/>
  <c r="T1978" i="1" a="1"/>
  <c r="T1978" i="1"/>
  <c r="T1979" i="1" a="1"/>
  <c r="T1979" i="1"/>
  <c r="T1980" i="1" a="1"/>
  <c r="T1980" i="1"/>
  <c r="T1981" i="1" a="1"/>
  <c r="T1981" i="1"/>
  <c r="T1982" i="1" a="1"/>
  <c r="T1982" i="1"/>
  <c r="T1983" i="1" a="1"/>
  <c r="T1983" i="1"/>
  <c r="T1984" i="1" a="1"/>
  <c r="T1984" i="1"/>
  <c r="T1985" i="1" a="1"/>
  <c r="T1985" i="1"/>
  <c r="T1986" i="1" a="1"/>
  <c r="T1986" i="1"/>
  <c r="T1987" i="1" a="1"/>
  <c r="T1987" i="1"/>
  <c r="T1988" i="1" a="1"/>
  <c r="T1988" i="1"/>
  <c r="T1989" i="1" a="1"/>
  <c r="T1989" i="1"/>
  <c r="T1990" i="1" a="1"/>
  <c r="T1990" i="1"/>
  <c r="T1991" i="1" a="1"/>
  <c r="T1991" i="1"/>
  <c r="T1992" i="1" a="1"/>
  <c r="T1992" i="1"/>
  <c r="T1993" i="1" a="1"/>
  <c r="T1993" i="1"/>
  <c r="T1994" i="1" a="1"/>
  <c r="T1994" i="1"/>
  <c r="T1995" i="1" a="1"/>
  <c r="T1995" i="1"/>
  <c r="T1996" i="1" a="1"/>
  <c r="T1996" i="1"/>
  <c r="T1997" i="1" a="1"/>
  <c r="T1997" i="1"/>
  <c r="T1998" i="1" a="1"/>
  <c r="T1998" i="1"/>
  <c r="T1999" i="1" a="1"/>
  <c r="T1999" i="1"/>
  <c r="T2000" i="1" a="1"/>
  <c r="T2000" i="1"/>
  <c r="T2001" i="1" a="1"/>
  <c r="T2001" i="1"/>
  <c r="T2002" i="1" a="1"/>
  <c r="T2002" i="1"/>
  <c r="T2003" i="1" a="1"/>
  <c r="T2003" i="1"/>
  <c r="T2004" i="1" a="1"/>
  <c r="T2004" i="1"/>
  <c r="T2005" i="1" a="1"/>
  <c r="T2005" i="1"/>
  <c r="T2006" i="1" a="1"/>
  <c r="T2006" i="1"/>
  <c r="T2007" i="1" a="1"/>
  <c r="T2007" i="1"/>
  <c r="T2008" i="1" a="1"/>
  <c r="T2008" i="1"/>
  <c r="T2009" i="1" a="1"/>
  <c r="T2009" i="1"/>
  <c r="T2010" i="1" a="1"/>
  <c r="T2010" i="1"/>
  <c r="T2011" i="1" a="1"/>
  <c r="T2011" i="1"/>
  <c r="T2012" i="1" a="1"/>
  <c r="T2012" i="1"/>
  <c r="T2013" i="1" a="1"/>
  <c r="T2013" i="1"/>
  <c r="T2014" i="1" a="1"/>
  <c r="T2014" i="1"/>
  <c r="T2015" i="1" a="1"/>
  <c r="T2015" i="1"/>
  <c r="T2016" i="1" a="1"/>
  <c r="T2016" i="1"/>
  <c r="T2017" i="1" a="1"/>
  <c r="T2017" i="1"/>
  <c r="T2018" i="1" a="1"/>
  <c r="T2018" i="1"/>
  <c r="T2019" i="1" a="1"/>
  <c r="T2019" i="1" s="1"/>
  <c r="T2020" i="1" a="1"/>
  <c r="T2020" i="1"/>
  <c r="T2021" i="1" a="1"/>
  <c r="T2021" i="1"/>
  <c r="T2022" i="1" a="1"/>
  <c r="T2022" i="1"/>
  <c r="T2023" i="1" a="1"/>
  <c r="T2023" i="1" s="1"/>
  <c r="T2024" i="1" a="1"/>
  <c r="T2024" i="1"/>
  <c r="T2025" i="1" a="1"/>
  <c r="T2025" i="1"/>
  <c r="T2026" i="1" a="1"/>
  <c r="T2026" i="1"/>
  <c r="T2027" i="1" a="1"/>
  <c r="T2027" i="1" s="1"/>
  <c r="T2028" i="1" a="1"/>
  <c r="T2028" i="1" s="1"/>
  <c r="T2029" i="1" a="1"/>
  <c r="T2029" i="1"/>
  <c r="T2030" i="1" a="1"/>
  <c r="T2030" i="1"/>
  <c r="T2031" i="1" a="1"/>
  <c r="T2031" i="1" s="1"/>
  <c r="T2032" i="1" a="1"/>
  <c r="T2032" i="1"/>
  <c r="T2033" i="1" a="1"/>
  <c r="T2033" i="1"/>
  <c r="T2034" i="1" a="1"/>
  <c r="T2034" i="1"/>
  <c r="T2035" i="1" a="1"/>
  <c r="T2035" i="1" s="1"/>
  <c r="T2036" i="1" a="1"/>
  <c r="T2036" i="1"/>
  <c r="T2037" i="1" a="1"/>
  <c r="T2037" i="1" s="1"/>
  <c r="T2038" i="1" a="1"/>
  <c r="T2038" i="1" s="1"/>
  <c r="T2039" i="1" a="1"/>
  <c r="T2039" i="1" s="1"/>
  <c r="T2040" i="1" a="1"/>
  <c r="T2040" i="1"/>
  <c r="T2041" i="1" a="1"/>
  <c r="T2041" i="1"/>
  <c r="T2042" i="1" a="1"/>
  <c r="T2042" i="1"/>
  <c r="T2043" i="1" a="1"/>
  <c r="T2043" i="1" s="1"/>
  <c r="T2044" i="1" a="1"/>
  <c r="T2044" i="1"/>
  <c r="T2045" i="1" a="1"/>
  <c r="T2045" i="1"/>
  <c r="T2046" i="1" a="1"/>
  <c r="T2046" i="1" s="1"/>
  <c r="T2047" i="1" a="1"/>
  <c r="T2047" i="1" s="1"/>
  <c r="T2048" i="1" a="1"/>
  <c r="T2048" i="1" s="1"/>
  <c r="T2049" i="1" a="1"/>
  <c r="T2049" i="1"/>
  <c r="T2050" i="1" a="1"/>
  <c r="T2050" i="1"/>
  <c r="T2051" i="1" a="1"/>
  <c r="T2051" i="1" s="1"/>
  <c r="T2052" i="1" a="1"/>
  <c r="T2052" i="1"/>
  <c r="T2053" i="1" a="1"/>
  <c r="T2053" i="1"/>
  <c r="T2054" i="1" a="1"/>
  <c r="T2054" i="1"/>
  <c r="T2055" i="1" a="1"/>
  <c r="T2055" i="1" s="1"/>
  <c r="T2056" i="1" a="1"/>
  <c r="T2056" i="1"/>
  <c r="T2057" i="1" a="1"/>
  <c r="T2057" i="1" s="1"/>
  <c r="T2058" i="1" a="1"/>
  <c r="T2058" i="1"/>
  <c r="T2059" i="1" a="1"/>
  <c r="T2059" i="1" s="1"/>
  <c r="T2060" i="1" a="1"/>
  <c r="T2060" i="1" s="1"/>
  <c r="T2061" i="1" a="1"/>
  <c r="T2061" i="1"/>
  <c r="T2062" i="1" a="1"/>
  <c r="T2062" i="1" s="1"/>
  <c r="T2063" i="1" a="1"/>
  <c r="T2063" i="1" s="1"/>
  <c r="T2064" i="1" a="1"/>
  <c r="T2064" i="1"/>
  <c r="T2065" i="1" a="1"/>
  <c r="T2065" i="1"/>
  <c r="T2066" i="1" a="1"/>
  <c r="T2066" i="1"/>
  <c r="T2067" i="1" a="1"/>
  <c r="T2067" i="1" s="1"/>
  <c r="T2068" i="1" a="1"/>
  <c r="T2068" i="1"/>
  <c r="T2069" i="1" a="1"/>
  <c r="T2069" i="1" s="1"/>
  <c r="T2070" i="1" a="1"/>
  <c r="T2070" i="1"/>
  <c r="T2071" i="1" a="1"/>
  <c r="T2071" i="1" s="1"/>
  <c r="T2072" i="1" a="1"/>
  <c r="T2072" i="1" s="1"/>
  <c r="T2073" i="1" a="1"/>
  <c r="T2073" i="1"/>
  <c r="T2074" i="1" a="1"/>
  <c r="T2074" i="1"/>
  <c r="T2075" i="1" a="1"/>
  <c r="T2075" i="1" s="1"/>
  <c r="T2076" i="1" a="1"/>
  <c r="T2076" i="1"/>
  <c r="T2077" i="1" a="1"/>
  <c r="T2077" i="1"/>
  <c r="T2078" i="1" a="1"/>
  <c r="T2078" i="1" s="1"/>
  <c r="T2079" i="1" a="1"/>
  <c r="T2079" i="1" s="1"/>
  <c r="T2080" i="1" a="1"/>
  <c r="T2080" i="1"/>
  <c r="T2081" i="1" a="1"/>
  <c r="T2081" i="1"/>
  <c r="T2082" i="1" a="1"/>
  <c r="T2082" i="1"/>
  <c r="T2083" i="1" a="1"/>
  <c r="T2083" i="1" s="1"/>
  <c r="T2084" i="1" a="1"/>
  <c r="T2084" i="1"/>
  <c r="T2085" i="1" a="1"/>
  <c r="T2085" i="1"/>
  <c r="T2086" i="1" a="1"/>
  <c r="T2086" i="1" s="1"/>
  <c r="T2087" i="1" a="1"/>
  <c r="T2087" i="1" s="1"/>
  <c r="T2088" i="1" a="1"/>
  <c r="T2088" i="1"/>
  <c r="T2089" i="1" a="1"/>
  <c r="T2089" i="1"/>
  <c r="T2090" i="1" a="1"/>
  <c r="T2090" i="1"/>
  <c r="T2091" i="1" a="1"/>
  <c r="T2091" i="1" s="1"/>
  <c r="T2092" i="1" a="1"/>
  <c r="T2092" i="1" s="1"/>
  <c r="T2093" i="1" a="1"/>
  <c r="T2093" i="1"/>
  <c r="T2094" i="1" a="1"/>
  <c r="T2094" i="1"/>
  <c r="T2095" i="1" a="1"/>
  <c r="T2095" i="1" s="1"/>
  <c r="T2096" i="1" a="1"/>
  <c r="T2096" i="1" s="1"/>
  <c r="T2097" i="1" a="1"/>
  <c r="T2097" i="1"/>
  <c r="T2098" i="1" a="1"/>
  <c r="T2098" i="1"/>
  <c r="T2099" i="1" a="1"/>
  <c r="T2099" i="1" s="1"/>
  <c r="T2100" i="1" a="1"/>
  <c r="T2100" i="1"/>
  <c r="T2101" i="1" a="1"/>
  <c r="T2101" i="1" s="1"/>
  <c r="T2102" i="1" a="1"/>
  <c r="T2102" i="1"/>
  <c r="T2103" i="1" a="1"/>
  <c r="T2103" i="1" s="1"/>
  <c r="T2104" i="1" a="1"/>
  <c r="T2104" i="1"/>
  <c r="T2105" i="1" a="1"/>
  <c r="T2105" i="1"/>
  <c r="T2106" i="1" a="1"/>
  <c r="T2106" i="1"/>
  <c r="T2107" i="1" a="1"/>
  <c r="T2107" i="1" s="1"/>
  <c r="T2108" i="1" a="1"/>
  <c r="T2108" i="1"/>
  <c r="T2109" i="1" a="1"/>
  <c r="T2109" i="1"/>
  <c r="T2110" i="1" a="1"/>
  <c r="T2110" i="1" s="1"/>
  <c r="T2111" i="1" a="1"/>
  <c r="T2111" i="1" s="1"/>
  <c r="T2112" i="1" a="1"/>
  <c r="T2112" i="1"/>
  <c r="T2113" i="1" a="1"/>
  <c r="T2113" i="1"/>
  <c r="T2114" i="1" a="1"/>
  <c r="T2114" i="1"/>
  <c r="T2115" i="1" a="1"/>
  <c r="T2115" i="1" s="1"/>
  <c r="T2116" i="1" a="1"/>
  <c r="T2116" i="1"/>
  <c r="T2117" i="1" a="1"/>
  <c r="T2117" i="1"/>
  <c r="T2118" i="1" a="1"/>
  <c r="T2118" i="1"/>
  <c r="T2119" i="1" a="1"/>
  <c r="T2119" i="1" s="1"/>
  <c r="T2120" i="1" a="1"/>
  <c r="T2120" i="1"/>
  <c r="T2121" i="1" a="1"/>
  <c r="T2121" i="1"/>
  <c r="T2122" i="1" a="1"/>
  <c r="T2122" i="1"/>
  <c r="T2123" i="1" a="1"/>
  <c r="T2123" i="1" s="1"/>
  <c r="T2124" i="1" a="1"/>
  <c r="T2124" i="1" s="1"/>
  <c r="T2125" i="1" a="1"/>
  <c r="T2125" i="1" s="1"/>
  <c r="T2126" i="1" a="1"/>
  <c r="T2126" i="1"/>
  <c r="T2127" i="1" a="1"/>
  <c r="T2127" i="1" s="1"/>
  <c r="T2128" i="1" a="1"/>
  <c r="T2128" i="1"/>
  <c r="T2129" i="1" a="1"/>
  <c r="T2129" i="1"/>
  <c r="T2130" i="1" a="1"/>
  <c r="T2130" i="1"/>
  <c r="T2131" i="1" a="1"/>
  <c r="T2131" i="1" s="1"/>
  <c r="T2132" i="1" a="1"/>
  <c r="T2132" i="1"/>
  <c r="T2133" i="1" a="1"/>
  <c r="T2133" i="1" s="1"/>
  <c r="T2134" i="1" a="1"/>
  <c r="T2134" i="1"/>
  <c r="T2135" i="1" a="1"/>
  <c r="T2135" i="1" s="1"/>
  <c r="T2136" i="1" a="1"/>
  <c r="T2136" i="1"/>
  <c r="T2137" i="1" a="1"/>
  <c r="T2137" i="1"/>
  <c r="T2138" i="1" a="1"/>
  <c r="T2138" i="1"/>
  <c r="T2139" i="1" a="1"/>
  <c r="T2139" i="1" s="1"/>
  <c r="T2140" i="1" a="1"/>
  <c r="T2140" i="1"/>
  <c r="T2141" i="1" a="1"/>
  <c r="T2141" i="1"/>
  <c r="T2142" i="1" a="1"/>
  <c r="T2142" i="1" s="1"/>
  <c r="T2143" i="1" a="1"/>
  <c r="T2143" i="1" s="1"/>
  <c r="T2144" i="1" a="1"/>
  <c r="T2144" i="1"/>
  <c r="T2145" i="1" a="1"/>
  <c r="T2145" i="1"/>
  <c r="T2146" i="1" a="1"/>
  <c r="T2146" i="1"/>
  <c r="T2147" i="1" a="1"/>
  <c r="T2147" i="1" s="1"/>
  <c r="T2148" i="1" a="1"/>
  <c r="T2148" i="1"/>
  <c r="T2149" i="1" a="1"/>
  <c r="T2149" i="1" s="1"/>
  <c r="T2150" i="1" a="1"/>
  <c r="T2150" i="1"/>
  <c r="T2151" i="1" a="1"/>
  <c r="T2151" i="1" s="1"/>
  <c r="T2152" i="1" a="1"/>
  <c r="T2152" i="1"/>
  <c r="T2153" i="1" a="1"/>
  <c r="T2153" i="1"/>
  <c r="T2154" i="1" a="1"/>
  <c r="T2154" i="1"/>
  <c r="T2155" i="1" a="1"/>
  <c r="T2155" i="1" s="1"/>
  <c r="T2156" i="1" a="1"/>
  <c r="T2156" i="1" s="1"/>
  <c r="T2157" i="1" a="1"/>
  <c r="T2157" i="1"/>
  <c r="T2158" i="1" a="1"/>
  <c r="T2158" i="1"/>
  <c r="T2159" i="1" a="1"/>
  <c r="T2159" i="1" s="1"/>
  <c r="T2160" i="1" a="1"/>
  <c r="T2160" i="1"/>
  <c r="T2161" i="1" a="1"/>
  <c r="T2161" i="1"/>
  <c r="T2162" i="1" a="1"/>
  <c r="T2162" i="1"/>
  <c r="T2163" i="1" a="1"/>
  <c r="T2163" i="1" s="1"/>
  <c r="T2164" i="1" a="1"/>
  <c r="T2164" i="1"/>
  <c r="T2165" i="1" a="1"/>
  <c r="T2165" i="1" s="1"/>
  <c r="T2166" i="1" a="1"/>
  <c r="T2166" i="1"/>
  <c r="T2167" i="1" a="1"/>
  <c r="T2167" i="1" s="1"/>
  <c r="T2168" i="1" a="1"/>
  <c r="T2168" i="1"/>
  <c r="T2169" i="1" a="1"/>
  <c r="T2169" i="1"/>
  <c r="T2170" i="1" a="1"/>
  <c r="T2170" i="1"/>
  <c r="T2171" i="1" a="1"/>
  <c r="T2171" i="1" s="1"/>
  <c r="T2172" i="1" a="1"/>
  <c r="T2172" i="1"/>
  <c r="T2173" i="1" a="1"/>
  <c r="T2173" i="1" s="1"/>
  <c r="T2174" i="1" a="1"/>
  <c r="T2174" i="1" s="1"/>
  <c r="T2175" i="1" a="1"/>
  <c r="T2175" i="1" s="1"/>
  <c r="T2176" i="1" a="1"/>
  <c r="T2176" i="1"/>
  <c r="T2177" i="1" a="1"/>
  <c r="T2177" i="1"/>
  <c r="T2178" i="1" a="1"/>
  <c r="T2178" i="1" s="1"/>
  <c r="T2179" i="1" a="1"/>
  <c r="T2179" i="1" s="1"/>
  <c r="T2180" i="1" a="1"/>
  <c r="T2180" i="1"/>
  <c r="T2181" i="1" a="1"/>
  <c r="T2181" i="1"/>
  <c r="T2182" i="1" a="1"/>
  <c r="T2182" i="1"/>
  <c r="T2183" i="1" a="1"/>
  <c r="T2183" i="1" s="1"/>
  <c r="T2184" i="1" a="1"/>
  <c r="T2184" i="1"/>
  <c r="T2185" i="1" a="1"/>
  <c r="T2185" i="1"/>
  <c r="T2186" i="1" a="1"/>
  <c r="T2186" i="1"/>
  <c r="T2187" i="1" a="1"/>
  <c r="T2187" i="1" s="1"/>
  <c r="T2188" i="1" a="1"/>
  <c r="T2188" i="1" s="1"/>
  <c r="T2189" i="1" a="1"/>
  <c r="T2189" i="1"/>
  <c r="T2190" i="1" a="1"/>
  <c r="T2190" i="1"/>
  <c r="T2191" i="1" a="1"/>
  <c r="T2191" i="1" s="1"/>
  <c r="T2192" i="1" a="1"/>
  <c r="T2192" i="1"/>
  <c r="T2193" i="1" a="1"/>
  <c r="T2193" i="1"/>
  <c r="T2194" i="1" a="1"/>
  <c r="T2194" i="1"/>
  <c r="T2195" i="1" a="1"/>
  <c r="T2195" i="1" s="1"/>
  <c r="T2196" i="1" a="1"/>
  <c r="T2196" i="1"/>
  <c r="T2197" i="1" a="1"/>
  <c r="T2197" i="1" s="1"/>
  <c r="T2198" i="1" a="1"/>
  <c r="T2198" i="1"/>
  <c r="T2199" i="1" a="1"/>
  <c r="T2199" i="1" s="1"/>
  <c r="T2200" i="1" a="1"/>
  <c r="T2200" i="1"/>
  <c r="T2201" i="1" a="1"/>
  <c r="T2201" i="1"/>
  <c r="T2202" i="1" a="1"/>
  <c r="T2202" i="1"/>
  <c r="T2203" i="1" a="1"/>
  <c r="T2203" i="1" s="1"/>
  <c r="T2204" i="1" a="1"/>
  <c r="T2204" i="1"/>
  <c r="T2205" i="1" a="1"/>
  <c r="T2205" i="1"/>
  <c r="T2206" i="1" a="1"/>
  <c r="T2206" i="1" s="1"/>
  <c r="T2207" i="1" a="1"/>
  <c r="T2207" i="1" s="1"/>
  <c r="T2208" i="1" a="1"/>
  <c r="T2208" i="1"/>
  <c r="T2209" i="1" a="1"/>
  <c r="T2209" i="1"/>
  <c r="T2210" i="1" a="1"/>
  <c r="T2210" i="1"/>
  <c r="T2211" i="1" a="1"/>
  <c r="T2211" i="1" s="1"/>
  <c r="T2212" i="1" a="1"/>
  <c r="T2212" i="1" s="1"/>
  <c r="T2213" i="1" a="1"/>
  <c r="T2213" i="1"/>
  <c r="T2214" i="1" a="1"/>
  <c r="T2214" i="1"/>
  <c r="T2215" i="1" a="1"/>
  <c r="T2215" i="1" s="1"/>
  <c r="T2216" i="1" a="1"/>
  <c r="T2216" i="1"/>
  <c r="T2217" i="1" a="1"/>
  <c r="T2217" i="1"/>
  <c r="T2218" i="1" a="1"/>
  <c r="T2218" i="1"/>
  <c r="T2219" i="1" a="1"/>
  <c r="T2219" i="1" s="1"/>
  <c r="T2220" i="1" a="1"/>
  <c r="T2220" i="1" s="1"/>
  <c r="T2221" i="1" a="1"/>
  <c r="T2221" i="1"/>
  <c r="T2222" i="1" a="1"/>
  <c r="T2222" i="1"/>
  <c r="T2223" i="1" a="1"/>
  <c r="T2223" i="1" s="1"/>
  <c r="T2224" i="1" a="1"/>
  <c r="T2224" i="1"/>
  <c r="T2225" i="1" a="1"/>
  <c r="T2225" i="1"/>
  <c r="T2226" i="1" a="1"/>
  <c r="T2226" i="1" s="1"/>
  <c r="T2227" i="1" a="1"/>
  <c r="T2227" i="1" s="1"/>
  <c r="T2228" i="1" a="1"/>
  <c r="T2228" i="1"/>
  <c r="T2229" i="1" a="1"/>
  <c r="T2229" i="1" s="1"/>
  <c r="T2230" i="1" a="1"/>
  <c r="T2230" i="1"/>
  <c r="T2231" i="1" a="1"/>
  <c r="T2231" i="1" s="1"/>
  <c r="T2232" i="1" a="1"/>
  <c r="T2232" i="1"/>
  <c r="T2233" i="1" a="1"/>
  <c r="T2233" i="1"/>
  <c r="T2234" i="1" a="1"/>
  <c r="T2234" i="1"/>
  <c r="T2235" i="1" a="1"/>
  <c r="T2235" i="1" s="1"/>
  <c r="T2236" i="1" a="1"/>
  <c r="T2236" i="1" s="1"/>
  <c r="T2237" i="1" a="1"/>
  <c r="T2237" i="1"/>
  <c r="T2238" i="1" a="1"/>
  <c r="T2238" i="1" s="1"/>
  <c r="T2239" i="1" a="1"/>
  <c r="T2239" i="1" s="1"/>
  <c r="T2240" i="1" a="1"/>
  <c r="T2240" i="1"/>
  <c r="T2241" i="1" a="1"/>
  <c r="T2241" i="1" s="1"/>
  <c r="T2242" i="1" a="1"/>
  <c r="T2242" i="1"/>
  <c r="T2243" i="1" a="1"/>
  <c r="T2243" i="1" s="1"/>
  <c r="T2244" i="1" a="1"/>
  <c r="T2244" i="1"/>
  <c r="T2245" i="1" a="1"/>
  <c r="T2245" i="1"/>
  <c r="T2246" i="1" a="1"/>
  <c r="T2246" i="1"/>
  <c r="T2247" i="1" a="1"/>
  <c r="T2247" i="1" s="1"/>
  <c r="T2248" i="1" a="1"/>
  <c r="T2248" i="1"/>
  <c r="T2249" i="1" a="1"/>
  <c r="T2249" i="1"/>
  <c r="T2250" i="1" a="1"/>
  <c r="T2250" i="1" s="1"/>
  <c r="T2251" i="1" a="1"/>
  <c r="T2251" i="1" s="1"/>
  <c r="T2252" i="1" a="1"/>
  <c r="T2252" i="1" s="1"/>
  <c r="T2253" i="1" a="1"/>
  <c r="T2253" i="1"/>
  <c r="T2254" i="1" a="1"/>
  <c r="T2254" i="1"/>
  <c r="T2255" i="1" a="1"/>
  <c r="T2255" i="1" s="1"/>
  <c r="T2256" i="1" a="1"/>
  <c r="T2256" i="1"/>
  <c r="T2257" i="1" a="1"/>
  <c r="T2257" i="1"/>
  <c r="T2258" i="1" a="1"/>
  <c r="T2258" i="1"/>
  <c r="T2259" i="1" a="1"/>
  <c r="T2259" i="1" s="1"/>
  <c r="T2260" i="1" a="1"/>
  <c r="T2260" i="1" s="1"/>
  <c r="T2261" i="1" a="1"/>
  <c r="T2261" i="1" s="1"/>
  <c r="T2262" i="1" a="1"/>
  <c r="T2262" i="1"/>
  <c r="T2263" i="1" a="1"/>
  <c r="T2263" i="1" s="1"/>
  <c r="T2264" i="1" a="1"/>
  <c r="T2264" i="1"/>
  <c r="T2265" i="1" a="1"/>
  <c r="T2265" i="1" s="1"/>
  <c r="T2266" i="1" a="1"/>
  <c r="T2266" i="1"/>
  <c r="T2267" i="1" a="1"/>
  <c r="T2267" i="1" s="1"/>
  <c r="T2268" i="1" a="1"/>
  <c r="T2268" i="1"/>
  <c r="T2269" i="1" a="1"/>
  <c r="T2269" i="1"/>
  <c r="T2270" i="1" a="1"/>
  <c r="T2270" i="1" s="1"/>
  <c r="T2271" i="1" a="1"/>
  <c r="T2271" i="1" s="1"/>
  <c r="T2272" i="1" a="1"/>
  <c r="T2272" i="1"/>
  <c r="T2273" i="1" a="1"/>
  <c r="T2273" i="1"/>
  <c r="T2274" i="1" a="1"/>
  <c r="T2274" i="1"/>
  <c r="T2275" i="1" a="1"/>
  <c r="T2275" i="1" s="1"/>
  <c r="T2276" i="1" a="1"/>
  <c r="T2276" i="1"/>
  <c r="T2277" i="1" a="1"/>
  <c r="T2277" i="1"/>
  <c r="T2278" i="1" a="1"/>
  <c r="T2278" i="1"/>
  <c r="T2279" i="1" a="1"/>
  <c r="T2279" i="1" s="1"/>
  <c r="T2280" i="1" a="1"/>
  <c r="T2280" i="1"/>
  <c r="T2281" i="1" a="1"/>
  <c r="T2281" i="1"/>
  <c r="T2282" i="1" a="1"/>
  <c r="T2282" i="1"/>
  <c r="T2283" i="1" a="1"/>
  <c r="T2283" i="1" s="1"/>
  <c r="T2284" i="1" a="1"/>
  <c r="T2284" i="1" s="1"/>
  <c r="T2285" i="1" a="1"/>
  <c r="T2285" i="1"/>
  <c r="T2286" i="1" a="1"/>
  <c r="T2286" i="1"/>
  <c r="T2287" i="1" a="1"/>
  <c r="T2287" i="1" s="1"/>
  <c r="T2288" i="1" a="1"/>
  <c r="T2288" i="1"/>
  <c r="T2289" i="1" a="1"/>
  <c r="T2289" i="1"/>
  <c r="T2290" i="1" a="1"/>
  <c r="T2290" i="1"/>
  <c r="T2291" i="1" a="1"/>
  <c r="T2291" i="1" s="1"/>
  <c r="T2292" i="1" a="1"/>
  <c r="T2292" i="1"/>
  <c r="T2293" i="1" a="1"/>
  <c r="T2293" i="1" s="1"/>
  <c r="T2294" i="1" a="1"/>
  <c r="T2294" i="1" s="1"/>
  <c r="T2295" i="1" a="1"/>
  <c r="T2295" i="1" s="1"/>
  <c r="T2296" i="1" a="1"/>
  <c r="T2296" i="1"/>
  <c r="T2297" i="1" a="1"/>
  <c r="T2297" i="1"/>
  <c r="T2298" i="1" a="1"/>
  <c r="T2298" i="1"/>
  <c r="T2299" i="1" a="1"/>
  <c r="T2299" i="1" s="1"/>
  <c r="T2300" i="1" a="1"/>
  <c r="T2300" i="1"/>
  <c r="T2301" i="1" a="1"/>
  <c r="T2301" i="1"/>
  <c r="T2302" i="1" a="1"/>
  <c r="T2302" i="1" s="1"/>
  <c r="T2303" i="1" a="1"/>
  <c r="T2303" i="1" s="1"/>
  <c r="T2304" i="1" a="1"/>
  <c r="T2304" i="1" s="1"/>
  <c r="T2305" i="1" a="1"/>
  <c r="T2305" i="1"/>
  <c r="T2306" i="1" a="1"/>
  <c r="T2306" i="1"/>
  <c r="T2307" i="1" a="1"/>
  <c r="T2307" i="1" s="1"/>
  <c r="T2308" i="1" a="1"/>
  <c r="T2308" i="1"/>
  <c r="T2309" i="1" a="1"/>
  <c r="T2309" i="1"/>
  <c r="T2310" i="1" a="1"/>
  <c r="T2310" i="1"/>
  <c r="T2311" i="1" a="1"/>
  <c r="T2311" i="1" s="1"/>
  <c r="T2312" i="1" a="1"/>
  <c r="T2312" i="1"/>
  <c r="T2313" i="1" a="1"/>
  <c r="T2313" i="1" s="1"/>
  <c r="T2314" i="1" a="1"/>
  <c r="T2314" i="1"/>
  <c r="T2315" i="1" a="1"/>
  <c r="T2315" i="1" s="1"/>
  <c r="T2316" i="1" a="1"/>
  <c r="T2316" i="1" s="1"/>
  <c r="T2317" i="1" a="1"/>
  <c r="T2317" i="1"/>
  <c r="T2318" i="1" a="1"/>
  <c r="T2318" i="1" s="1"/>
  <c r="T2319" i="1" a="1"/>
  <c r="T2319" i="1" s="1"/>
  <c r="T2320" i="1" a="1"/>
  <c r="T2320" i="1"/>
  <c r="T2321" i="1" a="1"/>
  <c r="T2321" i="1"/>
  <c r="T2322" i="1" a="1"/>
  <c r="T2322" i="1"/>
  <c r="T2323" i="1" a="1"/>
  <c r="T2323" i="1" s="1"/>
  <c r="T2324" i="1" a="1"/>
  <c r="T2324" i="1"/>
  <c r="T2325" i="1" a="1"/>
  <c r="T2325" i="1" s="1"/>
  <c r="T2326" i="1" a="1"/>
  <c r="T2326" i="1"/>
  <c r="T2327" i="1" a="1"/>
  <c r="T2327" i="1" s="1"/>
  <c r="T2328" i="1" a="1"/>
  <c r="T2328" i="1" s="1"/>
  <c r="T2329" i="1" a="1"/>
  <c r="T2329" i="1"/>
  <c r="T2330" i="1" a="1"/>
  <c r="T2330" i="1"/>
  <c r="T2331" i="1" a="1"/>
  <c r="T2331" i="1" s="1"/>
  <c r="T2332" i="1" a="1"/>
  <c r="T2332" i="1"/>
  <c r="T2333" i="1" a="1"/>
  <c r="T2333" i="1"/>
  <c r="T2334" i="1" a="1"/>
  <c r="T2334" i="1" s="1"/>
  <c r="T2335" i="1" a="1"/>
  <c r="T2335" i="1" s="1"/>
  <c r="T2336" i="1" a="1"/>
  <c r="T2336" i="1"/>
  <c r="T2337" i="1" a="1"/>
  <c r="T2337" i="1"/>
  <c r="T2338" i="1" a="1"/>
  <c r="T2338" i="1"/>
  <c r="T2339" i="1" a="1"/>
  <c r="T2339" i="1" s="1"/>
  <c r="T2340" i="1" a="1"/>
  <c r="T2340" i="1"/>
  <c r="T2341" i="1" a="1"/>
  <c r="T2341" i="1"/>
  <c r="T2342" i="1" a="1"/>
  <c r="T2342" i="1" s="1"/>
  <c r="T2343" i="1" a="1"/>
  <c r="T2343" i="1" s="1"/>
  <c r="T2344" i="1" a="1"/>
  <c r="T2344" i="1"/>
  <c r="T2345" i="1" a="1"/>
  <c r="T2345" i="1"/>
  <c r="T2346" i="1" a="1"/>
  <c r="T2346" i="1"/>
  <c r="T2347" i="1" a="1"/>
  <c r="T2347" i="1" s="1"/>
  <c r="T2348" i="1" a="1"/>
  <c r="T2348" i="1" s="1"/>
  <c r="T2349" i="1" a="1"/>
  <c r="T2349" i="1"/>
  <c r="T2350" i="1" a="1"/>
  <c r="T2350" i="1"/>
  <c r="T2351" i="1" a="1"/>
  <c r="T2351" i="1" s="1"/>
  <c r="T2352" i="1" a="1"/>
  <c r="T2352" i="1" s="1"/>
  <c r="T2353" i="1" a="1"/>
  <c r="T2353" i="1"/>
  <c r="T2354" i="1" a="1"/>
  <c r="T2354" i="1"/>
  <c r="T2355" i="1" a="1"/>
  <c r="T2355" i="1" s="1"/>
  <c r="T2356" i="1" a="1"/>
  <c r="T2356" i="1"/>
  <c r="T2357" i="1" a="1"/>
  <c r="T2357" i="1" s="1"/>
  <c r="T2358" i="1" a="1"/>
  <c r="T2358" i="1"/>
  <c r="T2359" i="1" a="1"/>
  <c r="T2359" i="1"/>
  <c r="T2360" i="1" a="1"/>
  <c r="T2360" i="1"/>
  <c r="T2361" i="1" a="1"/>
  <c r="T2361" i="1" s="1"/>
  <c r="T2362" i="1" a="1"/>
  <c r="T2362" i="1"/>
  <c r="T2363" i="1" a="1"/>
  <c r="T2363" i="1"/>
  <c r="T2364" i="1" a="1"/>
  <c r="T2364" i="1"/>
  <c r="T2365" i="1" a="1"/>
  <c r="T2365" i="1" s="1"/>
  <c r="T2366" i="1" a="1"/>
  <c r="T2366" i="1" s="1"/>
  <c r="T2367" i="1" a="1"/>
  <c r="T2367" i="1"/>
  <c r="T2368" i="1" a="1"/>
  <c r="T2368" i="1"/>
  <c r="T2369" i="1" a="1"/>
  <c r="T2369" i="1" s="1"/>
  <c r="T2370" i="1" a="1"/>
  <c r="T2370" i="1"/>
  <c r="T2371" i="1" a="1"/>
  <c r="T2371" i="1"/>
  <c r="T2372" i="1" a="1"/>
  <c r="T2372" i="1"/>
  <c r="T2373" i="1" a="1"/>
  <c r="T2373" i="1" s="1"/>
  <c r="T2374" i="1" a="1"/>
  <c r="T2374" i="1"/>
  <c r="T2375" i="1" a="1"/>
  <c r="T2375" i="1" s="1"/>
  <c r="T2376" i="1" a="1"/>
  <c r="T2376" i="1"/>
  <c r="T2377" i="1" a="1"/>
  <c r="T2377" i="1" s="1"/>
  <c r="T2378" i="1" a="1"/>
  <c r="T2378" i="1"/>
  <c r="T2379" i="1" a="1"/>
  <c r="T2379" i="1"/>
  <c r="T2380" i="1" a="1"/>
  <c r="T2380" i="1"/>
  <c r="T2381" i="1" a="1"/>
  <c r="T2381" i="1" s="1"/>
  <c r="T2382" i="1" a="1"/>
  <c r="T2382" i="1"/>
  <c r="T2383" i="1" a="1"/>
  <c r="T2383" i="1"/>
  <c r="T2384" i="1" a="1"/>
  <c r="T2384" i="1" s="1"/>
  <c r="T2385" i="1" a="1"/>
  <c r="T2385" i="1" s="1"/>
  <c r="T2386" i="1" a="1"/>
  <c r="T2386" i="1"/>
  <c r="T2387" i="1" a="1"/>
  <c r="T2387" i="1"/>
  <c r="T2388" i="1" a="1"/>
  <c r="T2388" i="1"/>
  <c r="T2389" i="1" a="1"/>
  <c r="T2389" i="1" s="1"/>
  <c r="T2390" i="1" a="1"/>
  <c r="T2390" i="1"/>
  <c r="T2391" i="1" a="1"/>
  <c r="T2391" i="1"/>
  <c r="T2392" i="1" a="1"/>
  <c r="T2392" i="1"/>
  <c r="T2393" i="1" a="1"/>
  <c r="T2393" i="1" s="1"/>
  <c r="T2394" i="1" a="1"/>
  <c r="T2394" i="1"/>
  <c r="T2395" i="1" a="1"/>
  <c r="T2395" i="1"/>
  <c r="T2396" i="1" a="1"/>
  <c r="T2396" i="1"/>
  <c r="T2397" i="1" a="1"/>
  <c r="T2397" i="1" s="1"/>
  <c r="T2398" i="1" a="1"/>
  <c r="T2398" i="1" s="1"/>
  <c r="T2399" i="1" a="1"/>
  <c r="T2399" i="1"/>
  <c r="T2400" i="1" a="1"/>
  <c r="T2400" i="1"/>
  <c r="T2401" i="1" a="1"/>
  <c r="T2401" i="1" s="1"/>
  <c r="T2402" i="1" a="1"/>
  <c r="T2402" i="1"/>
  <c r="T2403" i="1" a="1"/>
  <c r="T2403" i="1"/>
  <c r="T2404" i="1" a="1"/>
  <c r="T2404" i="1"/>
  <c r="T2405" i="1" a="1"/>
  <c r="T2405" i="1" s="1"/>
  <c r="T2406" i="1" a="1"/>
  <c r="T2406" i="1"/>
  <c r="T2407" i="1" a="1"/>
  <c r="T2407" i="1" s="1"/>
  <c r="T2408" i="1" a="1"/>
  <c r="T2408" i="1"/>
  <c r="T2409" i="1" a="1"/>
  <c r="T2409" i="1" s="1"/>
  <c r="T2410" i="1" a="1"/>
  <c r="T2410" i="1"/>
  <c r="T2411" i="1" a="1"/>
  <c r="T2411" i="1"/>
  <c r="T2412" i="1" a="1"/>
  <c r="T2412" i="1"/>
  <c r="T2413" i="1" a="1"/>
  <c r="T2413" i="1" s="1"/>
  <c r="T2414" i="1" a="1"/>
  <c r="T2414" i="1"/>
  <c r="T2415" i="1" a="1"/>
  <c r="T2415" i="1"/>
  <c r="T2416" i="1" a="1"/>
  <c r="T2416" i="1" s="1"/>
  <c r="T2417" i="1" a="1"/>
  <c r="T2417" i="1" s="1"/>
  <c r="T2418" i="1" a="1"/>
  <c r="T2418" i="1"/>
  <c r="T2419" i="1" a="1"/>
  <c r="T2419" i="1"/>
  <c r="T2420" i="1" a="1"/>
  <c r="T2420" i="1"/>
  <c r="T2421" i="1" a="1"/>
  <c r="T2421" i="1" s="1"/>
  <c r="T2422" i="1" a="1"/>
  <c r="T2422" i="1"/>
  <c r="T2423" i="1" a="1"/>
  <c r="T2423" i="1"/>
  <c r="T2424" i="1" a="1"/>
  <c r="T2424" i="1"/>
  <c r="T2425" i="1" a="1"/>
  <c r="T2425" i="1" s="1"/>
  <c r="T2426" i="1" a="1"/>
  <c r="T2426" i="1"/>
  <c r="T2427" i="1" a="1"/>
  <c r="T2427" i="1"/>
  <c r="T2428" i="1" a="1"/>
  <c r="T2428" i="1"/>
  <c r="T2429" i="1" a="1"/>
  <c r="T2429" i="1" s="1"/>
  <c r="T2430" i="1" a="1"/>
  <c r="T2430" i="1" s="1"/>
  <c r="T2431" i="1" a="1"/>
  <c r="T2431" i="1"/>
  <c r="T2432" i="1" a="1"/>
  <c r="T2432" i="1"/>
  <c r="T2433" i="1" a="1"/>
  <c r="T2433" i="1" s="1"/>
  <c r="T2434" i="1" a="1"/>
  <c r="T2434" i="1"/>
  <c r="T2435" i="1" a="1"/>
  <c r="T2435" i="1"/>
  <c r="T2436" i="1" a="1"/>
  <c r="T2436" i="1"/>
  <c r="T2437" i="1" a="1"/>
  <c r="T2437" i="1" s="1"/>
  <c r="T2438" i="1" a="1"/>
  <c r="T2438" i="1"/>
  <c r="T2439" i="1" a="1"/>
  <c r="T2439" i="1" s="1"/>
  <c r="T2440" i="1" a="1"/>
  <c r="T2440" i="1"/>
  <c r="T2441" i="1" a="1"/>
  <c r="T2441" i="1" s="1"/>
  <c r="T2442" i="1" a="1"/>
  <c r="T2442" i="1"/>
  <c r="T2443" i="1" a="1"/>
  <c r="T2443" i="1"/>
  <c r="T2444" i="1" a="1"/>
  <c r="T2444" i="1"/>
  <c r="T2445" i="1" a="1"/>
  <c r="T2445" i="1" s="1"/>
  <c r="T2446" i="1" a="1"/>
  <c r="T2446" i="1"/>
  <c r="T2447" i="1" a="1"/>
  <c r="T2447" i="1"/>
  <c r="T2448" i="1" a="1"/>
  <c r="T2448" i="1" s="1"/>
  <c r="T2449" i="1" a="1"/>
  <c r="T2449" i="1" s="1"/>
  <c r="T2450" i="1" a="1"/>
  <c r="T2450" i="1"/>
  <c r="T2451" i="1" a="1"/>
  <c r="T2451" i="1"/>
  <c r="T2452" i="1" a="1"/>
  <c r="T2452" i="1"/>
  <c r="T2453" i="1" a="1"/>
  <c r="T2453" i="1" s="1"/>
  <c r="T2454" i="1" a="1"/>
  <c r="T2454" i="1"/>
  <c r="T2455" i="1" a="1"/>
  <c r="T2455" i="1"/>
  <c r="T2456" i="1" a="1"/>
  <c r="T2456" i="1"/>
  <c r="T2457" i="1" a="1"/>
  <c r="T2457" i="1" s="1"/>
  <c r="T2458" i="1" a="1"/>
  <c r="T2458" i="1"/>
  <c r="T2459" i="1" a="1"/>
  <c r="T2459" i="1"/>
  <c r="T2460" i="1" a="1"/>
  <c r="T2460" i="1"/>
  <c r="T2461" i="1" a="1"/>
  <c r="T2461" i="1" s="1"/>
  <c r="T2462" i="1" a="1"/>
  <c r="T2462" i="1" s="1"/>
  <c r="T2463" i="1" a="1"/>
  <c r="T2463" i="1"/>
  <c r="T2464" i="1" a="1"/>
  <c r="T2464" i="1"/>
  <c r="T2465" i="1" a="1"/>
  <c r="T2465" i="1" s="1"/>
  <c r="T2466" i="1" a="1"/>
  <c r="T2466" i="1"/>
  <c r="T2467" i="1" a="1"/>
  <c r="T2467" i="1"/>
  <c r="T2468" i="1" a="1"/>
  <c r="T2468" i="1"/>
  <c r="T2469" i="1" a="1"/>
  <c r="T2469" i="1" s="1"/>
  <c r="T2470" i="1" a="1"/>
  <c r="T2470" i="1"/>
  <c r="T2471" i="1" a="1"/>
  <c r="T2471" i="1" s="1"/>
  <c r="T2472" i="1" a="1"/>
  <c r="T2472" i="1"/>
  <c r="T2473" i="1" a="1"/>
  <c r="T2473" i="1" s="1"/>
  <c r="T2474" i="1" a="1"/>
  <c r="T2474" i="1"/>
  <c r="T2475" i="1" a="1"/>
  <c r="T2475" i="1"/>
  <c r="T2476" i="1" a="1"/>
  <c r="T2476" i="1"/>
  <c r="T2477" i="1" a="1"/>
  <c r="T2477" i="1" s="1"/>
  <c r="T2478" i="1" a="1"/>
  <c r="T2478" i="1"/>
  <c r="T2479" i="1" a="1"/>
  <c r="T2479" i="1"/>
  <c r="T2480" i="1" a="1"/>
  <c r="T2480" i="1" s="1"/>
  <c r="T2481" i="1" a="1"/>
  <c r="T2481" i="1" s="1"/>
  <c r="T2482" i="1" a="1"/>
  <c r="T2482" i="1"/>
  <c r="T2483" i="1" a="1"/>
  <c r="T2483" i="1"/>
  <c r="T2484" i="1" a="1"/>
  <c r="T2484" i="1"/>
  <c r="T2485" i="1" a="1"/>
  <c r="T2485" i="1" s="1"/>
  <c r="T2486" i="1" a="1"/>
  <c r="T2486" i="1"/>
  <c r="T2487" i="1" a="1"/>
  <c r="T2487" i="1"/>
  <c r="T2488" i="1" a="1"/>
  <c r="T2488" i="1"/>
  <c r="T2489" i="1" a="1"/>
  <c r="T2489" i="1" s="1"/>
  <c r="T2490" i="1" a="1"/>
  <c r="T2490" i="1"/>
  <c r="T2491" i="1" a="1"/>
  <c r="T2491" i="1"/>
  <c r="T2492" i="1" a="1"/>
  <c r="T2492" i="1"/>
  <c r="T2493" i="1" a="1"/>
  <c r="T2493" i="1" s="1"/>
  <c r="T2494" i="1" a="1"/>
  <c r="T2494" i="1" s="1"/>
  <c r="T2495" i="1" a="1"/>
  <c r="T2495" i="1"/>
  <c r="T2496" i="1" a="1"/>
  <c r="T2496" i="1"/>
  <c r="T2497" i="1" a="1"/>
  <c r="T2497" i="1" s="1"/>
  <c r="T2498" i="1" a="1"/>
  <c r="T2498" i="1"/>
  <c r="T2499" i="1" a="1"/>
  <c r="T2499" i="1"/>
  <c r="T2500" i="1" a="1"/>
  <c r="T2500" i="1"/>
  <c r="T2501" i="1" a="1"/>
  <c r="T2501" i="1" s="1"/>
  <c r="T2502" i="1" a="1"/>
  <c r="T2502" i="1"/>
  <c r="T2503" i="1" a="1"/>
  <c r="T2503" i="1" s="1"/>
  <c r="T2504" i="1" a="1"/>
  <c r="T2504" i="1"/>
  <c r="T2505" i="1" a="1"/>
  <c r="T2505" i="1" s="1"/>
  <c r="T2506" i="1" a="1"/>
  <c r="T2506" i="1"/>
  <c r="T2507" i="1" a="1"/>
  <c r="T2507" i="1"/>
  <c r="T2508" i="1" a="1"/>
  <c r="T2508" i="1"/>
  <c r="T2509" i="1" a="1"/>
  <c r="T2509" i="1" s="1"/>
  <c r="T2510" i="1" a="1"/>
  <c r="T2510" i="1"/>
  <c r="T2511" i="1" a="1"/>
  <c r="T2511" i="1"/>
  <c r="T2512" i="1" a="1"/>
  <c r="T2512" i="1" s="1"/>
  <c r="T2513" i="1" a="1"/>
  <c r="T2513" i="1" s="1"/>
  <c r="T2514" i="1" a="1"/>
  <c r="T2514" i="1"/>
  <c r="T2515" i="1" a="1"/>
  <c r="T2515" i="1"/>
  <c r="T2516" i="1" a="1"/>
  <c r="T2516" i="1"/>
  <c r="T2517" i="1" a="1"/>
  <c r="T2517" i="1" s="1"/>
  <c r="T2518" i="1" a="1"/>
  <c r="T2518" i="1"/>
  <c r="T2519" i="1" a="1"/>
  <c r="T2519" i="1"/>
  <c r="T2520" i="1" a="1"/>
  <c r="T2520" i="1"/>
  <c r="T2521" i="1" a="1"/>
  <c r="T2521" i="1" s="1"/>
  <c r="T2522" i="1" a="1"/>
  <c r="T2522" i="1"/>
  <c r="T2523" i="1" a="1"/>
  <c r="T2523" i="1"/>
  <c r="T2524" i="1" a="1"/>
  <c r="T2524" i="1"/>
  <c r="T2525" i="1" a="1"/>
  <c r="T2525" i="1" s="1"/>
  <c r="T2526" i="1" a="1"/>
  <c r="T2526" i="1" s="1"/>
  <c r="T2527" i="1" a="1"/>
  <c r="T2527" i="1"/>
  <c r="T2528" i="1" a="1"/>
  <c r="T2528" i="1"/>
  <c r="T2529" i="1" a="1"/>
  <c r="T2529" i="1" s="1"/>
  <c r="T2530" i="1" a="1"/>
  <c r="T2530" i="1"/>
  <c r="T2531" i="1" a="1"/>
  <c r="T2531" i="1"/>
  <c r="T2532" i="1" a="1"/>
  <c r="T2532" i="1"/>
  <c r="T2533" i="1" a="1"/>
  <c r="T2533" i="1" s="1"/>
  <c r="T2534" i="1" a="1"/>
  <c r="T2534" i="1"/>
  <c r="T2535" i="1" a="1"/>
  <c r="T2535" i="1" s="1"/>
  <c r="T2536" i="1" a="1"/>
  <c r="T2536" i="1"/>
  <c r="T2537" i="1" a="1"/>
  <c r="T2537" i="1" s="1"/>
  <c r="T2538" i="1" a="1"/>
  <c r="T2538" i="1"/>
  <c r="T2539" i="1" a="1"/>
  <c r="T2539" i="1"/>
  <c r="T2540" i="1" a="1"/>
  <c r="T2540" i="1"/>
  <c r="T2541" i="1" a="1"/>
  <c r="T2541" i="1" s="1"/>
  <c r="T2542" i="1" a="1"/>
  <c r="T2542" i="1"/>
  <c r="T2543" i="1" a="1"/>
  <c r="T2543" i="1"/>
  <c r="T2544" i="1" a="1"/>
  <c r="T2544" i="1" s="1"/>
  <c r="T2545" i="1" a="1"/>
  <c r="T2545" i="1" s="1"/>
  <c r="T2546" i="1" a="1"/>
  <c r="T2546" i="1"/>
  <c r="T2547" i="1" a="1"/>
  <c r="T2547" i="1"/>
  <c r="T2548" i="1" a="1"/>
  <c r="T2548" i="1"/>
  <c r="T2549" i="1" a="1"/>
  <c r="T2549" i="1" s="1"/>
  <c r="T2550" i="1" a="1"/>
  <c r="T2550" i="1"/>
  <c r="T2551" i="1" a="1"/>
  <c r="T2551" i="1"/>
  <c r="T2552" i="1" a="1"/>
  <c r="T2552" i="1"/>
  <c r="T2553" i="1" a="1"/>
  <c r="T2553" i="1" s="1"/>
  <c r="T2554" i="1" a="1"/>
  <c r="T2554" i="1"/>
  <c r="T2555" i="1" a="1"/>
  <c r="T2555" i="1"/>
  <c r="T2556" i="1" a="1"/>
  <c r="T2556" i="1"/>
  <c r="T2557" i="1" a="1"/>
  <c r="T2557" i="1" s="1"/>
  <c r="T2558" i="1" a="1"/>
  <c r="T2558" i="1" s="1"/>
  <c r="T2559" i="1" a="1"/>
  <c r="T2559" i="1"/>
  <c r="T2560" i="1" a="1"/>
  <c r="T2560" i="1"/>
  <c r="T2561" i="1" a="1"/>
  <c r="T2561" i="1" s="1"/>
  <c r="T2562" i="1" a="1"/>
  <c r="T2562" i="1"/>
  <c r="T2563" i="1" a="1"/>
  <c r="T2563" i="1"/>
  <c r="T2564" i="1" a="1"/>
  <c r="T2564" i="1"/>
  <c r="T2565" i="1" a="1"/>
  <c r="T2565" i="1" s="1"/>
  <c r="T2566" i="1" a="1"/>
  <c r="T2566" i="1"/>
  <c r="T2567" i="1" a="1"/>
  <c r="T2567" i="1" s="1"/>
  <c r="T2568" i="1" a="1"/>
  <c r="T2568" i="1"/>
  <c r="T2569" i="1" a="1"/>
  <c r="T2569" i="1" s="1"/>
  <c r="T2570" i="1" a="1"/>
  <c r="T2570" i="1"/>
  <c r="T2571" i="1" a="1"/>
  <c r="T2571" i="1"/>
  <c r="T2572" i="1" a="1"/>
  <c r="T2572" i="1"/>
  <c r="T2573" i="1" a="1"/>
  <c r="T2573" i="1"/>
  <c r="T2574" i="1" a="1"/>
  <c r="T2574" i="1"/>
  <c r="T2575" i="1" a="1"/>
  <c r="T2575" i="1"/>
  <c r="T2576" i="1" a="1"/>
  <c r="T2576" i="1"/>
  <c r="T2577" i="1" a="1"/>
  <c r="T2577" i="1"/>
  <c r="T2578" i="1" a="1"/>
  <c r="T2578" i="1"/>
  <c r="T2579" i="1" a="1"/>
  <c r="T2579" i="1"/>
  <c r="T2580" i="1" a="1"/>
  <c r="T2580" i="1"/>
  <c r="T2581" i="1" a="1"/>
  <c r="T2581" i="1"/>
  <c r="T2582" i="1" a="1"/>
  <c r="T2582" i="1"/>
  <c r="T2583" i="1" a="1"/>
  <c r="T2583" i="1"/>
  <c r="T2584" i="1" a="1"/>
  <c r="T2584" i="1"/>
  <c r="T2585" i="1" a="1"/>
  <c r="T2585" i="1"/>
  <c r="T2586" i="1" a="1"/>
  <c r="T2586" i="1"/>
  <c r="T2587" i="1" a="1"/>
  <c r="T2587" i="1"/>
  <c r="T2588" i="1" a="1"/>
  <c r="T2588" i="1"/>
  <c r="T2589" i="1" a="1"/>
  <c r="T2589" i="1"/>
  <c r="T2590" i="1" a="1"/>
  <c r="T2590" i="1"/>
  <c r="T2591" i="1" a="1"/>
  <c r="T2591" i="1"/>
  <c r="T2592" i="1" a="1"/>
  <c r="T2592" i="1"/>
  <c r="T2593" i="1" a="1"/>
  <c r="T2593" i="1"/>
  <c r="T2594" i="1" a="1"/>
  <c r="T2594" i="1"/>
  <c r="T2595" i="1" a="1"/>
  <c r="T2595" i="1"/>
  <c r="T2596" i="1" a="1"/>
  <c r="T2596" i="1"/>
  <c r="T2597" i="1" a="1"/>
  <c r="T2597" i="1"/>
  <c r="T2598" i="1" a="1"/>
  <c r="T2598" i="1"/>
  <c r="T2599" i="1" a="1"/>
  <c r="T2599" i="1"/>
  <c r="T2600" i="1" a="1"/>
  <c r="T2600" i="1"/>
  <c r="T2601" i="1" a="1"/>
  <c r="T2601" i="1"/>
  <c r="T2602" i="1" a="1"/>
  <c r="T2602" i="1"/>
  <c r="T2603" i="1" a="1"/>
  <c r="T2603" i="1"/>
  <c r="T2604" i="1" a="1"/>
  <c r="T2604" i="1"/>
  <c r="T2605" i="1" a="1"/>
  <c r="T2605" i="1"/>
  <c r="T2606" i="1" a="1"/>
  <c r="T2606" i="1"/>
  <c r="T2607" i="1" a="1"/>
  <c r="T2607" i="1"/>
  <c r="T2608" i="1" a="1"/>
  <c r="T2608" i="1"/>
  <c r="T2609" i="1" a="1"/>
  <c r="T2609" i="1"/>
  <c r="T2610" i="1" a="1"/>
  <c r="T2610" i="1"/>
  <c r="T2611" i="1" a="1"/>
  <c r="T2611" i="1"/>
  <c r="T2612" i="1" a="1"/>
  <c r="T2612" i="1"/>
  <c r="T2613" i="1" a="1"/>
  <c r="T2613" i="1"/>
  <c r="T2614" i="1" a="1"/>
  <c r="T2614" i="1"/>
  <c r="T2615" i="1" a="1"/>
  <c r="T2615" i="1"/>
  <c r="T2616" i="1" a="1"/>
  <c r="T2616" i="1"/>
  <c r="T2617" i="1" a="1"/>
  <c r="T2617" i="1"/>
  <c r="T2618" i="1" a="1"/>
  <c r="T2618" i="1"/>
  <c r="T2619" i="1" a="1"/>
  <c r="T2619" i="1"/>
  <c r="T2620" i="1" a="1"/>
  <c r="T2620" i="1"/>
  <c r="T2621" i="1" a="1"/>
  <c r="T2621" i="1"/>
  <c r="T2622" i="1" a="1"/>
  <c r="T2622" i="1"/>
  <c r="T2623" i="1" a="1"/>
  <c r="T2623" i="1"/>
  <c r="T2624" i="1" a="1"/>
  <c r="T2624" i="1"/>
  <c r="T2625" i="1" a="1"/>
  <c r="T2625" i="1"/>
  <c r="T2626" i="1" a="1"/>
  <c r="T2626" i="1"/>
  <c r="T2627" i="1" a="1"/>
  <c r="T2627" i="1"/>
  <c r="T2628" i="1" a="1"/>
  <c r="T2628" i="1"/>
  <c r="T2629" i="1" a="1"/>
  <c r="T2629" i="1"/>
  <c r="T2630" i="1" a="1"/>
  <c r="T2630" i="1"/>
  <c r="T2631" i="1" a="1"/>
  <c r="T2631" i="1"/>
  <c r="T2632" i="1" a="1"/>
  <c r="T2632" i="1"/>
  <c r="T2633" i="1" a="1"/>
  <c r="T2633" i="1"/>
  <c r="T2634" i="1" a="1"/>
  <c r="T2634" i="1"/>
  <c r="T2635" i="1" a="1"/>
  <c r="T2635" i="1"/>
  <c r="T2636" i="1" a="1"/>
  <c r="T2636" i="1"/>
  <c r="T2637" i="1" a="1"/>
  <c r="T2637" i="1"/>
  <c r="T2638" i="1" a="1"/>
  <c r="T2638" i="1"/>
  <c r="T2639" i="1" a="1"/>
  <c r="T2639" i="1"/>
  <c r="T2640" i="1" a="1"/>
  <c r="T2640" i="1"/>
  <c r="T2641" i="1" a="1"/>
  <c r="T2641" i="1"/>
  <c r="T2642" i="1" a="1"/>
  <c r="T2642" i="1"/>
  <c r="T2643" i="1" a="1"/>
  <c r="T2643" i="1"/>
  <c r="T2644" i="1" a="1"/>
  <c r="T2644" i="1"/>
  <c r="T2645" i="1" a="1"/>
  <c r="T2645" i="1"/>
  <c r="T2646" i="1" a="1"/>
  <c r="T2646" i="1"/>
  <c r="T2647" i="1" a="1"/>
  <c r="T2647" i="1"/>
  <c r="T2648" i="1" a="1"/>
  <c r="T2648" i="1"/>
  <c r="T2649" i="1" a="1"/>
  <c r="T2649" i="1"/>
  <c r="T2650" i="1" a="1"/>
  <c r="T2650" i="1"/>
  <c r="T2651" i="1" a="1"/>
  <c r="T2651" i="1"/>
  <c r="T2652" i="1" a="1"/>
  <c r="T2652" i="1"/>
  <c r="T2653" i="1" a="1"/>
  <c r="T2653" i="1"/>
  <c r="T2654" i="1" a="1"/>
  <c r="T2654" i="1"/>
  <c r="T2655" i="1" a="1"/>
  <c r="T2655" i="1"/>
  <c r="T2656" i="1" a="1"/>
  <c r="T2656" i="1"/>
  <c r="T2657" i="1" a="1"/>
  <c r="T2657" i="1"/>
  <c r="T2658" i="1" a="1"/>
  <c r="T2658" i="1"/>
  <c r="T2659" i="1" a="1"/>
  <c r="T2659" i="1"/>
  <c r="T2660" i="1" a="1"/>
  <c r="T2660" i="1"/>
  <c r="T2661" i="1" a="1"/>
  <c r="T2661" i="1"/>
  <c r="T2662" i="1" a="1"/>
  <c r="T2662" i="1"/>
  <c r="T2663" i="1" a="1"/>
  <c r="T2663" i="1"/>
  <c r="T2664" i="1" a="1"/>
  <c r="T2664" i="1"/>
  <c r="T2665" i="1" a="1"/>
  <c r="T2665" i="1"/>
  <c r="T2666" i="1" a="1"/>
  <c r="T2666" i="1"/>
  <c r="T2667" i="1" a="1"/>
  <c r="T2667" i="1"/>
  <c r="T2668" i="1" a="1"/>
  <c r="T2668" i="1"/>
  <c r="T2669" i="1" a="1"/>
  <c r="T2669" i="1"/>
  <c r="T2670" i="1" a="1"/>
  <c r="T2670" i="1"/>
  <c r="T2671" i="1" a="1"/>
  <c r="T2671" i="1"/>
  <c r="T2672" i="1" a="1"/>
  <c r="T2672" i="1"/>
  <c r="T2673" i="1" a="1"/>
  <c r="T2673" i="1"/>
  <c r="T2674" i="1" a="1"/>
  <c r="T2674" i="1"/>
  <c r="T2675" i="1" a="1"/>
  <c r="T2675" i="1"/>
  <c r="T2676" i="1" a="1"/>
  <c r="T2676" i="1"/>
  <c r="T2677" i="1" a="1"/>
  <c r="T2677" i="1"/>
  <c r="T2678" i="1" a="1"/>
  <c r="T2678" i="1"/>
  <c r="T2679" i="1" a="1"/>
  <c r="T2679" i="1"/>
  <c r="T2680" i="1" a="1"/>
  <c r="T2680" i="1"/>
  <c r="T2681" i="1" a="1"/>
  <c r="T2681" i="1"/>
  <c r="T2682" i="1" a="1"/>
  <c r="T2682" i="1"/>
  <c r="T2683" i="1" a="1"/>
  <c r="T2683" i="1"/>
  <c r="T2684" i="1" a="1"/>
  <c r="T2684" i="1"/>
  <c r="T2685" i="1" a="1"/>
  <c r="T2685" i="1"/>
  <c r="T2686" i="1" a="1"/>
  <c r="T2686" i="1"/>
  <c r="T2687" i="1" a="1"/>
  <c r="T2687" i="1"/>
  <c r="T2688" i="1" a="1"/>
  <c r="T2688" i="1"/>
  <c r="T2689" i="1" a="1"/>
  <c r="T2689" i="1"/>
  <c r="T2690" i="1" a="1"/>
  <c r="T2690" i="1"/>
  <c r="T2691" i="1" a="1"/>
  <c r="T2691" i="1"/>
  <c r="T2692" i="1" a="1"/>
  <c r="T2692" i="1"/>
  <c r="T2693" i="1" a="1"/>
  <c r="T2693" i="1"/>
  <c r="T2694" i="1" a="1"/>
  <c r="T2694" i="1"/>
  <c r="T2695" i="1" a="1"/>
  <c r="T2695" i="1"/>
  <c r="T2696" i="1" a="1"/>
  <c r="T2696" i="1"/>
  <c r="T2697" i="1" a="1"/>
  <c r="T2697" i="1"/>
  <c r="T2698" i="1" a="1"/>
  <c r="T2698" i="1"/>
  <c r="T2699" i="1" a="1"/>
  <c r="T2699" i="1"/>
  <c r="T2700" i="1" a="1"/>
  <c r="T2700" i="1"/>
  <c r="T2701" i="1" a="1"/>
  <c r="T2701" i="1"/>
  <c r="T2702" i="1" a="1"/>
  <c r="T2702" i="1"/>
  <c r="T2703" i="1" a="1"/>
  <c r="T2703" i="1"/>
  <c r="T2704" i="1" a="1"/>
  <c r="T2704" i="1"/>
  <c r="T2705" i="1" a="1"/>
  <c r="T2705" i="1"/>
  <c r="T2706" i="1" a="1"/>
  <c r="T2706" i="1"/>
  <c r="T2707" i="1" a="1"/>
  <c r="T2707" i="1"/>
  <c r="T2708" i="1" a="1"/>
  <c r="T2708" i="1"/>
  <c r="T2709" i="1" a="1"/>
  <c r="T2709" i="1"/>
  <c r="T2710" i="1" a="1"/>
  <c r="T2710" i="1"/>
  <c r="T2711" i="1" a="1"/>
  <c r="T2711" i="1"/>
  <c r="T2712" i="1" a="1"/>
  <c r="T2712" i="1"/>
  <c r="T2713" i="1" a="1"/>
  <c r="T2713" i="1"/>
  <c r="T2714" i="1" a="1"/>
  <c r="T2714" i="1"/>
  <c r="T2715" i="1" a="1"/>
  <c r="T2715" i="1"/>
  <c r="T2716" i="1" a="1"/>
  <c r="T2716" i="1"/>
  <c r="T2717" i="1" a="1"/>
  <c r="T2717" i="1"/>
  <c r="T2718" i="1" a="1"/>
  <c r="T2718" i="1"/>
  <c r="T2719" i="1" a="1"/>
  <c r="T2719" i="1"/>
  <c r="T2720" i="1" a="1"/>
  <c r="T2720" i="1"/>
  <c r="T2721" i="1" a="1"/>
  <c r="T2721" i="1"/>
  <c r="T2722" i="1" a="1"/>
  <c r="T2722" i="1"/>
  <c r="T2723" i="1" a="1"/>
  <c r="T2723" i="1"/>
  <c r="T2724" i="1" a="1"/>
  <c r="T2724" i="1"/>
  <c r="T2725" i="1" a="1"/>
  <c r="T2725" i="1"/>
  <c r="T2726" i="1" a="1"/>
  <c r="T2726" i="1"/>
  <c r="T2727" i="1" a="1"/>
  <c r="T2727" i="1"/>
  <c r="T2728" i="1" a="1"/>
  <c r="T2728" i="1"/>
  <c r="T2729" i="1" a="1"/>
  <c r="T2729" i="1"/>
  <c r="T2730" i="1" a="1"/>
  <c r="T2730" i="1"/>
  <c r="T2731" i="1" a="1"/>
  <c r="T2731" i="1"/>
  <c r="T2732" i="1" a="1"/>
  <c r="T2732" i="1"/>
  <c r="T2733" i="1" a="1"/>
  <c r="T2733" i="1"/>
  <c r="T2734" i="1" a="1"/>
  <c r="T2734" i="1"/>
  <c r="T2735" i="1" a="1"/>
  <c r="T2735" i="1"/>
  <c r="T2736" i="1" a="1"/>
  <c r="T2736" i="1"/>
  <c r="T2737" i="1" a="1"/>
  <c r="T2737" i="1"/>
  <c r="T2738" i="1" a="1"/>
  <c r="T2738" i="1"/>
  <c r="T2739" i="1" a="1"/>
  <c r="T2739" i="1"/>
  <c r="T2740" i="1" a="1"/>
  <c r="T2740" i="1"/>
  <c r="T2741" i="1" a="1"/>
  <c r="T2741" i="1"/>
  <c r="T2742" i="1" a="1"/>
  <c r="T2742" i="1"/>
  <c r="T2743" i="1" a="1"/>
  <c r="T2743" i="1"/>
  <c r="T2744" i="1" a="1"/>
  <c r="T2744" i="1"/>
  <c r="T2745" i="1" a="1"/>
  <c r="T2745" i="1"/>
  <c r="T2746" i="1" a="1"/>
  <c r="T2746" i="1"/>
  <c r="T2747" i="1" a="1"/>
  <c r="T2747" i="1"/>
  <c r="T2748" i="1" a="1"/>
  <c r="T2748" i="1"/>
  <c r="T2749" i="1" a="1"/>
  <c r="T2749" i="1"/>
  <c r="T2750" i="1" a="1"/>
  <c r="T2750" i="1"/>
  <c r="T2751" i="1" a="1"/>
  <c r="T2751" i="1"/>
  <c r="T2752" i="1" a="1"/>
  <c r="T2752" i="1"/>
  <c r="T2753" i="1" a="1"/>
  <c r="T2753" i="1"/>
  <c r="T2754" i="1" a="1"/>
  <c r="T2754" i="1"/>
  <c r="T2755" i="1" a="1"/>
  <c r="T2755" i="1"/>
  <c r="T2756" i="1" a="1"/>
  <c r="T2756" i="1"/>
  <c r="T2757" i="1" a="1"/>
  <c r="T2757" i="1"/>
  <c r="T2758" i="1" a="1"/>
  <c r="T2758" i="1"/>
  <c r="T2759" i="1" a="1"/>
  <c r="T2759" i="1"/>
  <c r="T2760" i="1" a="1"/>
  <c r="T2760" i="1"/>
  <c r="T2761" i="1" a="1"/>
  <c r="T2761" i="1"/>
  <c r="T2762" i="1" a="1"/>
  <c r="T2762" i="1"/>
  <c r="T2763" i="1" a="1"/>
  <c r="T2763" i="1"/>
  <c r="T2764" i="1" a="1"/>
  <c r="T2764" i="1"/>
  <c r="T2765" i="1" a="1"/>
  <c r="T2765" i="1"/>
  <c r="T2766" i="1" a="1"/>
  <c r="T2766" i="1"/>
  <c r="T2767" i="1" a="1"/>
  <c r="T2767" i="1"/>
  <c r="T2768" i="1" a="1"/>
  <c r="T2768" i="1"/>
  <c r="T2769" i="1" a="1"/>
  <c r="T2769" i="1"/>
  <c r="T2770" i="1" a="1"/>
  <c r="T2770" i="1"/>
  <c r="T2771" i="1" a="1"/>
  <c r="T2771" i="1"/>
  <c r="T2772" i="1" a="1"/>
  <c r="T2772" i="1"/>
  <c r="T2773" i="1" a="1"/>
  <c r="T2773" i="1"/>
  <c r="T2774" i="1" a="1"/>
  <c r="T2774" i="1"/>
  <c r="T2775" i="1" a="1"/>
  <c r="T2775" i="1"/>
  <c r="T2776" i="1" a="1"/>
  <c r="T2776" i="1"/>
  <c r="T2777" i="1" a="1"/>
  <c r="T2777" i="1"/>
  <c r="T2778" i="1" a="1"/>
  <c r="T2778" i="1"/>
  <c r="T2779" i="1" a="1"/>
  <c r="T2779" i="1"/>
  <c r="T2780" i="1" a="1"/>
  <c r="T2780" i="1"/>
  <c r="T2781" i="1" a="1"/>
  <c r="T2781" i="1"/>
  <c r="T2782" i="1" a="1"/>
  <c r="T2782" i="1"/>
  <c r="T2783" i="1" a="1"/>
  <c r="T2783" i="1"/>
  <c r="T2784" i="1" a="1"/>
  <c r="T2784" i="1"/>
  <c r="T2785" i="1" a="1"/>
  <c r="T2785" i="1"/>
  <c r="T2786" i="1" a="1"/>
  <c r="T2786" i="1"/>
  <c r="T2787" i="1" a="1"/>
  <c r="T2787" i="1"/>
  <c r="T2788" i="1" a="1"/>
  <c r="T2788" i="1"/>
  <c r="T2789" i="1" a="1"/>
  <c r="T2789" i="1"/>
  <c r="T2790" i="1" a="1"/>
  <c r="T2790" i="1"/>
  <c r="T2791" i="1" a="1"/>
  <c r="T2791" i="1"/>
  <c r="T2792" i="1" a="1"/>
  <c r="T2792" i="1"/>
  <c r="T2793" i="1" a="1"/>
  <c r="T2793" i="1"/>
  <c r="T2794" i="1" a="1"/>
  <c r="T2794" i="1"/>
  <c r="T2795" i="1" a="1"/>
  <c r="T2795" i="1"/>
  <c r="T2796" i="1" a="1"/>
  <c r="T2796" i="1"/>
  <c r="T2797" i="1" a="1"/>
  <c r="T2797" i="1"/>
  <c r="T2798" i="1" a="1"/>
  <c r="T2798" i="1"/>
  <c r="T2799" i="1" a="1"/>
  <c r="T2799" i="1"/>
  <c r="T2800" i="1" a="1"/>
  <c r="T2800" i="1"/>
  <c r="T2801" i="1" a="1"/>
  <c r="T2801" i="1"/>
  <c r="T2802" i="1" a="1"/>
  <c r="T2802" i="1"/>
  <c r="T2803" i="1" a="1"/>
  <c r="T2803" i="1"/>
  <c r="T2804" i="1" a="1"/>
  <c r="T2804" i="1"/>
  <c r="T2805" i="1" a="1"/>
  <c r="T2805" i="1"/>
  <c r="T2806" i="1" a="1"/>
  <c r="T2806" i="1"/>
  <c r="T2807" i="1" a="1"/>
  <c r="T2807" i="1"/>
  <c r="T2808" i="1" a="1"/>
  <c r="T2808" i="1"/>
  <c r="T2809" i="1" a="1"/>
  <c r="T2809" i="1"/>
  <c r="T2810" i="1" a="1"/>
  <c r="T2810" i="1"/>
  <c r="T2811" i="1" a="1"/>
  <c r="T2811" i="1"/>
  <c r="T2812" i="1" a="1"/>
  <c r="T2812" i="1"/>
  <c r="T2813" i="1" a="1"/>
  <c r="T2813" i="1"/>
  <c r="T2814" i="1" a="1"/>
  <c r="T2814" i="1"/>
  <c r="T2815" i="1" a="1"/>
  <c r="T2815" i="1"/>
  <c r="T2816" i="1" a="1"/>
  <c r="T2816" i="1"/>
  <c r="T2817" i="1" a="1"/>
  <c r="T2817" i="1"/>
  <c r="T2818" i="1" a="1"/>
  <c r="T2818" i="1"/>
  <c r="T2819" i="1" a="1"/>
  <c r="T2819" i="1"/>
  <c r="T2820" i="1" a="1"/>
  <c r="T2820" i="1"/>
  <c r="T2821" i="1" a="1"/>
  <c r="T2821" i="1"/>
  <c r="T2822" i="1" a="1"/>
  <c r="T2822" i="1"/>
  <c r="T2823" i="1" a="1"/>
  <c r="T2823" i="1"/>
  <c r="T2824" i="1" a="1"/>
  <c r="T2824" i="1"/>
  <c r="T2825" i="1" a="1"/>
  <c r="T2825" i="1"/>
  <c r="T2826" i="1" a="1"/>
  <c r="T2826" i="1"/>
  <c r="T2827" i="1" a="1"/>
  <c r="T2827" i="1"/>
  <c r="T2828" i="1" a="1"/>
  <c r="T2828" i="1"/>
  <c r="T2829" i="1" a="1"/>
  <c r="T2829" i="1"/>
  <c r="T2830" i="1" a="1"/>
  <c r="T2830" i="1"/>
  <c r="T2831" i="1" a="1"/>
  <c r="T2831" i="1"/>
  <c r="T2832" i="1" a="1"/>
  <c r="T2832" i="1"/>
  <c r="T2833" i="1" a="1"/>
  <c r="T2833" i="1"/>
  <c r="T2834" i="1" a="1"/>
  <c r="T2834" i="1"/>
  <c r="T2835" i="1" a="1"/>
  <c r="T2835" i="1"/>
  <c r="T2836" i="1" a="1"/>
  <c r="T2836" i="1"/>
  <c r="T2837" i="1" a="1"/>
  <c r="T2837" i="1"/>
  <c r="T2838" i="1" a="1"/>
  <c r="T2838" i="1"/>
  <c r="T2839" i="1" a="1"/>
  <c r="T2839" i="1"/>
  <c r="T2840" i="1" a="1"/>
  <c r="T2840" i="1"/>
  <c r="T2841" i="1" a="1"/>
  <c r="T2841" i="1"/>
  <c r="T2842" i="1" a="1"/>
  <c r="T2842" i="1"/>
  <c r="T2843" i="1" a="1"/>
  <c r="T2843" i="1"/>
  <c r="T2844" i="1" a="1"/>
  <c r="T2844" i="1"/>
  <c r="T2845" i="1" a="1"/>
  <c r="T2845" i="1"/>
  <c r="T2846" i="1" a="1"/>
  <c r="T2846" i="1"/>
  <c r="T2847" i="1" a="1"/>
  <c r="T2847" i="1"/>
  <c r="T2848" i="1" a="1"/>
  <c r="T2848" i="1"/>
  <c r="T2849" i="1" a="1"/>
  <c r="T2849" i="1"/>
  <c r="T2850" i="1" a="1"/>
  <c r="T2850" i="1"/>
  <c r="T2851" i="1" a="1"/>
  <c r="T2851" i="1"/>
  <c r="T2852" i="1" a="1"/>
  <c r="T2852" i="1"/>
  <c r="T2853" i="1" a="1"/>
  <c r="T2853" i="1"/>
  <c r="T2854" i="1" a="1"/>
  <c r="T2854" i="1"/>
  <c r="T2855" i="1" a="1"/>
  <c r="T2855" i="1"/>
  <c r="T2856" i="1" a="1"/>
  <c r="T2856" i="1"/>
  <c r="T2857" i="1" a="1"/>
  <c r="T2857" i="1"/>
  <c r="T2858" i="1" a="1"/>
  <c r="T2858" i="1"/>
  <c r="T2859" i="1" a="1"/>
  <c r="T2859" i="1"/>
  <c r="T2860" i="1" a="1"/>
  <c r="T2860" i="1"/>
  <c r="T2861" i="1" a="1"/>
  <c r="T2861" i="1"/>
  <c r="T2862" i="1" a="1"/>
  <c r="T2862" i="1"/>
  <c r="T2863" i="1" a="1"/>
  <c r="T2863" i="1"/>
  <c r="T2864" i="1" a="1"/>
  <c r="T2864" i="1"/>
  <c r="T2865" i="1" a="1"/>
  <c r="T2865" i="1"/>
  <c r="T2866" i="1" a="1"/>
  <c r="T2866" i="1"/>
  <c r="T2867" i="1" a="1"/>
  <c r="T2867" i="1"/>
  <c r="T2868" i="1" a="1"/>
  <c r="T2868" i="1"/>
  <c r="T2869" i="1" a="1"/>
  <c r="T2869" i="1"/>
  <c r="T2870" i="1" a="1"/>
  <c r="T2870" i="1"/>
  <c r="T2871" i="1" a="1"/>
  <c r="T2871" i="1"/>
  <c r="T2872" i="1" a="1"/>
  <c r="T2872" i="1"/>
  <c r="T2873" i="1" a="1"/>
  <c r="T2873" i="1"/>
  <c r="T2874" i="1" a="1"/>
  <c r="T2874" i="1"/>
  <c r="T2875" i="1" a="1"/>
  <c r="T2875" i="1"/>
  <c r="T2876" i="1" a="1"/>
  <c r="T2876" i="1"/>
  <c r="T2877" i="1" a="1"/>
  <c r="T2877" i="1"/>
  <c r="T2878" i="1" a="1"/>
  <c r="T2878" i="1"/>
  <c r="T2879" i="1" a="1"/>
  <c r="T2879" i="1"/>
  <c r="T2880" i="1" a="1"/>
  <c r="T2880" i="1"/>
  <c r="T2881" i="1" a="1"/>
  <c r="T2881" i="1"/>
  <c r="T2882" i="1" a="1"/>
  <c r="T2882" i="1"/>
  <c r="T2883" i="1" a="1"/>
  <c r="T2883" i="1"/>
  <c r="T2884" i="1" a="1"/>
  <c r="T2884" i="1"/>
  <c r="T2885" i="1" a="1"/>
  <c r="T2885" i="1"/>
  <c r="T2886" i="1" a="1"/>
  <c r="T2886" i="1"/>
  <c r="T2887" i="1" a="1"/>
  <c r="T2887" i="1"/>
  <c r="T2888" i="1" a="1"/>
  <c r="T2888" i="1"/>
  <c r="T2889" i="1" a="1"/>
  <c r="T2889" i="1"/>
  <c r="T2890" i="1" a="1"/>
  <c r="T2890" i="1"/>
  <c r="T2891" i="1" a="1"/>
  <c r="T2891" i="1"/>
  <c r="T2892" i="1" a="1"/>
  <c r="T2892" i="1"/>
  <c r="T2893" i="1" a="1"/>
  <c r="T2893" i="1"/>
  <c r="T2894" i="1" a="1"/>
  <c r="T2894" i="1"/>
  <c r="T2895" i="1" a="1"/>
  <c r="T2895" i="1"/>
  <c r="T2896" i="1" a="1"/>
  <c r="T2896" i="1"/>
  <c r="T2897" i="1" a="1"/>
  <c r="T2897" i="1"/>
  <c r="T2898" i="1" a="1"/>
  <c r="T2898" i="1"/>
  <c r="T2899" i="1" a="1"/>
  <c r="T2899" i="1"/>
  <c r="T2900" i="1" a="1"/>
  <c r="T2900" i="1"/>
  <c r="T2901" i="1" a="1"/>
  <c r="T2901" i="1"/>
  <c r="T2902" i="1" a="1"/>
  <c r="T2902" i="1"/>
  <c r="T2903" i="1" a="1"/>
  <c r="T2903" i="1"/>
  <c r="T2904" i="1" a="1"/>
  <c r="T2904" i="1"/>
  <c r="T2905" i="1" a="1"/>
  <c r="T2905" i="1"/>
  <c r="T2906" i="1" a="1"/>
  <c r="T2906" i="1"/>
  <c r="T2907" i="1" a="1"/>
  <c r="T2907" i="1"/>
  <c r="T2908" i="1" a="1"/>
  <c r="T2908" i="1"/>
  <c r="T2909" i="1" a="1"/>
  <c r="T2909" i="1"/>
  <c r="T2910" i="1" a="1"/>
  <c r="T2910" i="1"/>
  <c r="T2911" i="1" a="1"/>
  <c r="T2911" i="1"/>
  <c r="T2912" i="1" a="1"/>
  <c r="T2912" i="1"/>
  <c r="T2913" i="1" a="1"/>
  <c r="T2913" i="1"/>
  <c r="T2914" i="1" a="1"/>
  <c r="T2914" i="1"/>
  <c r="T2915" i="1" a="1"/>
  <c r="T2915" i="1"/>
  <c r="T2916" i="1" a="1"/>
  <c r="T2916" i="1"/>
  <c r="T2917" i="1" a="1"/>
  <c r="T2917" i="1"/>
  <c r="T2918" i="1" a="1"/>
  <c r="T2918" i="1"/>
  <c r="T2919" i="1" a="1"/>
  <c r="T2919" i="1"/>
  <c r="T2920" i="1" a="1"/>
  <c r="T2920" i="1"/>
  <c r="T2921" i="1" a="1"/>
  <c r="T2921" i="1"/>
  <c r="T2922" i="1" a="1"/>
  <c r="T2922" i="1"/>
  <c r="T2923" i="1" a="1"/>
  <c r="T2923" i="1"/>
  <c r="T2924" i="1" a="1"/>
  <c r="T2924" i="1"/>
  <c r="T2925" i="1" a="1"/>
  <c r="T2925" i="1"/>
  <c r="T2926" i="1" a="1"/>
  <c r="T2926" i="1"/>
  <c r="T2927" i="1" a="1"/>
  <c r="T2927" i="1"/>
  <c r="T2928" i="1" a="1"/>
  <c r="T2928" i="1"/>
  <c r="T2929" i="1" a="1"/>
  <c r="T2929" i="1"/>
  <c r="T2930" i="1" a="1"/>
  <c r="T2930" i="1"/>
  <c r="T2931" i="1" a="1"/>
  <c r="T2931" i="1"/>
  <c r="T2932" i="1" a="1"/>
  <c r="T2932" i="1"/>
  <c r="T2933" i="1" a="1"/>
  <c r="T2933" i="1"/>
  <c r="T2934" i="1" a="1"/>
  <c r="T2934" i="1"/>
  <c r="T2935" i="1" a="1"/>
  <c r="T2935" i="1"/>
  <c r="T2936" i="1" a="1"/>
  <c r="T2936" i="1"/>
  <c r="T2937" i="1" a="1"/>
  <c r="T2937" i="1"/>
  <c r="T2938" i="1" a="1"/>
  <c r="T2938" i="1"/>
  <c r="T2939" i="1" a="1"/>
  <c r="T2939" i="1"/>
  <c r="T2940" i="1" a="1"/>
  <c r="T2940" i="1"/>
  <c r="T2941" i="1" a="1"/>
  <c r="T2941" i="1"/>
  <c r="T2942" i="1" a="1"/>
  <c r="T2942" i="1"/>
  <c r="T2943" i="1" a="1"/>
  <c r="T2943" i="1"/>
  <c r="T2944" i="1" a="1"/>
  <c r="T2944" i="1"/>
  <c r="T2945" i="1" a="1"/>
  <c r="T2945" i="1"/>
  <c r="T2946" i="1" a="1"/>
  <c r="T2946" i="1"/>
  <c r="T2947" i="1" a="1"/>
  <c r="T2947" i="1"/>
  <c r="T2948" i="1" a="1"/>
  <c r="T2948" i="1"/>
  <c r="T2949" i="1" a="1"/>
  <c r="T2949" i="1"/>
  <c r="T2950" i="1" a="1"/>
  <c r="T2950" i="1"/>
  <c r="T2951" i="1" a="1"/>
  <c r="T2951" i="1"/>
  <c r="T2952" i="1" a="1"/>
  <c r="T2952" i="1"/>
  <c r="T2953" i="1" a="1"/>
  <c r="T2953" i="1"/>
  <c r="T2954" i="1" a="1"/>
  <c r="T2954" i="1"/>
  <c r="T2955" i="1" a="1"/>
  <c r="T2955" i="1"/>
  <c r="T2956" i="1" a="1"/>
  <c r="T2956" i="1"/>
  <c r="T2957" i="1" a="1"/>
  <c r="T2957" i="1"/>
  <c r="T2958" i="1" a="1"/>
  <c r="T2958" i="1"/>
  <c r="T2959" i="1" a="1"/>
  <c r="T2959" i="1"/>
  <c r="T2960" i="1" a="1"/>
  <c r="T2960" i="1"/>
  <c r="T2961" i="1" a="1"/>
  <c r="T2961" i="1"/>
  <c r="T2962" i="1" a="1"/>
  <c r="T2962" i="1"/>
  <c r="T2963" i="1" a="1"/>
  <c r="T2963" i="1"/>
  <c r="T2964" i="1" a="1"/>
  <c r="T2964" i="1"/>
  <c r="T2965" i="1" a="1"/>
  <c r="T2965" i="1"/>
  <c r="T2966" i="1" a="1"/>
  <c r="T2966" i="1"/>
  <c r="T2967" i="1" a="1"/>
  <c r="T2967" i="1"/>
  <c r="T2968" i="1" a="1"/>
  <c r="T2968" i="1"/>
  <c r="T2969" i="1" a="1"/>
  <c r="T2969" i="1"/>
  <c r="T2970" i="1" a="1"/>
  <c r="T2970" i="1"/>
  <c r="T2971" i="1" a="1"/>
  <c r="T2971" i="1"/>
  <c r="T2972" i="1" a="1"/>
  <c r="T2972" i="1"/>
  <c r="T2973" i="1" a="1"/>
  <c r="T2973" i="1"/>
  <c r="T2974" i="1" a="1"/>
  <c r="T2974" i="1"/>
  <c r="T2975" i="1" a="1"/>
  <c r="T2975" i="1"/>
  <c r="T2976" i="1" a="1"/>
  <c r="T2976" i="1"/>
  <c r="T2977" i="1" a="1"/>
  <c r="T2977" i="1"/>
  <c r="T2978" i="1" a="1"/>
  <c r="T2978" i="1"/>
  <c r="T2979" i="1" a="1"/>
  <c r="T2979" i="1"/>
  <c r="T2980" i="1" a="1"/>
  <c r="T2980" i="1"/>
  <c r="T2981" i="1" a="1"/>
  <c r="T2981" i="1"/>
  <c r="T2982" i="1" a="1"/>
  <c r="T2982" i="1"/>
  <c r="T2983" i="1" a="1"/>
  <c r="T2983" i="1"/>
  <c r="T2984" i="1" a="1"/>
  <c r="T2984" i="1"/>
  <c r="T2985" i="1" a="1"/>
  <c r="T2985" i="1"/>
  <c r="T2986" i="1" a="1"/>
  <c r="T2986" i="1"/>
  <c r="T2987" i="1" a="1"/>
  <c r="T2987" i="1"/>
  <c r="T2988" i="1" a="1"/>
  <c r="T2988" i="1"/>
  <c r="T2989" i="1" a="1"/>
  <c r="T2989" i="1"/>
  <c r="T2990" i="1" a="1"/>
  <c r="T2990" i="1"/>
  <c r="T2991" i="1" a="1"/>
  <c r="T2991" i="1"/>
  <c r="T2992" i="1" a="1"/>
  <c r="T2992" i="1"/>
  <c r="T2993" i="1" a="1"/>
  <c r="T2993" i="1"/>
  <c r="T2994" i="1" a="1"/>
  <c r="T2994" i="1"/>
  <c r="T2995" i="1" a="1"/>
  <c r="T2995" i="1"/>
  <c r="T2996" i="1" a="1"/>
  <c r="T2996" i="1"/>
  <c r="T2997" i="1" a="1"/>
  <c r="T2997" i="1"/>
  <c r="T2998" i="1" a="1"/>
  <c r="T2998" i="1"/>
  <c r="T2999" i="1" a="1"/>
  <c r="T2999" i="1"/>
  <c r="T3000" i="1" a="1"/>
  <c r="T3000" i="1"/>
  <c r="T3001" i="1" a="1"/>
  <c r="T3001" i="1"/>
  <c r="T3002" i="1" a="1"/>
  <c r="T3002" i="1"/>
  <c r="T3003" i="1" a="1"/>
  <c r="T3003" i="1"/>
  <c r="T3004" i="1" a="1"/>
  <c r="T3004" i="1"/>
  <c r="T3005" i="1" a="1"/>
  <c r="T3005" i="1"/>
  <c r="T3006" i="1" a="1"/>
  <c r="T3006" i="1"/>
  <c r="T3007" i="1" a="1"/>
  <c r="T3007" i="1"/>
  <c r="T3008" i="1" a="1"/>
  <c r="T3008" i="1"/>
  <c r="T3009" i="1" a="1"/>
  <c r="T3009" i="1"/>
  <c r="T3010" i="1" a="1"/>
  <c r="T3010" i="1"/>
  <c r="T3011" i="1" a="1"/>
  <c r="T3011" i="1"/>
  <c r="T3012" i="1" a="1"/>
  <c r="T3012" i="1"/>
  <c r="T3013" i="1" a="1"/>
  <c r="T3013" i="1"/>
  <c r="T3014" i="1" a="1"/>
  <c r="T3014" i="1"/>
  <c r="T3015" i="1" a="1"/>
  <c r="T3015" i="1"/>
  <c r="T3016" i="1" a="1"/>
  <c r="T3016" i="1"/>
  <c r="T3017" i="1" a="1"/>
  <c r="T3017" i="1"/>
  <c r="T3018" i="1" a="1"/>
  <c r="T3018" i="1"/>
  <c r="T3019" i="1" a="1"/>
  <c r="T3019" i="1"/>
  <c r="T3020" i="1" a="1"/>
  <c r="T3020" i="1"/>
  <c r="T3021" i="1" a="1"/>
  <c r="T3021" i="1"/>
  <c r="T3022" i="1" a="1"/>
  <c r="T3022" i="1"/>
  <c r="T3023" i="1" a="1"/>
  <c r="T3023" i="1"/>
  <c r="T3024" i="1" a="1"/>
  <c r="T3024" i="1"/>
  <c r="T3025" i="1" a="1"/>
  <c r="T3025" i="1"/>
  <c r="T3026" i="1" a="1"/>
  <c r="T3026" i="1"/>
  <c r="T3027" i="1" a="1"/>
  <c r="T3027" i="1"/>
  <c r="T3028" i="1" a="1"/>
  <c r="T3028" i="1"/>
  <c r="T3029" i="1" a="1"/>
  <c r="T3029" i="1"/>
  <c r="T3030" i="1" a="1"/>
  <c r="T3030" i="1"/>
  <c r="T3031" i="1" a="1"/>
  <c r="T3031" i="1"/>
  <c r="T3032" i="1" a="1"/>
  <c r="T3032" i="1"/>
  <c r="T3033" i="1" a="1"/>
  <c r="T3033" i="1"/>
  <c r="T3034" i="1" a="1"/>
  <c r="T3034" i="1"/>
  <c r="T3035" i="1" a="1"/>
  <c r="T3035" i="1"/>
  <c r="T3036" i="1" a="1"/>
  <c r="T3036" i="1"/>
  <c r="T3037" i="1" a="1"/>
  <c r="T3037" i="1"/>
  <c r="T3038" i="1" a="1"/>
  <c r="T3038" i="1"/>
  <c r="T3039" i="1" a="1"/>
  <c r="T3039" i="1"/>
  <c r="T3040" i="1" a="1"/>
  <c r="T3040" i="1"/>
  <c r="T3041" i="1" a="1"/>
  <c r="T3041" i="1"/>
  <c r="T3042" i="1" a="1"/>
  <c r="T3042" i="1"/>
  <c r="T3043" i="1" a="1"/>
  <c r="T3043" i="1"/>
  <c r="T3044" i="1" a="1"/>
  <c r="T3044" i="1"/>
  <c r="T3045" i="1" a="1"/>
  <c r="T3045" i="1"/>
  <c r="T3046" i="1" a="1"/>
  <c r="T3046" i="1"/>
  <c r="T3047" i="1" a="1"/>
  <c r="T3047" i="1"/>
  <c r="T3048" i="1" a="1"/>
  <c r="T3048" i="1"/>
  <c r="T3049" i="1" a="1"/>
  <c r="T3049" i="1"/>
  <c r="T3050" i="1" a="1"/>
  <c r="T3050" i="1"/>
  <c r="T3051" i="1" a="1"/>
  <c r="T3051" i="1"/>
  <c r="T3052" i="1" a="1"/>
  <c r="T3052" i="1"/>
  <c r="T3053" i="1" a="1"/>
  <c r="T3053" i="1"/>
  <c r="T3054" i="1" a="1"/>
  <c r="T3054" i="1"/>
  <c r="T3055" i="1" a="1"/>
  <c r="T3055" i="1"/>
  <c r="T3056" i="1" a="1"/>
  <c r="T3056" i="1"/>
  <c r="T3057" i="1" a="1"/>
  <c r="T3057" i="1"/>
  <c r="T3058" i="1" a="1"/>
  <c r="T3058" i="1"/>
  <c r="T3059" i="1" a="1"/>
  <c r="T3059" i="1"/>
  <c r="T3060" i="1" a="1"/>
  <c r="T3060" i="1"/>
  <c r="T3061" i="1" a="1"/>
  <c r="T3061" i="1"/>
  <c r="T3062" i="1" a="1"/>
  <c r="T3062" i="1"/>
  <c r="T3063" i="1" a="1"/>
  <c r="T3063" i="1"/>
  <c r="T3064" i="1" a="1"/>
  <c r="T3064" i="1"/>
  <c r="T3065" i="1" a="1"/>
  <c r="T3065" i="1"/>
  <c r="T3066" i="1" a="1"/>
  <c r="T3066" i="1"/>
  <c r="T3067" i="1" a="1"/>
  <c r="T3067" i="1"/>
  <c r="T3068" i="1" a="1"/>
  <c r="T3068" i="1"/>
  <c r="T3069" i="1" a="1"/>
  <c r="T3069" i="1"/>
  <c r="T3070" i="1" a="1"/>
  <c r="T3070" i="1"/>
  <c r="T3071" i="1" a="1"/>
  <c r="T3071" i="1"/>
  <c r="T3072" i="1" a="1"/>
  <c r="T3072" i="1"/>
  <c r="T3073" i="1" a="1"/>
  <c r="T3073" i="1"/>
  <c r="T3074" i="1" a="1"/>
  <c r="T3074" i="1"/>
  <c r="T3075" i="1" a="1"/>
  <c r="T3075" i="1"/>
  <c r="T3076" i="1" a="1"/>
  <c r="T3076" i="1"/>
  <c r="T3077" i="1" a="1"/>
  <c r="T3077" i="1"/>
  <c r="T3078" i="1" a="1"/>
  <c r="T3078" i="1"/>
  <c r="T3079" i="1" a="1"/>
  <c r="T3079" i="1"/>
  <c r="T3080" i="1" a="1"/>
  <c r="T3080" i="1"/>
  <c r="T3081" i="1" a="1"/>
  <c r="T3081" i="1"/>
  <c r="T3082" i="1" a="1"/>
  <c r="T3082" i="1"/>
  <c r="T3083" i="1" a="1"/>
  <c r="T3083" i="1"/>
  <c r="T3084" i="1" a="1"/>
  <c r="T3084" i="1"/>
  <c r="T3085" i="1" a="1"/>
  <c r="T3085" i="1"/>
  <c r="T3086" i="1" a="1"/>
  <c r="T3086" i="1"/>
  <c r="T3087" i="1" a="1"/>
  <c r="T3087" i="1"/>
  <c r="T3088" i="1" a="1"/>
  <c r="T3088" i="1"/>
  <c r="T3089" i="1" a="1"/>
  <c r="T3089" i="1"/>
  <c r="T3090" i="1" a="1"/>
  <c r="T3090" i="1"/>
  <c r="T3091" i="1" a="1"/>
  <c r="T3091" i="1"/>
  <c r="T3092" i="1" a="1"/>
  <c r="T3092" i="1"/>
  <c r="T3093" i="1" a="1"/>
  <c r="T3093" i="1"/>
  <c r="T3094" i="1" a="1"/>
  <c r="T3094" i="1"/>
  <c r="T3095" i="1" a="1"/>
  <c r="T3095" i="1"/>
  <c r="T3096" i="1" a="1"/>
  <c r="T3096" i="1"/>
  <c r="T3097" i="1" a="1"/>
  <c r="T3097" i="1"/>
  <c r="T3098" i="1" a="1"/>
  <c r="T3098" i="1"/>
  <c r="T3099" i="1" a="1"/>
  <c r="T3099" i="1"/>
  <c r="T3100" i="1" a="1"/>
  <c r="T3100" i="1"/>
  <c r="T3101" i="1" a="1"/>
  <c r="T3101" i="1"/>
  <c r="T3102" i="1" a="1"/>
  <c r="T3102" i="1"/>
  <c r="T3103" i="1" a="1"/>
  <c r="T3103" i="1"/>
  <c r="T3104" i="1" a="1"/>
  <c r="T3104" i="1"/>
  <c r="T3105" i="1" a="1"/>
  <c r="T3105" i="1"/>
  <c r="T3106" i="1" a="1"/>
  <c r="T3106" i="1"/>
  <c r="T3107" i="1" a="1"/>
  <c r="T3107" i="1"/>
  <c r="T3108" i="1" a="1"/>
  <c r="T3108" i="1"/>
  <c r="T3109" i="1" a="1"/>
  <c r="T3109" i="1"/>
  <c r="T3110" i="1" a="1"/>
  <c r="T3110" i="1"/>
  <c r="T3111" i="1" a="1"/>
  <c r="T3111" i="1"/>
  <c r="T3112" i="1" a="1"/>
  <c r="T3112" i="1"/>
  <c r="T3113" i="1" a="1"/>
  <c r="T3113" i="1"/>
  <c r="T3114" i="1" a="1"/>
  <c r="T3114" i="1"/>
  <c r="T3115" i="1" a="1"/>
  <c r="T3115" i="1"/>
  <c r="T3116" i="1" a="1"/>
  <c r="T3116" i="1"/>
  <c r="T3117" i="1" a="1"/>
  <c r="T3117" i="1"/>
  <c r="T3118" i="1" a="1"/>
  <c r="T3118" i="1"/>
  <c r="T3119" i="1" a="1"/>
  <c r="T3119" i="1"/>
  <c r="T3120" i="1" a="1"/>
  <c r="T3120" i="1"/>
  <c r="T3121" i="1" a="1"/>
  <c r="T3121" i="1"/>
  <c r="T3122" i="1" a="1"/>
  <c r="T3122" i="1"/>
  <c r="T3123" i="1" a="1"/>
  <c r="T3123" i="1"/>
  <c r="T3124" i="1" a="1"/>
  <c r="T3124" i="1"/>
  <c r="T3125" i="1" a="1"/>
  <c r="T3125" i="1"/>
  <c r="T3126" i="1" a="1"/>
  <c r="T3126" i="1"/>
  <c r="T3127" i="1" a="1"/>
  <c r="T3127" i="1"/>
  <c r="T3128" i="1" a="1"/>
  <c r="T3128" i="1"/>
  <c r="T3129" i="1" a="1"/>
  <c r="T3129" i="1"/>
  <c r="T3130" i="1" a="1"/>
  <c r="T3130" i="1"/>
  <c r="T3131" i="1" a="1"/>
  <c r="T3131" i="1"/>
  <c r="T3132" i="1" a="1"/>
  <c r="T3132" i="1"/>
  <c r="T3133" i="1" a="1"/>
  <c r="T3133" i="1"/>
  <c r="T3134" i="1" a="1"/>
  <c r="T3134" i="1"/>
  <c r="T3135" i="1" a="1"/>
  <c r="T3135" i="1"/>
  <c r="T3136" i="1" a="1"/>
  <c r="T3136" i="1"/>
  <c r="T3137" i="1" a="1"/>
  <c r="T3137" i="1"/>
  <c r="T3138" i="1" a="1"/>
  <c r="T3138" i="1"/>
  <c r="T3139" i="1" a="1"/>
  <c r="T3139" i="1"/>
  <c r="T3140" i="1" a="1"/>
  <c r="T3140" i="1"/>
  <c r="T3141" i="1" a="1"/>
  <c r="T3141" i="1"/>
  <c r="T3142" i="1" a="1"/>
  <c r="T3142" i="1"/>
  <c r="T3143" i="1" a="1"/>
  <c r="T3143" i="1"/>
  <c r="T3144" i="1" a="1"/>
  <c r="T3144" i="1"/>
  <c r="T3145" i="1" a="1"/>
  <c r="T3145" i="1"/>
  <c r="T3146" i="1" a="1"/>
  <c r="T3146" i="1"/>
  <c r="T3147" i="1" a="1"/>
  <c r="T3147" i="1"/>
  <c r="T3148" i="1" a="1"/>
  <c r="T3148" i="1"/>
  <c r="T3149" i="1" a="1"/>
  <c r="T3149" i="1"/>
  <c r="T3150" i="1" a="1"/>
  <c r="T3150" i="1"/>
  <c r="T3151" i="1" a="1"/>
  <c r="T3151" i="1"/>
  <c r="T3152" i="1" a="1"/>
  <c r="T3152" i="1"/>
  <c r="T3153" i="1" a="1"/>
  <c r="T3153" i="1"/>
  <c r="T3154" i="1" a="1"/>
  <c r="T3154" i="1"/>
  <c r="T3155" i="1" a="1"/>
  <c r="T3155" i="1"/>
  <c r="T3156" i="1" a="1"/>
  <c r="T3156" i="1"/>
  <c r="T3157" i="1" a="1"/>
  <c r="T3157" i="1"/>
  <c r="T3158" i="1" a="1"/>
  <c r="T3158" i="1"/>
  <c r="T3159" i="1" a="1"/>
  <c r="T3159" i="1"/>
  <c r="T3160" i="1" a="1"/>
  <c r="T3160" i="1"/>
  <c r="T3161" i="1" a="1"/>
  <c r="T3161" i="1"/>
  <c r="T3162" i="1" a="1"/>
  <c r="T3162" i="1"/>
  <c r="T3163" i="1" a="1"/>
  <c r="T3163" i="1"/>
  <c r="T3164" i="1" a="1"/>
  <c r="T3164" i="1"/>
  <c r="T3165" i="1" a="1"/>
  <c r="T3165" i="1"/>
  <c r="T3166" i="1" a="1"/>
  <c r="T3166" i="1"/>
  <c r="T3167" i="1" a="1"/>
  <c r="T3167" i="1"/>
  <c r="T3168" i="1" a="1"/>
  <c r="T3168" i="1"/>
  <c r="T3169" i="1" a="1"/>
  <c r="T3169" i="1"/>
  <c r="T3170" i="1" a="1"/>
  <c r="T3170" i="1"/>
  <c r="T3171" i="1" a="1"/>
  <c r="T3171" i="1"/>
  <c r="T3172" i="1" a="1"/>
  <c r="T3172" i="1"/>
  <c r="T3173" i="1" a="1"/>
  <c r="T3173" i="1"/>
  <c r="T3174" i="1" a="1"/>
  <c r="T3174" i="1"/>
  <c r="T3175" i="1" a="1"/>
  <c r="T3175" i="1"/>
  <c r="T3176" i="1" a="1"/>
  <c r="T3176" i="1"/>
  <c r="T3177" i="1" a="1"/>
  <c r="T3177" i="1"/>
  <c r="T3178" i="1" a="1"/>
  <c r="T3178" i="1"/>
  <c r="T3179" i="1" a="1"/>
  <c r="T3179" i="1"/>
  <c r="T3180" i="1" a="1"/>
  <c r="T3180" i="1"/>
  <c r="T3181" i="1" a="1"/>
  <c r="T3181" i="1"/>
  <c r="T3182" i="1" a="1"/>
  <c r="T3182" i="1"/>
  <c r="T3183" i="1" a="1"/>
  <c r="T3183" i="1"/>
  <c r="T3184" i="1" a="1"/>
  <c r="T3184" i="1"/>
  <c r="T3185" i="1" a="1"/>
  <c r="T3185" i="1"/>
  <c r="T3186" i="1" a="1"/>
  <c r="T3186" i="1"/>
  <c r="T3187" i="1" a="1"/>
  <c r="T3187" i="1"/>
  <c r="T3188" i="1" a="1"/>
  <c r="T3188" i="1"/>
  <c r="T3189" i="1" a="1"/>
  <c r="T3189" i="1"/>
  <c r="T3190" i="1" a="1"/>
  <c r="T3190" i="1"/>
  <c r="T3191" i="1" a="1"/>
  <c r="T3191" i="1"/>
  <c r="T3192" i="1" a="1"/>
  <c r="T3192" i="1"/>
  <c r="T3193" i="1" a="1"/>
  <c r="T3193" i="1"/>
  <c r="T3194" i="1" a="1"/>
  <c r="T3194" i="1"/>
  <c r="T3195" i="1" a="1"/>
  <c r="T3195" i="1"/>
  <c r="T3196" i="1" a="1"/>
  <c r="T3196" i="1"/>
  <c r="T3197" i="1" a="1"/>
  <c r="T3197" i="1"/>
  <c r="T3198" i="1" a="1"/>
  <c r="T3198" i="1"/>
  <c r="T3199" i="1" a="1"/>
  <c r="T3199" i="1"/>
  <c r="T3200" i="1" a="1"/>
  <c r="T3200" i="1"/>
  <c r="T3201" i="1" a="1"/>
  <c r="T3201" i="1"/>
  <c r="T3202" i="1" a="1"/>
  <c r="T3202" i="1"/>
  <c r="T3203" i="1" a="1"/>
  <c r="T3203" i="1"/>
  <c r="T3204" i="1" a="1"/>
  <c r="T3204" i="1"/>
  <c r="T3205" i="1" a="1"/>
  <c r="T3205" i="1"/>
  <c r="T3206" i="1" a="1"/>
  <c r="T3206" i="1"/>
  <c r="T3207" i="1" a="1"/>
  <c r="T3207" i="1"/>
  <c r="T3208" i="1" a="1"/>
  <c r="T3208" i="1"/>
  <c r="T3209" i="1" a="1"/>
  <c r="T3209" i="1"/>
  <c r="T3210" i="1" a="1"/>
  <c r="T3210" i="1"/>
  <c r="T3211" i="1" a="1"/>
  <c r="T3211" i="1"/>
  <c r="T3212" i="1" a="1"/>
  <c r="T3212" i="1"/>
  <c r="T3213" i="1" a="1"/>
  <c r="T3213" i="1"/>
  <c r="T3214" i="1" a="1"/>
  <c r="T3214" i="1"/>
  <c r="T3215" i="1" a="1"/>
  <c r="T3215" i="1"/>
  <c r="T3216" i="1" a="1"/>
  <c r="T3216" i="1"/>
  <c r="T3217" i="1" a="1"/>
  <c r="T3217" i="1"/>
  <c r="T3218" i="1" a="1"/>
  <c r="T3218" i="1"/>
  <c r="T3219" i="1" a="1"/>
  <c r="T3219" i="1"/>
  <c r="T3220" i="1" a="1"/>
  <c r="T3220" i="1"/>
  <c r="T3221" i="1" a="1"/>
  <c r="T3221" i="1"/>
  <c r="T3222" i="1" a="1"/>
  <c r="T3222" i="1"/>
  <c r="T3223" i="1" a="1"/>
  <c r="T3223" i="1"/>
  <c r="T3224" i="1" a="1"/>
  <c r="T3224" i="1"/>
  <c r="T3225" i="1" a="1"/>
  <c r="T3225" i="1"/>
  <c r="T3226" i="1" a="1"/>
  <c r="T3226" i="1"/>
  <c r="T3227" i="1" a="1"/>
  <c r="T3227" i="1"/>
  <c r="T3228" i="1" a="1"/>
  <c r="T3228" i="1"/>
  <c r="T3229" i="1" a="1"/>
  <c r="T3229" i="1"/>
  <c r="T3230" i="1" a="1"/>
  <c r="T3230" i="1"/>
  <c r="T3231" i="1" a="1"/>
  <c r="T3231" i="1"/>
  <c r="T3232" i="1" a="1"/>
  <c r="T3232" i="1"/>
  <c r="T3233" i="1" a="1"/>
  <c r="T3233" i="1"/>
  <c r="T3234" i="1" a="1"/>
  <c r="T3234" i="1"/>
  <c r="T3235" i="1" a="1"/>
  <c r="T3235" i="1"/>
  <c r="T3236" i="1" a="1"/>
  <c r="T3236" i="1"/>
  <c r="T3237" i="1" a="1"/>
  <c r="T3237" i="1"/>
  <c r="T3238" i="1" a="1"/>
  <c r="T3238" i="1"/>
  <c r="T3239" i="1" a="1"/>
  <c r="T3239" i="1"/>
  <c r="T3240" i="1" a="1"/>
  <c r="T3240" i="1"/>
  <c r="T3241" i="1" a="1"/>
  <c r="T3241" i="1"/>
  <c r="T3242" i="1" a="1"/>
  <c r="T3242" i="1"/>
  <c r="T3243" i="1" a="1"/>
  <c r="T3243" i="1"/>
  <c r="T3244" i="1" a="1"/>
  <c r="T3244" i="1"/>
  <c r="T3245" i="1" a="1"/>
  <c r="T3245" i="1"/>
  <c r="T3246" i="1" a="1"/>
  <c r="T3246" i="1"/>
  <c r="T3247" i="1" a="1"/>
  <c r="T3247" i="1"/>
  <c r="T3248" i="1" a="1"/>
  <c r="T3248" i="1"/>
  <c r="T3249" i="1" a="1"/>
  <c r="T3249" i="1"/>
  <c r="T3250" i="1" a="1"/>
  <c r="T3250" i="1"/>
  <c r="T3251" i="1" a="1"/>
  <c r="T3251" i="1"/>
  <c r="T3252" i="1" a="1"/>
  <c r="T3252" i="1"/>
  <c r="T3253" i="1" a="1"/>
  <c r="T3253" i="1"/>
  <c r="T3254" i="1" a="1"/>
  <c r="T3254" i="1"/>
  <c r="T3255" i="1" a="1"/>
  <c r="T3255" i="1"/>
  <c r="T3256" i="1" a="1"/>
  <c r="T3256" i="1"/>
  <c r="T3257" i="1" a="1"/>
  <c r="T3257" i="1"/>
  <c r="T3258" i="1" a="1"/>
  <c r="T3258" i="1"/>
  <c r="T3259" i="1" a="1"/>
  <c r="T3259" i="1"/>
  <c r="T3260" i="1" a="1"/>
  <c r="T3260" i="1"/>
  <c r="T3261" i="1" a="1"/>
  <c r="T3261" i="1"/>
  <c r="T3262" i="1" a="1"/>
  <c r="T3262" i="1"/>
  <c r="T3263" i="1" a="1"/>
  <c r="T3263" i="1"/>
  <c r="T3264" i="1" a="1"/>
  <c r="T3264" i="1"/>
  <c r="T3265" i="1" a="1"/>
  <c r="T3265" i="1"/>
  <c r="T3266" i="1" a="1"/>
  <c r="T3266" i="1"/>
  <c r="T3267" i="1" a="1"/>
  <c r="T3267" i="1"/>
  <c r="T3268" i="1" a="1"/>
  <c r="T3268" i="1"/>
  <c r="T3269" i="1" a="1"/>
  <c r="T3269" i="1"/>
  <c r="T3270" i="1" a="1"/>
  <c r="T3270" i="1"/>
  <c r="T3271" i="1" a="1"/>
  <c r="T3271" i="1"/>
  <c r="T3272" i="1" a="1"/>
  <c r="T3272" i="1"/>
  <c r="T3273" i="1" a="1"/>
  <c r="T3273" i="1"/>
  <c r="T3274" i="1" a="1"/>
  <c r="T3274" i="1"/>
  <c r="T3275" i="1" a="1"/>
  <c r="T3275" i="1"/>
  <c r="T3276" i="1" a="1"/>
  <c r="T3276" i="1"/>
  <c r="T3277" i="1" a="1"/>
  <c r="T3277" i="1"/>
  <c r="T3278" i="1" a="1"/>
  <c r="T3278" i="1"/>
  <c r="T3279" i="1" a="1"/>
  <c r="T3279" i="1"/>
  <c r="T3280" i="1" a="1"/>
  <c r="T3280" i="1"/>
  <c r="T3281" i="1" a="1"/>
  <c r="T3281" i="1"/>
  <c r="T3282" i="1" a="1"/>
  <c r="T3282" i="1"/>
  <c r="T3283" i="1" a="1"/>
  <c r="T3283" i="1"/>
  <c r="T3284" i="1" a="1"/>
  <c r="T3284" i="1"/>
  <c r="T3285" i="1" a="1"/>
  <c r="T3285" i="1"/>
  <c r="T3286" i="1" a="1"/>
  <c r="T3286" i="1"/>
  <c r="T3287" i="1" a="1"/>
  <c r="T3287" i="1"/>
  <c r="T3288" i="1" a="1"/>
  <c r="T3288" i="1"/>
  <c r="T3289" i="1" a="1"/>
  <c r="T3289" i="1"/>
  <c r="T3290" i="1" a="1"/>
  <c r="T3290" i="1"/>
  <c r="T3291" i="1" a="1"/>
  <c r="T3291" i="1"/>
  <c r="T3292" i="1" a="1"/>
  <c r="T3292" i="1"/>
  <c r="T3293" i="1" a="1"/>
  <c r="T3293" i="1"/>
  <c r="T3294" i="1" a="1"/>
  <c r="T3294" i="1"/>
  <c r="T3295" i="1" a="1"/>
  <c r="T3295" i="1"/>
  <c r="T3296" i="1" a="1"/>
  <c r="T3296" i="1"/>
  <c r="T3297" i="1" a="1"/>
  <c r="T3297" i="1"/>
  <c r="T3298" i="1" a="1"/>
  <c r="T3298" i="1"/>
  <c r="T3299" i="1" a="1"/>
  <c r="T3299" i="1"/>
  <c r="T3300" i="1" a="1"/>
  <c r="T3300" i="1"/>
  <c r="T3301" i="1" a="1"/>
  <c r="T3301" i="1"/>
  <c r="T3302" i="1" a="1"/>
  <c r="T3302" i="1"/>
  <c r="T3303" i="1" a="1"/>
  <c r="T3303" i="1"/>
  <c r="T3304" i="1" a="1"/>
  <c r="T3304" i="1"/>
  <c r="T3305" i="1" a="1"/>
  <c r="T3305" i="1"/>
  <c r="T3306" i="1" a="1"/>
  <c r="T3306" i="1"/>
  <c r="T3307" i="1" a="1"/>
  <c r="T3307" i="1"/>
  <c r="T3308" i="1" a="1"/>
  <c r="T3308" i="1"/>
  <c r="T3309" i="1" a="1"/>
  <c r="T3309" i="1"/>
  <c r="T3310" i="1" a="1"/>
  <c r="T3310" i="1"/>
  <c r="T3311" i="1" a="1"/>
  <c r="T3311" i="1"/>
  <c r="T3312" i="1" a="1"/>
  <c r="T3312" i="1"/>
  <c r="T3313" i="1" a="1"/>
  <c r="T3313" i="1"/>
  <c r="T3314" i="1" a="1"/>
  <c r="T3314" i="1"/>
  <c r="T3315" i="1" a="1"/>
  <c r="T3315" i="1"/>
  <c r="T3316" i="1" a="1"/>
  <c r="T3316" i="1"/>
  <c r="T3317" i="1" a="1"/>
  <c r="T3317" i="1"/>
  <c r="T3318" i="1" a="1"/>
  <c r="T3318" i="1"/>
  <c r="T3319" i="1" a="1"/>
  <c r="T3319" i="1"/>
  <c r="T3320" i="1" a="1"/>
  <c r="T3320" i="1"/>
  <c r="T3321" i="1" a="1"/>
  <c r="T3321" i="1"/>
  <c r="T3322" i="1" a="1"/>
  <c r="T3322" i="1"/>
  <c r="T3323" i="1" a="1"/>
  <c r="T3323" i="1"/>
  <c r="T3324" i="1" a="1"/>
  <c r="T3324" i="1"/>
  <c r="T3325" i="1" a="1"/>
  <c r="T3325" i="1"/>
  <c r="T3326" i="1" a="1"/>
  <c r="T3326" i="1"/>
  <c r="T3327" i="1" a="1"/>
  <c r="T3327" i="1"/>
  <c r="T3328" i="1" a="1"/>
  <c r="T3328" i="1"/>
  <c r="T3329" i="1" a="1"/>
  <c r="T3329" i="1"/>
  <c r="T3330" i="1" a="1"/>
  <c r="T3330" i="1"/>
  <c r="T3331" i="1" a="1"/>
  <c r="T3331" i="1"/>
  <c r="T3332" i="1" a="1"/>
  <c r="T3332" i="1"/>
  <c r="T3333" i="1" a="1"/>
  <c r="T3333" i="1"/>
  <c r="T3334" i="1" a="1"/>
  <c r="T3334" i="1"/>
  <c r="T3335" i="1" a="1"/>
  <c r="T3335" i="1"/>
  <c r="T3336" i="1" a="1"/>
  <c r="T3336" i="1"/>
  <c r="T3337" i="1" a="1"/>
  <c r="T3337" i="1"/>
  <c r="T3338" i="1" a="1"/>
  <c r="T3338" i="1"/>
  <c r="T3339" i="1" a="1"/>
  <c r="T3339" i="1"/>
  <c r="T3340" i="1" a="1"/>
  <c r="T3340" i="1"/>
  <c r="T3341" i="1" a="1"/>
  <c r="T3341" i="1"/>
  <c r="T3342" i="1" a="1"/>
  <c r="T3342" i="1"/>
  <c r="T3343" i="1" a="1"/>
  <c r="T3343" i="1"/>
  <c r="T3344" i="1" a="1"/>
  <c r="T3344" i="1"/>
  <c r="T3345" i="1" a="1"/>
  <c r="T3345" i="1"/>
  <c r="T3346" i="1" a="1"/>
  <c r="T3346" i="1"/>
  <c r="T3347" i="1" a="1"/>
  <c r="T3347" i="1"/>
  <c r="T3348" i="1" a="1"/>
  <c r="T3348" i="1"/>
  <c r="T3349" i="1" a="1"/>
  <c r="T3349" i="1"/>
  <c r="T3350" i="1" a="1"/>
  <c r="T3350" i="1"/>
  <c r="T3351" i="1" a="1"/>
  <c r="T3351" i="1"/>
  <c r="T3352" i="1" a="1"/>
  <c r="T3352" i="1"/>
  <c r="T3353" i="1" a="1"/>
  <c r="T3353" i="1"/>
  <c r="T3354" i="1" a="1"/>
  <c r="T3354" i="1"/>
  <c r="T3355" i="1" a="1"/>
  <c r="T3355" i="1"/>
  <c r="T3356" i="1" a="1"/>
  <c r="T3356" i="1"/>
  <c r="T3357" i="1" a="1"/>
  <c r="T3357" i="1"/>
  <c r="T3358" i="1" a="1"/>
  <c r="T3358" i="1"/>
  <c r="T3359" i="1" a="1"/>
  <c r="T3359" i="1"/>
  <c r="T3360" i="1" a="1"/>
  <c r="T3360" i="1"/>
  <c r="T3361" i="1" a="1"/>
  <c r="T3361" i="1"/>
  <c r="T3362" i="1" a="1"/>
  <c r="T3362" i="1"/>
  <c r="T3363" i="1" a="1"/>
  <c r="T3363" i="1"/>
  <c r="T3364" i="1" a="1"/>
  <c r="T3364" i="1"/>
  <c r="T3365" i="1" a="1"/>
  <c r="T3365" i="1"/>
  <c r="T3366" i="1" a="1"/>
  <c r="T3366" i="1"/>
  <c r="T3367" i="1" a="1"/>
  <c r="T3367" i="1"/>
  <c r="T3368" i="1" a="1"/>
  <c r="T3368" i="1"/>
  <c r="T3369" i="1" a="1"/>
  <c r="T3369" i="1"/>
  <c r="T3370" i="1" a="1"/>
  <c r="T3370" i="1"/>
  <c r="T3371" i="1" a="1"/>
  <c r="T3371" i="1"/>
  <c r="T3372" i="1" a="1"/>
  <c r="T3372" i="1"/>
  <c r="T3373" i="1" a="1"/>
  <c r="T3373" i="1"/>
  <c r="T3374" i="1" a="1"/>
  <c r="T3374" i="1"/>
  <c r="T3375" i="1" a="1"/>
  <c r="T3375" i="1"/>
  <c r="T3376" i="1" a="1"/>
  <c r="T3376" i="1"/>
  <c r="T3377" i="1" a="1"/>
  <c r="T3377" i="1"/>
  <c r="T3378" i="1" a="1"/>
  <c r="T3378" i="1"/>
  <c r="T3379" i="1" a="1"/>
  <c r="T3379" i="1"/>
  <c r="T3380" i="1" a="1"/>
  <c r="T3380" i="1"/>
  <c r="T3381" i="1" a="1"/>
  <c r="T3381" i="1"/>
  <c r="T3382" i="1" a="1"/>
  <c r="T3382" i="1"/>
  <c r="T3383" i="1" a="1"/>
  <c r="T3383" i="1"/>
  <c r="T3384" i="1" a="1"/>
  <c r="T3384" i="1"/>
  <c r="T3385" i="1" a="1"/>
  <c r="T3385" i="1"/>
  <c r="T3386" i="1" a="1"/>
  <c r="T3386" i="1"/>
  <c r="T3387" i="1" a="1"/>
  <c r="T3387" i="1"/>
  <c r="T3388" i="1" a="1"/>
  <c r="T3388" i="1"/>
  <c r="T3389" i="1" a="1"/>
  <c r="T3389" i="1"/>
  <c r="T3390" i="1" a="1"/>
  <c r="T3390" i="1"/>
  <c r="T3391" i="1" a="1"/>
  <c r="T3391" i="1"/>
  <c r="T3392" i="1" a="1"/>
  <c r="T3392" i="1"/>
  <c r="T3393" i="1" a="1"/>
  <c r="T3393" i="1"/>
  <c r="T3394" i="1" a="1"/>
  <c r="T3394" i="1"/>
  <c r="T3395" i="1" a="1"/>
  <c r="T3395" i="1"/>
  <c r="T3396" i="1" a="1"/>
  <c r="T3396" i="1"/>
  <c r="T3397" i="1" a="1"/>
  <c r="T3397" i="1"/>
  <c r="T3398" i="1" a="1"/>
  <c r="T3398" i="1"/>
  <c r="T3399" i="1" a="1"/>
  <c r="T3399" i="1"/>
  <c r="T3400" i="1" a="1"/>
  <c r="T3400" i="1"/>
  <c r="T3401" i="1" a="1"/>
  <c r="T3401" i="1"/>
  <c r="T3402" i="1" a="1"/>
  <c r="T3402" i="1"/>
  <c r="T3403" i="1" a="1"/>
  <c r="T3403" i="1"/>
  <c r="T3404" i="1" a="1"/>
  <c r="T3404" i="1"/>
  <c r="T3405" i="1" a="1"/>
  <c r="T3405" i="1"/>
  <c r="T3406" i="1" a="1"/>
  <c r="T3406" i="1"/>
  <c r="T3407" i="1" a="1"/>
  <c r="T3407" i="1"/>
  <c r="T3408" i="1" a="1"/>
  <c r="T3408" i="1"/>
  <c r="T3409" i="1" a="1"/>
  <c r="T3409" i="1"/>
  <c r="T3410" i="1" a="1"/>
  <c r="T3410" i="1"/>
  <c r="T3411" i="1" a="1"/>
  <c r="T3411" i="1"/>
  <c r="T3412" i="1" a="1"/>
  <c r="T3412" i="1"/>
  <c r="T3413" i="1" a="1"/>
  <c r="T3413" i="1"/>
  <c r="T3414" i="1" a="1"/>
  <c r="T3414" i="1"/>
  <c r="T3415" i="1" a="1"/>
  <c r="T3415" i="1"/>
  <c r="T3416" i="1" a="1"/>
  <c r="T3416" i="1"/>
  <c r="T3417" i="1" a="1"/>
  <c r="T3417" i="1"/>
  <c r="T3418" i="1" a="1"/>
  <c r="T3418" i="1"/>
  <c r="T3419" i="1" a="1"/>
  <c r="T3419" i="1"/>
  <c r="T3420" i="1" a="1"/>
  <c r="T3420" i="1"/>
  <c r="T3421" i="1" a="1"/>
  <c r="T3421" i="1"/>
  <c r="T3422" i="1" a="1"/>
  <c r="T3422" i="1"/>
  <c r="T3423" i="1" a="1"/>
  <c r="T3423" i="1"/>
  <c r="T3424" i="1" a="1"/>
  <c r="T3424" i="1"/>
  <c r="T3425" i="1" a="1"/>
  <c r="T3425" i="1"/>
  <c r="T3426" i="1" a="1"/>
  <c r="T3426" i="1"/>
  <c r="T3427" i="1" a="1"/>
  <c r="T3427" i="1"/>
  <c r="T3428" i="1" a="1"/>
  <c r="T3428" i="1"/>
  <c r="T3429" i="1" a="1"/>
  <c r="T3429" i="1"/>
  <c r="T3430" i="1" a="1"/>
  <c r="T3430" i="1"/>
  <c r="T3431" i="1" a="1"/>
  <c r="T3431" i="1"/>
  <c r="T3432" i="1" a="1"/>
  <c r="T3432" i="1"/>
  <c r="T3433" i="1" a="1"/>
  <c r="T3433" i="1"/>
  <c r="T3434" i="1" a="1"/>
  <c r="T3434" i="1"/>
  <c r="T3435" i="1" a="1"/>
  <c r="T3435" i="1"/>
  <c r="T3436" i="1" a="1"/>
  <c r="T3436" i="1"/>
  <c r="T3437" i="1" a="1"/>
  <c r="T3437" i="1"/>
  <c r="T3438" i="1" a="1"/>
  <c r="T3438" i="1"/>
  <c r="T3439" i="1" a="1"/>
  <c r="T3439" i="1"/>
  <c r="T3440" i="1" a="1"/>
  <c r="T3440" i="1"/>
  <c r="T3441" i="1" a="1"/>
  <c r="T3441" i="1"/>
  <c r="T3442" i="1" a="1"/>
  <c r="T3442" i="1"/>
  <c r="T3443" i="1" a="1"/>
  <c r="T3443" i="1"/>
  <c r="T3444" i="1" a="1"/>
  <c r="T3444" i="1"/>
  <c r="T3445" i="1" a="1"/>
  <c r="T3445" i="1"/>
  <c r="T3446" i="1" a="1"/>
  <c r="T3446" i="1"/>
  <c r="T3447" i="1" a="1"/>
  <c r="T3447" i="1"/>
  <c r="T3448" i="1" a="1"/>
  <c r="T3448" i="1"/>
  <c r="T3449" i="1" a="1"/>
  <c r="T3449" i="1"/>
  <c r="T3450" i="1" a="1"/>
  <c r="T3450" i="1"/>
  <c r="T3451" i="1" a="1"/>
  <c r="T3451" i="1"/>
  <c r="T3452" i="1" a="1"/>
  <c r="T3452" i="1"/>
  <c r="T3453" i="1" a="1"/>
  <c r="T3453" i="1"/>
  <c r="T3454" i="1" a="1"/>
  <c r="T3454" i="1"/>
  <c r="T3455" i="1" a="1"/>
  <c r="T3455" i="1"/>
  <c r="T3456" i="1" a="1"/>
  <c r="T3456" i="1"/>
  <c r="T3457" i="1" a="1"/>
  <c r="T3457" i="1"/>
  <c r="T3458" i="1" a="1"/>
  <c r="T3458" i="1"/>
  <c r="T3459" i="1" a="1"/>
  <c r="T3459" i="1"/>
  <c r="T3460" i="1" a="1"/>
  <c r="T3460" i="1"/>
  <c r="T3461" i="1" a="1"/>
  <c r="T3461" i="1"/>
  <c r="T3462" i="1" a="1"/>
  <c r="T3462" i="1"/>
  <c r="T3463" i="1" a="1"/>
  <c r="T3463" i="1"/>
  <c r="T3464" i="1" a="1"/>
  <c r="T3464" i="1"/>
  <c r="T3465" i="1" a="1"/>
  <c r="T3465" i="1"/>
  <c r="T3466" i="1" a="1"/>
  <c r="T3466" i="1"/>
  <c r="T3467" i="1" a="1"/>
  <c r="T3467" i="1"/>
  <c r="T3468" i="1" a="1"/>
  <c r="T3468" i="1"/>
  <c r="T3469" i="1" a="1"/>
  <c r="T3469" i="1"/>
  <c r="T3470" i="1" a="1"/>
  <c r="T3470" i="1"/>
  <c r="T3471" i="1" a="1"/>
  <c r="T3471" i="1"/>
  <c r="T3472" i="1" a="1"/>
  <c r="T3472" i="1"/>
  <c r="T3473" i="1" a="1"/>
  <c r="T3473" i="1"/>
  <c r="T3474" i="1" a="1"/>
  <c r="T3474" i="1"/>
  <c r="T3475" i="1" a="1"/>
  <c r="T3475" i="1"/>
  <c r="T3476" i="1" a="1"/>
  <c r="T3476" i="1"/>
  <c r="T3477" i="1" a="1"/>
  <c r="T3477" i="1"/>
  <c r="T3478" i="1" a="1"/>
  <c r="T3478" i="1"/>
  <c r="T3479" i="1" a="1"/>
  <c r="T3479" i="1"/>
  <c r="T3480" i="1" a="1"/>
  <c r="T3480" i="1"/>
  <c r="T3481" i="1" a="1"/>
  <c r="T3481" i="1"/>
  <c r="T3482" i="1" a="1"/>
  <c r="T3482" i="1"/>
  <c r="T3483" i="1" a="1"/>
  <c r="T3483" i="1"/>
  <c r="T3484" i="1" a="1"/>
  <c r="T3484" i="1"/>
  <c r="T3485" i="1" a="1"/>
  <c r="T3485" i="1"/>
  <c r="T3486" i="1" a="1"/>
  <c r="T3486" i="1"/>
  <c r="T3487" i="1" a="1"/>
  <c r="T3487" i="1"/>
  <c r="T3488" i="1" a="1"/>
  <c r="T3488" i="1"/>
  <c r="T3489" i="1" a="1"/>
  <c r="T3489" i="1"/>
  <c r="T3490" i="1" a="1"/>
  <c r="T3490" i="1"/>
  <c r="T3491" i="1" a="1"/>
  <c r="T3491" i="1"/>
  <c r="T3492" i="1" a="1"/>
  <c r="T3492" i="1"/>
  <c r="T3493" i="1" a="1"/>
  <c r="T3493" i="1"/>
  <c r="T3494" i="1" a="1"/>
  <c r="T3494" i="1"/>
  <c r="T3495" i="1" a="1"/>
  <c r="T3495" i="1"/>
  <c r="T3496" i="1" a="1"/>
  <c r="T3496" i="1"/>
  <c r="T3497" i="1" a="1"/>
  <c r="T3497" i="1"/>
  <c r="T3498" i="1" a="1"/>
  <c r="T3498" i="1"/>
  <c r="T3499" i="1" a="1"/>
  <c r="T3499" i="1"/>
  <c r="T3500" i="1" a="1"/>
  <c r="T3500" i="1"/>
  <c r="T3501" i="1" a="1"/>
  <c r="T3501" i="1"/>
  <c r="T3502" i="1" a="1"/>
  <c r="T3502" i="1"/>
  <c r="T3503" i="1" a="1"/>
  <c r="T3503" i="1"/>
  <c r="T3504" i="1" a="1"/>
  <c r="T3504" i="1"/>
  <c r="T3505" i="1" a="1"/>
  <c r="T3505" i="1"/>
  <c r="T3506" i="1" a="1"/>
  <c r="T3506" i="1"/>
  <c r="T3507" i="1" a="1"/>
  <c r="T3507" i="1"/>
  <c r="T3508" i="1" a="1"/>
  <c r="T3508" i="1"/>
  <c r="T3509" i="1" a="1"/>
  <c r="T3509" i="1"/>
  <c r="T3510" i="1" a="1"/>
  <c r="T3510" i="1"/>
  <c r="T3511" i="1" a="1"/>
  <c r="T3511" i="1"/>
  <c r="T3512" i="1" a="1"/>
  <c r="T3512" i="1"/>
  <c r="T3513" i="1" a="1"/>
  <c r="T3513" i="1"/>
  <c r="T3514" i="1" a="1"/>
  <c r="T3514" i="1"/>
  <c r="T3515" i="1" a="1"/>
  <c r="T3515" i="1"/>
  <c r="T3516" i="1" a="1"/>
  <c r="T3516" i="1"/>
  <c r="T3517" i="1" a="1"/>
  <c r="T3517" i="1"/>
  <c r="T3518" i="1" a="1"/>
  <c r="T3518" i="1"/>
  <c r="T3519" i="1" a="1"/>
  <c r="T3519" i="1"/>
  <c r="T3520" i="1" a="1"/>
  <c r="T3520" i="1"/>
  <c r="T3521" i="1" a="1"/>
  <c r="T3521" i="1"/>
  <c r="T3522" i="1" a="1"/>
  <c r="T3522" i="1"/>
  <c r="T3523" i="1" a="1"/>
  <c r="T3523" i="1"/>
  <c r="T3524" i="1" a="1"/>
  <c r="T3524" i="1"/>
  <c r="T3525" i="1" a="1"/>
  <c r="T3525" i="1"/>
  <c r="T3526" i="1" a="1"/>
  <c r="T3526" i="1"/>
  <c r="T3527" i="1" a="1"/>
  <c r="T3527" i="1"/>
  <c r="T3528" i="1" a="1"/>
  <c r="T3528" i="1"/>
  <c r="T3529" i="1" a="1"/>
  <c r="T3529" i="1"/>
  <c r="T3530" i="1" a="1"/>
  <c r="T3530" i="1"/>
  <c r="T3531" i="1" a="1"/>
  <c r="T3531" i="1"/>
  <c r="T3532" i="1" a="1"/>
  <c r="T3532" i="1"/>
  <c r="T3533" i="1" a="1"/>
  <c r="T3533" i="1"/>
  <c r="T3534" i="1" a="1"/>
  <c r="T3534" i="1"/>
  <c r="T3535" i="1" a="1"/>
  <c r="T3535" i="1"/>
  <c r="T3536" i="1" a="1"/>
  <c r="T3536" i="1"/>
  <c r="T3537" i="1" a="1"/>
  <c r="T3537" i="1"/>
  <c r="T3538" i="1" a="1"/>
  <c r="T3538" i="1"/>
  <c r="T3539" i="1" a="1"/>
  <c r="T3539" i="1"/>
  <c r="T3540" i="1" a="1"/>
  <c r="T3540" i="1"/>
  <c r="T3541" i="1" a="1"/>
  <c r="T3541" i="1"/>
  <c r="T3542" i="1" a="1"/>
  <c r="T3542" i="1"/>
  <c r="T3543" i="1" a="1"/>
  <c r="T3543" i="1"/>
  <c r="T3544" i="1" a="1"/>
  <c r="T3544" i="1"/>
  <c r="T3545" i="1" a="1"/>
  <c r="T3545" i="1"/>
  <c r="T3546" i="1" a="1"/>
  <c r="T3546" i="1"/>
  <c r="T3547" i="1" a="1"/>
  <c r="T3547" i="1"/>
  <c r="T3548" i="1" a="1"/>
  <c r="T3548" i="1"/>
  <c r="T3549" i="1" a="1"/>
  <c r="T3549" i="1"/>
  <c r="T3550" i="1" a="1"/>
  <c r="T3550" i="1"/>
  <c r="T3551" i="1" a="1"/>
  <c r="T3551" i="1"/>
  <c r="T3552" i="1" a="1"/>
  <c r="T3552" i="1"/>
  <c r="T3553" i="1" a="1"/>
  <c r="T3553" i="1"/>
  <c r="T3554" i="1" a="1"/>
  <c r="T3554" i="1"/>
  <c r="T3555" i="1" a="1"/>
  <c r="T3555" i="1"/>
  <c r="T3556" i="1" a="1"/>
  <c r="T3556" i="1"/>
  <c r="T3557" i="1" a="1"/>
  <c r="T3557" i="1"/>
  <c r="T3558" i="1" a="1"/>
  <c r="T3558" i="1"/>
  <c r="T3559" i="1" a="1"/>
  <c r="T3559" i="1"/>
  <c r="T3560" i="1" a="1"/>
  <c r="T3560" i="1"/>
  <c r="T3561" i="1" a="1"/>
  <c r="T3561" i="1"/>
  <c r="T3562" i="1" a="1"/>
  <c r="T3562" i="1"/>
  <c r="T3563" i="1" a="1"/>
  <c r="T3563" i="1"/>
  <c r="T3564" i="1" a="1"/>
  <c r="T3564" i="1"/>
  <c r="T3565" i="1" a="1"/>
  <c r="T3565" i="1"/>
  <c r="T3566" i="1" a="1"/>
  <c r="T3566" i="1"/>
  <c r="T3567" i="1" a="1"/>
  <c r="T3567" i="1"/>
  <c r="T3568" i="1" a="1"/>
  <c r="T3568" i="1"/>
  <c r="T3569" i="1" a="1"/>
  <c r="T3569" i="1"/>
  <c r="T3570" i="1" a="1"/>
  <c r="T3570" i="1"/>
  <c r="T3571" i="1" a="1"/>
  <c r="T3571" i="1"/>
  <c r="T3572" i="1" a="1"/>
  <c r="T3572" i="1"/>
  <c r="T3573" i="1" a="1"/>
  <c r="T3573" i="1"/>
  <c r="T3574" i="1" a="1"/>
  <c r="T3574" i="1"/>
  <c r="T3575" i="1" a="1"/>
  <c r="T3575" i="1"/>
  <c r="T3576" i="1" a="1"/>
  <c r="T3576" i="1"/>
  <c r="T3577" i="1" a="1"/>
  <c r="T3577" i="1"/>
  <c r="T3578" i="1" a="1"/>
  <c r="T3578" i="1"/>
  <c r="T3579" i="1" a="1"/>
  <c r="T3579" i="1"/>
  <c r="T3580" i="1" a="1"/>
  <c r="T3580" i="1"/>
  <c r="T3581" i="1" a="1"/>
  <c r="T3581" i="1"/>
  <c r="T3582" i="1" a="1"/>
  <c r="T3582" i="1"/>
  <c r="T3583" i="1" a="1"/>
  <c r="T3583" i="1"/>
  <c r="T3584" i="1" a="1"/>
  <c r="T3584" i="1"/>
  <c r="T3585" i="1" a="1"/>
  <c r="T3585" i="1"/>
  <c r="T3586" i="1" a="1"/>
  <c r="T3586" i="1"/>
  <c r="T3587" i="1" a="1"/>
  <c r="T3587" i="1"/>
  <c r="T3588" i="1" a="1"/>
  <c r="T3588" i="1"/>
  <c r="T3589" i="1" a="1"/>
  <c r="T3589" i="1"/>
  <c r="T3590" i="1" a="1"/>
  <c r="T3590" i="1"/>
  <c r="T3591" i="1" a="1"/>
  <c r="T3591" i="1"/>
  <c r="T3592" i="1" a="1"/>
  <c r="T3592" i="1"/>
  <c r="T3593" i="1" a="1"/>
  <c r="T3593" i="1"/>
  <c r="T3594" i="1" a="1"/>
  <c r="T3594" i="1"/>
  <c r="T3595" i="1" a="1"/>
  <c r="T3595" i="1"/>
  <c r="T3596" i="1" a="1"/>
  <c r="T3596" i="1"/>
  <c r="T3597" i="1" a="1"/>
  <c r="T3597" i="1"/>
  <c r="T3598" i="1" a="1"/>
  <c r="T3598" i="1"/>
  <c r="T3599" i="1" a="1"/>
  <c r="T3599" i="1"/>
  <c r="T3600" i="1" a="1"/>
  <c r="T3600" i="1"/>
  <c r="T3601" i="1" a="1"/>
  <c r="T3601" i="1"/>
  <c r="T3602" i="1" a="1"/>
  <c r="T3602" i="1"/>
  <c r="T3603" i="1" a="1"/>
  <c r="T3603" i="1"/>
  <c r="T3604" i="1" a="1"/>
  <c r="T3604" i="1"/>
  <c r="T3605" i="1" a="1"/>
  <c r="T3605" i="1"/>
  <c r="T3606" i="1" a="1"/>
  <c r="T3606" i="1"/>
  <c r="T3607" i="1" a="1"/>
  <c r="T3607" i="1"/>
  <c r="T3608" i="1" a="1"/>
  <c r="T3608" i="1"/>
  <c r="T3609" i="1" a="1"/>
  <c r="T3609" i="1"/>
  <c r="T3610" i="1" a="1"/>
  <c r="T3610" i="1"/>
  <c r="T3611" i="1" a="1"/>
  <c r="T3611" i="1"/>
  <c r="T3612" i="1" a="1"/>
  <c r="T3612" i="1"/>
  <c r="T3613" i="1" a="1"/>
  <c r="T3613" i="1"/>
  <c r="T3614" i="1" a="1"/>
  <c r="T3614" i="1"/>
  <c r="T3615" i="1" a="1"/>
  <c r="T3615" i="1"/>
  <c r="T3616" i="1" a="1"/>
  <c r="T3616" i="1"/>
  <c r="T3617" i="1" a="1"/>
  <c r="T3617" i="1"/>
  <c r="T3618" i="1" a="1"/>
  <c r="T3618" i="1"/>
  <c r="T3619" i="1" a="1"/>
  <c r="T3619" i="1"/>
  <c r="T3620" i="1" a="1"/>
  <c r="T3620" i="1"/>
  <c r="T3621" i="1" a="1"/>
  <c r="T3621" i="1"/>
  <c r="T3622" i="1" a="1"/>
  <c r="T3622" i="1"/>
  <c r="T3623" i="1" a="1"/>
  <c r="T3623" i="1"/>
  <c r="T3624" i="1" a="1"/>
  <c r="T3624" i="1"/>
  <c r="T3625" i="1" a="1"/>
  <c r="T3625" i="1"/>
  <c r="T3626" i="1" a="1"/>
  <c r="T3626" i="1"/>
  <c r="T3627" i="1" a="1"/>
  <c r="T3627" i="1"/>
  <c r="T3628" i="1" a="1"/>
  <c r="T3628" i="1"/>
  <c r="T3629" i="1" a="1"/>
  <c r="T3629" i="1"/>
  <c r="T3630" i="1" a="1"/>
  <c r="T3630" i="1"/>
  <c r="T3631" i="1" a="1"/>
  <c r="T3631" i="1"/>
  <c r="T3632" i="1" a="1"/>
  <c r="T3632" i="1"/>
  <c r="T3633" i="1" a="1"/>
  <c r="T3633" i="1"/>
  <c r="T3634" i="1" a="1"/>
  <c r="T3634" i="1"/>
  <c r="T3635" i="1" a="1"/>
  <c r="T3635" i="1"/>
  <c r="T3636" i="1" a="1"/>
  <c r="T3636" i="1"/>
  <c r="T3637" i="1" a="1"/>
  <c r="T3637" i="1"/>
  <c r="T3638" i="1" a="1"/>
  <c r="T3638" i="1"/>
  <c r="T3639" i="1" a="1"/>
  <c r="T3639" i="1"/>
  <c r="T3640" i="1" a="1"/>
  <c r="T3640" i="1"/>
  <c r="T3641" i="1" a="1"/>
  <c r="T3641" i="1"/>
  <c r="T3642" i="1" a="1"/>
  <c r="T3642" i="1"/>
  <c r="T3643" i="1" a="1"/>
  <c r="T3643" i="1"/>
  <c r="T3644" i="1" a="1"/>
  <c r="T3644" i="1"/>
  <c r="T3645" i="1" a="1"/>
  <c r="T3645" i="1"/>
  <c r="T3646" i="1" a="1"/>
  <c r="T3646" i="1"/>
  <c r="T3647" i="1" a="1"/>
  <c r="T3647" i="1"/>
  <c r="T3648" i="1" a="1"/>
  <c r="T3648" i="1"/>
  <c r="T3649" i="1" a="1"/>
  <c r="T3649" i="1"/>
  <c r="T3650" i="1" a="1"/>
  <c r="T3650" i="1"/>
  <c r="T3651" i="1" a="1"/>
  <c r="T3651" i="1"/>
  <c r="T3652" i="1" a="1"/>
  <c r="T3652" i="1"/>
  <c r="T3653" i="1" a="1"/>
  <c r="T3653" i="1"/>
  <c r="T3654" i="1" a="1"/>
  <c r="T3654" i="1"/>
  <c r="T3655" i="1" a="1"/>
  <c r="T3655" i="1"/>
  <c r="T3656" i="1" a="1"/>
  <c r="T3656" i="1"/>
  <c r="T3657" i="1" a="1"/>
  <c r="T3657" i="1"/>
  <c r="T3658" i="1" a="1"/>
  <c r="T3658" i="1"/>
  <c r="T3659" i="1" a="1"/>
  <c r="T3659" i="1"/>
  <c r="T3660" i="1" a="1"/>
  <c r="T3660" i="1"/>
  <c r="T3661" i="1" a="1"/>
  <c r="T3661" i="1"/>
  <c r="T3662" i="1" a="1"/>
  <c r="T3662" i="1"/>
  <c r="T3663" i="1" a="1"/>
  <c r="T3663" i="1"/>
  <c r="T3664" i="1" a="1"/>
  <c r="T3664" i="1"/>
  <c r="T3665" i="1" a="1"/>
  <c r="T3665" i="1"/>
  <c r="T3666" i="1" a="1"/>
  <c r="T3666" i="1"/>
  <c r="T3667" i="1" a="1"/>
  <c r="T3667" i="1"/>
  <c r="T3668" i="1" a="1"/>
  <c r="T3668" i="1"/>
  <c r="T3669" i="1" a="1"/>
  <c r="T3669" i="1"/>
  <c r="T3670" i="1" a="1"/>
  <c r="T3670" i="1"/>
  <c r="T3671" i="1" a="1"/>
  <c r="T3671" i="1"/>
  <c r="T3672" i="1" a="1"/>
  <c r="T3672" i="1"/>
  <c r="T3673" i="1" a="1"/>
  <c r="T3673" i="1"/>
  <c r="T3674" i="1" a="1"/>
  <c r="T3674" i="1"/>
  <c r="T3675" i="1" a="1"/>
  <c r="T3675" i="1"/>
  <c r="T3676" i="1" a="1"/>
  <c r="T3676" i="1"/>
  <c r="T3677" i="1" a="1"/>
  <c r="T3677" i="1"/>
  <c r="T3678" i="1" a="1"/>
  <c r="T3678" i="1"/>
  <c r="T3679" i="1" a="1"/>
  <c r="T3679" i="1"/>
  <c r="T3680" i="1" a="1"/>
  <c r="T3680" i="1"/>
  <c r="T3681" i="1" a="1"/>
  <c r="T3681" i="1"/>
  <c r="T3682" i="1" a="1"/>
  <c r="T3682" i="1"/>
  <c r="T3683" i="1" a="1"/>
  <c r="T3683" i="1"/>
  <c r="T3684" i="1" a="1"/>
  <c r="T3684" i="1"/>
  <c r="T3685" i="1" a="1"/>
  <c r="T3685" i="1"/>
  <c r="T3686" i="1" a="1"/>
  <c r="T3686" i="1"/>
  <c r="T3687" i="1" a="1"/>
  <c r="T3687" i="1"/>
  <c r="T3688" i="1" a="1"/>
  <c r="T3688" i="1"/>
  <c r="T3689" i="1" a="1"/>
  <c r="T3689" i="1"/>
  <c r="T3690" i="1" a="1"/>
  <c r="T3690" i="1"/>
  <c r="T3691" i="1" a="1"/>
  <c r="T3691" i="1"/>
  <c r="T3692" i="1" a="1"/>
  <c r="T3692" i="1"/>
  <c r="T3693" i="1" a="1"/>
  <c r="T3693" i="1"/>
  <c r="T3694" i="1" a="1"/>
  <c r="T3694" i="1"/>
  <c r="T3695" i="1" a="1"/>
  <c r="T3695" i="1"/>
  <c r="T3696" i="1" a="1"/>
  <c r="T3696" i="1"/>
  <c r="T3697" i="1" a="1"/>
  <c r="T3697" i="1"/>
  <c r="T3698" i="1" a="1"/>
  <c r="T3698" i="1"/>
  <c r="T3699" i="1" a="1"/>
  <c r="T3699" i="1"/>
  <c r="T3700" i="1" a="1"/>
  <c r="T3700" i="1"/>
  <c r="T3701" i="1" a="1"/>
  <c r="T3701" i="1"/>
  <c r="T3702" i="1" a="1"/>
  <c r="T3702" i="1"/>
  <c r="T3703" i="1" a="1"/>
  <c r="T3703" i="1"/>
  <c r="T3704" i="1" a="1"/>
  <c r="T3704" i="1"/>
  <c r="T3705" i="1" a="1"/>
  <c r="T3705" i="1"/>
  <c r="T3706" i="1" a="1"/>
  <c r="T3706" i="1"/>
  <c r="T3707" i="1" a="1"/>
  <c r="T3707" i="1"/>
  <c r="T3708" i="1" a="1"/>
  <c r="T3708" i="1"/>
  <c r="T3709" i="1" a="1"/>
  <c r="T3709" i="1"/>
  <c r="T3710" i="1" a="1"/>
  <c r="T3710" i="1"/>
  <c r="T3711" i="1" a="1"/>
  <c r="T3711" i="1"/>
  <c r="T3712" i="1" a="1"/>
  <c r="T3712" i="1"/>
  <c r="T3713" i="1" a="1"/>
  <c r="T3713" i="1"/>
  <c r="T3714" i="1" a="1"/>
  <c r="T3714" i="1"/>
  <c r="T3715" i="1" a="1"/>
  <c r="T3715" i="1"/>
  <c r="T3716" i="1" a="1"/>
  <c r="T3716" i="1"/>
  <c r="T3717" i="1" a="1"/>
  <c r="T3717" i="1"/>
  <c r="T3718" i="1" a="1"/>
  <c r="T3718" i="1"/>
  <c r="T3719" i="1" a="1"/>
  <c r="T3719" i="1"/>
  <c r="T3720" i="1" a="1"/>
  <c r="T3720" i="1"/>
  <c r="T3721" i="1" a="1"/>
  <c r="T3721" i="1"/>
  <c r="T3722" i="1" a="1"/>
  <c r="T3722" i="1"/>
  <c r="T3723" i="1" a="1"/>
  <c r="T3723" i="1"/>
  <c r="T3724" i="1" a="1"/>
  <c r="T3724" i="1"/>
  <c r="T3725" i="1" a="1"/>
  <c r="T3725" i="1"/>
  <c r="T3726" i="1" a="1"/>
  <c r="T3726" i="1"/>
  <c r="T3727" i="1" a="1"/>
  <c r="T3727" i="1"/>
  <c r="T3728" i="1" a="1"/>
  <c r="T3728" i="1"/>
  <c r="T3729" i="1" a="1"/>
  <c r="T3729" i="1"/>
  <c r="T3730" i="1" a="1"/>
  <c r="T3730" i="1"/>
  <c r="T3731" i="1" a="1"/>
  <c r="T3731" i="1"/>
  <c r="T3732" i="1" a="1"/>
  <c r="T3732" i="1"/>
  <c r="T3733" i="1" a="1"/>
  <c r="T3733" i="1"/>
  <c r="T3734" i="1" a="1"/>
  <c r="T3734" i="1"/>
  <c r="T3735" i="1" a="1"/>
  <c r="T3735" i="1"/>
  <c r="T3736" i="1" a="1"/>
  <c r="T3736" i="1"/>
  <c r="T3737" i="1" a="1"/>
  <c r="T3737" i="1"/>
  <c r="T3738" i="1" a="1"/>
  <c r="T3738" i="1"/>
  <c r="T3739" i="1" a="1"/>
  <c r="T3739" i="1"/>
  <c r="T3740" i="1" a="1"/>
  <c r="T3740" i="1"/>
  <c r="T3741" i="1" a="1"/>
  <c r="T3741" i="1"/>
  <c r="T3742" i="1" a="1"/>
  <c r="T3742" i="1"/>
  <c r="T3743" i="1" a="1"/>
  <c r="T3743" i="1"/>
  <c r="T3744" i="1" a="1"/>
  <c r="T3744" i="1"/>
  <c r="T3745" i="1" a="1"/>
  <c r="T3745" i="1"/>
  <c r="T3746" i="1" a="1"/>
  <c r="T3746" i="1"/>
  <c r="T3747" i="1" a="1"/>
  <c r="T3747" i="1"/>
  <c r="T3748" i="1" a="1"/>
  <c r="T3748" i="1"/>
  <c r="T3749" i="1" a="1"/>
  <c r="T3749" i="1"/>
  <c r="T3750" i="1" a="1"/>
  <c r="T3750" i="1"/>
  <c r="T3751" i="1" a="1"/>
  <c r="T3751" i="1"/>
  <c r="T3752" i="1" a="1"/>
  <c r="T3752" i="1"/>
  <c r="T3753" i="1" a="1"/>
  <c r="T3753" i="1"/>
  <c r="T3754" i="1" a="1"/>
  <c r="T3754" i="1"/>
  <c r="T3755" i="1" a="1"/>
  <c r="T3755" i="1"/>
  <c r="T3756" i="1" a="1"/>
  <c r="T3756" i="1"/>
  <c r="T3757" i="1" a="1"/>
  <c r="T3757" i="1"/>
  <c r="T3758" i="1" a="1"/>
  <c r="T3758" i="1"/>
  <c r="T3759" i="1" a="1"/>
  <c r="T3759" i="1"/>
  <c r="T3760" i="1" a="1"/>
  <c r="T3760" i="1"/>
  <c r="T3761" i="1" a="1"/>
  <c r="T3761" i="1"/>
  <c r="T3762" i="1" a="1"/>
  <c r="T3762" i="1"/>
  <c r="T3763" i="1" a="1"/>
  <c r="T3763" i="1"/>
  <c r="T3764" i="1" a="1"/>
  <c r="T3764" i="1"/>
  <c r="T3765" i="1" a="1"/>
  <c r="T3765" i="1"/>
  <c r="T3766" i="1" a="1"/>
  <c r="T3766" i="1"/>
  <c r="T3767" i="1" a="1"/>
  <c r="T3767" i="1"/>
  <c r="T3768" i="1" a="1"/>
  <c r="T3768" i="1"/>
  <c r="T3769" i="1" a="1"/>
  <c r="T3769" i="1"/>
  <c r="T3770" i="1" a="1"/>
  <c r="T3770" i="1"/>
  <c r="T3771" i="1" a="1"/>
  <c r="T3771" i="1"/>
  <c r="T3772" i="1" a="1"/>
  <c r="T3772" i="1"/>
  <c r="T3773" i="1" a="1"/>
  <c r="T3773" i="1"/>
  <c r="T3774" i="1" a="1"/>
  <c r="T3774" i="1"/>
  <c r="T3775" i="1" a="1"/>
  <c r="T3775" i="1"/>
  <c r="T3776" i="1" a="1"/>
  <c r="T3776" i="1"/>
  <c r="T3777" i="1" a="1"/>
  <c r="T3777" i="1"/>
  <c r="T3778" i="1" a="1"/>
  <c r="T3778" i="1"/>
  <c r="T3779" i="1" a="1"/>
  <c r="T3779" i="1"/>
  <c r="T3780" i="1" a="1"/>
  <c r="T3780" i="1"/>
  <c r="T3781" i="1" a="1"/>
  <c r="T3781" i="1"/>
  <c r="T3782" i="1" a="1"/>
  <c r="T3782" i="1"/>
  <c r="T3783" i="1" a="1"/>
  <c r="T3783" i="1"/>
  <c r="T3784" i="1" a="1"/>
  <c r="T3784" i="1"/>
  <c r="T3785" i="1" a="1"/>
  <c r="T3785" i="1"/>
  <c r="T3786" i="1" a="1"/>
  <c r="T3786" i="1"/>
  <c r="T3787" i="1" a="1"/>
  <c r="T3787" i="1"/>
  <c r="T3788" i="1" a="1"/>
  <c r="T3788" i="1"/>
  <c r="T3789" i="1" a="1"/>
  <c r="T3789" i="1"/>
  <c r="T3790" i="1" a="1"/>
  <c r="T3790" i="1"/>
  <c r="T3791" i="1" a="1"/>
  <c r="T3791" i="1"/>
  <c r="T3792" i="1" a="1"/>
  <c r="T3792" i="1"/>
  <c r="T3793" i="1" a="1"/>
  <c r="T3793" i="1"/>
  <c r="T3794" i="1" a="1"/>
  <c r="T3794" i="1"/>
  <c r="T3795" i="1" a="1"/>
  <c r="T3795" i="1"/>
  <c r="T3796" i="1" a="1"/>
  <c r="T3796" i="1"/>
  <c r="T3797" i="1" a="1"/>
  <c r="T3797" i="1"/>
  <c r="T3798" i="1" a="1"/>
  <c r="T3798" i="1"/>
  <c r="T3799" i="1" a="1"/>
  <c r="T3799" i="1"/>
  <c r="T3800" i="1" a="1"/>
  <c r="T3800" i="1"/>
  <c r="T3801" i="1" a="1"/>
  <c r="T3801" i="1"/>
  <c r="T3802" i="1" a="1"/>
  <c r="T3802" i="1"/>
  <c r="T3803" i="1" a="1"/>
  <c r="T3803" i="1"/>
  <c r="T3804" i="1" a="1"/>
  <c r="T3804" i="1"/>
  <c r="T3805" i="1" a="1"/>
  <c r="T3805" i="1"/>
  <c r="T3806" i="1" a="1"/>
  <c r="T3806" i="1"/>
  <c r="T3807" i="1" a="1"/>
  <c r="T3807" i="1"/>
  <c r="T3808" i="1" a="1"/>
  <c r="T3808" i="1"/>
  <c r="T3809" i="1" a="1"/>
  <c r="T3809" i="1"/>
  <c r="T3810" i="1" a="1"/>
  <c r="T3810" i="1"/>
  <c r="T3811" i="1" a="1"/>
  <c r="T3811" i="1"/>
  <c r="T3812" i="1" a="1"/>
  <c r="T3812" i="1"/>
  <c r="T3813" i="1" a="1"/>
  <c r="T3813" i="1"/>
  <c r="T3814" i="1" a="1"/>
  <c r="T3814" i="1"/>
  <c r="T3815" i="1" a="1"/>
  <c r="T3815" i="1"/>
  <c r="T3816" i="1" a="1"/>
  <c r="T3816" i="1"/>
  <c r="T3817" i="1" a="1"/>
  <c r="T3817" i="1"/>
  <c r="T3818" i="1" a="1"/>
  <c r="T3818" i="1"/>
  <c r="T3819" i="1" a="1"/>
  <c r="T3819" i="1"/>
  <c r="T3820" i="1" a="1"/>
  <c r="T3820" i="1"/>
  <c r="T3821" i="1" a="1"/>
  <c r="T3821" i="1"/>
  <c r="T3822" i="1" a="1"/>
  <c r="T3822" i="1"/>
  <c r="T3823" i="1" a="1"/>
  <c r="T3823" i="1"/>
  <c r="T3824" i="1" a="1"/>
  <c r="T3824" i="1"/>
  <c r="T3825" i="1" a="1"/>
  <c r="T3825" i="1"/>
  <c r="T3826" i="1" a="1"/>
  <c r="T3826" i="1"/>
  <c r="T3827" i="1" a="1"/>
  <c r="T3827" i="1"/>
  <c r="T3828" i="1" a="1"/>
  <c r="T3828" i="1"/>
  <c r="T3829" i="1" a="1"/>
  <c r="T3829" i="1"/>
  <c r="T3830" i="1" a="1"/>
  <c r="T3830" i="1"/>
  <c r="T3831" i="1" a="1"/>
  <c r="T3831" i="1"/>
  <c r="T3832" i="1" a="1"/>
  <c r="T3832" i="1"/>
  <c r="T3833" i="1" a="1"/>
  <c r="T3833" i="1"/>
  <c r="T3834" i="1" a="1"/>
  <c r="T3834" i="1"/>
  <c r="T3835" i="1" a="1"/>
  <c r="T3835" i="1"/>
  <c r="T3836" i="1" a="1"/>
  <c r="T3836" i="1"/>
  <c r="T3837" i="1" a="1"/>
  <c r="T3837" i="1"/>
  <c r="T3838" i="1" a="1"/>
  <c r="T3838" i="1"/>
  <c r="T3839" i="1" a="1"/>
  <c r="T3839" i="1"/>
  <c r="T3840" i="1" a="1"/>
  <c r="T3840" i="1"/>
  <c r="T3841" i="1" a="1"/>
  <c r="T3841" i="1"/>
  <c r="T3842" i="1" a="1"/>
  <c r="T3842" i="1"/>
  <c r="T3843" i="1" a="1"/>
  <c r="T3843" i="1"/>
  <c r="T3844" i="1" a="1"/>
  <c r="T3844" i="1"/>
  <c r="T3845" i="1" a="1"/>
  <c r="T3845" i="1"/>
  <c r="T3846" i="1" a="1"/>
  <c r="T3846" i="1"/>
  <c r="T3847" i="1" a="1"/>
  <c r="T3847" i="1"/>
  <c r="T3848" i="1" a="1"/>
  <c r="T3848" i="1"/>
  <c r="T3849" i="1" a="1"/>
  <c r="T3849" i="1"/>
  <c r="T3850" i="1" a="1"/>
  <c r="T3850" i="1"/>
  <c r="T3851" i="1" a="1"/>
  <c r="T3851" i="1"/>
  <c r="T3852" i="1" a="1"/>
  <c r="T3852" i="1"/>
  <c r="T3853" i="1" a="1"/>
  <c r="T3853" i="1"/>
  <c r="T3854" i="1" a="1"/>
  <c r="T3854" i="1"/>
  <c r="T3855" i="1" a="1"/>
  <c r="T3855" i="1"/>
  <c r="T3856" i="1" a="1"/>
  <c r="T3856" i="1"/>
  <c r="T3857" i="1" a="1"/>
  <c r="T3857" i="1"/>
  <c r="T3858" i="1" a="1"/>
  <c r="T3858" i="1"/>
  <c r="T3859" i="1" a="1"/>
  <c r="T3859" i="1"/>
  <c r="T3860" i="1" a="1"/>
  <c r="T3860" i="1"/>
  <c r="T3861" i="1" a="1"/>
  <c r="T3861" i="1"/>
  <c r="T3862" i="1" a="1"/>
  <c r="T3862" i="1"/>
  <c r="T3863" i="1" a="1"/>
  <c r="T3863" i="1"/>
  <c r="T3864" i="1" a="1"/>
  <c r="T3864" i="1"/>
  <c r="T3865" i="1" a="1"/>
  <c r="T3865" i="1"/>
  <c r="T3866" i="1" a="1"/>
  <c r="T3866" i="1"/>
  <c r="T3867" i="1" a="1"/>
  <c r="T3867" i="1"/>
  <c r="T3868" i="1" a="1"/>
  <c r="T3868" i="1"/>
  <c r="T3869" i="1" a="1"/>
  <c r="T3869" i="1"/>
  <c r="T3870" i="1" a="1"/>
  <c r="T3870" i="1"/>
  <c r="T3871" i="1" a="1"/>
  <c r="T3871" i="1"/>
  <c r="T3872" i="1" a="1"/>
  <c r="T3872" i="1"/>
  <c r="T3873" i="1" a="1"/>
  <c r="T3873" i="1"/>
  <c r="T3874" i="1" a="1"/>
  <c r="T3874" i="1"/>
  <c r="T3875" i="1" a="1"/>
  <c r="T3875" i="1"/>
  <c r="T3876" i="1" a="1"/>
  <c r="T3876" i="1"/>
  <c r="T3877" i="1" a="1"/>
  <c r="T3877" i="1"/>
  <c r="T3878" i="1" a="1"/>
  <c r="T3878" i="1"/>
  <c r="T3879" i="1" a="1"/>
  <c r="T3879" i="1"/>
  <c r="T3880" i="1" a="1"/>
  <c r="T3880" i="1"/>
  <c r="T3881" i="1" a="1"/>
  <c r="T3881" i="1"/>
  <c r="T3882" i="1" a="1"/>
  <c r="T3882" i="1"/>
  <c r="T3883" i="1" a="1"/>
  <c r="T3883" i="1"/>
  <c r="T3884" i="1" a="1"/>
  <c r="T3884" i="1"/>
  <c r="T3885" i="1" a="1"/>
  <c r="T3885" i="1"/>
  <c r="T3886" i="1" a="1"/>
  <c r="T3886" i="1"/>
  <c r="T3887" i="1" a="1"/>
  <c r="T3887" i="1"/>
  <c r="T3888" i="1" a="1"/>
  <c r="T3888" i="1"/>
  <c r="T3889" i="1" a="1"/>
  <c r="T3889" i="1"/>
  <c r="T3890" i="1" a="1"/>
  <c r="T3890" i="1"/>
  <c r="T3891" i="1" a="1"/>
  <c r="T3891" i="1"/>
  <c r="T3892" i="1" a="1"/>
  <c r="T3892" i="1"/>
  <c r="T3893" i="1" a="1"/>
  <c r="T3893" i="1"/>
  <c r="T3894" i="1" a="1"/>
  <c r="T3894" i="1"/>
  <c r="T3895" i="1" a="1"/>
  <c r="T3895" i="1"/>
  <c r="T3896" i="1" a="1"/>
  <c r="T3896" i="1"/>
  <c r="T3897" i="1" a="1"/>
  <c r="T3897" i="1"/>
  <c r="T3898" i="1" a="1"/>
  <c r="T3898" i="1"/>
  <c r="T3899" i="1" a="1"/>
  <c r="T3899" i="1"/>
  <c r="T3900" i="1" a="1"/>
  <c r="T3900" i="1"/>
  <c r="T3901" i="1" a="1"/>
  <c r="T3901" i="1"/>
  <c r="T3902" i="1" a="1"/>
  <c r="T3902" i="1"/>
  <c r="T3903" i="1" a="1"/>
  <c r="T3903" i="1"/>
  <c r="T3904" i="1" a="1"/>
  <c r="T3904" i="1"/>
  <c r="T3905" i="1" a="1"/>
  <c r="T3905" i="1"/>
  <c r="T3906" i="1" a="1"/>
  <c r="T3906" i="1"/>
  <c r="T3907" i="1" a="1"/>
  <c r="T3907" i="1"/>
  <c r="T3908" i="1" a="1"/>
  <c r="T3908" i="1"/>
  <c r="T3909" i="1" a="1"/>
  <c r="T3909" i="1"/>
  <c r="T3910" i="1" a="1"/>
  <c r="T3910" i="1"/>
  <c r="T3911" i="1" a="1"/>
  <c r="T3911" i="1"/>
  <c r="T3912" i="1" a="1"/>
  <c r="T3912" i="1"/>
  <c r="T3913" i="1" a="1"/>
  <c r="T3913" i="1"/>
  <c r="T3914" i="1" a="1"/>
  <c r="T3914" i="1"/>
  <c r="T3915" i="1" a="1"/>
  <c r="T3915" i="1"/>
  <c r="T3916" i="1" a="1"/>
  <c r="T3916" i="1"/>
  <c r="T3917" i="1" a="1"/>
  <c r="T3917" i="1"/>
  <c r="T3918" i="1" a="1"/>
  <c r="T3918" i="1"/>
  <c r="T3919" i="1" a="1"/>
  <c r="T3919" i="1"/>
  <c r="T3920" i="1" a="1"/>
  <c r="T3920" i="1"/>
  <c r="T3921" i="1" a="1"/>
  <c r="T3921" i="1"/>
  <c r="T3922" i="1" a="1"/>
  <c r="T3922" i="1"/>
  <c r="T3923" i="1" a="1"/>
  <c r="T3923" i="1"/>
  <c r="T3924" i="1" a="1"/>
  <c r="T3924" i="1"/>
  <c r="T3925" i="1" a="1"/>
  <c r="T3925" i="1"/>
  <c r="T3926" i="1" a="1"/>
  <c r="T3926" i="1"/>
  <c r="T3927" i="1" a="1"/>
  <c r="T3927" i="1"/>
  <c r="T3928" i="1" a="1"/>
  <c r="T3928" i="1"/>
  <c r="T3929" i="1" a="1"/>
  <c r="T3929" i="1"/>
  <c r="T3930" i="1" a="1"/>
  <c r="T3930" i="1"/>
  <c r="T3931" i="1" a="1"/>
  <c r="T3931" i="1"/>
  <c r="T3932" i="1" a="1"/>
  <c r="T3932" i="1"/>
  <c r="T3933" i="1" a="1"/>
  <c r="T3933" i="1"/>
  <c r="T3934" i="1" a="1"/>
  <c r="T3934" i="1"/>
  <c r="T3935" i="1" a="1"/>
  <c r="T3935" i="1"/>
  <c r="T3936" i="1" a="1"/>
  <c r="T3936" i="1"/>
  <c r="T3937" i="1" a="1"/>
  <c r="T3937" i="1"/>
  <c r="T3938" i="1" a="1"/>
  <c r="T3938" i="1"/>
  <c r="T3939" i="1" a="1"/>
  <c r="T3939" i="1"/>
  <c r="T3940" i="1" a="1"/>
  <c r="T3940" i="1"/>
  <c r="T3941" i="1" a="1"/>
  <c r="T3941" i="1"/>
  <c r="T3942" i="1" a="1"/>
  <c r="T3942" i="1"/>
  <c r="T3943" i="1" a="1"/>
  <c r="T3943" i="1"/>
  <c r="T3944" i="1" a="1"/>
  <c r="T3944" i="1"/>
  <c r="T3945" i="1" a="1"/>
  <c r="T3945" i="1"/>
  <c r="T3946" i="1" a="1"/>
  <c r="T3946" i="1"/>
  <c r="T3947" i="1" a="1"/>
  <c r="T3947" i="1"/>
  <c r="T3948" i="1" a="1"/>
  <c r="T3948" i="1"/>
  <c r="T3949" i="1" a="1"/>
  <c r="T3949" i="1"/>
  <c r="T3950" i="1" a="1"/>
  <c r="T3950" i="1"/>
  <c r="T3951" i="1" a="1"/>
  <c r="T3951" i="1"/>
  <c r="T3952" i="1" a="1"/>
  <c r="T3952" i="1"/>
  <c r="T3953" i="1" a="1"/>
  <c r="T3953" i="1"/>
  <c r="T3954" i="1" a="1"/>
  <c r="T3954" i="1"/>
  <c r="T3955" i="1" a="1"/>
  <c r="T3955" i="1"/>
  <c r="T3956" i="1" a="1"/>
  <c r="T3956" i="1"/>
  <c r="T3957" i="1" a="1"/>
  <c r="T3957" i="1"/>
  <c r="T3958" i="1" a="1"/>
  <c r="T3958" i="1"/>
  <c r="T3959" i="1" a="1"/>
  <c r="T3959" i="1"/>
  <c r="T3960" i="1" a="1"/>
  <c r="T3960" i="1"/>
  <c r="T3961" i="1" a="1"/>
  <c r="T3961" i="1"/>
  <c r="T3962" i="1" a="1"/>
  <c r="T3962" i="1"/>
  <c r="T3963" i="1" a="1"/>
  <c r="T3963" i="1"/>
  <c r="T3964" i="1" a="1"/>
  <c r="T3964" i="1"/>
  <c r="T3965" i="1" a="1"/>
  <c r="T3965" i="1"/>
  <c r="T3966" i="1" a="1"/>
  <c r="T3966" i="1"/>
  <c r="T3967" i="1" a="1"/>
  <c r="T3967" i="1"/>
  <c r="T3968" i="1" a="1"/>
  <c r="T3968" i="1"/>
  <c r="T3969" i="1" a="1"/>
  <c r="T3969" i="1"/>
  <c r="T3970" i="1" a="1"/>
  <c r="T3970" i="1"/>
  <c r="T3971" i="1" a="1"/>
  <c r="T3971" i="1"/>
  <c r="T3972" i="1" a="1"/>
  <c r="T3972" i="1"/>
  <c r="T3973" i="1" a="1"/>
  <c r="T3973" i="1"/>
  <c r="T3974" i="1" a="1"/>
  <c r="T3974" i="1"/>
  <c r="T3975" i="1" a="1"/>
  <c r="T3975" i="1"/>
  <c r="T3976" i="1" a="1"/>
  <c r="T3976" i="1"/>
  <c r="T3977" i="1" a="1"/>
  <c r="T3977" i="1"/>
  <c r="T3978" i="1" a="1"/>
  <c r="T3978" i="1"/>
  <c r="T3979" i="1" a="1"/>
  <c r="T3979" i="1"/>
  <c r="T3980" i="1" a="1"/>
  <c r="T3980" i="1"/>
  <c r="T3981" i="1" a="1"/>
  <c r="T3981" i="1"/>
  <c r="T3982" i="1" a="1"/>
  <c r="T3982" i="1"/>
  <c r="T3983" i="1" a="1"/>
  <c r="T3983" i="1"/>
  <c r="T3984" i="1" a="1"/>
  <c r="T3984" i="1"/>
  <c r="T3985" i="1" a="1"/>
  <c r="T3985" i="1"/>
  <c r="T3986" i="1" a="1"/>
  <c r="T3986" i="1"/>
  <c r="T3987" i="1" a="1"/>
  <c r="T3987" i="1"/>
  <c r="T3988" i="1" a="1"/>
  <c r="T3988" i="1"/>
  <c r="T3989" i="1" a="1"/>
  <c r="T3989" i="1"/>
  <c r="T3990" i="1" a="1"/>
  <c r="T3990" i="1"/>
  <c r="T3991" i="1" a="1"/>
  <c r="T3991" i="1"/>
  <c r="T3992" i="1" a="1"/>
  <c r="T3992" i="1"/>
  <c r="T3993" i="1" a="1"/>
  <c r="T3993" i="1"/>
  <c r="T3994" i="1" a="1"/>
  <c r="T3994" i="1"/>
  <c r="T3995" i="1" a="1"/>
  <c r="T3995" i="1"/>
  <c r="T3996" i="1" a="1"/>
  <c r="T3996" i="1"/>
  <c r="T3997" i="1" a="1"/>
  <c r="T3997" i="1"/>
  <c r="T3998" i="1" a="1"/>
  <c r="T3998" i="1"/>
  <c r="T3999" i="1" a="1"/>
  <c r="T3999" i="1"/>
  <c r="T4000" i="1" a="1"/>
  <c r="T4000" i="1"/>
  <c r="T4001" i="1" a="1"/>
  <c r="T4001" i="1"/>
  <c r="T4002" i="1" a="1"/>
  <c r="T4002" i="1"/>
  <c r="T4003" i="1" a="1"/>
  <c r="T4003" i="1"/>
  <c r="T4004" i="1" a="1"/>
  <c r="T4004" i="1"/>
  <c r="T4005" i="1" a="1"/>
  <c r="T4005" i="1"/>
  <c r="T4006" i="1" a="1"/>
  <c r="T4006" i="1"/>
  <c r="T4007" i="1" a="1"/>
  <c r="T4007" i="1"/>
  <c r="T4008" i="1" a="1"/>
  <c r="T4008" i="1"/>
  <c r="T4009" i="1" a="1"/>
  <c r="T4009" i="1"/>
  <c r="T4010" i="1" a="1"/>
  <c r="T4010" i="1"/>
  <c r="T4011" i="1" a="1"/>
  <c r="T4011" i="1"/>
  <c r="T4012" i="1" a="1"/>
  <c r="T4012" i="1"/>
  <c r="T4013" i="1" a="1"/>
  <c r="T4013" i="1"/>
  <c r="T4014" i="1" a="1"/>
  <c r="T4014" i="1"/>
  <c r="T4015" i="1" a="1"/>
  <c r="T4015" i="1"/>
  <c r="T4016" i="1" a="1"/>
  <c r="T4016" i="1"/>
  <c r="T4017" i="1" a="1"/>
  <c r="T4017" i="1"/>
  <c r="T4018" i="1" a="1"/>
  <c r="T4018" i="1"/>
  <c r="T4019" i="1" a="1"/>
  <c r="T4019" i="1"/>
  <c r="T4020" i="1" a="1"/>
  <c r="T4020" i="1"/>
  <c r="T4021" i="1" a="1"/>
  <c r="T4021" i="1"/>
  <c r="T4022" i="1" a="1"/>
  <c r="T4022" i="1"/>
  <c r="T4023" i="1" a="1"/>
  <c r="T4023" i="1"/>
  <c r="T4024" i="1" a="1"/>
  <c r="T4024" i="1"/>
  <c r="T4025" i="1" a="1"/>
  <c r="T4025" i="1"/>
  <c r="T4026" i="1" a="1"/>
  <c r="T4026" i="1"/>
  <c r="T4027" i="1" a="1"/>
  <c r="T4027" i="1"/>
  <c r="T4028" i="1" a="1"/>
  <c r="T4028" i="1"/>
  <c r="T4029" i="1" a="1"/>
  <c r="T4029" i="1"/>
  <c r="T4030" i="1" a="1"/>
  <c r="T4030" i="1"/>
  <c r="T4031" i="1" a="1"/>
  <c r="T4031" i="1"/>
  <c r="T4032" i="1" a="1"/>
  <c r="T4032" i="1"/>
  <c r="T4033" i="1" a="1"/>
  <c r="T4033" i="1"/>
  <c r="T4034" i="1" a="1"/>
  <c r="T4034" i="1"/>
  <c r="T4035" i="1" a="1"/>
  <c r="T4035" i="1"/>
  <c r="T4036" i="1" a="1"/>
  <c r="T4036" i="1"/>
  <c r="T4037" i="1" a="1"/>
  <c r="T4037" i="1"/>
  <c r="T4038" i="1" a="1"/>
  <c r="T4038" i="1"/>
  <c r="T4039" i="1" a="1"/>
  <c r="T4039" i="1"/>
  <c r="T4040" i="1" a="1"/>
  <c r="T4040" i="1"/>
  <c r="T4041" i="1" a="1"/>
  <c r="T4041" i="1"/>
  <c r="T4042" i="1" a="1"/>
  <c r="T4042" i="1"/>
  <c r="T4043" i="1" a="1"/>
  <c r="T4043" i="1"/>
  <c r="T4044" i="1" a="1"/>
  <c r="T4044" i="1"/>
  <c r="T4045" i="1" a="1"/>
  <c r="T4045" i="1"/>
  <c r="T4046" i="1" a="1"/>
  <c r="T4046" i="1"/>
  <c r="T4047" i="1" a="1"/>
  <c r="T4047" i="1"/>
  <c r="T4048" i="1" a="1"/>
  <c r="T4048" i="1"/>
  <c r="T4049" i="1" a="1"/>
  <c r="T4049" i="1"/>
  <c r="T4050" i="1" a="1"/>
  <c r="T4050" i="1"/>
  <c r="T4051" i="1" a="1"/>
  <c r="T4051" i="1"/>
  <c r="T4052" i="1" a="1"/>
  <c r="T4052" i="1"/>
  <c r="T4053" i="1" a="1"/>
  <c r="T4053" i="1"/>
  <c r="T4054" i="1" a="1"/>
  <c r="T4054" i="1"/>
  <c r="T4055" i="1" a="1"/>
  <c r="T4055" i="1"/>
  <c r="T4056" i="1" a="1"/>
  <c r="T4056" i="1"/>
  <c r="T4057" i="1" a="1"/>
  <c r="T4057" i="1"/>
  <c r="T4058" i="1" a="1"/>
  <c r="T4058" i="1"/>
  <c r="T4059" i="1" a="1"/>
  <c r="T4059" i="1"/>
  <c r="T4060" i="1" a="1"/>
  <c r="T4060" i="1"/>
  <c r="T4061" i="1" a="1"/>
  <c r="T4061" i="1"/>
  <c r="T4062" i="1" a="1"/>
  <c r="T4062" i="1"/>
  <c r="T4063" i="1" a="1"/>
  <c r="T4063" i="1"/>
  <c r="T4064" i="1" a="1"/>
  <c r="T4064" i="1"/>
  <c r="T4065" i="1" a="1"/>
  <c r="T4065" i="1"/>
  <c r="T4066" i="1" a="1"/>
  <c r="T4066" i="1"/>
  <c r="T4067" i="1" a="1"/>
  <c r="T4067" i="1"/>
  <c r="T4068" i="1" a="1"/>
  <c r="T4068" i="1"/>
  <c r="T4069" i="1" a="1"/>
  <c r="T4069" i="1"/>
  <c r="T4070" i="1" a="1"/>
  <c r="T4070" i="1"/>
  <c r="T4071" i="1" a="1"/>
  <c r="T4071" i="1"/>
  <c r="T4072" i="1" a="1"/>
  <c r="T4072" i="1"/>
  <c r="T4073" i="1" a="1"/>
  <c r="T4073" i="1"/>
  <c r="T4074" i="1" a="1"/>
  <c r="T4074" i="1"/>
  <c r="T4075" i="1" a="1"/>
  <c r="T4075" i="1"/>
  <c r="T4076" i="1" a="1"/>
  <c r="T4076" i="1"/>
  <c r="T4077" i="1" a="1"/>
  <c r="T4077" i="1"/>
  <c r="T4078" i="1" a="1"/>
  <c r="T4078" i="1"/>
  <c r="T4079" i="1" a="1"/>
  <c r="T4079" i="1"/>
  <c r="T4080" i="1" a="1"/>
  <c r="T4080" i="1"/>
  <c r="T4081" i="1" a="1"/>
  <c r="T4081" i="1"/>
  <c r="T4082" i="1" a="1"/>
  <c r="T4082" i="1"/>
  <c r="T4083" i="1" a="1"/>
  <c r="T4083" i="1"/>
  <c r="T4084" i="1" a="1"/>
  <c r="T4084" i="1"/>
  <c r="T4085" i="1" a="1"/>
  <c r="T4085" i="1"/>
  <c r="T4086" i="1" a="1"/>
  <c r="T4086" i="1"/>
  <c r="T4087" i="1" a="1"/>
  <c r="T4087" i="1"/>
  <c r="T4088" i="1" a="1"/>
  <c r="T4088" i="1"/>
  <c r="T4089" i="1" a="1"/>
  <c r="T4089" i="1"/>
  <c r="T4090" i="1" a="1"/>
  <c r="T4090" i="1"/>
  <c r="T4091" i="1" a="1"/>
  <c r="T4091" i="1"/>
  <c r="T4092" i="1" a="1"/>
  <c r="T4092" i="1"/>
  <c r="T4093" i="1" a="1"/>
  <c r="T4093" i="1"/>
  <c r="T4094" i="1" a="1"/>
  <c r="T4094" i="1"/>
  <c r="T4095" i="1" a="1"/>
  <c r="T4095" i="1"/>
  <c r="T4096" i="1" a="1"/>
  <c r="T4096" i="1"/>
  <c r="T4097" i="1" a="1"/>
  <c r="T4097" i="1"/>
  <c r="T4098" i="1" a="1"/>
  <c r="T4098" i="1"/>
  <c r="T4099" i="1" a="1"/>
  <c r="T4099" i="1"/>
  <c r="T4100" i="1" a="1"/>
  <c r="T4100" i="1"/>
  <c r="T4101" i="1" a="1"/>
  <c r="T4101" i="1"/>
  <c r="T4102" i="1" a="1"/>
  <c r="T4102" i="1"/>
  <c r="T4103" i="1" a="1"/>
  <c r="T4103" i="1"/>
  <c r="T4104" i="1" a="1"/>
  <c r="T4104" i="1"/>
  <c r="T4105" i="1" a="1"/>
  <c r="T4105" i="1"/>
  <c r="T4106" i="1" a="1"/>
  <c r="T4106" i="1"/>
  <c r="T4107" i="1" a="1"/>
  <c r="T4107" i="1"/>
  <c r="T4108" i="1" a="1"/>
  <c r="T4108" i="1"/>
  <c r="T4109" i="1" a="1"/>
  <c r="T4109" i="1"/>
  <c r="T4110" i="1" a="1"/>
  <c r="T4110" i="1"/>
  <c r="T4111" i="1" a="1"/>
  <c r="T4111" i="1"/>
  <c r="T4112" i="1" a="1"/>
  <c r="T4112" i="1"/>
  <c r="T4113" i="1" a="1"/>
  <c r="T4113" i="1"/>
  <c r="T4114" i="1" a="1"/>
  <c r="T4114" i="1"/>
  <c r="T4115" i="1" a="1"/>
  <c r="T4115" i="1"/>
  <c r="T4116" i="1" a="1"/>
  <c r="T4116" i="1"/>
  <c r="T4117" i="1" a="1"/>
  <c r="T4117" i="1"/>
  <c r="T4118" i="1" a="1"/>
  <c r="T4118" i="1"/>
  <c r="T4119" i="1" a="1"/>
  <c r="T4119" i="1"/>
  <c r="T4120" i="1" a="1"/>
  <c r="T4120" i="1"/>
  <c r="T4121" i="1" a="1"/>
  <c r="T4121" i="1"/>
  <c r="T4122" i="1" a="1"/>
  <c r="T4122" i="1"/>
  <c r="T4123" i="1" a="1"/>
  <c r="T4123" i="1"/>
  <c r="T4124" i="1" a="1"/>
  <c r="T4124" i="1"/>
  <c r="T4125" i="1" a="1"/>
  <c r="T4125" i="1"/>
  <c r="T4126" i="1" a="1"/>
  <c r="T4126" i="1"/>
  <c r="T4127" i="1" a="1"/>
  <c r="T4127" i="1"/>
  <c r="T4128" i="1" a="1"/>
  <c r="T4128" i="1"/>
  <c r="T4129" i="1" a="1"/>
  <c r="T4129" i="1"/>
  <c r="T4130" i="1" a="1"/>
  <c r="T4130" i="1"/>
  <c r="T4131" i="1" a="1"/>
  <c r="T4131" i="1"/>
  <c r="T4132" i="1" a="1"/>
  <c r="T4132" i="1"/>
  <c r="T4133" i="1" a="1"/>
  <c r="T4133" i="1"/>
  <c r="T4134" i="1" a="1"/>
  <c r="T4134" i="1"/>
  <c r="T4135" i="1" a="1"/>
  <c r="T4135" i="1"/>
  <c r="T4136" i="1" a="1"/>
  <c r="T4136" i="1"/>
  <c r="T4137" i="1" a="1"/>
  <c r="T4137" i="1"/>
  <c r="T4138" i="1" a="1"/>
  <c r="T4138" i="1"/>
  <c r="T4139" i="1" a="1"/>
  <c r="T4139" i="1"/>
  <c r="T4140" i="1" a="1"/>
  <c r="T4140" i="1"/>
  <c r="T4141" i="1" a="1"/>
  <c r="T4141" i="1"/>
  <c r="T4142" i="1" a="1"/>
  <c r="T4142" i="1"/>
  <c r="T4143" i="1" a="1"/>
  <c r="T4143" i="1"/>
  <c r="T4144" i="1" a="1"/>
  <c r="T4144" i="1"/>
  <c r="T4145" i="1" a="1"/>
  <c r="T4145" i="1"/>
  <c r="T4146" i="1" a="1"/>
  <c r="T4146" i="1"/>
  <c r="T4147" i="1" a="1"/>
  <c r="T4147" i="1"/>
  <c r="T4148" i="1" a="1"/>
  <c r="T4148" i="1"/>
  <c r="T4149" i="1" a="1"/>
  <c r="T4149" i="1"/>
  <c r="T4150" i="1" a="1"/>
  <c r="T4150" i="1"/>
  <c r="T4151" i="1" a="1"/>
  <c r="T4151" i="1"/>
  <c r="T4152" i="1" a="1"/>
  <c r="T4152" i="1"/>
  <c r="T4153" i="1" a="1"/>
  <c r="T4153" i="1"/>
  <c r="T4154" i="1" a="1"/>
  <c r="T4154" i="1"/>
  <c r="T4155" i="1" a="1"/>
  <c r="T4155" i="1"/>
  <c r="T4156" i="1" a="1"/>
  <c r="T4156" i="1"/>
  <c r="T4157" i="1" a="1"/>
  <c r="T4157" i="1"/>
  <c r="T4158" i="1" a="1"/>
  <c r="T4158" i="1"/>
  <c r="T4159" i="1" a="1"/>
  <c r="T4159" i="1"/>
  <c r="T4160" i="1" a="1"/>
  <c r="T4160" i="1"/>
  <c r="T4161" i="1" a="1"/>
  <c r="T4161" i="1"/>
  <c r="T4162" i="1" a="1"/>
  <c r="T4162" i="1"/>
  <c r="T4163" i="1" a="1"/>
  <c r="T4163" i="1"/>
  <c r="T4164" i="1" a="1"/>
  <c r="T4164" i="1"/>
  <c r="T4165" i="1" a="1"/>
  <c r="T4165" i="1"/>
  <c r="T4166" i="1" a="1"/>
  <c r="T4166" i="1"/>
  <c r="T4167" i="1" a="1"/>
  <c r="T4167" i="1"/>
  <c r="T4168" i="1" a="1"/>
  <c r="T4168" i="1"/>
  <c r="T4169" i="1" a="1"/>
  <c r="T4169" i="1"/>
  <c r="T4170" i="1" a="1"/>
  <c r="T4170" i="1"/>
  <c r="T4171" i="1" a="1"/>
  <c r="T4171" i="1"/>
  <c r="T4172" i="1" a="1"/>
  <c r="T4172" i="1"/>
  <c r="T4173" i="1" a="1"/>
  <c r="T4173" i="1"/>
  <c r="T4174" i="1" a="1"/>
  <c r="T4174" i="1"/>
  <c r="T4175" i="1" a="1"/>
  <c r="T4175" i="1"/>
  <c r="T4176" i="1" a="1"/>
  <c r="T4176" i="1"/>
  <c r="T4177" i="1" a="1"/>
  <c r="T4177" i="1"/>
  <c r="T4178" i="1" a="1"/>
  <c r="T4178" i="1"/>
  <c r="T4179" i="1" a="1"/>
  <c r="T4179" i="1"/>
  <c r="T4180" i="1" a="1"/>
  <c r="T4180" i="1"/>
  <c r="T4181" i="1" a="1"/>
  <c r="T4181" i="1"/>
  <c r="T4182" i="1" a="1"/>
  <c r="T4182" i="1"/>
  <c r="T4183" i="1" a="1"/>
  <c r="T4183" i="1"/>
  <c r="T4184" i="1" a="1"/>
  <c r="T4184" i="1"/>
  <c r="T4185" i="1" a="1"/>
  <c r="T4185" i="1"/>
  <c r="T4186" i="1" a="1"/>
  <c r="T4186" i="1"/>
  <c r="T4187" i="1" a="1"/>
  <c r="T4187" i="1"/>
  <c r="T4188" i="1" a="1"/>
  <c r="T4188" i="1"/>
  <c r="T4189" i="1" a="1"/>
  <c r="T4189" i="1"/>
  <c r="T4190" i="1" a="1"/>
  <c r="T4190" i="1"/>
  <c r="T4191" i="1" a="1"/>
  <c r="T4191" i="1"/>
  <c r="T4192" i="1" a="1"/>
  <c r="T4192" i="1"/>
  <c r="T4193" i="1" a="1"/>
  <c r="T4193" i="1"/>
  <c r="T4194" i="1" a="1"/>
  <c r="T4194" i="1"/>
  <c r="T4195" i="1" a="1"/>
  <c r="T4195" i="1"/>
  <c r="T4196" i="1" a="1"/>
  <c r="T4196" i="1"/>
  <c r="T4197" i="1" a="1"/>
  <c r="T4197" i="1"/>
  <c r="T4198" i="1" a="1"/>
  <c r="T4198" i="1"/>
  <c r="T4199" i="1" a="1"/>
  <c r="T4199" i="1"/>
  <c r="T4200" i="1" a="1"/>
  <c r="T4200" i="1"/>
  <c r="T4201" i="1" a="1"/>
  <c r="T4201" i="1"/>
  <c r="T4202" i="1" a="1"/>
  <c r="T4202" i="1"/>
  <c r="T4203" i="1" a="1"/>
  <c r="T4203" i="1"/>
  <c r="T4204" i="1" a="1"/>
  <c r="T4204" i="1"/>
  <c r="T4205" i="1" a="1"/>
  <c r="T4205" i="1"/>
  <c r="T4206" i="1" a="1"/>
  <c r="T4206" i="1"/>
  <c r="T4207" i="1" a="1"/>
  <c r="T4207" i="1"/>
  <c r="T4208" i="1" a="1"/>
  <c r="T4208" i="1"/>
  <c r="T4209" i="1" a="1"/>
  <c r="T4209" i="1"/>
  <c r="T4210" i="1" a="1"/>
  <c r="T4210" i="1"/>
  <c r="T4211" i="1" a="1"/>
  <c r="T4211" i="1"/>
  <c r="T4212" i="1" a="1"/>
  <c r="T4212" i="1"/>
  <c r="T4213" i="1" a="1"/>
  <c r="T4213" i="1"/>
  <c r="T4214" i="1" a="1"/>
  <c r="T4214" i="1"/>
  <c r="T4215" i="1" a="1"/>
  <c r="T4215" i="1"/>
  <c r="T4216" i="1" a="1"/>
  <c r="T4216" i="1"/>
  <c r="T4217" i="1" a="1"/>
  <c r="T4217" i="1"/>
  <c r="T4218" i="1" a="1"/>
  <c r="T4218" i="1"/>
  <c r="T4219" i="1" a="1"/>
  <c r="T4219" i="1"/>
  <c r="T4220" i="1" a="1"/>
  <c r="T4220" i="1"/>
  <c r="T4221" i="1" a="1"/>
  <c r="T4221" i="1"/>
  <c r="T4222" i="1" a="1"/>
  <c r="T4222" i="1"/>
  <c r="T4223" i="1" a="1"/>
  <c r="T4223" i="1"/>
  <c r="T4224" i="1" a="1"/>
  <c r="T4224" i="1"/>
  <c r="T4225" i="1" a="1"/>
  <c r="T4225" i="1"/>
  <c r="T4226" i="1" a="1"/>
  <c r="T4226" i="1"/>
  <c r="T4227" i="1" a="1"/>
  <c r="T4227" i="1"/>
  <c r="T4228" i="1" a="1"/>
  <c r="T4228" i="1"/>
  <c r="T4229" i="1" a="1"/>
  <c r="T4229" i="1"/>
  <c r="T4230" i="1" a="1"/>
  <c r="T4230" i="1"/>
  <c r="T4231" i="1" a="1"/>
  <c r="T4231" i="1"/>
  <c r="T4232" i="1" a="1"/>
  <c r="T4232" i="1"/>
  <c r="T4233" i="1" a="1"/>
  <c r="T4233" i="1"/>
  <c r="T4234" i="1" a="1"/>
  <c r="T4234" i="1"/>
  <c r="T4235" i="1" a="1"/>
  <c r="T4235" i="1"/>
  <c r="T4236" i="1" a="1"/>
  <c r="T4236" i="1"/>
  <c r="T4237" i="1" a="1"/>
  <c r="T4237" i="1"/>
  <c r="T4238" i="1" a="1"/>
  <c r="T4238" i="1"/>
  <c r="T4239" i="1" a="1"/>
  <c r="T4239" i="1"/>
  <c r="T4240" i="1" a="1"/>
  <c r="T4240" i="1"/>
  <c r="T4241" i="1" a="1"/>
  <c r="T4241" i="1"/>
  <c r="T4242" i="1" a="1"/>
  <c r="T4242" i="1"/>
  <c r="T4243" i="1" a="1"/>
  <c r="T4243" i="1"/>
  <c r="T4244" i="1" a="1"/>
  <c r="T4244" i="1"/>
  <c r="T4245" i="1" a="1"/>
  <c r="T4245" i="1"/>
  <c r="T4246" i="1" a="1"/>
  <c r="T4246" i="1"/>
  <c r="T4247" i="1" a="1"/>
  <c r="T4247" i="1"/>
  <c r="T4248" i="1" a="1"/>
  <c r="T4248" i="1"/>
  <c r="T4249" i="1" a="1"/>
  <c r="T4249" i="1"/>
  <c r="T4250" i="1" a="1"/>
  <c r="T4250" i="1"/>
  <c r="T4251" i="1" a="1"/>
  <c r="T4251" i="1"/>
  <c r="T4252" i="1" a="1"/>
  <c r="T4252" i="1"/>
  <c r="T4253" i="1" a="1"/>
  <c r="T4253" i="1"/>
  <c r="T4254" i="1" a="1"/>
  <c r="T4254" i="1"/>
  <c r="T4255" i="1" a="1"/>
  <c r="T4255" i="1"/>
  <c r="T4256" i="1" a="1"/>
  <c r="T4256" i="1"/>
  <c r="T4257" i="1" a="1"/>
  <c r="T4257" i="1"/>
  <c r="T4258" i="1" a="1"/>
  <c r="T4258" i="1"/>
  <c r="T4259" i="1" a="1"/>
  <c r="T4259" i="1"/>
  <c r="T4260" i="1" a="1"/>
  <c r="T4260" i="1"/>
  <c r="T4261" i="1" a="1"/>
  <c r="T4261" i="1"/>
  <c r="T4262" i="1" a="1"/>
  <c r="T4262" i="1"/>
  <c r="T4263" i="1" a="1"/>
  <c r="T4263" i="1"/>
  <c r="T4264" i="1" a="1"/>
  <c r="T4264" i="1"/>
  <c r="T4265" i="1" a="1"/>
  <c r="T4265" i="1"/>
  <c r="T4266" i="1" a="1"/>
  <c r="T4266" i="1"/>
  <c r="T4267" i="1" a="1"/>
  <c r="T4267" i="1"/>
  <c r="T4268" i="1" a="1"/>
  <c r="T4268" i="1"/>
  <c r="T4269" i="1" a="1"/>
  <c r="T4269" i="1"/>
  <c r="T4270" i="1" a="1"/>
  <c r="T4270" i="1"/>
  <c r="T4271" i="1" a="1"/>
  <c r="T4271" i="1"/>
  <c r="T4272" i="1" a="1"/>
  <c r="T4272" i="1"/>
  <c r="T4273" i="1" a="1"/>
  <c r="T4273" i="1"/>
  <c r="T4274" i="1" a="1"/>
  <c r="T4274" i="1"/>
  <c r="T4275" i="1" a="1"/>
  <c r="T4275" i="1"/>
  <c r="T4276" i="1" a="1"/>
  <c r="T4276" i="1"/>
  <c r="T4277" i="1" a="1"/>
  <c r="T4277" i="1"/>
  <c r="T4278" i="1" a="1"/>
  <c r="T4278" i="1"/>
  <c r="T4279" i="1" a="1"/>
  <c r="T4279" i="1"/>
  <c r="T4280" i="1" a="1"/>
  <c r="T4280" i="1"/>
  <c r="T4281" i="1" a="1"/>
  <c r="T4281" i="1"/>
  <c r="T4282" i="1" a="1"/>
  <c r="T4282" i="1"/>
  <c r="T4283" i="1" a="1"/>
  <c r="T4283" i="1"/>
  <c r="T4284" i="1" a="1"/>
  <c r="T4284" i="1"/>
  <c r="T4285" i="1" a="1"/>
  <c r="T4285" i="1"/>
  <c r="T4286" i="1" a="1"/>
  <c r="T4286" i="1"/>
  <c r="T4287" i="1" a="1"/>
  <c r="T4287" i="1"/>
  <c r="T4288" i="1" a="1"/>
  <c r="T4288" i="1"/>
  <c r="T4289" i="1" a="1"/>
  <c r="T4289" i="1"/>
  <c r="T4290" i="1" a="1"/>
  <c r="T4290" i="1"/>
  <c r="T4291" i="1" a="1"/>
  <c r="T4291" i="1"/>
  <c r="T4292" i="1" a="1"/>
  <c r="T4292" i="1"/>
  <c r="T4293" i="1" a="1"/>
  <c r="T4293" i="1"/>
  <c r="T4294" i="1" a="1"/>
  <c r="T4294" i="1"/>
  <c r="T4295" i="1" a="1"/>
  <c r="T4295" i="1"/>
  <c r="T4296" i="1" a="1"/>
  <c r="T4296" i="1"/>
  <c r="T4297" i="1" a="1"/>
  <c r="T4297" i="1"/>
  <c r="T4298" i="1" a="1"/>
  <c r="T4298" i="1"/>
  <c r="T4299" i="1" a="1"/>
  <c r="T4299" i="1"/>
  <c r="T4300" i="1" a="1"/>
  <c r="T4300" i="1"/>
  <c r="T4301" i="1" a="1"/>
  <c r="T4301" i="1"/>
  <c r="T4302" i="1" a="1"/>
  <c r="T4302" i="1"/>
  <c r="T4303" i="1" a="1"/>
  <c r="T4303" i="1"/>
  <c r="T4304" i="1" a="1"/>
  <c r="T4304" i="1"/>
  <c r="T4305" i="1" a="1"/>
  <c r="T4305" i="1"/>
  <c r="T4306" i="1" a="1"/>
  <c r="T4306" i="1"/>
  <c r="T4307" i="1" a="1"/>
  <c r="T4307" i="1"/>
  <c r="T4308" i="1" a="1"/>
  <c r="T4308" i="1"/>
  <c r="T4309" i="1" a="1"/>
  <c r="T4309" i="1"/>
  <c r="T4310" i="1" a="1"/>
  <c r="T4310" i="1"/>
  <c r="T4311" i="1" a="1"/>
  <c r="T4311" i="1"/>
  <c r="T4312" i="1" a="1"/>
  <c r="T4312" i="1"/>
  <c r="T4313" i="1" a="1"/>
  <c r="T4313" i="1"/>
  <c r="T4314" i="1" a="1"/>
  <c r="T4314" i="1"/>
  <c r="T4315" i="1" a="1"/>
  <c r="T4315" i="1"/>
  <c r="T4316" i="1" a="1"/>
  <c r="T4316" i="1"/>
  <c r="T4317" i="1" a="1"/>
  <c r="T4317" i="1"/>
  <c r="T4318" i="1" a="1"/>
  <c r="T4318" i="1"/>
  <c r="T4319" i="1" a="1"/>
  <c r="T4319" i="1"/>
  <c r="T4320" i="1" a="1"/>
  <c r="T4320" i="1"/>
  <c r="T4321" i="1" a="1"/>
  <c r="T4321" i="1"/>
  <c r="T4322" i="1" a="1"/>
  <c r="T4322" i="1"/>
  <c r="T4323" i="1" a="1"/>
  <c r="T4323" i="1"/>
  <c r="T4324" i="1" a="1"/>
  <c r="T4324" i="1"/>
  <c r="T4325" i="1" a="1"/>
  <c r="T4325" i="1"/>
  <c r="T4326" i="1" a="1"/>
  <c r="T4326" i="1"/>
  <c r="T4327" i="1" a="1"/>
  <c r="T4327" i="1"/>
  <c r="T4328" i="1" a="1"/>
  <c r="T4328" i="1"/>
  <c r="T4329" i="1" a="1"/>
  <c r="T4329" i="1"/>
  <c r="T4330" i="1" a="1"/>
  <c r="T4330" i="1"/>
  <c r="T4331" i="1" a="1"/>
  <c r="T4331" i="1"/>
  <c r="T4332" i="1" a="1"/>
  <c r="T4332" i="1"/>
  <c r="T4333" i="1" a="1"/>
  <c r="T4333" i="1"/>
  <c r="T4334" i="1" a="1"/>
  <c r="T4334" i="1"/>
  <c r="T4335" i="1" a="1"/>
  <c r="T4335" i="1"/>
  <c r="T4336" i="1" a="1"/>
  <c r="T4336" i="1"/>
  <c r="T4337" i="1" a="1"/>
  <c r="T4337" i="1"/>
  <c r="T4338" i="1" a="1"/>
  <c r="T4338" i="1"/>
  <c r="T4339" i="1" a="1"/>
  <c r="T4339" i="1"/>
  <c r="T4340" i="1" a="1"/>
  <c r="T4340" i="1"/>
  <c r="T4341" i="1" a="1"/>
  <c r="T4341" i="1"/>
  <c r="T4342" i="1" a="1"/>
  <c r="T4342" i="1"/>
  <c r="T4343" i="1" a="1"/>
  <c r="T4343" i="1"/>
  <c r="T4344" i="1" a="1"/>
  <c r="T4344" i="1"/>
  <c r="T4345" i="1" a="1"/>
  <c r="T4345" i="1"/>
  <c r="T4346" i="1" a="1"/>
  <c r="T4346" i="1"/>
  <c r="T4347" i="1" a="1"/>
  <c r="T4347" i="1"/>
  <c r="T4348" i="1" a="1"/>
  <c r="T4348" i="1"/>
  <c r="T4349" i="1" a="1"/>
  <c r="T4349" i="1"/>
  <c r="T4350" i="1" a="1"/>
  <c r="T4350" i="1"/>
  <c r="T4351" i="1" a="1"/>
  <c r="T4351" i="1"/>
  <c r="T4352" i="1" a="1"/>
  <c r="T4352" i="1"/>
  <c r="T4353" i="1" a="1"/>
  <c r="T4353" i="1"/>
  <c r="T4354" i="1" a="1"/>
  <c r="T4354" i="1"/>
  <c r="T4355" i="1" a="1"/>
  <c r="T4355" i="1"/>
  <c r="T4356" i="1" a="1"/>
  <c r="T4356" i="1"/>
  <c r="T4357" i="1" a="1"/>
  <c r="T4357" i="1"/>
  <c r="T4358" i="1" a="1"/>
  <c r="T4358" i="1"/>
  <c r="T4359" i="1" a="1"/>
  <c r="T4359" i="1"/>
  <c r="T4360" i="1" a="1"/>
  <c r="T4360" i="1"/>
  <c r="T4361" i="1" a="1"/>
  <c r="T4361" i="1"/>
  <c r="T4362" i="1" a="1"/>
  <c r="T4362" i="1"/>
  <c r="T4363" i="1" a="1"/>
  <c r="T4363" i="1"/>
  <c r="T4364" i="1" a="1"/>
  <c r="T4364" i="1"/>
  <c r="T4365" i="1" a="1"/>
  <c r="T4365" i="1"/>
  <c r="T4366" i="1" a="1"/>
  <c r="T4366" i="1"/>
  <c r="T4367" i="1" a="1"/>
  <c r="T4367" i="1"/>
  <c r="T4368" i="1" a="1"/>
  <c r="T4368" i="1"/>
  <c r="T4369" i="1" a="1"/>
  <c r="T4369" i="1"/>
  <c r="T4370" i="1" a="1"/>
  <c r="T4370" i="1"/>
  <c r="T4371" i="1" a="1"/>
  <c r="T4371" i="1"/>
  <c r="T4372" i="1" a="1"/>
  <c r="T4372" i="1"/>
  <c r="T4373" i="1" a="1"/>
  <c r="T4373" i="1"/>
  <c r="T4374" i="1" a="1"/>
  <c r="T4374" i="1"/>
  <c r="T4375" i="1" a="1"/>
  <c r="T4375" i="1"/>
  <c r="T4376" i="1" a="1"/>
  <c r="T4376" i="1"/>
  <c r="T4377" i="1" a="1"/>
  <c r="T4377" i="1"/>
  <c r="T4378" i="1" a="1"/>
  <c r="T4378" i="1"/>
  <c r="T4379" i="1" a="1"/>
  <c r="T4379" i="1"/>
  <c r="T4380" i="1" a="1"/>
  <c r="T4380" i="1"/>
  <c r="T4381" i="1" a="1"/>
  <c r="T4381" i="1"/>
  <c r="T4382" i="1" a="1"/>
  <c r="T4382" i="1"/>
  <c r="T4383" i="1" a="1"/>
  <c r="T4383" i="1"/>
  <c r="T4384" i="1" a="1"/>
  <c r="T4384" i="1"/>
  <c r="T4385" i="1" a="1"/>
  <c r="T4385" i="1"/>
  <c r="T4386" i="1" a="1"/>
  <c r="T4386" i="1"/>
  <c r="T4387" i="1" a="1"/>
  <c r="T4387" i="1"/>
  <c r="T4388" i="1" a="1"/>
  <c r="T4388" i="1"/>
  <c r="T4389" i="1" a="1"/>
  <c r="T4389" i="1"/>
  <c r="T4390" i="1" a="1"/>
  <c r="T4390" i="1"/>
  <c r="T4391" i="1" a="1"/>
  <c r="T4391" i="1"/>
  <c r="T4392" i="1" a="1"/>
  <c r="T4392" i="1"/>
  <c r="T4393" i="1" a="1"/>
  <c r="T4393" i="1"/>
  <c r="T4394" i="1" a="1"/>
  <c r="T4394" i="1"/>
  <c r="T4395" i="1" a="1"/>
  <c r="T4395" i="1"/>
  <c r="T4396" i="1" a="1"/>
  <c r="T4396" i="1"/>
  <c r="T4397" i="1" a="1"/>
  <c r="T4397" i="1"/>
  <c r="T4398" i="1" a="1"/>
  <c r="T4398" i="1"/>
  <c r="T4399" i="1" a="1"/>
  <c r="T4399" i="1"/>
  <c r="T4400" i="1" a="1"/>
  <c r="T4400" i="1"/>
  <c r="T4401" i="1" a="1"/>
  <c r="T4401" i="1"/>
  <c r="T4402" i="1" a="1"/>
  <c r="T4402" i="1"/>
  <c r="T4403" i="1" a="1"/>
  <c r="T4403" i="1"/>
  <c r="T4404" i="1" a="1"/>
  <c r="T4404" i="1"/>
  <c r="T4405" i="1" a="1"/>
  <c r="T4405" i="1"/>
  <c r="T4406" i="1" a="1"/>
  <c r="T4406" i="1"/>
  <c r="T4407" i="1" a="1"/>
  <c r="T4407" i="1"/>
  <c r="T4408" i="1" a="1"/>
  <c r="T4408" i="1"/>
  <c r="T4409" i="1" a="1"/>
  <c r="T4409" i="1"/>
  <c r="T4410" i="1" a="1"/>
  <c r="T4410" i="1"/>
  <c r="T4411" i="1" a="1"/>
  <c r="T4411" i="1"/>
  <c r="T4412" i="1" a="1"/>
  <c r="T4412" i="1"/>
  <c r="T4413" i="1" a="1"/>
  <c r="T4413" i="1"/>
  <c r="T4414" i="1" a="1"/>
  <c r="T4414" i="1"/>
  <c r="T4415" i="1" a="1"/>
  <c r="T4415" i="1"/>
  <c r="T4416" i="1" a="1"/>
  <c r="T4416" i="1"/>
  <c r="T4417" i="1" a="1"/>
  <c r="T4417" i="1"/>
  <c r="T4418" i="1" a="1"/>
  <c r="T4418" i="1"/>
  <c r="T4419" i="1" a="1"/>
  <c r="T4419" i="1"/>
  <c r="T4420" i="1" a="1"/>
  <c r="T4420" i="1"/>
  <c r="T4421" i="1" a="1"/>
  <c r="T4421" i="1"/>
  <c r="T4422" i="1" a="1"/>
  <c r="T4422" i="1"/>
  <c r="T4423" i="1" a="1"/>
  <c r="T4423" i="1"/>
  <c r="T4424" i="1" a="1"/>
  <c r="T4424" i="1"/>
  <c r="T4425" i="1" a="1"/>
  <c r="T4425" i="1"/>
  <c r="T4426" i="1" a="1"/>
  <c r="T4426" i="1"/>
  <c r="T4427" i="1" a="1"/>
  <c r="T4427" i="1"/>
  <c r="T4428" i="1" a="1"/>
  <c r="T4428" i="1"/>
  <c r="T4429" i="1" a="1"/>
  <c r="T4429" i="1"/>
  <c r="T4430" i="1" a="1"/>
  <c r="T4430" i="1"/>
  <c r="T4431" i="1" a="1"/>
  <c r="T4431" i="1"/>
  <c r="T4432" i="1" a="1"/>
  <c r="T4432" i="1"/>
  <c r="T4433" i="1" a="1"/>
  <c r="T4433" i="1"/>
  <c r="T4434" i="1" a="1"/>
  <c r="T4434" i="1"/>
  <c r="T4435" i="1" a="1"/>
  <c r="T4435" i="1"/>
  <c r="T4436" i="1" a="1"/>
  <c r="T4436" i="1"/>
  <c r="T4437" i="1" a="1"/>
  <c r="T4437" i="1"/>
  <c r="T4438" i="1" a="1"/>
  <c r="T4438" i="1"/>
  <c r="T4439" i="1" a="1"/>
  <c r="T4439" i="1"/>
  <c r="T4440" i="1" a="1"/>
  <c r="T4440" i="1"/>
  <c r="T4441" i="1" a="1"/>
  <c r="T4441" i="1"/>
  <c r="T4442" i="1" a="1"/>
  <c r="T4442" i="1"/>
  <c r="T4443" i="1" a="1"/>
  <c r="T4443" i="1"/>
  <c r="T4444" i="1" a="1"/>
  <c r="T4444" i="1"/>
  <c r="T4445" i="1" a="1"/>
  <c r="T4445" i="1"/>
  <c r="T4446" i="1" a="1"/>
  <c r="T4446" i="1"/>
  <c r="T4447" i="1" a="1"/>
  <c r="T4447" i="1"/>
  <c r="T4448" i="1" a="1"/>
  <c r="T4448" i="1"/>
  <c r="T4449" i="1" a="1"/>
  <c r="T4449" i="1"/>
  <c r="T4450" i="1" a="1"/>
  <c r="T4450" i="1"/>
  <c r="T4451" i="1" a="1"/>
  <c r="T4451" i="1"/>
  <c r="T4452" i="1" a="1"/>
  <c r="T4452" i="1"/>
  <c r="T4453" i="1" a="1"/>
  <c r="T4453" i="1"/>
  <c r="T4454" i="1" a="1"/>
  <c r="T4454" i="1"/>
  <c r="T4455" i="1" a="1"/>
  <c r="T4455" i="1"/>
  <c r="T4456" i="1" a="1"/>
  <c r="T4456" i="1"/>
  <c r="T4457" i="1" a="1"/>
  <c r="T4457" i="1"/>
  <c r="T4458" i="1" a="1"/>
  <c r="T4458" i="1"/>
  <c r="T4459" i="1" a="1"/>
  <c r="T4459" i="1"/>
  <c r="T4460" i="1" a="1"/>
  <c r="T4460" i="1"/>
  <c r="T4461" i="1" a="1"/>
  <c r="T4461" i="1"/>
  <c r="T4462" i="1" a="1"/>
  <c r="T4462" i="1"/>
  <c r="T4463" i="1" a="1"/>
  <c r="T4463" i="1"/>
  <c r="T4464" i="1" a="1"/>
  <c r="T4464" i="1"/>
  <c r="T4465" i="1" a="1"/>
  <c r="T4465" i="1"/>
  <c r="T4466" i="1" a="1"/>
  <c r="T4466" i="1"/>
  <c r="T4467" i="1" a="1"/>
  <c r="T4467" i="1"/>
  <c r="T4468" i="1" a="1"/>
  <c r="T4468" i="1"/>
  <c r="T4469" i="1" a="1"/>
  <c r="T4469" i="1"/>
  <c r="T4470" i="1" a="1"/>
  <c r="T4470" i="1"/>
  <c r="T4471" i="1" a="1"/>
  <c r="T4471" i="1"/>
  <c r="T4472" i="1" a="1"/>
  <c r="T4472" i="1"/>
  <c r="T4473" i="1" a="1"/>
  <c r="T4473" i="1"/>
  <c r="T4474" i="1" a="1"/>
  <c r="T4474" i="1"/>
  <c r="T4475" i="1" a="1"/>
  <c r="T4475" i="1"/>
  <c r="T4476" i="1" a="1"/>
  <c r="T4476" i="1"/>
  <c r="T4477" i="1" a="1"/>
  <c r="T4477" i="1"/>
  <c r="T4478" i="1" a="1"/>
  <c r="T4478" i="1"/>
  <c r="T4479" i="1" a="1"/>
  <c r="T4479" i="1"/>
  <c r="T4480" i="1" a="1"/>
  <c r="T4480" i="1"/>
  <c r="T4481" i="1" a="1"/>
  <c r="T4481" i="1"/>
  <c r="T4482" i="1" a="1"/>
  <c r="T4482" i="1"/>
  <c r="T4483" i="1" a="1"/>
  <c r="T4483" i="1"/>
  <c r="T4484" i="1" a="1"/>
  <c r="T4484" i="1"/>
  <c r="T4485" i="1" a="1"/>
  <c r="T4485" i="1"/>
  <c r="T4486" i="1" a="1"/>
  <c r="T4486" i="1"/>
  <c r="T4487" i="1" a="1"/>
  <c r="T4487" i="1"/>
  <c r="T4488" i="1" a="1"/>
  <c r="T4488" i="1"/>
  <c r="T4489" i="1" a="1"/>
  <c r="T4489" i="1"/>
  <c r="T4490" i="1" a="1"/>
  <c r="T4490" i="1"/>
  <c r="T4491" i="1" a="1"/>
  <c r="T4491" i="1"/>
  <c r="T4492" i="1" a="1"/>
  <c r="T4492" i="1"/>
  <c r="T4493" i="1" a="1"/>
  <c r="T4493" i="1"/>
  <c r="T4494" i="1" a="1"/>
  <c r="T4494" i="1"/>
  <c r="T4495" i="1" a="1"/>
  <c r="T4495" i="1"/>
  <c r="T4496" i="1" a="1"/>
  <c r="T4496" i="1"/>
  <c r="T4497" i="1" a="1"/>
  <c r="T4497" i="1"/>
  <c r="T4498" i="1" a="1"/>
  <c r="T4498" i="1"/>
  <c r="T4499" i="1" a="1"/>
  <c r="T4499" i="1"/>
  <c r="T4500" i="1" a="1"/>
  <c r="T4500" i="1"/>
  <c r="T4501" i="1" a="1"/>
  <c r="T4501" i="1"/>
  <c r="T4502" i="1" a="1"/>
  <c r="T4502" i="1"/>
  <c r="T4503" i="1" a="1"/>
  <c r="T4503" i="1"/>
  <c r="T4504" i="1" a="1"/>
  <c r="T4504" i="1"/>
  <c r="T4505" i="1" a="1"/>
  <c r="T4505" i="1"/>
  <c r="T4506" i="1" a="1"/>
  <c r="T4506" i="1"/>
  <c r="T4507" i="1" a="1"/>
  <c r="T4507" i="1"/>
  <c r="T4508" i="1" a="1"/>
  <c r="T4508" i="1"/>
  <c r="T4509" i="1" a="1"/>
  <c r="T4509" i="1"/>
  <c r="T4510" i="1" a="1"/>
  <c r="T4510" i="1"/>
  <c r="T4511" i="1" a="1"/>
  <c r="T4511" i="1"/>
  <c r="T4512" i="1" a="1"/>
  <c r="T4512" i="1"/>
  <c r="T4513" i="1" a="1"/>
  <c r="T4513" i="1"/>
  <c r="T4514" i="1" a="1"/>
  <c r="T4514" i="1"/>
  <c r="T4515" i="1" a="1"/>
  <c r="T4515" i="1"/>
  <c r="T4516" i="1" a="1"/>
  <c r="T4516" i="1"/>
  <c r="T4517" i="1" a="1"/>
  <c r="T4517" i="1"/>
  <c r="T4518" i="1" a="1"/>
  <c r="T4518" i="1"/>
  <c r="T4519" i="1" a="1"/>
  <c r="T4519" i="1"/>
  <c r="T4520" i="1" a="1"/>
  <c r="T4520" i="1"/>
  <c r="T4521" i="1" a="1"/>
  <c r="T4521" i="1"/>
  <c r="T4522" i="1" a="1"/>
  <c r="T4522" i="1"/>
  <c r="T4523" i="1" a="1"/>
  <c r="T4523" i="1"/>
  <c r="T4524" i="1" a="1"/>
  <c r="T4524" i="1"/>
  <c r="T4525" i="1" a="1"/>
  <c r="T4525" i="1"/>
  <c r="T4526" i="1" a="1"/>
  <c r="T4526" i="1"/>
  <c r="T4527" i="1" a="1"/>
  <c r="T4527" i="1"/>
  <c r="T4528" i="1" a="1"/>
  <c r="T4528" i="1"/>
  <c r="T4529" i="1" a="1"/>
  <c r="T4529" i="1"/>
  <c r="T4530" i="1" a="1"/>
  <c r="T4530" i="1"/>
  <c r="T4531" i="1" a="1"/>
  <c r="T4531" i="1"/>
  <c r="T4532" i="1" a="1"/>
  <c r="T4532" i="1"/>
  <c r="T4533" i="1" a="1"/>
  <c r="T4533" i="1"/>
  <c r="T4534" i="1" a="1"/>
  <c r="T4534" i="1"/>
  <c r="T4535" i="1" a="1"/>
  <c r="T4535" i="1"/>
  <c r="T4536" i="1" a="1"/>
  <c r="T4536" i="1"/>
  <c r="T4537" i="1" a="1"/>
  <c r="T4537" i="1"/>
  <c r="T4538" i="1" a="1"/>
  <c r="T4538" i="1"/>
  <c r="T4539" i="1" a="1"/>
  <c r="T4539" i="1"/>
  <c r="T4540" i="1" a="1"/>
  <c r="T4540" i="1"/>
  <c r="T4541" i="1" a="1"/>
  <c r="T4541" i="1"/>
  <c r="T4542" i="1" a="1"/>
  <c r="T4542" i="1"/>
  <c r="T4543" i="1" a="1"/>
  <c r="T4543" i="1"/>
  <c r="T4544" i="1" a="1"/>
  <c r="T4544" i="1"/>
  <c r="T4545" i="1" a="1"/>
  <c r="T4545" i="1"/>
  <c r="T4546" i="1" a="1"/>
  <c r="T4546" i="1"/>
  <c r="T4547" i="1" a="1"/>
  <c r="T4547" i="1"/>
  <c r="T4548" i="1" a="1"/>
  <c r="T4548" i="1"/>
  <c r="T4549" i="1" a="1"/>
  <c r="T4549" i="1"/>
  <c r="T4550" i="1" a="1"/>
  <c r="T4550" i="1"/>
  <c r="T4551" i="1" a="1"/>
  <c r="T4551" i="1"/>
  <c r="T4552" i="1" a="1"/>
  <c r="T4552" i="1"/>
  <c r="T4553" i="1" a="1"/>
  <c r="T4553" i="1"/>
  <c r="T4554" i="1" a="1"/>
  <c r="T4554" i="1"/>
  <c r="T4555" i="1" a="1"/>
  <c r="T4555" i="1"/>
  <c r="T4556" i="1" a="1"/>
  <c r="T4556" i="1"/>
  <c r="T4557" i="1" a="1"/>
  <c r="T4557" i="1"/>
  <c r="T4558" i="1" a="1"/>
  <c r="T4558" i="1"/>
  <c r="T4559" i="1" a="1"/>
  <c r="T4559" i="1"/>
  <c r="T4560" i="1" a="1"/>
  <c r="T4560" i="1"/>
  <c r="T4561" i="1" a="1"/>
  <c r="T4561" i="1"/>
  <c r="T4562" i="1" a="1"/>
  <c r="T4562" i="1"/>
  <c r="T4563" i="1" a="1"/>
  <c r="T4563" i="1"/>
  <c r="T4564" i="1" a="1"/>
  <c r="T4564" i="1"/>
  <c r="T4565" i="1" a="1"/>
  <c r="T4565" i="1"/>
  <c r="T4566" i="1" a="1"/>
  <c r="T4566" i="1"/>
  <c r="T4567" i="1" a="1"/>
  <c r="T4567" i="1"/>
  <c r="T4568" i="1" a="1"/>
  <c r="T4568" i="1"/>
  <c r="T4569" i="1" a="1"/>
  <c r="T4569" i="1"/>
  <c r="T4570" i="1" a="1"/>
  <c r="T4570" i="1"/>
  <c r="T4571" i="1" a="1"/>
  <c r="T4571" i="1"/>
  <c r="T4572" i="1" a="1"/>
  <c r="T4572" i="1"/>
  <c r="T4573" i="1" a="1"/>
  <c r="T4573" i="1"/>
  <c r="T4574" i="1" a="1"/>
  <c r="T4574" i="1"/>
  <c r="T4575" i="1" a="1"/>
  <c r="T4575" i="1"/>
  <c r="T4576" i="1" a="1"/>
  <c r="T4576" i="1"/>
  <c r="T4577" i="1" a="1"/>
  <c r="T4577" i="1"/>
  <c r="T4578" i="1" a="1"/>
  <c r="T4578" i="1"/>
  <c r="T4579" i="1" a="1"/>
  <c r="T4579" i="1"/>
  <c r="T4580" i="1" a="1"/>
  <c r="T4580" i="1"/>
  <c r="T4581" i="1" a="1"/>
  <c r="T4581" i="1"/>
  <c r="T4582" i="1" a="1"/>
  <c r="T4582" i="1"/>
  <c r="T4583" i="1" a="1"/>
  <c r="T4583" i="1"/>
  <c r="T4584" i="1" a="1"/>
  <c r="T4584" i="1"/>
  <c r="T4585" i="1" a="1"/>
  <c r="T4585" i="1"/>
  <c r="T4586" i="1" a="1"/>
  <c r="T4586" i="1"/>
  <c r="T4587" i="1" a="1"/>
  <c r="T4587" i="1"/>
  <c r="T4588" i="1" a="1"/>
  <c r="T4588" i="1"/>
  <c r="T4589" i="1" a="1"/>
  <c r="T4589" i="1"/>
  <c r="T4590" i="1" a="1"/>
  <c r="T4590" i="1"/>
  <c r="T4591" i="1" a="1"/>
  <c r="T4591" i="1"/>
  <c r="T4592" i="1" a="1"/>
  <c r="T4592" i="1"/>
  <c r="T4593" i="1" a="1"/>
  <c r="T4593" i="1"/>
  <c r="T4594" i="1" a="1"/>
  <c r="T4594" i="1"/>
  <c r="T4595" i="1" a="1"/>
  <c r="T4595" i="1"/>
  <c r="T4596" i="1" a="1"/>
  <c r="T4596" i="1"/>
  <c r="T4597" i="1" a="1"/>
  <c r="T4597" i="1"/>
  <c r="T4598" i="1" a="1"/>
  <c r="T4598" i="1"/>
  <c r="T4599" i="1" a="1"/>
  <c r="T4599" i="1"/>
  <c r="T4600" i="1" a="1"/>
  <c r="T4600" i="1"/>
  <c r="T4601" i="1" a="1"/>
  <c r="T4601" i="1"/>
  <c r="T4602" i="1" a="1"/>
  <c r="T4602" i="1"/>
  <c r="T4603" i="1" a="1"/>
  <c r="T4603" i="1"/>
  <c r="T4604" i="1" a="1"/>
  <c r="T4604" i="1"/>
  <c r="T4605" i="1" a="1"/>
  <c r="T4605" i="1"/>
  <c r="T4606" i="1" a="1"/>
  <c r="T4606" i="1"/>
  <c r="T4607" i="1" a="1"/>
  <c r="T4607" i="1"/>
  <c r="T4608" i="1" a="1"/>
  <c r="T4608" i="1"/>
  <c r="T4609" i="1" a="1"/>
  <c r="T4609" i="1"/>
  <c r="T4610" i="1" a="1"/>
  <c r="T4610" i="1"/>
  <c r="T4611" i="1" a="1"/>
  <c r="T4611" i="1"/>
  <c r="T4612" i="1" a="1"/>
  <c r="T4612" i="1"/>
  <c r="T4613" i="1" a="1"/>
  <c r="T4613" i="1"/>
  <c r="T4614" i="1" a="1"/>
  <c r="T4614" i="1"/>
  <c r="T4615" i="1" a="1"/>
  <c r="T4615" i="1"/>
  <c r="T4616" i="1" a="1"/>
  <c r="T4616" i="1"/>
  <c r="T4617" i="1" a="1"/>
  <c r="T4617" i="1"/>
  <c r="T4618" i="1" a="1"/>
  <c r="T4618" i="1"/>
  <c r="T4619" i="1" a="1"/>
  <c r="T4619" i="1"/>
  <c r="T4620" i="1" a="1"/>
  <c r="T4620" i="1"/>
  <c r="T4621" i="1" a="1"/>
  <c r="T4621" i="1"/>
  <c r="T4622" i="1" a="1"/>
  <c r="T4622" i="1"/>
  <c r="T4623" i="1" a="1"/>
  <c r="T4623" i="1"/>
  <c r="T4624" i="1" a="1"/>
  <c r="T4624" i="1"/>
  <c r="T4625" i="1" a="1"/>
  <c r="T4625" i="1"/>
  <c r="T4626" i="1" a="1"/>
  <c r="T4626" i="1"/>
  <c r="T4627" i="1" a="1"/>
  <c r="T4627" i="1"/>
  <c r="T4628" i="1" a="1"/>
  <c r="T4628" i="1"/>
  <c r="T4629" i="1" a="1"/>
  <c r="T4629" i="1"/>
  <c r="T4630" i="1" a="1"/>
  <c r="T4630" i="1"/>
  <c r="T4631" i="1" a="1"/>
  <c r="T4631" i="1"/>
  <c r="T4632" i="1" a="1"/>
  <c r="T4632" i="1"/>
  <c r="T4633" i="1" a="1"/>
  <c r="T4633" i="1"/>
  <c r="T4634" i="1" a="1"/>
  <c r="T4634" i="1"/>
  <c r="T4635" i="1" a="1"/>
  <c r="T4635" i="1"/>
  <c r="T4636" i="1" a="1"/>
  <c r="T4636" i="1"/>
  <c r="T4637" i="1" a="1"/>
  <c r="T4637" i="1"/>
  <c r="T4638" i="1" a="1"/>
  <c r="T4638" i="1"/>
  <c r="T4639" i="1" a="1"/>
  <c r="T4639" i="1"/>
  <c r="T4640" i="1" a="1"/>
  <c r="T4640" i="1"/>
  <c r="T4641" i="1" a="1"/>
  <c r="T4641" i="1"/>
  <c r="T4642" i="1" a="1"/>
  <c r="T4642" i="1"/>
  <c r="T4643" i="1" a="1"/>
  <c r="T4643" i="1"/>
  <c r="T4644" i="1" a="1"/>
  <c r="T4644" i="1"/>
  <c r="T4645" i="1" a="1"/>
  <c r="T4645" i="1"/>
  <c r="T4646" i="1" a="1"/>
  <c r="T4646" i="1"/>
  <c r="T4647" i="1" a="1"/>
  <c r="T4647" i="1"/>
  <c r="T4648" i="1" a="1"/>
  <c r="T4648" i="1"/>
  <c r="T4649" i="1" a="1"/>
  <c r="T4649" i="1"/>
  <c r="T4650" i="1" a="1"/>
  <c r="T4650" i="1"/>
  <c r="T4651" i="1" a="1"/>
  <c r="T4651" i="1"/>
  <c r="T4652" i="1" a="1"/>
  <c r="T4652" i="1"/>
  <c r="T4653" i="1" a="1"/>
  <c r="T4653" i="1"/>
  <c r="T4654" i="1" a="1"/>
  <c r="T4654" i="1"/>
  <c r="T4655" i="1" a="1"/>
  <c r="T4655" i="1"/>
  <c r="T4656" i="1" a="1"/>
  <c r="T4656" i="1"/>
  <c r="T4657" i="1" a="1"/>
  <c r="T4657" i="1"/>
  <c r="T4658" i="1" a="1"/>
  <c r="T4658" i="1"/>
  <c r="T4659" i="1" a="1"/>
  <c r="T4659" i="1"/>
  <c r="T4660" i="1" a="1"/>
  <c r="T4660" i="1"/>
  <c r="T4661" i="1" a="1"/>
  <c r="T4661" i="1"/>
  <c r="T4662" i="1" a="1"/>
  <c r="T4662" i="1"/>
  <c r="T4663" i="1" a="1"/>
  <c r="T4663" i="1"/>
  <c r="T4664" i="1" a="1"/>
  <c r="T4664" i="1"/>
  <c r="T4665" i="1" a="1"/>
  <c r="T4665" i="1"/>
  <c r="T4666" i="1" a="1"/>
  <c r="T4666" i="1"/>
  <c r="T4667" i="1" a="1"/>
  <c r="T4667" i="1"/>
  <c r="T4668" i="1" a="1"/>
  <c r="T4668" i="1"/>
  <c r="T4669" i="1" a="1"/>
  <c r="T4669" i="1"/>
  <c r="T4670" i="1" a="1"/>
  <c r="T4670" i="1"/>
  <c r="T4671" i="1" a="1"/>
  <c r="T4671" i="1"/>
  <c r="T4672" i="1" a="1"/>
  <c r="T4672" i="1"/>
  <c r="T4673" i="1" a="1"/>
  <c r="T4673" i="1"/>
  <c r="T4674" i="1" a="1"/>
  <c r="T4674" i="1"/>
  <c r="T4675" i="1" a="1"/>
  <c r="T4675" i="1"/>
  <c r="T4676" i="1" a="1"/>
  <c r="T4676" i="1"/>
  <c r="T4677" i="1" a="1"/>
  <c r="T4677" i="1"/>
  <c r="T4678" i="1" a="1"/>
  <c r="T4678" i="1"/>
  <c r="T4679" i="1" a="1"/>
  <c r="T4679" i="1"/>
  <c r="T4680" i="1" a="1"/>
  <c r="T4680" i="1"/>
  <c r="T4681" i="1" a="1"/>
  <c r="T4681" i="1"/>
  <c r="T4682" i="1" a="1"/>
  <c r="T4682" i="1"/>
  <c r="T4683" i="1" a="1"/>
  <c r="T4683" i="1"/>
  <c r="T4684" i="1" a="1"/>
  <c r="T4684" i="1"/>
  <c r="T4685" i="1" a="1"/>
  <c r="T4685" i="1"/>
  <c r="T4686" i="1" a="1"/>
  <c r="T4686" i="1"/>
  <c r="T4687" i="1" a="1"/>
  <c r="T4687" i="1"/>
  <c r="T4688" i="1" a="1"/>
  <c r="T4688" i="1"/>
  <c r="T4689" i="1" a="1"/>
  <c r="T4689" i="1"/>
  <c r="T4690" i="1" a="1"/>
  <c r="T4690" i="1"/>
  <c r="T4691" i="1" a="1"/>
  <c r="T4691" i="1"/>
  <c r="T4692" i="1" a="1"/>
  <c r="T4692" i="1"/>
  <c r="T4693" i="1" a="1"/>
  <c r="T4693" i="1"/>
  <c r="T4694" i="1" a="1"/>
  <c r="T4694" i="1"/>
  <c r="T4695" i="1" a="1"/>
  <c r="T4695" i="1"/>
  <c r="T4696" i="1" a="1"/>
  <c r="T4696" i="1"/>
  <c r="T4697" i="1" a="1"/>
  <c r="T4697" i="1"/>
  <c r="T4698" i="1" a="1"/>
  <c r="T4698" i="1"/>
  <c r="T4699" i="1" a="1"/>
  <c r="T4699" i="1"/>
  <c r="T4700" i="1" a="1"/>
  <c r="T4700" i="1"/>
  <c r="T4701" i="1" a="1"/>
  <c r="T4701" i="1"/>
  <c r="T4702" i="1" a="1"/>
  <c r="T4702" i="1"/>
  <c r="T4703" i="1" a="1"/>
  <c r="T4703" i="1"/>
  <c r="T4704" i="1" a="1"/>
  <c r="T4704" i="1"/>
  <c r="T4705" i="1" a="1"/>
  <c r="T4705" i="1"/>
  <c r="T4706" i="1" a="1"/>
  <c r="T4706" i="1"/>
  <c r="T4707" i="1" a="1"/>
  <c r="T4707" i="1"/>
  <c r="T4708" i="1" a="1"/>
  <c r="T4708" i="1"/>
  <c r="T4709" i="1" a="1"/>
  <c r="T4709" i="1"/>
  <c r="T4710" i="1" a="1"/>
  <c r="T4710" i="1"/>
  <c r="T4711" i="1" a="1"/>
  <c r="T4711" i="1"/>
  <c r="T4712" i="1" a="1"/>
  <c r="T4712" i="1"/>
  <c r="T4713" i="1" a="1"/>
  <c r="T4713" i="1"/>
  <c r="T4714" i="1" a="1"/>
  <c r="T4714" i="1"/>
  <c r="T4715" i="1" a="1"/>
  <c r="T4715" i="1"/>
  <c r="T4716" i="1" a="1"/>
  <c r="T4716" i="1"/>
  <c r="T4717" i="1" a="1"/>
  <c r="T4717" i="1"/>
  <c r="T4718" i="1" a="1"/>
  <c r="T4718" i="1"/>
  <c r="T4719" i="1" a="1"/>
  <c r="T4719" i="1"/>
  <c r="T4720" i="1" a="1"/>
  <c r="T4720" i="1"/>
  <c r="T4721" i="1" a="1"/>
  <c r="T4721" i="1"/>
  <c r="T4722" i="1" a="1"/>
  <c r="T4722" i="1"/>
  <c r="T4723" i="1" a="1"/>
  <c r="T4723" i="1"/>
  <c r="T4724" i="1" a="1"/>
  <c r="T4724" i="1"/>
  <c r="T4725" i="1" a="1"/>
  <c r="T4725" i="1"/>
  <c r="T4726" i="1" a="1"/>
  <c r="T4726" i="1"/>
  <c r="T4727" i="1" a="1"/>
  <c r="T4727" i="1"/>
  <c r="T4728" i="1" a="1"/>
  <c r="T4728" i="1"/>
  <c r="T4729" i="1" a="1"/>
  <c r="T4729" i="1"/>
  <c r="T4730" i="1" a="1"/>
  <c r="T4730" i="1"/>
  <c r="T4731" i="1" a="1"/>
  <c r="T4731" i="1"/>
  <c r="T4732" i="1" a="1"/>
  <c r="T4732" i="1"/>
  <c r="T4733" i="1" a="1"/>
  <c r="T4733" i="1"/>
  <c r="T4734" i="1" a="1"/>
  <c r="T4734" i="1"/>
  <c r="T4735" i="1" a="1"/>
  <c r="T4735" i="1"/>
  <c r="T4736" i="1" a="1"/>
  <c r="T4736" i="1"/>
  <c r="T4737" i="1" a="1"/>
  <c r="T4737" i="1"/>
  <c r="T4738" i="1" a="1"/>
  <c r="T4738" i="1"/>
  <c r="T4739" i="1" a="1"/>
  <c r="T4739" i="1"/>
  <c r="T4740" i="1" a="1"/>
  <c r="T4740" i="1"/>
  <c r="T4741" i="1" a="1"/>
  <c r="T4741" i="1"/>
  <c r="T4742" i="1" a="1"/>
  <c r="T4742" i="1"/>
  <c r="T4743" i="1" a="1"/>
  <c r="T4743" i="1"/>
  <c r="T4744" i="1" a="1"/>
  <c r="T4744" i="1"/>
  <c r="T4745" i="1" a="1"/>
  <c r="T4745" i="1"/>
  <c r="T4746" i="1" a="1"/>
  <c r="T4746" i="1"/>
  <c r="T4747" i="1" a="1"/>
  <c r="T4747" i="1"/>
  <c r="T4748" i="1" a="1"/>
  <c r="T4748" i="1"/>
  <c r="T4749" i="1" a="1"/>
  <c r="T4749" i="1"/>
  <c r="T4750" i="1" a="1"/>
  <c r="T4750" i="1"/>
  <c r="T4751" i="1" a="1"/>
  <c r="T4751" i="1"/>
  <c r="T4752" i="1" a="1"/>
  <c r="T4752" i="1"/>
  <c r="T4753" i="1" a="1"/>
  <c r="T4753" i="1"/>
  <c r="T4754" i="1" a="1"/>
  <c r="T4754" i="1"/>
  <c r="T4755" i="1" a="1"/>
  <c r="T4755" i="1"/>
  <c r="T4756" i="1" a="1"/>
  <c r="T4756" i="1"/>
  <c r="T4757" i="1" a="1"/>
  <c r="T4757" i="1"/>
  <c r="T4758" i="1" a="1"/>
  <c r="T4758" i="1"/>
  <c r="T4759" i="1" a="1"/>
  <c r="T4759" i="1"/>
  <c r="T4760" i="1" a="1"/>
  <c r="T4760" i="1"/>
  <c r="T4761" i="1" a="1"/>
  <c r="T4761" i="1"/>
  <c r="T4762" i="1" a="1"/>
  <c r="T4762" i="1"/>
  <c r="T4763" i="1" a="1"/>
  <c r="T4763" i="1"/>
  <c r="T4764" i="1" a="1"/>
  <c r="T4764" i="1"/>
  <c r="T4765" i="1" a="1"/>
  <c r="T4765" i="1"/>
  <c r="T4766" i="1" a="1"/>
  <c r="T4766" i="1"/>
  <c r="T4767" i="1" a="1"/>
  <c r="T4767" i="1"/>
  <c r="T4768" i="1" a="1"/>
  <c r="T4768" i="1"/>
  <c r="T4769" i="1" a="1"/>
  <c r="T4769" i="1"/>
  <c r="T4770" i="1" a="1"/>
  <c r="T4770" i="1"/>
  <c r="T4771" i="1" a="1"/>
  <c r="T4771" i="1"/>
  <c r="T4772" i="1" a="1"/>
  <c r="T4772" i="1"/>
  <c r="T4773" i="1" a="1"/>
  <c r="T4773" i="1"/>
  <c r="T4774" i="1" a="1"/>
  <c r="T4774" i="1"/>
  <c r="T4775" i="1" a="1"/>
  <c r="T4775" i="1"/>
  <c r="T4776" i="1" a="1"/>
  <c r="T4776" i="1"/>
  <c r="T4777" i="1" a="1"/>
  <c r="T4777" i="1"/>
  <c r="T4778" i="1" a="1"/>
  <c r="T4778" i="1"/>
  <c r="T4779" i="1" a="1"/>
  <c r="T4779" i="1"/>
  <c r="T4780" i="1" a="1"/>
  <c r="T4780" i="1"/>
  <c r="T4781" i="1" a="1"/>
  <c r="T4781" i="1"/>
  <c r="T4782" i="1" a="1"/>
  <c r="T4782" i="1"/>
  <c r="T4783" i="1" a="1"/>
  <c r="T4783" i="1"/>
  <c r="T4784" i="1" a="1"/>
  <c r="T4784" i="1"/>
  <c r="T4785" i="1" a="1"/>
  <c r="T4785" i="1"/>
  <c r="T4786" i="1" a="1"/>
  <c r="T4786" i="1"/>
  <c r="T4787" i="1" a="1"/>
  <c r="T4787" i="1"/>
  <c r="T4788" i="1" a="1"/>
  <c r="T4788" i="1"/>
  <c r="T4789" i="1" a="1"/>
  <c r="T4789" i="1"/>
  <c r="T4790" i="1" a="1"/>
  <c r="T4790" i="1"/>
  <c r="T4791" i="1" a="1"/>
  <c r="T4791" i="1"/>
  <c r="T4792" i="1" a="1"/>
  <c r="T4792" i="1"/>
  <c r="T4793" i="1" a="1"/>
  <c r="T4793" i="1"/>
  <c r="T4794" i="1" a="1"/>
  <c r="T4794" i="1"/>
  <c r="T4795" i="1" a="1"/>
  <c r="T4795" i="1"/>
  <c r="T4796" i="1" a="1"/>
  <c r="T4796" i="1"/>
  <c r="T4797" i="1" a="1"/>
  <c r="T4797" i="1"/>
  <c r="T4798" i="1" a="1"/>
  <c r="T4798" i="1"/>
  <c r="T4799" i="1" a="1"/>
  <c r="T4799" i="1"/>
  <c r="T4800" i="1" a="1"/>
  <c r="T4800" i="1"/>
  <c r="T4801" i="1" a="1"/>
  <c r="T4801" i="1"/>
  <c r="T4802" i="1" a="1"/>
  <c r="T4802" i="1"/>
  <c r="T4803" i="1" a="1"/>
  <c r="T4803" i="1"/>
  <c r="T4804" i="1" a="1"/>
  <c r="T4804" i="1"/>
  <c r="T4805" i="1" a="1"/>
  <c r="T4805" i="1"/>
  <c r="T4806" i="1" a="1"/>
  <c r="T4806" i="1"/>
  <c r="T4807" i="1" a="1"/>
  <c r="T4807" i="1"/>
  <c r="T4808" i="1" a="1"/>
  <c r="T4808" i="1"/>
  <c r="T4809" i="1" a="1"/>
  <c r="T4809" i="1"/>
  <c r="T4810" i="1" a="1"/>
  <c r="T4810" i="1"/>
  <c r="T4811" i="1" a="1"/>
  <c r="T4811" i="1"/>
  <c r="T4812" i="1" a="1"/>
  <c r="T4812" i="1"/>
  <c r="T4813" i="1" a="1"/>
  <c r="T4813" i="1"/>
  <c r="T4814" i="1" a="1"/>
  <c r="T4814" i="1"/>
  <c r="T4815" i="1" a="1"/>
  <c r="T4815" i="1"/>
  <c r="T10" i="1" a="1"/>
  <c r="T10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R5" i="2" a="1"/>
  <c r="R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<sst xmlns="http://schemas.openxmlformats.org/spreadsheetml/2006/main" count="32873" uniqueCount="6385">
  <si>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</si>
  <si>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</si>
  <si>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</si>
  <si>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</si>
  <si>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</si>
  <si>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</si>
  <si>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</si>
  <si>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</si>
  <si>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</si>
  <si>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</si>
  <si>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</si>
  <si>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</si>
  <si>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</si>
  <si>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</si>
  <si>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</si>
  <si>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</si>
  <si>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</si>
  <si>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</si>
  <si>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</si>
  <si>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</si>
  <si>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</si>
  <si>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</si>
  <si>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</si>
  <si>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</si>
  <si>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</si>
  <si>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</si>
  <si>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</si>
  <si>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</si>
  <si>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</si>
  <si>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</si>
  <si>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</si>
  <si>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</si>
  <si>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</si>
  <si>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</si>
  <si>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</si>
  <si>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</si>
  <si>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</si>
  <si>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</si>
  <si>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</si>
  <si>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</si>
  <si>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</si>
  <si>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</si>
  <si>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</si>
  <si>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</si>
  <si>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</si>
  <si>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</si>
  <si>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</si>
  <si>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</si>
  <si>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</si>
  <si>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</si>
  <si>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</si>
  <si>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</si>
  <si>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</si>
  <si>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</si>
  <si>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</si>
  <si>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</si>
  <si>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</si>
  <si>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</si>
  <si>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</si>
  <si>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</si>
  <si>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</si>
  <si>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</si>
  <si>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</si>
  <si>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</si>
  <si>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</si>
  <si>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</si>
  <si>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</si>
  <si>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</si>
  <si>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</si>
  <si>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</si>
  <si>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</si>
  <si>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</si>
  <si>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</si>
  <si>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</si>
  <si>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</si>
  <si>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</si>
  <si>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</si>
  <si>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</si>
  <si>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</si>
  <si>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</si>
  <si>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</si>
  <si>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</si>
  <si>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</si>
  <si>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</si>
  <si>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</si>
  <si>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</si>
  <si>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</si>
  <si>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</si>
  <si>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</si>
  <si>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</si>
  <si>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</si>
  <si>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</si>
  <si>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</si>
  <si>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</si>
  <si>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</si>
  <si>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</si>
  <si>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</si>
  <si>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</si>
  <si>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</si>
  <si>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</si>
  <si>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</si>
  <si>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</si>
  <si>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</si>
  <si>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</si>
  <si>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</si>
  <si>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</si>
  <si>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</si>
  <si>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</si>
  <si>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</si>
  <si>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</si>
  <si>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</si>
  <si>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</si>
  <si>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</si>
  <si>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</si>
  <si>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</si>
  <si>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</si>
  <si>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</si>
  <si>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</si>
  <si>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</si>
  <si>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</si>
  <si>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</si>
  <si>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</si>
  <si>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</si>
  <si>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</si>
  <si>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</si>
  <si>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</si>
  <si>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</si>
  <si>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</si>
  <si>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</si>
  <si>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</si>
  <si>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</si>
  <si>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</si>
  <si>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</si>
  <si>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</si>
  <si>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</si>
  <si>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</si>
  <si>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</si>
  <si>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</si>
  <si>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</si>
  <si>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</si>
  <si>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</si>
  <si>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</si>
  <si>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</si>
  <si>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</si>
  <si>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</si>
  <si>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</si>
  <si>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</si>
  <si>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</si>
  <si>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</si>
  <si>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</si>
  <si>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</si>
  <si>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</si>
  <si>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</si>
  <si>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</si>
  <si>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</si>
  <si>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</si>
  <si>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</si>
  <si>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</si>
  <si>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</si>
  <si>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</si>
  <si>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</si>
  <si>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</si>
  <si>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</si>
  <si>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</si>
  <si>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</si>
  <si>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</si>
  <si>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</si>
  <si>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</si>
  <si>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</si>
  <si>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</si>
  <si>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</si>
  <si>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</si>
  <si>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</si>
  <si>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</si>
  <si>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</si>
  <si>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</si>
  <si>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</si>
  <si>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</si>
  <si>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</si>
  <si>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</si>
  <si>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</si>
  <si>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</si>
  <si>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</si>
  <si>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</si>
  <si>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</si>
  <si>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</si>
  <si>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</si>
  <si>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</si>
  <si>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</si>
  <si>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</si>
  <si>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</si>
  <si>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</si>
  <si>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</si>
  <si>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</si>
  <si>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</si>
  <si>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</si>
  <si>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</si>
  <si>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</si>
  <si>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</si>
  <si>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</si>
  <si>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</si>
  <si>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</si>
  <si>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</si>
  <si>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</si>
  <si>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</si>
  <si>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</si>
  <si>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</si>
  <si>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</si>
  <si>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</si>
  <si>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</si>
  <si>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</si>
  <si>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</si>
  <si>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</si>
  <si>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</si>
  <si>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</si>
  <si>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</si>
  <si>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</si>
  <si>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</si>
  <si>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</si>
  <si>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</si>
  <si>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</si>
  <si>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</si>
  <si>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</si>
  <si>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</si>
  <si>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</si>
  <si>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</si>
  <si>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</si>
  <si>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</si>
  <si>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</si>
  <si>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</si>
  <si>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</si>
  <si>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</si>
  <si>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</si>
  <si>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</si>
  <si>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</si>
  <si>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</si>
  <si>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</si>
  <si>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</si>
  <si>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</si>
  <si>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</si>
  <si>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</si>
  <si>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</si>
  <si>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</si>
  <si>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</si>
  <si>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</si>
  <si>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</si>
  <si>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</si>
  <si>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</si>
  <si>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</si>
  <si>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</si>
  <si>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</si>
  <si>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</si>
  <si>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</si>
  <si>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</si>
  <si>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</si>
  <si>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</si>
  <si>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</si>
  <si>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</si>
  <si>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</si>
  <si>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</si>
  <si>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</si>
  <si>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</si>
  <si>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</si>
  <si>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</si>
  <si>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</si>
  <si>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</si>
  <si>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</si>
  <si>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</si>
  <si>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</si>
  <si>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</si>
  <si>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</si>
  <si>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</si>
  <si>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</si>
  <si>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</si>
  <si>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</si>
  <si>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</si>
  <si>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</si>
  <si>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</si>
  <si>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</si>
  <si>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</si>
  <si>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</si>
  <si>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</si>
  <si>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</si>
  <si>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</si>
  <si>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</si>
  <si>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</si>
  <si>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</si>
  <si>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</si>
  <si>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</si>
  <si>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</si>
  <si>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</si>
  <si>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</si>
  <si>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</si>
  <si>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</si>
  <si>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</si>
  <si>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</si>
  <si>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</si>
  <si>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</si>
  <si>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</si>
  <si>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</si>
  <si>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</si>
  <si>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</si>
  <si>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</si>
  <si>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</si>
  <si>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</si>
  <si>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</si>
  <si>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</si>
  <si>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</si>
  <si>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</si>
  <si>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</si>
  <si>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</si>
  <si>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</si>
  <si>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</si>
  <si>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</si>
  <si>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</si>
  <si>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</si>
  <si>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</si>
  <si>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</si>
  <si>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</si>
  <si>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</si>
  <si>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</si>
  <si>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</si>
  <si>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</si>
  <si>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</si>
  <si>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</si>
  <si>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</si>
  <si>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</si>
  <si>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</si>
  <si>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</si>
  <si>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</si>
  <si>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</si>
  <si>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</si>
  <si>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</si>
  <si>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</si>
  <si>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</si>
  <si>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</si>
  <si>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</si>
  <si>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</si>
  <si>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</si>
  <si>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</si>
  <si>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</si>
  <si>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</si>
  <si>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</si>
  <si>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</si>
  <si>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</si>
  <si>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</si>
  <si>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</si>
  <si>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</si>
  <si>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</si>
  <si>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</si>
  <si>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</si>
  <si>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</si>
  <si>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</si>
  <si>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</si>
  <si>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</si>
  <si>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</si>
  <si>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</si>
  <si>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</si>
  <si>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</si>
  <si>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</si>
  <si>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</si>
  <si>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</si>
  <si>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</si>
  <si>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</si>
  <si>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</si>
  <si>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</si>
  <si>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</si>
  <si>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</si>
  <si>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</si>
  <si>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</si>
  <si>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</si>
  <si>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</si>
  <si>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</si>
  <si>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</si>
  <si>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</si>
  <si>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</si>
  <si>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</si>
  <si>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</si>
  <si>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</si>
  <si>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</si>
  <si>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</si>
  <si>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</si>
  <si>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</si>
  <si>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</si>
  <si>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</si>
  <si>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</si>
  <si>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</si>
  <si>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</si>
  <si>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</si>
  <si>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</si>
  <si>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</si>
  <si>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</si>
  <si>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</si>
  <si>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</si>
  <si>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</si>
  <si>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</si>
  <si>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</si>
  <si>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</si>
  <si>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</si>
  <si>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</si>
  <si>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</si>
  <si>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</si>
  <si>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</si>
  <si>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</si>
  <si>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</si>
  <si>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</si>
  <si>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</si>
  <si>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</si>
  <si>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</si>
  <si>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</si>
  <si>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</si>
  <si>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</si>
  <si>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</si>
  <si>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</si>
  <si>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</si>
  <si>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</si>
  <si>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</si>
  <si>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</si>
  <si>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</si>
  <si>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</si>
  <si>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</si>
  <si>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</si>
  <si>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</si>
  <si>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</si>
  <si>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</si>
  <si>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</si>
  <si>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</si>
  <si>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</si>
  <si>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</si>
  <si>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</si>
  <si>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</si>
  <si>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</si>
  <si>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</si>
  <si>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</si>
  <si>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</si>
  <si>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</si>
  <si>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</si>
  <si>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</si>
  <si>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</si>
  <si>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</si>
  <si>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</si>
  <si>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</si>
  <si>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</si>
  <si>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</si>
  <si>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</si>
  <si>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</si>
  <si>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</si>
  <si>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</si>
  <si>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</si>
  <si>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</si>
  <si>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</si>
  <si>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</si>
  <si>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</si>
  <si>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</si>
  <si>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</si>
  <si>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</si>
  <si>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</si>
  <si>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</si>
  <si>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</si>
  <si>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</si>
  <si>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</si>
  <si>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</si>
  <si>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</si>
  <si>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</si>
  <si>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</si>
  <si>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</si>
  <si>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</si>
  <si>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</si>
  <si>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</si>
  <si>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</si>
  <si>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</si>
  <si>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</si>
  <si>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</si>
  <si>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</si>
  <si>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</si>
  <si>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</si>
  <si>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</si>
  <si>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</si>
  <si>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</si>
  <si>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</si>
  <si>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</si>
  <si>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</si>
  <si>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</si>
  <si>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</si>
  <si>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</si>
  <si>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</si>
  <si>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</si>
  <si>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</si>
  <si>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</si>
  <si>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</si>
  <si>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</si>
  <si>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</si>
  <si>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</si>
  <si>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</si>
  <si>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</si>
  <si>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</si>
  <si>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</si>
  <si>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</si>
  <si>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</si>
  <si>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</si>
  <si>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</si>
  <si>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</si>
  <si>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</si>
  <si>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</si>
  <si>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</si>
  <si>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</si>
  <si>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</si>
  <si>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</si>
  <si>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</si>
  <si>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</si>
  <si>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</si>
  <si>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</si>
  <si>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</si>
  <si>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</si>
  <si>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</si>
  <si>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</si>
  <si>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</si>
  <si>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</si>
  <si>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</si>
  <si>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</si>
  <si>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</si>
  <si>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</si>
  <si>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</si>
  <si>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</si>
  <si>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</si>
  <si>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</si>
  <si>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</si>
  <si>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</si>
  <si>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</si>
  <si>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</si>
  <si>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</si>
  <si>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</si>
  <si>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</si>
  <si>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</si>
  <si>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</si>
  <si>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</si>
  <si>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</si>
  <si>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</si>
  <si>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</si>
  <si>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</si>
  <si>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</si>
  <si>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</si>
  <si>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</si>
  <si>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</si>
  <si>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</si>
  <si>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</si>
  <si>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</si>
  <si>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</si>
  <si>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</si>
  <si>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</si>
  <si>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</si>
  <si>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</si>
  <si>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</si>
  <si>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</si>
  <si>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</si>
  <si>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</si>
  <si>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</si>
  <si>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</si>
  <si>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</si>
  <si>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</si>
  <si>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</si>
  <si>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</si>
  <si>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</si>
  <si>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</si>
  <si>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</si>
  <si>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</si>
  <si>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</si>
  <si>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</si>
  <si>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</si>
  <si>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</si>
  <si>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</si>
  <si>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</si>
  <si>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</si>
  <si>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</si>
  <si>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</si>
  <si>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</si>
  <si>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</si>
  <si>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</si>
  <si>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</si>
  <si>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</si>
  <si>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</si>
  <si>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</si>
  <si>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</si>
  <si>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</si>
  <si>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</si>
  <si>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</si>
  <si>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</si>
  <si>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</si>
  <si>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</si>
  <si>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</si>
  <si>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</si>
  <si>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</si>
  <si>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</si>
  <si>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</si>
  <si>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</si>
  <si>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</si>
  <si>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</si>
  <si>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</si>
  <si>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</si>
  <si>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</si>
  <si>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</si>
  <si>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</si>
  <si>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</si>
  <si>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</si>
  <si>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</si>
  <si>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</si>
  <si>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</si>
  <si>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</si>
  <si>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</si>
  <si>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</si>
  <si>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</si>
  <si>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</si>
  <si>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</si>
  <si>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</si>
  <si>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</si>
  <si>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</si>
  <si>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</si>
  <si>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</si>
  <si>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</si>
  <si>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</si>
  <si>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</si>
  <si>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</si>
  <si>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</si>
  <si>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</si>
  <si>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</si>
  <si>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</si>
  <si>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</si>
  <si>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</si>
  <si>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</si>
  <si>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</si>
  <si>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</si>
  <si>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</si>
  <si>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</si>
  <si>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</si>
  <si>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</si>
  <si>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</si>
  <si>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</si>
  <si>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</si>
  <si>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</si>
  <si>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</si>
  <si>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</si>
  <si>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</si>
  <si>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</si>
  <si>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</si>
  <si>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</si>
  <si>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</si>
  <si>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</si>
  <si>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</si>
  <si>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</si>
  <si>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</si>
  <si>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</si>
  <si>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</si>
  <si>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</si>
  <si>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</si>
  <si>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</si>
  <si>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</si>
  <si>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</si>
  <si>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</si>
  <si>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</si>
  <si>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</si>
  <si>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</si>
  <si>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</si>
  <si>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</si>
  <si>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</si>
  <si>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</si>
  <si>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</si>
  <si>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</si>
  <si>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</si>
  <si>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</si>
  <si>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</si>
  <si>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</si>
  <si>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</si>
  <si>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</si>
  <si>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</si>
  <si>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</si>
  <si>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</si>
  <si>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</si>
  <si>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</si>
  <si>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</si>
  <si>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</si>
  <si>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</si>
  <si>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</si>
  <si>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</si>
  <si>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</si>
  <si>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</si>
  <si>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</si>
  <si>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</si>
  <si>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</si>
  <si>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</si>
  <si>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</si>
  <si>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</si>
  <si>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</si>
  <si>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</si>
  <si>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</si>
  <si>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</si>
  <si>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</si>
  <si>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</si>
  <si>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</si>
  <si>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</si>
  <si>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</si>
  <si>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</si>
  <si>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</si>
  <si>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</si>
  <si>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</si>
  <si>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</si>
  <si>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</si>
  <si>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</si>
  <si>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</si>
  <si>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</si>
  <si>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</si>
  <si>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</si>
  <si>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</si>
  <si>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</si>
  <si>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</si>
  <si>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</si>
  <si>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</si>
  <si>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</si>
  <si>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</si>
  <si>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</si>
  <si>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</si>
  <si>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</si>
  <si>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</si>
  <si>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</si>
  <si>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</si>
  <si>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</si>
  <si>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</si>
  <si>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</si>
  <si>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</si>
  <si>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</si>
  <si>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</si>
  <si>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</si>
  <si>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</si>
  <si>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</si>
  <si>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</si>
  <si>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</si>
  <si>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</si>
  <si>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</si>
  <si>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</si>
  <si>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</si>
  <si>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</si>
  <si>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</si>
  <si>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</si>
  <si>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</si>
  <si>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</si>
  <si>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</si>
  <si>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</si>
  <si>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</si>
  <si>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</si>
  <si>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</si>
  <si>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</si>
  <si>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</si>
  <si>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</si>
  <si>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</si>
  <si>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</si>
  <si>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</si>
  <si>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</si>
  <si>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</si>
  <si>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</si>
  <si>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</si>
  <si>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</si>
  <si>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</si>
  <si>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</si>
  <si>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</si>
  <si>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</si>
  <si>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</si>
  <si>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</si>
  <si>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</si>
  <si>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</si>
  <si>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</si>
  <si>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</si>
  <si>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</si>
  <si>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</si>
  <si>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</si>
  <si>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</si>
  <si>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</si>
  <si>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</si>
  <si>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</si>
  <si>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</si>
  <si>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</si>
  <si>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</si>
  <si>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</si>
  <si>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</si>
  <si>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</si>
  <si>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</si>
  <si>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</si>
  <si>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</si>
  <si>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</si>
  <si>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</si>
  <si>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</si>
  <si>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</si>
  <si>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</si>
  <si>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</si>
  <si>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</si>
  <si>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</si>
  <si>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</si>
  <si>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</si>
  <si>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</si>
  <si>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</si>
  <si>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</si>
  <si>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</si>
  <si>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</si>
  <si>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</si>
  <si>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</si>
  <si>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</si>
  <si>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</si>
  <si>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</si>
  <si>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</si>
  <si>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</si>
  <si>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</si>
  <si>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</si>
  <si>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</si>
  <si>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</si>
  <si>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</si>
  <si>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</si>
  <si>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</si>
  <si>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</si>
  <si>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</si>
  <si>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</si>
  <si>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</si>
  <si>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</si>
  <si>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</si>
  <si>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</si>
  <si>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</si>
  <si>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</si>
  <si>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</si>
  <si>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</si>
  <si>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</si>
  <si>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</si>
  <si>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</si>
  <si>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</si>
  <si>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</si>
  <si>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</si>
  <si>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</si>
  <si>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</si>
  <si>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</si>
  <si>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</si>
  <si>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</si>
  <si>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</si>
  <si>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</si>
  <si>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</si>
  <si>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</si>
  <si>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</si>
  <si>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</si>
  <si>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</si>
  <si>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</si>
  <si>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</si>
  <si>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</si>
  <si>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</si>
  <si>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</si>
  <si>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</si>
  <si>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</si>
  <si>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</si>
  <si>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</si>
  <si>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</si>
  <si>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</si>
  <si>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</si>
  <si>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</si>
  <si>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</si>
  <si>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</si>
  <si>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</si>
  <si>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</si>
  <si>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</si>
  <si>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</si>
  <si>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</si>
  <si>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</si>
  <si>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</si>
  <si>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</si>
  <si>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</si>
  <si>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</si>
  <si>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</si>
  <si>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</si>
  <si>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</si>
  <si>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</si>
  <si>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</si>
  <si>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</si>
  <si>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</si>
  <si>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</si>
  <si>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</si>
  <si>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</si>
  <si>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</si>
  <si>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</si>
  <si>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</si>
  <si>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</si>
  <si>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</si>
  <si>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</si>
  <si>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</si>
  <si>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</si>
  <si>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</si>
  <si>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</si>
  <si>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</si>
  <si>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</si>
  <si>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</si>
  <si>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</si>
  <si>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</si>
  <si>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</si>
  <si>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</si>
  <si>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</si>
  <si>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</si>
  <si>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</si>
  <si>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</si>
  <si>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</si>
  <si>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</si>
  <si>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</si>
  <si>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</si>
  <si>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</si>
  <si>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</si>
  <si>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</si>
  <si>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</si>
  <si>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</si>
  <si>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</si>
  <si>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</si>
  <si>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</si>
  <si>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</si>
  <si>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</si>
  <si>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</si>
  <si>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</si>
  <si>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</si>
  <si>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</si>
  <si>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</si>
  <si>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</si>
  <si>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</si>
  <si>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</si>
  <si>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</si>
  <si>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</si>
  <si>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</si>
  <si>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</si>
  <si>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</si>
  <si>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</si>
  <si>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</si>
  <si>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</si>
  <si>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</si>
  <si>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</si>
  <si>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</si>
  <si>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</si>
  <si>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</si>
  <si>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</si>
  <si>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</si>
  <si>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</si>
  <si>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</si>
  <si>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</si>
  <si>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</si>
  <si>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</si>
  <si>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</si>
  <si>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</si>
  <si>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</si>
  <si>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</si>
  <si>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</si>
  <si>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</si>
  <si>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</si>
  <si>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</si>
  <si>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</si>
  <si>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</si>
  <si>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</si>
  <si>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</si>
  <si>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</si>
  <si>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</si>
  <si>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</si>
  <si>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</si>
  <si>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</si>
  <si>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</si>
  <si>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</si>
  <si>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</si>
  <si>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</si>
  <si>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</si>
  <si>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</si>
  <si>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</si>
  <si>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</si>
  <si>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</si>
  <si>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</si>
  <si>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</si>
  <si>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</si>
  <si>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</si>
  <si>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</si>
  <si>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</si>
  <si>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</si>
  <si>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</si>
  <si>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</si>
  <si>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</si>
  <si>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</si>
  <si>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</si>
  <si>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</si>
  <si>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</si>
  <si>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</si>
  <si>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</si>
  <si>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</si>
  <si>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</si>
  <si>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</si>
  <si>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</si>
  <si>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</si>
  <si>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</si>
  <si>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</si>
  <si>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</si>
  <si>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</si>
  <si>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</si>
  <si>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</si>
  <si>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</si>
  <si>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</si>
  <si>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</si>
  <si>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</si>
  <si>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</si>
  <si>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</si>
  <si>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</si>
  <si>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</si>
  <si>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</si>
  <si>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</si>
  <si>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</si>
  <si>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</si>
  <si>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</si>
  <si>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</si>
  <si>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</si>
  <si>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</si>
  <si>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</si>
  <si>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</si>
  <si>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</si>
  <si>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</si>
  <si>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</si>
  <si>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</si>
  <si>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</si>
  <si>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</si>
  <si>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</si>
  <si>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</si>
  <si>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</si>
  <si>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</si>
  <si>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</si>
  <si>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</si>
  <si>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</si>
  <si>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</si>
  <si>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</si>
  <si>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</si>
  <si>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</si>
  <si>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</si>
  <si>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</si>
  <si>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</si>
  <si>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</si>
  <si>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</si>
  <si>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</si>
  <si>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</si>
  <si>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</si>
  <si>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</si>
  <si>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</si>
  <si>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</si>
  <si>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</si>
  <si>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</si>
  <si>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</si>
  <si>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</si>
  <si>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</si>
  <si>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</si>
  <si>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</si>
  <si>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</si>
  <si>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</si>
  <si>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</si>
  <si>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</si>
  <si>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</si>
  <si>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</si>
  <si>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</si>
  <si>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</si>
  <si>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</si>
  <si>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</si>
  <si>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</si>
  <si>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</si>
  <si>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</si>
  <si>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</si>
  <si>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</si>
  <si>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</si>
  <si>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</si>
  <si>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</si>
  <si>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</si>
  <si>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</si>
  <si>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</si>
  <si>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</si>
  <si>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</si>
  <si>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</si>
  <si>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</si>
  <si>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</si>
  <si>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</si>
  <si>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</si>
  <si>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</si>
  <si>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</si>
  <si>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</si>
  <si>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</si>
  <si>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</si>
  <si>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</si>
  <si>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</si>
  <si>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</si>
  <si>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</si>
  <si>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</si>
  <si>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</si>
  <si>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</si>
  <si>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</si>
  <si>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</si>
  <si>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</si>
  <si>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</si>
  <si>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</si>
  <si>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</si>
  <si>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</si>
  <si>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</si>
  <si>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</si>
  <si>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</si>
  <si>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</si>
  <si>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</si>
  <si>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</si>
  <si>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</si>
  <si>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</si>
  <si>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</si>
  <si>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</si>
  <si>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</si>
  <si>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</si>
  <si>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</si>
  <si>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</si>
  <si>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</si>
  <si>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</si>
  <si>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</si>
  <si>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</si>
  <si>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</si>
  <si>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</si>
  <si>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</si>
  <si>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</si>
  <si>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</si>
  <si>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</si>
  <si>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</si>
  <si>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</si>
  <si>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</si>
  <si>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</si>
  <si>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</si>
  <si>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</si>
  <si>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</si>
  <si>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</si>
  <si>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</si>
  <si>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</si>
  <si>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</si>
  <si>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</si>
  <si>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</si>
  <si>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</si>
  <si>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</si>
  <si>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</si>
  <si>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</si>
  <si>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</si>
  <si>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</si>
  <si>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</si>
  <si>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</si>
  <si>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</si>
  <si>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</si>
  <si>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</si>
  <si>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</si>
  <si>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</si>
  <si>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</si>
  <si>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</si>
  <si>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</si>
  <si>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</si>
  <si>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</si>
  <si>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</si>
  <si>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</si>
  <si>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</si>
  <si>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</si>
  <si>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</si>
  <si>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</si>
  <si>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</si>
  <si>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</si>
  <si>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</si>
  <si>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</si>
  <si>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</si>
  <si>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</si>
  <si>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</si>
  <si>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</si>
  <si>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</si>
  <si>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</si>
  <si>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</si>
  <si>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</si>
  <si>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</si>
  <si>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</si>
  <si>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</si>
  <si>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</si>
  <si>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</si>
  <si>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</si>
  <si>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</si>
  <si>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</si>
  <si>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</si>
  <si>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</si>
  <si>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</si>
  <si>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</si>
  <si>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</si>
  <si>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</si>
  <si>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</si>
  <si>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</si>
  <si>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</si>
  <si>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</si>
  <si>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</si>
  <si>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</si>
  <si>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</si>
  <si>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</si>
  <si>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</si>
  <si>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</si>
  <si>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</si>
  <si>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</si>
  <si>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</si>
  <si>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</si>
  <si>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</si>
  <si>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</si>
  <si>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</si>
  <si>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</si>
  <si>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</si>
  <si>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</si>
  <si>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</si>
  <si>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</si>
  <si>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</si>
  <si>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</si>
  <si>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</si>
  <si>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</si>
  <si>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</si>
  <si>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</si>
  <si>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</si>
  <si>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</si>
  <si>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</si>
  <si>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</si>
  <si>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</si>
  <si>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</si>
  <si>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</si>
  <si>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</si>
  <si>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</si>
  <si>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</si>
  <si>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</si>
  <si>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</si>
  <si>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</si>
  <si>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</si>
  <si>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</si>
  <si>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</si>
  <si>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</si>
  <si>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</si>
  <si>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</si>
  <si>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</si>
  <si>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</si>
  <si>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</si>
  <si>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</si>
  <si>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</si>
  <si>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</si>
  <si>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</si>
  <si>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</si>
  <si>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</si>
  <si>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</si>
  <si>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</si>
  <si>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</si>
  <si>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</si>
  <si>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</si>
  <si>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</si>
  <si>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</si>
  <si>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</si>
  <si>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</si>
  <si>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</si>
  <si>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</si>
  <si>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</si>
  <si>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</si>
  <si>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</si>
  <si>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</si>
  <si>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</si>
  <si>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</si>
  <si>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</si>
  <si>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</si>
  <si>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</si>
  <si>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</si>
  <si>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</si>
  <si>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</si>
  <si>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</si>
  <si>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</si>
  <si>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</si>
  <si>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</si>
  <si>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</si>
  <si>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</si>
  <si>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</si>
  <si>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</si>
  <si>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</si>
  <si>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</si>
  <si>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</si>
  <si>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</si>
  <si>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</si>
  <si>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</si>
  <si>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</si>
  <si>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</si>
  <si>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</si>
  <si>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</si>
  <si>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</si>
  <si>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</si>
  <si>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</si>
  <si>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</si>
  <si>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</si>
  <si>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</si>
  <si>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</si>
  <si>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</si>
  <si>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</si>
  <si>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</si>
  <si>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</si>
  <si>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</si>
  <si>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</si>
  <si>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</si>
  <si>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</si>
  <si>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</si>
  <si>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</si>
  <si>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</si>
  <si>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</si>
  <si>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</si>
  <si>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</si>
  <si>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</si>
  <si>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</si>
  <si>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</si>
  <si>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</si>
  <si>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</si>
  <si>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</si>
  <si>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</si>
  <si>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</si>
  <si>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</si>
  <si>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</si>
  <si>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</si>
  <si>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</si>
  <si>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</si>
  <si>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</si>
  <si>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</si>
  <si>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</si>
  <si>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</si>
  <si>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</si>
  <si>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</si>
  <si>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</si>
  <si>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</si>
  <si>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</si>
  <si>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</si>
  <si>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</si>
  <si>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</si>
  <si>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</si>
  <si>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</si>
  <si>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</si>
  <si>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</si>
  <si>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</si>
  <si>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</si>
  <si>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</si>
  <si>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</si>
  <si>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</si>
  <si>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</si>
  <si>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</si>
  <si>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</si>
  <si>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</si>
  <si>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</si>
  <si>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</si>
  <si>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</si>
  <si>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</si>
  <si>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</si>
  <si>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</si>
  <si>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</si>
  <si>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</si>
  <si>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</si>
  <si>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</si>
  <si>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</si>
  <si>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</si>
  <si>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</si>
  <si>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</si>
  <si>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</si>
  <si>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</si>
  <si>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</si>
  <si>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</si>
  <si>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</si>
  <si>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</si>
  <si>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</si>
  <si>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</si>
  <si>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</si>
  <si>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</si>
  <si>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</si>
  <si>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</si>
  <si>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</si>
  <si>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</si>
  <si>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</si>
  <si>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</si>
  <si>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</si>
  <si>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</si>
  <si>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</si>
  <si>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</si>
  <si>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</si>
  <si>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</si>
  <si>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</si>
  <si>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</si>
  <si>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</si>
  <si>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</si>
  <si>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</si>
  <si>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</si>
  <si>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</si>
  <si>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</si>
  <si>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</si>
  <si>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</si>
  <si>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</si>
  <si>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</si>
  <si>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</si>
  <si>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</si>
  <si>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</si>
  <si>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</si>
  <si>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</si>
  <si>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</si>
  <si>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</si>
  <si>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</si>
  <si>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</si>
  <si>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</si>
  <si>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</si>
  <si>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</si>
  <si>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</si>
  <si>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</si>
  <si>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</si>
  <si>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</si>
  <si>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</si>
  <si>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</si>
  <si>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</si>
  <si>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</si>
  <si>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</si>
  <si>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</si>
  <si>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</si>
  <si>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</si>
  <si>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</si>
  <si>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</si>
  <si>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</si>
  <si>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</si>
  <si>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</si>
  <si>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</si>
  <si>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</si>
  <si>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</si>
  <si>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</si>
  <si>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</si>
  <si>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</si>
  <si>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</si>
  <si>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</si>
  <si>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</si>
  <si>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</si>
  <si>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</si>
  <si>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</si>
  <si>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</si>
  <si>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</si>
  <si>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</si>
  <si>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</si>
  <si>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</si>
  <si>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</si>
  <si>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</si>
  <si>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</si>
  <si>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</si>
  <si>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</si>
  <si>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</si>
  <si>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</si>
  <si>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</si>
  <si>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</si>
  <si>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</si>
  <si>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</si>
  <si>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</si>
  <si>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</si>
  <si>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</si>
  <si>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</si>
  <si>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</si>
  <si>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</si>
  <si>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</si>
  <si>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</si>
  <si>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</si>
  <si>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</si>
  <si>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</si>
  <si>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</si>
  <si>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</si>
  <si>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</si>
  <si>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</si>
  <si>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</si>
  <si>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</si>
  <si>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</si>
  <si>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</si>
  <si>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</si>
  <si>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</si>
  <si>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</si>
  <si>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</si>
  <si>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</si>
  <si>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</si>
  <si>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</si>
  <si>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</si>
  <si>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</si>
  <si>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</si>
  <si>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</si>
  <si>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</si>
  <si>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</si>
  <si>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</si>
  <si>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</si>
  <si>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</si>
  <si>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</si>
  <si>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</si>
  <si>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</si>
  <si>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</si>
  <si>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</si>
  <si>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</si>
  <si>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</si>
  <si>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</si>
  <si>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</si>
  <si>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</si>
  <si>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</si>
  <si>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</si>
  <si>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</si>
  <si>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</si>
  <si>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</si>
  <si>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</si>
  <si>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</si>
  <si>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</si>
  <si>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</si>
  <si>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</si>
  <si>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</si>
  <si>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</si>
  <si>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</si>
  <si>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</si>
  <si>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</si>
  <si>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</si>
  <si>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</si>
  <si>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</si>
  <si>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</si>
  <si>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</si>
  <si>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</si>
  <si>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</si>
  <si>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</si>
  <si>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</si>
  <si>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</si>
  <si>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</si>
  <si>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</si>
  <si>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</si>
  <si>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</si>
  <si>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</si>
  <si>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</si>
  <si>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</si>
  <si>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</si>
  <si>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</si>
  <si>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</si>
  <si>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</si>
  <si>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</si>
  <si>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</si>
  <si>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</si>
  <si>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</si>
  <si>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</si>
  <si>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</si>
  <si>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</si>
  <si>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</si>
  <si>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</si>
  <si>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</si>
  <si>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</si>
  <si>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</si>
  <si>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</si>
  <si>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</si>
  <si>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</si>
  <si>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</si>
  <si>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</si>
  <si>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</si>
  <si>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</si>
  <si>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</si>
  <si>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</si>
  <si>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</si>
  <si>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</si>
  <si>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</si>
  <si>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</si>
  <si>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</si>
  <si>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</si>
  <si>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</si>
  <si>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</si>
  <si>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</si>
  <si>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</si>
  <si>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</si>
  <si>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</si>
  <si>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</si>
  <si>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</si>
  <si>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</si>
  <si>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</si>
  <si>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</si>
  <si>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</si>
  <si>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</si>
  <si>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</si>
  <si>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</si>
  <si>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</si>
  <si>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</si>
  <si>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</si>
  <si>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</si>
  <si>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</si>
  <si>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</si>
  <si>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</si>
  <si>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</si>
  <si>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</si>
  <si>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</si>
  <si>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</si>
  <si>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</si>
  <si>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</si>
  <si>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</si>
  <si>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</si>
  <si>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</si>
  <si>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</si>
  <si>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</si>
  <si>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</si>
  <si>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</si>
  <si>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</si>
  <si>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</si>
  <si>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</si>
  <si>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</si>
  <si>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</si>
  <si>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</si>
  <si>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</si>
  <si>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</si>
  <si>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</si>
  <si>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</si>
  <si>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</si>
  <si>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</si>
  <si>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</si>
  <si>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</si>
  <si>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</si>
  <si>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</si>
  <si>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</si>
  <si>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</si>
  <si>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</si>
  <si>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</si>
  <si>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</si>
  <si>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</si>
  <si>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</si>
  <si>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</si>
  <si>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</si>
  <si>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</si>
  <si>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</si>
  <si>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</si>
  <si>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</si>
  <si>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</si>
  <si>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</si>
  <si>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</si>
  <si>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</si>
  <si>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</si>
  <si>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</si>
  <si>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</si>
  <si>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</si>
  <si>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</si>
  <si>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</si>
  <si>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</si>
  <si>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</si>
  <si>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</si>
  <si>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</si>
  <si>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</si>
  <si>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</si>
  <si>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</si>
  <si>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</si>
  <si>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</si>
  <si>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</si>
  <si>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</si>
  <si>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</si>
  <si>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</si>
  <si>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</si>
  <si>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</si>
  <si>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</si>
  <si>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</si>
  <si>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</si>
  <si>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</si>
  <si>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</si>
  <si>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</si>
  <si>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</si>
  <si>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</si>
  <si>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</si>
  <si>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</si>
  <si>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</si>
  <si>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</si>
  <si>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</si>
  <si>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</si>
  <si>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</si>
  <si>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</si>
  <si>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</si>
  <si>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</si>
  <si>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</si>
  <si>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</si>
  <si>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</si>
  <si>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</si>
  <si>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</si>
  <si>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</si>
  <si>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</si>
  <si>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</si>
  <si>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</si>
  <si>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</si>
  <si>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</si>
  <si>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</si>
  <si>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</si>
  <si>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</si>
  <si>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</si>
  <si>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</si>
  <si>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</si>
  <si>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</si>
  <si>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</si>
  <si>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</si>
  <si>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</si>
  <si>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</si>
  <si>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</si>
  <si>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</si>
  <si>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</si>
  <si>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</si>
  <si>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</si>
  <si>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</si>
  <si>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</si>
  <si>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</si>
  <si>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</si>
  <si>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</si>
  <si>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</si>
  <si>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</si>
  <si>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</si>
  <si>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</si>
  <si>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</si>
  <si>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</si>
  <si>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</si>
  <si>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</si>
  <si>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</si>
  <si>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</si>
  <si>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</si>
  <si>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</si>
  <si>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</si>
  <si>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</si>
  <si>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</si>
  <si>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</si>
  <si>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</si>
  <si>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</si>
  <si>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</si>
  <si>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</si>
  <si>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</si>
  <si>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</si>
  <si>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</si>
  <si>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</si>
  <si>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</si>
  <si>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</si>
  <si>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</si>
  <si>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</si>
  <si>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</si>
  <si>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</si>
  <si>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</si>
  <si>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</si>
  <si>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</si>
  <si>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</si>
  <si>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</si>
  <si>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</si>
  <si>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</si>
  <si>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</si>
  <si>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</si>
  <si>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</si>
  <si>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</si>
  <si>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</si>
  <si>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</si>
  <si>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</si>
  <si>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</si>
  <si>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</si>
  <si>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</si>
  <si>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</si>
  <si>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</si>
  <si>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</si>
  <si>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</si>
  <si>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</si>
  <si>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</si>
  <si>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</si>
  <si>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</si>
  <si>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</si>
  <si>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</si>
  <si>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</si>
  <si>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</si>
  <si>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</si>
  <si>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</si>
  <si>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</si>
  <si>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</si>
  <si>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</si>
  <si>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</si>
  <si>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</si>
  <si>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</si>
  <si>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</si>
  <si>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</si>
  <si>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</si>
  <si>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</si>
  <si>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</si>
  <si>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</si>
  <si>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</si>
  <si>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</si>
  <si>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</si>
  <si>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</si>
  <si>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</si>
  <si>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</si>
  <si>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</si>
  <si>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</si>
  <si>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</si>
  <si>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</si>
  <si>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</si>
  <si>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</si>
  <si>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</si>
  <si>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</si>
  <si>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</si>
  <si>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</si>
  <si>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</si>
  <si>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</si>
  <si>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</si>
  <si>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</si>
  <si>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</si>
  <si>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</si>
  <si>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</si>
  <si>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</si>
  <si>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</si>
  <si>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</si>
  <si>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</si>
  <si>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</si>
  <si>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</si>
  <si>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</si>
  <si>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</si>
  <si>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</si>
  <si>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</si>
  <si>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</si>
  <si>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</si>
  <si>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</si>
  <si>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</si>
  <si>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</si>
  <si>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</si>
  <si>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</si>
  <si>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</si>
  <si>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</si>
  <si>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</si>
  <si>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</si>
  <si>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</si>
  <si>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</si>
  <si>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</si>
  <si>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</si>
  <si>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</si>
  <si>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</si>
  <si>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</si>
  <si>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</si>
  <si>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</si>
  <si>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</si>
  <si>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</si>
  <si>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</si>
  <si>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</si>
  <si>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</si>
  <si>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</si>
  <si>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</si>
  <si>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</si>
  <si>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</si>
  <si>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</si>
  <si>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</si>
  <si>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</si>
  <si>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</si>
  <si>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</si>
  <si>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</si>
  <si>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</si>
  <si>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</si>
  <si>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</si>
  <si>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</si>
  <si>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</si>
  <si>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</si>
  <si>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</si>
  <si>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</si>
  <si>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</si>
  <si>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</si>
  <si>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</si>
  <si>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</si>
  <si>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</si>
  <si>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</si>
  <si>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</si>
  <si>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</si>
  <si>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</si>
  <si>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</si>
  <si>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</si>
  <si>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</si>
  <si>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</si>
  <si>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</si>
  <si>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</si>
  <si>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</si>
  <si>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</si>
  <si>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</si>
  <si>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</si>
  <si>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</si>
  <si>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</si>
  <si>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</si>
  <si>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</si>
  <si>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</si>
  <si>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</si>
  <si>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</si>
  <si>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</si>
  <si>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</si>
  <si>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</si>
  <si>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</si>
  <si>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</si>
  <si>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</si>
  <si>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</si>
  <si>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</si>
  <si>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</si>
  <si>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</si>
  <si>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</si>
  <si>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</si>
  <si>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</si>
  <si>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</si>
  <si>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</si>
  <si>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</si>
  <si>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</si>
  <si>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</si>
  <si>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</si>
  <si>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</si>
  <si>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</si>
  <si>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</si>
  <si>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</si>
  <si>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</si>
  <si>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</si>
  <si>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</si>
  <si>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</si>
  <si>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</si>
  <si>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</si>
  <si>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</si>
  <si>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</si>
  <si>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</si>
  <si>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</si>
  <si>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</si>
  <si>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</si>
  <si>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</si>
  <si>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</si>
  <si>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</si>
  <si>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</si>
  <si>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</si>
  <si>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</si>
  <si>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</si>
  <si>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</si>
  <si>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</si>
  <si>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</si>
  <si>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</si>
  <si>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</si>
  <si>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</si>
  <si>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</si>
  <si>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</si>
  <si>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</si>
  <si>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</si>
  <si>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</si>
  <si>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</si>
  <si>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</si>
  <si>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</si>
  <si>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</si>
  <si>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</si>
  <si>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</si>
  <si>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</si>
  <si>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</si>
  <si>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</si>
  <si>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</si>
  <si>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</si>
  <si>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</si>
  <si>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</si>
  <si>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</si>
  <si>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</si>
  <si>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</si>
  <si>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</si>
  <si>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</si>
  <si>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</si>
  <si>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</si>
  <si>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</si>
  <si>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</si>
  <si>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</si>
  <si>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</si>
  <si>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</si>
  <si>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</si>
  <si>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</si>
  <si>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</si>
  <si>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</si>
  <si>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</si>
  <si>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</si>
  <si>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</si>
  <si>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</si>
  <si>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</si>
  <si>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</si>
  <si>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</si>
  <si>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</si>
  <si>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</si>
  <si>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</si>
  <si>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</si>
  <si>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</si>
  <si>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</si>
  <si>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</si>
  <si>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</si>
  <si>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</si>
  <si>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</si>
  <si>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</si>
  <si>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</si>
  <si>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</si>
  <si>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</si>
  <si>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</si>
  <si>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</si>
  <si>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</si>
  <si>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</si>
  <si>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</si>
  <si>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</si>
  <si>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</si>
  <si>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</si>
  <si>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</si>
  <si>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</si>
  <si>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</si>
  <si>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</si>
  <si>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</si>
  <si>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</si>
  <si>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</si>
  <si>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</si>
  <si>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</si>
  <si>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</si>
  <si>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</si>
  <si>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</si>
  <si>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</si>
  <si>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</si>
  <si>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</si>
  <si>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</si>
  <si>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</si>
  <si>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</si>
  <si>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</si>
  <si>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</si>
  <si>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</si>
  <si>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</si>
  <si>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</si>
  <si>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</si>
  <si>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</si>
  <si>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</si>
  <si>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</si>
  <si>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</si>
  <si>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</si>
  <si>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</si>
  <si>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</si>
  <si>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</si>
  <si>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</si>
  <si>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</si>
  <si>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</si>
  <si>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</si>
  <si>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</si>
  <si>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</si>
  <si>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</si>
  <si>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</si>
  <si>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</si>
  <si>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</si>
  <si>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</si>
  <si>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</si>
  <si>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</si>
  <si>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</si>
  <si>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</si>
  <si>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</si>
  <si>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</si>
  <si>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</si>
  <si>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</si>
  <si>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</si>
  <si>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</si>
  <si>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</si>
  <si>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</si>
  <si>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</si>
  <si>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</si>
  <si>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</si>
  <si>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</si>
  <si>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</si>
  <si>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</si>
  <si>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</si>
  <si>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</si>
  <si>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</si>
  <si>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</si>
  <si>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</si>
  <si>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</si>
  <si>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</si>
  <si>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</si>
  <si>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</si>
  <si>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</si>
  <si>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</si>
  <si>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</si>
  <si>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</si>
  <si>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</si>
  <si>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</si>
  <si>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</si>
  <si>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</si>
  <si>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</si>
  <si>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</si>
  <si>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</si>
  <si>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</si>
  <si>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</si>
  <si>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</si>
  <si>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</si>
  <si>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</si>
  <si>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</si>
  <si>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</si>
  <si>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</si>
  <si>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</si>
  <si>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</si>
  <si>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</si>
  <si>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</si>
  <si>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</si>
  <si>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</si>
  <si>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</si>
  <si>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</si>
  <si>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</si>
  <si>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</si>
  <si>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</si>
  <si>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</si>
  <si>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</si>
  <si>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</si>
  <si>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</si>
  <si>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</si>
  <si>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</si>
  <si>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</si>
  <si>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</si>
  <si>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</si>
  <si>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</si>
  <si>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</si>
  <si>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</si>
  <si>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</si>
  <si>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</si>
  <si>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</si>
  <si>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</si>
  <si>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</si>
  <si>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</si>
  <si>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</si>
  <si>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</si>
  <si>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</si>
  <si>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</si>
  <si>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</si>
  <si>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</si>
  <si>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</si>
  <si>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</si>
  <si>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</si>
  <si>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</si>
  <si>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</si>
  <si>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</si>
  <si>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</si>
  <si>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</si>
  <si>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</si>
  <si>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</si>
  <si>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</si>
  <si>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</si>
  <si>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</si>
  <si>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</si>
  <si>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</si>
  <si>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</si>
  <si>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</si>
  <si>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</si>
  <si>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</si>
  <si>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</si>
  <si>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</si>
  <si>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</si>
  <si>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</si>
  <si>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</si>
  <si>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</si>
  <si>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</si>
  <si>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</si>
  <si>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</si>
  <si>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</si>
  <si>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</si>
  <si>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</si>
  <si>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</si>
  <si>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</si>
  <si>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</si>
  <si>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</si>
  <si>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</si>
  <si>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</si>
  <si>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</si>
  <si>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</si>
  <si>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</si>
  <si>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</si>
  <si>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</si>
  <si>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</si>
  <si>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</si>
  <si>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</si>
  <si>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</si>
  <si>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</si>
  <si>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</si>
  <si>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</si>
  <si>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</si>
  <si>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</si>
  <si>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</si>
  <si>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</si>
  <si>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</si>
  <si>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</si>
  <si>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</si>
  <si>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</si>
  <si>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</si>
  <si>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</si>
  <si>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</si>
  <si>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</si>
  <si>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</si>
  <si>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</si>
  <si>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</si>
  <si>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</si>
  <si>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</si>
  <si>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</si>
  <si>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</si>
  <si>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</si>
  <si>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</si>
  <si>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</si>
  <si>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</si>
  <si>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</si>
  <si>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</si>
  <si>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</si>
  <si>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</si>
  <si>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</si>
  <si>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</si>
  <si>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</si>
  <si>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</si>
  <si>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</si>
  <si>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</si>
  <si>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</si>
  <si>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</si>
  <si>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</si>
  <si>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</si>
  <si>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</si>
  <si>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</si>
  <si>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</si>
  <si>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</si>
  <si>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</si>
  <si>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</si>
  <si>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</si>
  <si>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</si>
  <si>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</si>
  <si>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</si>
  <si>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</si>
  <si>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</si>
  <si>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</si>
  <si>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</si>
  <si>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</si>
  <si>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</si>
  <si>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</si>
  <si>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</si>
  <si>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</si>
  <si>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</si>
  <si>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</si>
  <si>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</si>
  <si>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</si>
  <si>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</si>
  <si>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</si>
  <si>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</si>
  <si>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</si>
  <si>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</si>
  <si>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</si>
  <si>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</si>
  <si>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</si>
  <si>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</si>
  <si>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</si>
  <si>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</si>
  <si>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</si>
  <si>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</si>
  <si>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</si>
  <si>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</si>
  <si>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</si>
  <si>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</si>
  <si>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</si>
  <si>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</si>
  <si>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</si>
  <si>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</si>
  <si>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</si>
  <si>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</si>
  <si>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</si>
  <si>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</si>
  <si>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</si>
  <si>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</si>
  <si>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</si>
  <si>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</si>
  <si>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</si>
  <si>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</si>
  <si>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</si>
  <si>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</si>
  <si>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</si>
  <si>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</si>
  <si>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</si>
  <si>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</si>
  <si>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</si>
  <si>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</si>
  <si>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</si>
  <si>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</si>
  <si>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</si>
  <si>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</si>
  <si>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</si>
  <si>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</si>
  <si>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</si>
  <si>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</si>
  <si>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</si>
  <si>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</si>
  <si>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</si>
  <si>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</si>
  <si>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</si>
  <si>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</si>
  <si>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</si>
  <si>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</si>
  <si>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</si>
  <si>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</si>
  <si>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</si>
  <si>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</si>
  <si>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</si>
  <si>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</si>
  <si>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</si>
  <si>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</si>
  <si>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</si>
  <si>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</si>
  <si>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</si>
  <si>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</si>
  <si>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</si>
  <si>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</si>
  <si>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</si>
  <si>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</si>
  <si>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</si>
  <si>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</si>
  <si>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</si>
  <si>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</si>
  <si>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</si>
  <si>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</si>
  <si>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</si>
  <si>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</si>
  <si>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</si>
  <si>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</si>
  <si>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</si>
  <si>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</si>
  <si>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</si>
  <si>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</si>
  <si>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</si>
  <si>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</si>
  <si>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</si>
  <si>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</si>
  <si>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</si>
  <si>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</si>
  <si>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</si>
  <si>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</si>
  <si>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</si>
  <si>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</si>
  <si>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</si>
  <si>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</si>
  <si>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</si>
  <si>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</si>
  <si>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</si>
  <si>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</si>
  <si>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</si>
  <si>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</si>
  <si>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</si>
  <si>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</si>
  <si>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</si>
  <si>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</si>
  <si>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</si>
  <si>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</si>
  <si>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</si>
  <si>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</si>
  <si>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</si>
  <si>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</si>
  <si>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</si>
  <si>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</si>
  <si>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</si>
  <si>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</si>
  <si>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</si>
  <si>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</si>
  <si>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</si>
  <si>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</si>
  <si>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</si>
  <si>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</si>
  <si>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</si>
  <si>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</si>
  <si>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</si>
  <si>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</si>
  <si>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</si>
  <si>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</si>
  <si>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</si>
  <si>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</si>
  <si>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</si>
  <si>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</si>
  <si>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</si>
  <si>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</si>
  <si>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</si>
  <si>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</si>
  <si>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</si>
  <si>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</si>
  <si>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</si>
  <si>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</si>
  <si>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</si>
  <si>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</si>
  <si>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</si>
  <si>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</si>
  <si>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</si>
  <si>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</si>
  <si>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</si>
  <si>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</si>
  <si>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</si>
  <si>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</si>
  <si>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</si>
  <si>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</si>
  <si>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</si>
  <si>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</si>
  <si>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</si>
  <si>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</si>
  <si>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</si>
  <si>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</si>
  <si>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</si>
  <si>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</si>
  <si>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</si>
  <si>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</si>
  <si>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</si>
  <si>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</si>
  <si>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</si>
  <si>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</si>
  <si>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</si>
  <si>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</si>
  <si>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</si>
  <si>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</si>
  <si>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</si>
  <si>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</si>
  <si>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</si>
  <si>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</si>
  <si>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</si>
  <si>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</si>
  <si>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</si>
  <si>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</si>
  <si>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</si>
  <si>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</si>
  <si>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</si>
  <si>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</si>
  <si>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</si>
  <si>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</si>
  <si>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</si>
  <si>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</si>
  <si>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</si>
  <si>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</si>
  <si>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</si>
  <si>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</si>
  <si>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</si>
  <si>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</si>
  <si>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</si>
  <si>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</si>
  <si>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</si>
  <si>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</si>
  <si>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</si>
  <si>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</si>
  <si>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</si>
  <si>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</si>
  <si>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</si>
  <si>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</si>
  <si>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</si>
  <si>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</si>
  <si>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</si>
  <si>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</si>
  <si>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</si>
  <si>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</si>
  <si>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</si>
  <si>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</si>
  <si>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</si>
  <si>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</si>
  <si>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</si>
  <si>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</si>
  <si>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</si>
  <si>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</si>
  <si>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</si>
  <si>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</si>
  <si>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</si>
  <si>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</si>
  <si>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</si>
  <si>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</si>
  <si>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</si>
  <si>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</si>
  <si>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</si>
  <si>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</si>
  <si>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</si>
  <si>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</si>
  <si>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</si>
  <si>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</si>
  <si>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</si>
  <si>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</si>
  <si>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</si>
  <si>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</si>
  <si>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</si>
  <si>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</si>
  <si>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</si>
  <si>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</si>
  <si>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</si>
  <si>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</si>
  <si>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</si>
  <si>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</si>
  <si>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</si>
  <si>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</si>
  <si>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</si>
  <si>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</si>
  <si>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</si>
  <si>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</si>
  <si>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</si>
  <si>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</si>
  <si>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</si>
  <si>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</si>
  <si>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</si>
  <si>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</si>
  <si>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</si>
  <si>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</si>
  <si>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</si>
  <si>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</si>
  <si>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</si>
  <si>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</si>
  <si>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</si>
  <si>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</si>
  <si>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</si>
  <si>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</si>
  <si>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</si>
  <si>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</si>
  <si>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</si>
  <si>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</si>
  <si>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</si>
  <si>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</si>
  <si>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</si>
  <si>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</si>
  <si>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</si>
  <si>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</si>
  <si>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</si>
  <si>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</si>
  <si>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</si>
  <si>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</si>
  <si>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</si>
  <si>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</si>
  <si>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</si>
  <si>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</si>
  <si>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</si>
  <si>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</si>
  <si>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</si>
  <si>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</si>
  <si>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</si>
  <si>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</si>
  <si>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</si>
  <si>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</si>
  <si>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</si>
  <si>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</si>
  <si>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</si>
  <si>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</si>
  <si>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</si>
  <si>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</si>
  <si>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</si>
  <si>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</si>
  <si>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</si>
  <si>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</si>
  <si>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</si>
  <si>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</si>
  <si>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</si>
  <si>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</si>
  <si>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</si>
  <si>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</si>
  <si>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</si>
  <si>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</si>
  <si>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</si>
  <si>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</si>
  <si>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</si>
  <si>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</si>
  <si>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</si>
  <si>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</si>
  <si>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</si>
  <si>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</si>
  <si>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</si>
  <si>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</si>
  <si>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</si>
  <si>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</si>
  <si>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</si>
  <si>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</si>
  <si>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</si>
  <si>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</si>
  <si>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</si>
  <si>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</si>
  <si>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</si>
  <si>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</si>
  <si>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</si>
  <si>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</si>
  <si>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</si>
  <si>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</si>
  <si>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</si>
  <si>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</si>
  <si>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</si>
  <si>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</si>
  <si>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</si>
  <si>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</si>
  <si>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</si>
  <si>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</si>
  <si>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</si>
  <si>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</si>
  <si>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</si>
  <si>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</si>
  <si>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</si>
  <si>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</si>
  <si>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</si>
  <si>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</si>
  <si>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</si>
  <si>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</si>
  <si>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</si>
  <si>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</si>
  <si>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</si>
  <si>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</si>
  <si>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</si>
  <si>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</si>
  <si>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</si>
  <si>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</si>
  <si>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</si>
  <si>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</si>
  <si>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</si>
  <si>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</si>
  <si>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</si>
  <si>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</si>
  <si>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</si>
  <si>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</si>
  <si>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</si>
  <si>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</si>
  <si>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</si>
  <si>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</si>
  <si>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</si>
  <si>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</si>
  <si>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</si>
  <si>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</si>
  <si>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</si>
  <si>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</si>
  <si>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</si>
  <si>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</si>
  <si>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</si>
  <si>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</si>
  <si>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</si>
  <si>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</si>
  <si>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</si>
  <si>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</si>
  <si>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</si>
  <si>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</si>
  <si>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</si>
  <si>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</si>
  <si>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</si>
  <si>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</si>
  <si>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</si>
  <si>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</si>
  <si>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</si>
  <si>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</si>
  <si>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</si>
  <si>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</si>
  <si>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</si>
  <si>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</si>
  <si>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</si>
  <si>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</si>
  <si>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</si>
  <si>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</si>
  <si>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</si>
  <si>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</si>
  <si>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</si>
  <si>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</si>
  <si>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</si>
  <si>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</si>
  <si>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</si>
  <si>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</si>
  <si>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</si>
  <si>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</si>
  <si>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</si>
  <si>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</si>
  <si>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</si>
  <si>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</si>
  <si>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</si>
  <si>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</si>
  <si>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</si>
  <si>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</si>
  <si>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</si>
  <si>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</si>
  <si>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</si>
  <si>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</si>
  <si>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</si>
  <si>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</si>
  <si>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</si>
  <si>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</si>
  <si>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</si>
  <si>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</si>
  <si>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</si>
  <si>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</si>
  <si>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</si>
  <si>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</si>
  <si>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</si>
  <si>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</si>
  <si>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</si>
  <si>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</si>
  <si>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</si>
  <si>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</si>
  <si>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</si>
  <si>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</si>
  <si>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</si>
  <si>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</si>
  <si>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</si>
  <si>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</si>
  <si>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</si>
  <si>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</si>
  <si>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</si>
  <si>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</si>
  <si>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</si>
  <si>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</si>
  <si>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</si>
  <si>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</si>
  <si>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</si>
  <si>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</si>
  <si>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</si>
  <si>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</si>
  <si>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</si>
  <si>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</si>
  <si>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</si>
  <si>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</si>
  <si>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</si>
  <si>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</si>
  <si>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</si>
  <si>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</si>
  <si>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</si>
  <si>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</si>
  <si>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</si>
  <si>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</si>
  <si>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</si>
  <si>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</si>
  <si>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</si>
  <si>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</si>
  <si>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</si>
  <si>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</si>
  <si>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</si>
  <si>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</si>
  <si>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</si>
  <si>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</si>
  <si>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</si>
  <si>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</si>
  <si>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</si>
  <si>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</si>
  <si>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</si>
  <si>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</si>
  <si>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</si>
  <si>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</si>
  <si>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</si>
  <si>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</si>
  <si>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</si>
  <si>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</si>
  <si>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</si>
  <si>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</si>
  <si>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</si>
  <si>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</si>
  <si>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</si>
  <si>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</si>
  <si>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</si>
  <si>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</si>
  <si>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</si>
  <si>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</si>
  <si>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</si>
  <si>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</si>
  <si>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</si>
  <si>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</si>
  <si>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</si>
  <si>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</si>
  <si>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</si>
  <si>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</si>
  <si>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</si>
  <si>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</si>
  <si>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</si>
  <si>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</si>
  <si>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</si>
  <si>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</si>
  <si>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</si>
  <si>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</si>
  <si>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</si>
  <si>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</si>
  <si>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</si>
  <si>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</si>
  <si>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</si>
  <si>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</si>
  <si>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</si>
  <si>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</si>
  <si>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</si>
  <si>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</si>
  <si>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</si>
  <si>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</si>
  <si>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</si>
  <si>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</si>
  <si>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</si>
  <si>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</si>
  <si>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</si>
  <si>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</si>
  <si>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</si>
  <si>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</si>
  <si>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</si>
  <si>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</si>
  <si>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</si>
  <si>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</si>
  <si>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</si>
  <si>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</si>
  <si>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</si>
  <si>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</si>
  <si>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</si>
  <si>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</si>
  <si>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</si>
  <si>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</si>
  <si>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</si>
  <si>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</si>
  <si>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</si>
  <si>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</si>
  <si>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</si>
  <si>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</si>
  <si>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</si>
  <si>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</si>
  <si>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</si>
  <si>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</si>
  <si>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</si>
  <si>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</si>
  <si>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</si>
  <si>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</si>
  <si>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</si>
  <si>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</si>
  <si>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</si>
  <si>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</si>
  <si>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</si>
  <si>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</si>
  <si>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</si>
  <si>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</si>
  <si>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</si>
  <si>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</si>
  <si>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</si>
  <si>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</si>
  <si>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</si>
  <si>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</si>
  <si>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</si>
  <si>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</si>
  <si>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</si>
  <si>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</si>
  <si>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</si>
  <si>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</si>
  <si>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</si>
  <si>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</si>
  <si>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</si>
  <si>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</si>
  <si>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</si>
  <si>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</si>
  <si>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</si>
  <si>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</si>
  <si>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</si>
  <si>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</si>
  <si>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</si>
  <si>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</si>
  <si>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</si>
  <si>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</si>
  <si>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</si>
  <si>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</si>
  <si>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</si>
  <si>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</si>
  <si>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</si>
  <si>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</si>
  <si>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</si>
  <si>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</si>
  <si>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</si>
  <si>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</si>
  <si>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</si>
  <si>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</si>
  <si>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</si>
  <si>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</si>
  <si>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</si>
  <si>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</si>
  <si>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</si>
  <si>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</si>
  <si>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</si>
  <si>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</si>
  <si>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</si>
  <si>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</si>
  <si>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</si>
  <si>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</si>
  <si>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</si>
  <si>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</si>
  <si>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</si>
  <si>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</si>
  <si>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</si>
  <si>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</si>
  <si>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</si>
  <si>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</si>
  <si>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</si>
  <si>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</si>
  <si>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</si>
  <si>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</si>
  <si>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</si>
  <si>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</si>
  <si>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</si>
  <si>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</si>
  <si>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</si>
  <si>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</si>
  <si>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</si>
  <si>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</si>
  <si>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</si>
  <si>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</si>
  <si>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</si>
  <si>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</si>
  <si>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</si>
  <si>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</si>
  <si>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</si>
  <si>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</si>
  <si>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</si>
  <si>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</si>
  <si>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</si>
  <si>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</si>
  <si>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</si>
  <si>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</si>
  <si>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</si>
  <si>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</si>
  <si>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</si>
  <si>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</si>
  <si>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</si>
  <si>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</si>
  <si>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</si>
  <si>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</si>
  <si>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</si>
  <si>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</si>
  <si>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</si>
  <si>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</si>
  <si>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</si>
  <si>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</si>
  <si>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</si>
  <si>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</si>
  <si>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</si>
  <si>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</si>
  <si>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</si>
  <si>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</si>
  <si>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</si>
  <si>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</si>
  <si>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</si>
  <si>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</si>
  <si>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</si>
  <si>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</si>
  <si>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</si>
  <si>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</si>
  <si>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</si>
  <si>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</si>
  <si>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</si>
  <si>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</si>
  <si>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</si>
  <si>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</si>
  <si>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</si>
  <si>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</si>
  <si>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</si>
  <si>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</si>
  <si>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</si>
  <si>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</si>
  <si>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</si>
  <si>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</si>
  <si>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</si>
  <si>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</si>
  <si>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</si>
  <si>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</si>
  <si>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</si>
  <si>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</si>
  <si>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</si>
  <si>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</si>
  <si>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</si>
  <si>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</si>
  <si>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</si>
  <si>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</si>
  <si>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</si>
  <si>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</si>
  <si>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</si>
  <si>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</si>
  <si>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</si>
  <si>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</si>
  <si>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</si>
  <si>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</si>
  <si>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</si>
  <si>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</si>
  <si>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</si>
  <si>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</si>
  <si>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</si>
  <si>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</si>
  <si>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</si>
  <si>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</si>
  <si>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</si>
  <si>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</si>
  <si>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</si>
  <si>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</si>
  <si>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</si>
  <si>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</si>
  <si>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</si>
  <si>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</si>
  <si>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</si>
  <si>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</si>
  <si>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</si>
  <si>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</si>
  <si>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</si>
  <si>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</si>
  <si>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</si>
  <si>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</si>
  <si>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</si>
  <si>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</si>
  <si>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</si>
  <si>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</si>
  <si>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</si>
  <si>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</si>
  <si>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</si>
  <si>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</si>
  <si>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</si>
  <si>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</si>
  <si>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</si>
  <si>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</si>
  <si>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</si>
  <si>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</si>
  <si>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</si>
  <si>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</si>
  <si>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</si>
  <si>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</si>
  <si>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</si>
  <si>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</si>
  <si>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</si>
  <si>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</si>
  <si>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</si>
  <si>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</si>
  <si>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</si>
  <si>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</si>
  <si>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</si>
  <si>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</si>
  <si>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</si>
  <si>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</si>
  <si>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</si>
  <si>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</si>
  <si>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</si>
  <si>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</si>
  <si>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</si>
  <si>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</si>
  <si>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</si>
  <si>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</si>
  <si>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</si>
  <si>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</si>
  <si>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</si>
  <si>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</si>
  <si>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</si>
  <si>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</si>
  <si>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</si>
  <si>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</si>
  <si>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</si>
  <si>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</si>
  <si>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</si>
  <si>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</si>
  <si>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</si>
  <si>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</si>
  <si>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</si>
  <si>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</si>
  <si>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</si>
  <si>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</si>
  <si>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</si>
  <si>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</si>
  <si>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</si>
  <si>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</si>
  <si>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</si>
  <si>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</si>
  <si>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</si>
  <si>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</si>
  <si>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</si>
  <si>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</si>
  <si>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</si>
  <si>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</si>
  <si>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</si>
  <si>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</si>
  <si>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</si>
  <si>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</si>
  <si>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</si>
  <si>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</si>
  <si>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</si>
  <si>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</si>
  <si>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</si>
  <si>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</si>
  <si>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</si>
  <si>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</si>
  <si>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</si>
  <si>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</si>
  <si>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</si>
  <si>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</si>
  <si>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</si>
  <si>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</si>
  <si>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</si>
  <si>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</si>
  <si>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</si>
  <si>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</si>
  <si>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</si>
  <si>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</si>
  <si>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</si>
  <si>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</si>
  <si>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</si>
  <si>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</si>
  <si>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</si>
  <si>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</si>
  <si>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</si>
  <si>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</si>
  <si>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</si>
  <si>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</si>
  <si>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</si>
  <si>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</si>
  <si>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</si>
  <si>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</si>
  <si>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</si>
  <si>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</si>
  <si>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</si>
  <si>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</si>
  <si>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</si>
  <si>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</si>
  <si>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</si>
  <si>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</si>
  <si>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</si>
  <si>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</si>
  <si>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</si>
  <si>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</si>
  <si>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</si>
  <si>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</si>
  <si>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</si>
  <si>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</si>
  <si>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</si>
  <si>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</si>
  <si>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</si>
  <si>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</si>
  <si>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</si>
  <si>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</si>
  <si>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</si>
  <si>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</si>
  <si>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</si>
  <si>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</si>
  <si>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</si>
  <si>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</si>
  <si>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</si>
  <si>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</si>
  <si>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</si>
  <si>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</si>
  <si>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</si>
  <si>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</si>
  <si>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</si>
  <si>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</si>
  <si>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</si>
  <si>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</si>
  <si>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</si>
  <si>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</si>
  <si>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</si>
  <si>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</si>
  <si>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</si>
  <si>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</si>
  <si>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</si>
  <si>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</si>
  <si>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</si>
  <si>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</si>
  <si>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</si>
  <si>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</si>
  <si>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</si>
  <si>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</si>
  <si>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</si>
  <si>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</si>
  <si>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</si>
  <si>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</si>
  <si>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</si>
  <si>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</si>
  <si>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</si>
  <si>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</si>
  <si>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</si>
  <si>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</si>
  <si>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</si>
  <si>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</si>
  <si>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</si>
  <si>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</si>
  <si>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</si>
  <si>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</si>
  <si>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</si>
  <si>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</si>
  <si>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</si>
  <si>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</si>
  <si>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</si>
  <si>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</si>
  <si>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</si>
  <si>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</si>
  <si>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</si>
  <si>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</si>
  <si>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</si>
  <si>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</si>
  <si>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</si>
  <si>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</si>
  <si>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</si>
  <si>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</si>
  <si>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</si>
  <si>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</si>
  <si>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</si>
  <si>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</si>
  <si>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</si>
  <si>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</si>
  <si>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</si>
  <si>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</si>
  <si>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</si>
  <si>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</si>
  <si>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</si>
  <si>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</si>
  <si>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</si>
  <si>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</si>
  <si>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</si>
  <si>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</si>
  <si>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</si>
  <si>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</si>
  <si>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</si>
  <si>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</si>
  <si>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</si>
  <si>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</si>
  <si>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</si>
  <si>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</si>
  <si>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</si>
  <si>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</si>
  <si>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</si>
  <si>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</si>
  <si>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</si>
  <si>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</si>
  <si>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</si>
  <si>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</si>
  <si>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</si>
  <si>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</si>
  <si>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</si>
  <si>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</si>
  <si>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</si>
  <si>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</si>
  <si>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</si>
  <si>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</si>
  <si>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</si>
  <si>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</si>
  <si>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</si>
  <si>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</si>
  <si>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</si>
  <si>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</si>
  <si>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</si>
  <si>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</si>
  <si>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</si>
  <si>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</si>
  <si>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</si>
  <si>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</si>
  <si>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</si>
  <si>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</si>
  <si>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</si>
  <si>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</si>
  <si>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</si>
  <si>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</si>
  <si>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</si>
  <si>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</si>
  <si>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</si>
  <si>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</si>
  <si>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</si>
  <si>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</si>
  <si>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</si>
  <si>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</si>
  <si>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</si>
  <si>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</si>
  <si>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</si>
  <si>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</si>
  <si>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</si>
  <si>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</si>
  <si>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</si>
  <si>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</si>
  <si>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</si>
  <si>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</si>
  <si>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</si>
  <si>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</si>
  <si>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</si>
  <si>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</si>
  <si>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</si>
  <si>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</si>
  <si>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</si>
  <si>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</si>
  <si>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</si>
  <si>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</si>
  <si>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</si>
  <si>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</si>
  <si>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</si>
  <si>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</si>
  <si>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</si>
  <si>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</si>
  <si>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</si>
  <si>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</si>
  <si>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</si>
  <si>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</si>
  <si>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</si>
  <si>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</si>
  <si>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</si>
  <si>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</si>
  <si>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</si>
  <si>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</si>
  <si>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</si>
  <si>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</si>
  <si>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</si>
  <si>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</si>
  <si>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</si>
  <si>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</si>
  <si>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</si>
  <si>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</si>
  <si>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</si>
  <si>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</si>
  <si>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</si>
  <si>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</si>
  <si>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</si>
  <si>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</si>
  <si>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</si>
  <si>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</si>
  <si>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</si>
  <si>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</si>
  <si>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</si>
  <si>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</si>
  <si>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</si>
  <si>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</si>
  <si>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</si>
  <si>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</si>
  <si>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</si>
  <si>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</si>
  <si>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</si>
  <si>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</si>
  <si>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</si>
  <si>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</si>
  <si>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</si>
  <si>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</si>
  <si>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</si>
  <si>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</si>
  <si>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</si>
  <si>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</si>
  <si>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</si>
  <si>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</si>
  <si>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</si>
  <si>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</si>
  <si>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</si>
  <si>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</si>
  <si>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</si>
  <si>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</si>
  <si>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</si>
  <si>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</si>
  <si>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</si>
  <si>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</si>
  <si>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</si>
  <si>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</si>
  <si>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</si>
  <si>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</si>
  <si>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</si>
  <si>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</si>
  <si>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</si>
  <si>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</si>
  <si>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</si>
  <si>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</si>
  <si>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</si>
  <si>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</si>
  <si>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</si>
  <si>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</si>
  <si>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</si>
  <si>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</si>
  <si>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</si>
  <si>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</si>
  <si>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</si>
  <si>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</si>
  <si>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</si>
  <si>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</si>
  <si>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</si>
  <si>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</si>
  <si>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</si>
  <si>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</si>
  <si>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</si>
  <si>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</si>
  <si>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</si>
  <si>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</si>
  <si>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</si>
  <si>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</si>
  <si>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</si>
  <si>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</si>
  <si>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</si>
  <si>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</si>
  <si>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</si>
  <si>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</si>
  <si>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</si>
  <si>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</si>
  <si>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</si>
  <si>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</si>
  <si>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</si>
  <si>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</si>
  <si>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</si>
  <si>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</si>
  <si>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</si>
  <si>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</si>
  <si>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</si>
  <si>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</si>
  <si>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</si>
  <si>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</si>
  <si>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</si>
  <si>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</si>
  <si>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</si>
  <si>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</si>
  <si>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</si>
  <si>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</si>
  <si>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</si>
  <si>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</si>
  <si>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</si>
  <si>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</si>
  <si>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</si>
  <si>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</si>
  <si>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</si>
  <si>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</si>
  <si>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</si>
  <si>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</si>
  <si>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</si>
  <si>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</si>
  <si>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</si>
  <si>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</si>
  <si>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</si>
  <si>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</si>
  <si>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</si>
  <si>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</si>
  <si>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</si>
  <si>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</si>
  <si>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</si>
  <si>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</si>
  <si>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</si>
  <si>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</si>
  <si>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</si>
  <si>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</si>
  <si>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</si>
  <si>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</si>
  <si>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</si>
  <si>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</si>
  <si>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</si>
  <si>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</si>
  <si>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</si>
  <si>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</si>
  <si>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</si>
  <si>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</si>
  <si>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</si>
  <si>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</si>
  <si>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</si>
  <si>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</si>
  <si>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</si>
  <si>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</si>
  <si>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</si>
  <si>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</si>
  <si>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</si>
  <si>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</si>
  <si>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</si>
  <si>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</si>
  <si>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</si>
  <si>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</si>
  <si>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</si>
  <si>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</si>
  <si>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</si>
  <si>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</si>
  <si>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</si>
  <si>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</si>
  <si>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</si>
  <si>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</si>
  <si>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</si>
  <si>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</si>
  <si>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</si>
  <si>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</si>
  <si>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</si>
  <si>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</si>
  <si>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</si>
  <si>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</si>
  <si>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</si>
  <si>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</si>
  <si>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</si>
  <si>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</si>
  <si>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</si>
  <si>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</si>
  <si>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</si>
  <si>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</si>
  <si>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</si>
  <si>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</si>
  <si>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</si>
  <si>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</si>
  <si>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</si>
  <si>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</si>
  <si>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</si>
  <si>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</si>
  <si>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</si>
  <si>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</si>
  <si>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</si>
  <si>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</si>
  <si>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</si>
  <si>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</si>
  <si>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</si>
  <si>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</si>
  <si>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</si>
  <si>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</si>
  <si>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</si>
  <si>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</si>
  <si>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</si>
  <si>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</si>
  <si>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</si>
  <si>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</si>
  <si>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</si>
  <si>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</si>
  <si>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</si>
  <si>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</si>
  <si>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</si>
  <si>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</si>
  <si>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</si>
  <si>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</si>
  <si>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</si>
  <si>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</si>
  <si>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</si>
  <si>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</si>
  <si>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</si>
  <si>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</si>
  <si>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</si>
  <si>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</si>
  <si>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</si>
  <si>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</si>
  <si>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</si>
  <si>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</si>
  <si>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</si>
  <si>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</si>
  <si>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</si>
  <si>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</si>
  <si>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</si>
  <si>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</si>
  <si>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</si>
  <si>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</si>
  <si>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</si>
  <si>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</si>
  <si>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</si>
  <si>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</si>
  <si>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</si>
  <si>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</si>
  <si>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</si>
  <si>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</si>
  <si>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</si>
  <si>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</si>
  <si>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</si>
  <si>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</si>
  <si>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</si>
  <si>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</si>
  <si>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</si>
  <si>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</si>
  <si>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</si>
  <si>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</si>
  <si>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</si>
  <si>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</si>
  <si>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</si>
  <si>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</si>
  <si>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</si>
  <si>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</si>
  <si>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</si>
  <si>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</si>
  <si>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</si>
  <si>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</si>
  <si>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</si>
  <si>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</si>
  <si>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</si>
  <si>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</si>
  <si>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</si>
  <si>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</si>
  <si>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</si>
  <si>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</si>
  <si>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</si>
  <si>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</si>
  <si>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</si>
  <si>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</si>
  <si>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</si>
  <si>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</si>
  <si>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</si>
  <si>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</si>
  <si>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</si>
  <si>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</si>
  <si>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</si>
  <si>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</si>
  <si>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</si>
  <si>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</si>
  <si>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</si>
  <si>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</si>
  <si>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</si>
  <si>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</si>
  <si>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</si>
  <si>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</si>
  <si>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</si>
  <si>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</si>
  <si>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</si>
  <si>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</si>
  <si>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</si>
  <si>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</si>
  <si>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</si>
  <si>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</si>
  <si>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</si>
  <si>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</si>
  <si>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</si>
  <si>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</si>
  <si>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</si>
  <si>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</si>
  <si>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</si>
  <si>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</si>
  <si>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</si>
  <si>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</si>
  <si>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</si>
  <si>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</si>
  <si>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</si>
  <si>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</si>
  <si>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</si>
  <si>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</si>
  <si>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</si>
  <si>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</si>
  <si>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</si>
  <si>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</si>
  <si>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</si>
  <si>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</si>
  <si>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</si>
  <si>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</si>
  <si>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</si>
  <si>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</si>
  <si>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</si>
  <si>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</si>
  <si>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</si>
  <si>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</si>
  <si>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</si>
  <si>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</si>
  <si>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</si>
  <si>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</si>
  <si>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</si>
  <si>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</si>
  <si>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</si>
  <si>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</si>
  <si>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</si>
  <si>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</si>
  <si>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</si>
  <si>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</si>
  <si>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</si>
  <si>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</si>
  <si>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</si>
  <si>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</si>
  <si>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</si>
  <si>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</si>
  <si>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</si>
  <si>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</si>
  <si>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</si>
  <si>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</si>
  <si>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</si>
  <si>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</si>
  <si>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</si>
  <si>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</si>
  <si>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</si>
  <si>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</si>
  <si>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</si>
  <si>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</si>
  <si>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</si>
  <si>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</si>
  <si>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</si>
  <si>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</si>
  <si>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</si>
  <si>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</si>
  <si>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</si>
  <si>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</si>
  <si>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</si>
  <si>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</si>
  <si>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</si>
  <si>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</si>
  <si>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</si>
  <si>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</si>
  <si>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</si>
  <si>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</si>
  <si>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</si>
  <si>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</si>
  <si>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</si>
  <si>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</si>
  <si>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</si>
  <si>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</si>
  <si>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</si>
  <si>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</si>
  <si>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</si>
  <si>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</si>
  <si>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</si>
  <si>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</si>
  <si>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</si>
  <si>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</si>
  <si>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</si>
  <si>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</si>
  <si>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</si>
  <si>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</si>
  <si>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</si>
  <si>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</si>
  <si>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</si>
  <si>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</si>
  <si>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</si>
  <si>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</si>
  <si>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</si>
  <si>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</si>
  <si>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</si>
  <si>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</si>
  <si>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</si>
  <si>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</si>
  <si>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</si>
  <si>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</si>
  <si>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</si>
  <si>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</si>
  <si>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</si>
  <si>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</si>
  <si>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</si>
  <si>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</si>
  <si>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</si>
  <si>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</si>
  <si>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</si>
  <si>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</si>
  <si>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</si>
  <si>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</si>
  <si>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</si>
  <si>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</si>
  <si>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</si>
  <si>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</si>
  <si>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</si>
  <si>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</si>
  <si>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</si>
  <si>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</si>
  <si>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</si>
  <si>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</si>
  <si>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</si>
  <si>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</si>
  <si>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</si>
  <si>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</si>
  <si>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</si>
  <si>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</si>
  <si>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</si>
  <si>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</si>
  <si>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</si>
  <si>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</si>
  <si>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</si>
  <si>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</si>
  <si>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</si>
  <si>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</si>
  <si>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</si>
  <si>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</si>
  <si>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</si>
  <si>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</si>
  <si>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</si>
  <si>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</si>
  <si>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</si>
  <si>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</si>
  <si>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</si>
  <si>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</si>
  <si>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</si>
  <si>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</si>
  <si>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</si>
  <si>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</si>
  <si>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</si>
  <si>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</si>
  <si>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</si>
  <si>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</si>
  <si>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</si>
  <si>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</si>
  <si>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</si>
  <si>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</si>
  <si>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</si>
  <si>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</si>
  <si>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</si>
  <si>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</si>
  <si>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</si>
  <si>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</si>
  <si>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</si>
  <si>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</si>
  <si>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</si>
  <si>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</si>
  <si>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</si>
  <si>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</si>
  <si>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</si>
  <si>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</si>
  <si>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</si>
  <si>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</si>
  <si>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</si>
  <si>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</si>
  <si>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</si>
  <si>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</si>
  <si>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</si>
  <si>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</si>
  <si>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</si>
  <si>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</si>
  <si>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</si>
  <si>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</si>
  <si>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</si>
  <si>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</si>
  <si>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</si>
  <si>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</si>
  <si>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</si>
  <si>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</si>
  <si>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</si>
  <si>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</si>
  <si>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</si>
  <si>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</si>
  <si>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</si>
  <si>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</si>
  <si>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</si>
  <si>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</si>
  <si>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</si>
  <si>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</si>
  <si>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</si>
  <si>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</si>
  <si>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</si>
  <si>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</si>
  <si>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</si>
  <si>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</si>
  <si>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</si>
  <si>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</si>
  <si>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</si>
  <si>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</si>
  <si>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</si>
  <si>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</si>
  <si>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</si>
  <si>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</si>
  <si>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</si>
  <si>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</si>
  <si>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</si>
  <si>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</si>
  <si>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</si>
  <si>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</si>
  <si>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</si>
  <si>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</si>
  <si>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</si>
  <si>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</si>
  <si>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</si>
  <si>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</si>
  <si>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</si>
  <si>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</si>
  <si>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</si>
  <si>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</si>
  <si>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</si>
  <si>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</si>
  <si>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</si>
  <si>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</si>
  <si>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</si>
  <si>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</si>
  <si>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</si>
  <si>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</si>
  <si>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</si>
  <si>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</si>
  <si>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</si>
  <si>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</si>
  <si>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</si>
  <si>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</si>
  <si>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</si>
  <si>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</si>
  <si>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</si>
  <si>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</si>
  <si>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</si>
  <si>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</si>
  <si>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</si>
  <si>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</si>
  <si>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</si>
  <si>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</si>
  <si>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</si>
  <si>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</si>
  <si>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</si>
  <si>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</si>
  <si>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</si>
  <si>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</si>
  <si>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</si>
  <si>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</si>
  <si>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</si>
  <si>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</si>
  <si>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</si>
  <si>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</si>
  <si>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</si>
  <si>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</si>
  <si>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</si>
  <si>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</si>
  <si>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</si>
  <si>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</si>
  <si>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</si>
  <si>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</si>
  <si>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</si>
  <si>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</si>
  <si>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</si>
  <si>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</si>
  <si>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</si>
  <si>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</si>
  <si>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</si>
  <si>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</si>
  <si>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</si>
  <si>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</si>
  <si>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</si>
  <si>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</si>
  <si>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</si>
  <si>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</si>
  <si>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</si>
  <si>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</si>
  <si>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</si>
  <si>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</si>
  <si>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</si>
  <si>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</si>
  <si>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</si>
  <si>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</si>
  <si>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</si>
  <si>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</si>
  <si>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</si>
  <si>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</si>
  <si>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</si>
  <si>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</si>
  <si>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</si>
  <si>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</si>
  <si>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</si>
  <si>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</si>
  <si>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</si>
  <si>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</si>
  <si>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</si>
  <si>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</si>
  <si>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</si>
  <si>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</si>
  <si>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</si>
  <si>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</si>
  <si>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</si>
  <si>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</si>
  <si>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</si>
  <si>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</si>
  <si>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</si>
  <si>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</si>
  <si>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</si>
  <si>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</si>
  <si>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</si>
  <si>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</si>
  <si>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</si>
  <si>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</si>
  <si>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</si>
  <si>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</si>
  <si>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</si>
  <si>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</si>
  <si>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</si>
  <si>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</si>
  <si>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</si>
  <si>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</si>
  <si>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</si>
  <si>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</si>
  <si>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</si>
  <si>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</si>
  <si>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</si>
  <si>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</si>
  <si>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</si>
  <si>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</si>
  <si>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</si>
  <si>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</si>
  <si>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</si>
  <si>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</si>
  <si>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</si>
  <si>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</si>
  <si>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</si>
  <si>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</si>
  <si>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</si>
  <si>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</si>
  <si>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</si>
  <si>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</si>
  <si>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</si>
  <si>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</si>
  <si>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</si>
  <si>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</si>
  <si>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</si>
  <si>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</si>
  <si>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</si>
  <si>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</si>
  <si>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</si>
  <si>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</si>
  <si>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</si>
  <si>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</si>
  <si>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</si>
  <si>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</si>
  <si>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</si>
  <si>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</si>
  <si>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</si>
  <si>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</si>
  <si>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</si>
  <si>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</si>
  <si>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</si>
  <si>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</si>
  <si>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</si>
  <si>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</si>
  <si>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</si>
  <si>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</si>
  <si>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</si>
  <si>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</si>
  <si>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</si>
  <si>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</si>
  <si>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</si>
  <si>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</si>
  <si>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</si>
  <si>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</si>
  <si>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</si>
  <si>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</si>
  <si>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</si>
  <si>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</si>
  <si>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</si>
  <si>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</si>
  <si>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</si>
  <si>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</si>
  <si>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</si>
  <si>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</si>
  <si>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</si>
  <si>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</si>
  <si>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</si>
  <si>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</si>
  <si>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</si>
  <si>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</si>
  <si>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</si>
  <si>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</si>
  <si>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</si>
  <si>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</si>
  <si>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</si>
  <si>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</si>
  <si>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</si>
  <si>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</si>
  <si>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</si>
  <si>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</si>
  <si>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</si>
  <si>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</si>
  <si>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</si>
  <si>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</si>
  <si>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</si>
  <si>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</si>
  <si>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</si>
  <si>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</si>
  <si>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</si>
  <si>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</si>
  <si>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</si>
  <si>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</si>
  <si>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</si>
  <si>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</si>
  <si>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</si>
  <si>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</si>
  <si>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</si>
  <si>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</si>
  <si>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</si>
  <si>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</si>
  <si>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</si>
  <si>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</si>
  <si>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</si>
  <si>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</si>
  <si>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</si>
  <si>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</si>
  <si>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</si>
  <si>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</si>
  <si>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</si>
  <si>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</si>
  <si>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</si>
  <si>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</si>
  <si>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</si>
  <si>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</si>
  <si>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</si>
  <si>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</si>
  <si>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</si>
  <si>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</si>
  <si>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</si>
  <si>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</si>
  <si>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</si>
  <si>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</si>
  <si>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</si>
  <si>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</si>
  <si>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</si>
  <si>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</si>
  <si>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</si>
  <si>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</si>
  <si>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</si>
  <si>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</si>
  <si>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</si>
  <si>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</si>
  <si>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</si>
  <si>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</si>
  <si>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</si>
  <si>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</si>
  <si>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</si>
  <si>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</si>
  <si>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</si>
  <si>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</si>
  <si>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</si>
  <si>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</si>
  <si>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</si>
  <si>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</si>
  <si>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</si>
  <si>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</si>
  <si>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</si>
  <si>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</si>
  <si>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</si>
  <si>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</si>
  <si>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</si>
  <si>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</si>
  <si>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</si>
  <si>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</si>
  <si>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</si>
  <si>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</si>
  <si>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</si>
  <si>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</si>
  <si>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</si>
  <si>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</si>
  <si>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</si>
  <si>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</si>
  <si>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</si>
  <si>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</si>
  <si>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</si>
  <si>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</si>
  <si>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</si>
  <si>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</si>
  <si>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</si>
  <si>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</si>
  <si>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</si>
  <si>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</si>
  <si>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</si>
  <si>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</si>
  <si>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</si>
  <si>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</si>
  <si>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</si>
  <si>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</si>
  <si>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</si>
  <si>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</si>
  <si>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</si>
  <si>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</si>
  <si>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</si>
  <si>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</si>
  <si>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</si>
  <si>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</si>
  <si>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</si>
  <si>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</si>
  <si>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</si>
  <si>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</si>
  <si>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</si>
  <si>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</si>
  <si>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</si>
  <si>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</si>
  <si>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</si>
  <si>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</si>
  <si>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</si>
  <si>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</si>
  <si>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</si>
  <si>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</si>
  <si>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</si>
  <si>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</si>
  <si>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</si>
  <si>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</si>
  <si>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</si>
  <si>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</si>
  <si>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</si>
  <si>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</si>
  <si>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</si>
  <si>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</si>
  <si>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</si>
  <si>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</si>
  <si>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</si>
  <si>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</si>
  <si>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</si>
  <si>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</si>
  <si>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</si>
  <si>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</si>
  <si>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</si>
  <si>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</si>
  <si>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</si>
  <si>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</si>
  <si>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</si>
  <si>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</si>
  <si>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</si>
  <si>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</si>
  <si>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</si>
  <si>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</si>
  <si>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</si>
  <si>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</si>
  <si>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</si>
  <si>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</si>
  <si>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</si>
  <si>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</si>
  <si>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</si>
  <si>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</si>
  <si>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</si>
  <si>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</si>
  <si>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</si>
  <si>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</si>
  <si>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</si>
  <si>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</si>
  <si>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</si>
  <si>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</si>
  <si>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</si>
  <si>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</si>
  <si>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</si>
  <si>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</si>
  <si>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</si>
  <si>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</si>
  <si>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</si>
  <si>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</si>
  <si>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</si>
  <si>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</si>
  <si>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</si>
  <si>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</si>
  <si>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</si>
  <si>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</si>
  <si>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</si>
  <si>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</si>
  <si>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</si>
  <si>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</si>
  <si>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</si>
  <si>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</si>
  <si>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</si>
  <si>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</si>
  <si>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</si>
  <si>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</si>
  <si>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</si>
  <si>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</si>
  <si>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</si>
  <si>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</si>
  <si>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</si>
  <si>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</si>
  <si>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</si>
  <si>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</si>
  <si>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</si>
  <si>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</si>
  <si>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</si>
  <si>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</si>
  <si>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</si>
  <si>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</si>
  <si>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</si>
  <si>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</si>
  <si>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</si>
  <si>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</si>
  <si>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</si>
  <si>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</si>
  <si>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</si>
  <si>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</si>
  <si>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</si>
  <si>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</si>
  <si>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</si>
  <si>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</si>
  <si>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</si>
  <si>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</si>
  <si>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</si>
  <si>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</si>
  <si>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</si>
  <si>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</si>
  <si>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</si>
  <si>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</si>
  <si>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</si>
  <si>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</si>
  <si>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</si>
  <si>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</si>
  <si>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</si>
  <si>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</si>
  <si>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</si>
  <si>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</si>
  <si>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</si>
  <si>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</si>
  <si>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</si>
  <si>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</si>
  <si>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</si>
  <si>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</si>
  <si>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</si>
  <si>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</si>
  <si>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</si>
  <si>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</si>
  <si>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</si>
  <si>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</si>
  <si>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</si>
  <si>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</si>
  <si>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</si>
  <si>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</si>
  <si>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</si>
  <si>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</si>
  <si>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</si>
  <si>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</si>
  <si>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</si>
  <si>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</si>
  <si>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</si>
  <si>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</si>
  <si>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</si>
  <si>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</si>
  <si>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</si>
  <si>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</si>
  <si>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</si>
  <si>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</si>
  <si>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</si>
  <si>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</si>
  <si>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</si>
  <si>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</si>
  <si>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</si>
  <si>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</si>
  <si>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</si>
  <si>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</si>
  <si>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</si>
  <si>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</si>
  <si>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</si>
  <si>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</si>
  <si>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</si>
  <si>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</si>
  <si>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</si>
  <si>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</si>
  <si>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</si>
  <si>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</si>
  <si>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</si>
  <si>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</si>
  <si>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</si>
  <si>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</si>
  <si>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</si>
  <si>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</si>
  <si>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</si>
  <si>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</si>
  <si>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</si>
  <si>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</si>
  <si>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</si>
  <si>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</si>
  <si>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</si>
  <si>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</si>
  <si>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</si>
  <si>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</si>
  <si>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</si>
  <si>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</si>
  <si>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</si>
  <si>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</si>
  <si>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</si>
  <si>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</si>
  <si>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</si>
  <si>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</si>
  <si>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</si>
  <si>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</si>
  <si>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</si>
  <si>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</si>
  <si>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</si>
  <si>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</si>
  <si>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</si>
  <si>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</si>
  <si>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</si>
  <si>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</si>
  <si>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</si>
  <si>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</si>
  <si>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</si>
  <si>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</si>
  <si>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</si>
  <si>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</si>
  <si>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</si>
  <si>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</si>
  <si>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</si>
  <si>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</si>
  <si>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</si>
  <si>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</si>
  <si>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</si>
  <si>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</si>
  <si>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</si>
  <si>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</si>
  <si>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</si>
  <si>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</si>
  <si>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</si>
  <si>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</si>
  <si>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</si>
  <si>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</si>
  <si>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</si>
  <si>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</si>
  <si>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</si>
  <si>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</si>
  <si>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</si>
  <si>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</si>
  <si>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</si>
  <si>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</si>
  <si>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</si>
  <si>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</si>
  <si>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</si>
  <si>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</si>
  <si>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</si>
  <si>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</si>
  <si>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</si>
  <si>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</si>
  <si>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</si>
  <si>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</si>
  <si>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</si>
  <si>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</si>
  <si>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</si>
  <si>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</si>
  <si>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</si>
  <si>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</si>
  <si>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</si>
  <si>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</si>
  <si>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</si>
  <si>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</si>
  <si>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</si>
  <si>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</si>
  <si>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</si>
  <si>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</si>
  <si>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</si>
  <si>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</si>
  <si>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</si>
  <si>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</si>
  <si>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</si>
  <si>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</si>
  <si>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</si>
  <si>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</si>
  <si>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</si>
  <si>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</si>
  <si>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</si>
  <si>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</si>
  <si>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</si>
  <si>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</si>
  <si>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</si>
  <si>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</si>
  <si>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</si>
  <si>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</si>
  <si>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</si>
  <si>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</si>
  <si>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</si>
  <si>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</si>
  <si>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</si>
  <si>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</si>
  <si>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</si>
  <si>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</si>
  <si>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</si>
  <si>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</si>
  <si>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</si>
  <si>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</si>
  <si>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</si>
  <si>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</si>
  <si>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</si>
  <si>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</si>
  <si>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</si>
  <si>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</si>
  <si>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</si>
  <si>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</si>
  <si>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</si>
  <si>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</si>
  <si>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</si>
  <si>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</si>
  <si>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</si>
  <si>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</si>
  <si>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</si>
  <si>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</si>
  <si>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</si>
  <si>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</si>
  <si>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</si>
  <si>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</si>
  <si>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</si>
  <si>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</si>
  <si>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</si>
  <si>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</si>
  <si>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</si>
  <si>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</si>
  <si>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</si>
  <si>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</si>
  <si>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</si>
  <si>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</si>
  <si>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</si>
  <si>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</si>
  <si>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</si>
  <si>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</si>
  <si>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</si>
  <si>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</si>
  <si>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</si>
  <si>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</si>
  <si>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</si>
  <si>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</si>
  <si>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</si>
  <si>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</si>
  <si>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</si>
  <si>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</si>
  <si>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</si>
  <si>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</si>
  <si>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</si>
  <si>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</si>
  <si>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</si>
  <si>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</si>
  <si>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</si>
  <si>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</si>
  <si>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</si>
  <si>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</si>
  <si>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</si>
  <si>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</si>
  <si>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</si>
  <si>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</si>
  <si>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</si>
  <si>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</si>
  <si>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</si>
  <si>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</si>
  <si>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</si>
  <si>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</si>
  <si>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</si>
  <si>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</si>
  <si>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</si>
  <si>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</si>
  <si>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</si>
  <si>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</si>
  <si>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</si>
  <si>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</si>
  <si>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</si>
  <si>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</si>
  <si>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</si>
  <si>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</si>
  <si>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</si>
  <si>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</si>
  <si>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</si>
  <si>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</si>
  <si>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</si>
  <si>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</si>
  <si>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</si>
  <si>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</si>
  <si>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</si>
  <si>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</si>
  <si>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</si>
  <si>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</si>
  <si>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</si>
  <si>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</si>
  <si>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</si>
  <si>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</si>
  <si>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</si>
  <si>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</si>
  <si>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</si>
  <si>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</si>
  <si>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</si>
  <si>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</si>
  <si>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</si>
  <si>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</si>
  <si>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</si>
  <si>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</si>
  <si>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</si>
  <si>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</si>
  <si>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</si>
  <si>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</si>
  <si>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</si>
  <si>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</si>
  <si>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</si>
  <si>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</si>
  <si>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</si>
  <si>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</si>
  <si>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</si>
  <si>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</si>
  <si>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</si>
  <si>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</si>
  <si>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</si>
  <si>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</si>
  <si>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</si>
  <si>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</si>
  <si>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</si>
  <si>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</si>
  <si>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</si>
  <si>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</si>
  <si>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</si>
  <si>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</si>
  <si>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</si>
  <si>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</si>
  <si>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</si>
  <si>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</si>
  <si>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</si>
  <si>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</si>
  <si>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</si>
  <si>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</si>
  <si>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</si>
  <si>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</si>
  <si>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</si>
  <si>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</si>
  <si>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</si>
  <si>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</si>
  <si>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</si>
  <si>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</si>
  <si>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</si>
  <si>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</si>
  <si>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</si>
  <si>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</si>
  <si>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</si>
  <si>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</si>
  <si>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</si>
  <si>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</si>
  <si>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</si>
  <si>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</si>
  <si>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</si>
  <si>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</si>
  <si>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</si>
  <si>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</si>
  <si>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</si>
  <si>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</si>
  <si>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</si>
  <si>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</si>
  <si>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</si>
  <si>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</si>
  <si>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</si>
  <si>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</si>
  <si>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</si>
  <si>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</si>
  <si>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</si>
  <si>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</si>
  <si>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</si>
  <si>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</si>
  <si>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</si>
  <si>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</si>
  <si>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</si>
  <si>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</si>
  <si>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</si>
  <si>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</si>
  <si>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</si>
  <si>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</si>
  <si>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</si>
  <si>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</si>
  <si>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</si>
  <si>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</si>
  <si>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</si>
  <si>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</si>
  <si>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</si>
  <si>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</si>
  <si>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</si>
  <si>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</si>
  <si>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</si>
  <si>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</si>
  <si>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</si>
  <si>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</si>
  <si>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</si>
  <si>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</si>
  <si>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</si>
  <si>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</si>
  <si>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</si>
  <si>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</si>
  <si>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</si>
  <si>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</si>
  <si>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</si>
  <si>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</si>
  <si>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</si>
  <si>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</si>
  <si>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</si>
  <si>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</si>
  <si>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</si>
  <si>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</si>
  <si>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</si>
  <si>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</si>
  <si>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</si>
  <si>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</si>
  <si>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</si>
  <si>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</si>
  <si>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</si>
  <si>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</si>
  <si>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</si>
  <si>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</si>
  <si>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</si>
  <si>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</si>
  <si>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</si>
  <si>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</si>
  <si>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</si>
  <si>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</si>
  <si>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</si>
  <si>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</si>
  <si>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</si>
  <si>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</si>
  <si>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</si>
  <si>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</si>
  <si>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</si>
  <si>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</si>
  <si>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</si>
  <si>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</si>
  <si>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</si>
  <si>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</si>
  <si>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</si>
  <si>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</si>
  <si>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</si>
  <si>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</si>
  <si>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</si>
  <si>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</si>
  <si>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</si>
  <si>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</si>
  <si>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</si>
  <si>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</si>
  <si>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</si>
  <si>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</si>
  <si>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</si>
  <si>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</si>
  <si>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</si>
  <si>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</si>
  <si>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</si>
  <si>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</si>
  <si>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</si>
  <si>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</si>
  <si>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</si>
  <si>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</si>
  <si>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</si>
  <si>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</si>
  <si>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</si>
  <si>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</si>
  <si>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</si>
  <si>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</si>
  <si>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</si>
  <si>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</si>
  <si>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</si>
  <si>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</si>
  <si>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</si>
  <si>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</si>
  <si>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</si>
  <si>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</si>
  <si>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</si>
  <si>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</si>
  <si>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</si>
  <si>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</si>
  <si>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</si>
  <si>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</si>
  <si>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</si>
  <si>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</si>
  <si>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</si>
  <si>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</si>
  <si>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</si>
  <si>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</si>
  <si>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</si>
  <si>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</si>
  <si>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</si>
  <si>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</si>
  <si>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</si>
  <si>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</si>
  <si>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</si>
  <si>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</si>
  <si>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</si>
  <si>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</si>
  <si>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</si>
  <si>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</si>
  <si>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</si>
  <si>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</si>
  <si>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</si>
  <si>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</si>
  <si>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</si>
  <si>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</si>
  <si>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</si>
  <si>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</si>
  <si>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</si>
  <si>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</si>
  <si>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</si>
  <si>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</si>
  <si>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</si>
  <si>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</si>
  <si>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</si>
  <si>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</si>
  <si>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</si>
  <si>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</si>
  <si>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</si>
  <si>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</si>
  <si>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</si>
  <si>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</si>
  <si>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</si>
  <si>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</si>
  <si>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</si>
  <si>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</si>
  <si>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</si>
  <si>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</si>
  <si>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</si>
  <si>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</si>
  <si>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</si>
  <si>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</si>
  <si>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</si>
  <si>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</si>
  <si>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</si>
  <si>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</si>
  <si>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</si>
  <si>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</si>
  <si>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</si>
  <si>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</si>
  <si>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</si>
  <si>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</si>
  <si>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</si>
  <si>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</si>
  <si>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</si>
  <si>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</si>
  <si>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</si>
  <si>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</si>
  <si>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</si>
  <si>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</si>
  <si>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</si>
  <si>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</si>
  <si>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</si>
  <si>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</si>
  <si>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</si>
  <si>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</si>
  <si>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</si>
  <si>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</si>
  <si>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</si>
  <si>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</si>
  <si>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</si>
  <si>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</si>
  <si>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</si>
  <si>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</si>
  <si>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</si>
  <si>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</si>
  <si>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</si>
  <si>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</si>
  <si>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</si>
  <si>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</si>
  <si>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</si>
  <si>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</si>
  <si>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</si>
  <si>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</si>
  <si>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</si>
  <si>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</si>
  <si>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</si>
  <si>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</si>
  <si>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</si>
  <si>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</si>
  <si>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</si>
  <si>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</si>
  <si>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</si>
  <si>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</si>
  <si>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</si>
  <si>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</si>
  <si>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</si>
  <si>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</si>
  <si>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</si>
  <si>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</si>
  <si>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</si>
  <si>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</si>
  <si>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</si>
  <si>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</si>
  <si>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</si>
  <si>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</si>
  <si>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</si>
  <si>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</si>
  <si>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</si>
  <si>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</si>
  <si>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</si>
  <si>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</si>
  <si>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</si>
  <si>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</si>
  <si>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</si>
  <si>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</si>
  <si>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</si>
  <si>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</si>
  <si>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</si>
  <si>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</si>
  <si>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</si>
  <si>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</si>
  <si>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</si>
  <si>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</si>
  <si>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</si>
  <si>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</si>
  <si>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</si>
  <si>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</si>
  <si>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</si>
  <si>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</si>
  <si>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</si>
  <si>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</si>
  <si>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</si>
  <si>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</si>
  <si>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</si>
  <si>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</si>
  <si>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</si>
  <si>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</si>
  <si>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</si>
  <si>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</si>
  <si>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</si>
  <si>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</si>
  <si>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</si>
  <si>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</si>
  <si>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</si>
  <si>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</si>
  <si>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</si>
  <si>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</si>
  <si>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</si>
  <si>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</si>
  <si>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</si>
  <si>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</si>
  <si>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</si>
  <si>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</si>
  <si>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</si>
  <si>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</si>
  <si>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</si>
  <si>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</si>
  <si>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</si>
  <si>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</si>
  <si>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</si>
  <si>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</si>
  <si>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</si>
  <si>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</si>
  <si>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</si>
  <si>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</si>
  <si>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</si>
  <si>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</si>
  <si>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</si>
  <si>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</si>
  <si>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</si>
  <si>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</si>
  <si>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</si>
  <si>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</si>
  <si>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</si>
  <si>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</si>
  <si>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</si>
  <si>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</si>
  <si>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</si>
  <si>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</si>
  <si>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</si>
  <si>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</si>
  <si>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</si>
  <si>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</si>
  <si>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</si>
  <si>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</si>
  <si>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</si>
  <si>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</si>
  <si>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</si>
  <si>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</si>
  <si>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</si>
  <si>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</si>
  <si>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</si>
  <si>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</si>
  <si>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</si>
  <si>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</si>
  <si>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</si>
  <si>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</si>
  <si>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</si>
  <si>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</si>
  <si>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</si>
  <si>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</si>
  <si>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</si>
  <si>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</si>
  <si>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</si>
  <si>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</si>
  <si>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</si>
  <si>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</si>
  <si>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</si>
  <si>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</si>
  <si>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</si>
  <si>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</si>
  <si>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</si>
  <si>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</si>
  <si>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</si>
  <si>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</si>
  <si>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</si>
  <si>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</si>
  <si>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</si>
  <si>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</si>
  <si>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</si>
  <si>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</si>
  <si>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</si>
  <si>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</si>
  <si>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</si>
  <si>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</si>
  <si>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</si>
  <si>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</si>
  <si>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</si>
  <si>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</si>
  <si>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</si>
  <si>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</si>
  <si>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</si>
  <si>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</si>
  <si>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</si>
  <si>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</si>
  <si>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</si>
  <si>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</si>
  <si>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</si>
  <si>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</si>
  <si>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</si>
  <si>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</si>
  <si>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</si>
  <si>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</si>
  <si>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</si>
  <si>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</si>
  <si>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</si>
  <si>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</si>
  <si>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</si>
  <si>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</si>
  <si>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</si>
  <si>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</si>
  <si>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</si>
  <si>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</si>
  <si>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</si>
  <si>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</si>
  <si>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</si>
  <si>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</si>
  <si>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</si>
  <si>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</si>
  <si>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</si>
  <si>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</si>
  <si>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</si>
  <si>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</si>
  <si>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</si>
  <si>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</si>
  <si>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</si>
  <si>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</si>
  <si>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</si>
  <si>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</si>
  <si>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</si>
  <si>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</si>
  <si>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</si>
  <si>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</si>
  <si>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</si>
  <si>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</si>
  <si>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</si>
  <si>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</si>
  <si>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</si>
  <si>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</si>
  <si>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</si>
  <si>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</si>
  <si>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</si>
  <si>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</si>
  <si>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</si>
  <si>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</si>
  <si>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</si>
  <si>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</si>
  <si>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</si>
  <si>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</si>
  <si>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</si>
  <si>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</si>
  <si>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</si>
  <si>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</si>
  <si>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</si>
  <si>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</si>
  <si>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</si>
  <si>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</si>
  <si>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</si>
  <si>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</si>
  <si>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</si>
  <si>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</si>
  <si>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</si>
  <si>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</si>
  <si>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</si>
  <si>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</si>
  <si>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</si>
  <si>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</si>
  <si>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</si>
  <si>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</si>
  <si>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</si>
  <si>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</si>
  <si>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</si>
  <si>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</si>
  <si>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</si>
  <si>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</si>
  <si>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</si>
  <si>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</si>
  <si>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</si>
  <si>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</si>
  <si>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</si>
  <si>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</si>
  <si>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</si>
  <si>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</si>
  <si>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</si>
  <si>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</si>
  <si>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</si>
  <si>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</si>
  <si>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</si>
  <si>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</si>
  <si>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</si>
  <si>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</si>
  <si>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</si>
  <si>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</si>
  <si>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</si>
  <si>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</si>
  <si>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</si>
  <si>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</si>
  <si>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</si>
  <si>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</si>
  <si>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</si>
  <si>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</si>
  <si>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</si>
  <si>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</si>
  <si>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</si>
  <si>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</si>
  <si>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</si>
  <si>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</si>
  <si>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</si>
  <si>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</si>
  <si>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</si>
  <si>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</si>
  <si>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</si>
  <si>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</si>
  <si>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</si>
  <si>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</si>
  <si>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</si>
  <si>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</si>
  <si>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</si>
  <si>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</si>
  <si>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</si>
  <si>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</si>
  <si>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</si>
  <si>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</si>
  <si>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</si>
  <si>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</si>
  <si>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</si>
  <si>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</si>
  <si>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</si>
  <si>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</si>
  <si>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</si>
  <si>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</si>
  <si>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</si>
  <si>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</si>
  <si>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</si>
  <si>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</si>
  <si>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</si>
  <si>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</si>
  <si>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</si>
  <si>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</si>
  <si>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</si>
  <si>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</si>
  <si>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</si>
  <si>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</si>
  <si>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</si>
  <si>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</si>
  <si>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</si>
  <si>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</si>
  <si>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</si>
  <si>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</si>
  <si>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</si>
  <si>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</si>
  <si>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</si>
  <si>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</si>
  <si>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</si>
  <si>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</si>
  <si>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</si>
  <si>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</si>
  <si>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</si>
  <si>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</si>
  <si>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</si>
  <si>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</si>
  <si>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</si>
  <si>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</si>
  <si>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</si>
  <si>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</si>
  <si>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</si>
  <si>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</si>
  <si>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</si>
  <si>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</si>
  <si>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</si>
  <si>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</si>
  <si>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</si>
  <si>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</si>
  <si>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</si>
  <si>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</si>
  <si>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</si>
  <si>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</si>
  <si>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</si>
  <si>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</si>
  <si>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</si>
  <si>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</si>
  <si>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</si>
  <si>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</si>
  <si>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</si>
  <si>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</si>
  <si>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</si>
  <si>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</si>
  <si>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</si>
  <si>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</si>
  <si>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</si>
  <si>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</si>
  <si>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</si>
  <si>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</si>
  <si>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</si>
  <si>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</si>
  <si>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</si>
  <si>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</si>
  <si>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</si>
  <si>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</si>
  <si>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</si>
  <si>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</si>
  <si>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</si>
  <si>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</si>
  <si>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</si>
  <si>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</si>
  <si>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</si>
  <si>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</si>
  <si>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</si>
  <si>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</si>
  <si>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</si>
  <si>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</si>
  <si>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</si>
  <si>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</si>
  <si>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</si>
  <si>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</si>
  <si>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</si>
  <si>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</si>
  <si>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</si>
  <si>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</si>
  <si>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</si>
  <si>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</si>
  <si>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</si>
  <si>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</si>
  <si>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</si>
  <si>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</si>
  <si>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</si>
  <si>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</si>
  <si>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</si>
  <si>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</si>
  <si>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</si>
  <si>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</si>
  <si>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</si>
  <si>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</si>
  <si>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</si>
  <si>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</si>
  <si>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</si>
  <si>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</si>
  <si>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</si>
  <si>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</si>
  <si>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</si>
  <si>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</si>
  <si>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</si>
  <si>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</si>
  <si>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</si>
  <si>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</si>
  <si>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</si>
  <si>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</si>
  <si>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</si>
  <si>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</si>
  <si>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</si>
  <si>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</si>
  <si>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</si>
  <si>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</si>
  <si>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</si>
  <si>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</si>
  <si>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</si>
  <si>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</si>
  <si>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</si>
  <si>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</si>
  <si>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</si>
  <si>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</si>
  <si>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</si>
  <si>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</si>
  <si>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</si>
  <si>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</si>
  <si>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</si>
  <si>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</si>
  <si>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</si>
  <si>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</si>
  <si>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</si>
  <si>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</si>
  <si>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</si>
  <si>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</si>
  <si>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</si>
  <si>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</si>
  <si>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</si>
  <si>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</si>
  <si>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</si>
  <si>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</si>
  <si>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</si>
  <si>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</si>
  <si>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</si>
  <si>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</si>
  <si>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</si>
  <si>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</si>
  <si>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</si>
  <si>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</si>
  <si>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</si>
  <si>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</si>
  <si>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</si>
  <si>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</si>
  <si>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</si>
  <si>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</si>
  <si>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</si>
  <si>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</si>
  <si>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</si>
  <si>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</si>
  <si>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</si>
  <si>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</si>
  <si>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</si>
  <si>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</si>
  <si>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</si>
  <si>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</si>
  <si>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</si>
  <si>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</si>
  <si>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</si>
  <si>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</si>
  <si>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</si>
  <si>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</si>
  <si>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</si>
  <si>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</si>
  <si>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</si>
  <si>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</si>
  <si>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</si>
  <si>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</si>
  <si>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</si>
  <si>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</si>
  <si>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</si>
  <si>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</si>
  <si>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</si>
  <si>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</si>
  <si>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</si>
  <si>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</si>
  <si>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</si>
  <si>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</si>
  <si>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</si>
  <si>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</si>
  <si>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</si>
  <si>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</si>
  <si>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</si>
  <si>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</si>
  <si>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</si>
  <si>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</si>
  <si>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</si>
  <si>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</si>
  <si>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</si>
  <si>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</si>
  <si>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</si>
  <si>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</si>
  <si>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</si>
  <si>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</si>
  <si>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</si>
  <si>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</si>
  <si>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</si>
  <si>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</si>
  <si>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</si>
  <si>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</si>
  <si>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</si>
  <si>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</si>
  <si>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</si>
  <si>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</si>
  <si>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</si>
  <si>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</si>
  <si>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</si>
  <si>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</si>
  <si>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</si>
  <si>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</si>
  <si>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</si>
  <si>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</si>
  <si>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</si>
  <si>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</si>
  <si>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</si>
  <si>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</si>
  <si>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</si>
  <si>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</si>
  <si>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</si>
  <si>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</si>
  <si>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</si>
  <si>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</si>
  <si>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</si>
  <si>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</si>
  <si>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</si>
  <si>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</si>
  <si>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</si>
  <si>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</si>
  <si>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</si>
  <si>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</si>
  <si>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</si>
  <si>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</si>
  <si>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</si>
  <si>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</si>
  <si>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</si>
  <si>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</si>
  <si>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</si>
  <si>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</si>
  <si>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</si>
  <si>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</si>
  <si>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</si>
  <si>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</si>
  <si>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</si>
  <si>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</si>
  <si>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</si>
  <si>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</si>
  <si>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</si>
  <si>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</si>
  <si>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</si>
  <si>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</si>
  <si>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</si>
  <si>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</si>
  <si>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</si>
  <si>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</si>
  <si>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</si>
  <si>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</si>
  <si>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</si>
  <si>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</si>
  <si>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</si>
  <si>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</si>
  <si>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</si>
  <si>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</si>
  <si>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</si>
  <si>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</si>
  <si>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</si>
  <si>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</si>
  <si>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</si>
  <si>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</si>
  <si>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</si>
  <si>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</si>
  <si>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</si>
  <si>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</si>
  <si>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</si>
  <si>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</si>
  <si>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</si>
  <si>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</si>
  <si>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</si>
  <si>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</si>
  <si>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</si>
  <si>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</si>
  <si>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</si>
  <si>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</si>
  <si>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</si>
  <si>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</si>
  <si>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</si>
  <si>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</si>
  <si>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</si>
  <si>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</si>
  <si>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</si>
  <si>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</si>
  <si>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</si>
  <si>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</si>
  <si>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</si>
  <si>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</si>
  <si>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</si>
  <si>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</si>
  <si>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</si>
  <si>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</si>
  <si>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</si>
  <si>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</si>
  <si>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</si>
  <si>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</si>
  <si>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</si>
  <si>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</si>
  <si>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</si>
  <si>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</si>
  <si>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</si>
  <si>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</si>
  <si>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</si>
  <si>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</si>
  <si>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</si>
  <si>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</si>
  <si>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</si>
  <si>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</si>
  <si>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</si>
  <si>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</si>
  <si>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</si>
  <si>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</si>
  <si>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</si>
  <si>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</si>
  <si>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</si>
  <si>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</si>
  <si>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</si>
  <si>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</si>
  <si>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</si>
  <si>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</si>
  <si>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</si>
  <si>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</si>
  <si>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</si>
  <si>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</si>
  <si>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</si>
  <si>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</si>
  <si>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</si>
  <si>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</si>
  <si>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</si>
  <si>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</si>
  <si>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</si>
  <si>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</si>
  <si>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</si>
  <si>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</si>
  <si>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</si>
  <si>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</si>
  <si>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</si>
  <si>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</si>
  <si>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</si>
  <si>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</si>
  <si>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</si>
  <si>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</si>
  <si>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</si>
  <si>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</si>
  <si>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</si>
  <si>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</si>
  <si>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</si>
  <si>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</si>
  <si>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</si>
  <si>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</si>
  <si>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</si>
  <si>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</si>
  <si>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</si>
  <si>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</si>
  <si>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</si>
  <si>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</si>
  <si>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</si>
  <si>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</si>
  <si>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</si>
  <si>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</si>
  <si>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</si>
  <si>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</si>
  <si>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</si>
  <si>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</si>
  <si>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</si>
  <si>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</si>
  <si>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</si>
  <si>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</si>
  <si>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</si>
  <si>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</si>
  <si>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</si>
  <si>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</si>
  <si>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</si>
  <si>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</si>
  <si>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</si>
  <si>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</si>
  <si>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</si>
  <si>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</si>
  <si>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</si>
  <si>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</si>
  <si>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</si>
  <si>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</si>
  <si>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</si>
  <si>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</si>
  <si>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</si>
  <si>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</si>
  <si>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</si>
  <si>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</si>
  <si>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</si>
  <si>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</si>
  <si>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</si>
  <si>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</si>
  <si>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</si>
  <si>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</si>
  <si>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</si>
  <si>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</si>
  <si>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</si>
  <si>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</si>
  <si>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</si>
  <si>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</si>
  <si>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</si>
  <si>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</si>
  <si>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</si>
  <si>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</si>
  <si>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</si>
  <si>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</si>
  <si>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</si>
  <si>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</si>
  <si>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</si>
  <si>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</si>
  <si>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</si>
  <si>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</si>
  <si>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</si>
  <si>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</si>
  <si>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</si>
  <si>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</si>
  <si>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</si>
  <si>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</si>
  <si>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</si>
  <si>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</si>
  <si>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</si>
  <si>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</si>
  <si>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</si>
  <si>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</si>
  <si>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</si>
  <si>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</si>
  <si>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</si>
  <si>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</si>
  <si>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</si>
  <si>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</si>
  <si>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</si>
  <si>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</si>
  <si>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</si>
  <si>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</si>
  <si>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</si>
  <si>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</si>
  <si>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</si>
  <si>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</si>
  <si>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</si>
  <si>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</si>
  <si>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</si>
  <si>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</si>
  <si>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</si>
  <si>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</si>
  <si>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</si>
  <si>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</si>
  <si>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</si>
  <si>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</si>
  <si>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</si>
  <si>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</si>
  <si>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</si>
  <si>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</si>
  <si>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</si>
  <si>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</si>
  <si>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</si>
  <si>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</si>
  <si>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</si>
  <si>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</si>
  <si>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</si>
  <si>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</si>
  <si>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</si>
  <si>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</si>
  <si>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</si>
  <si>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</si>
  <si>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</si>
  <si>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</si>
  <si>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</si>
  <si>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</si>
  <si>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</si>
  <si>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</si>
  <si>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</si>
  <si>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</si>
  <si>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</si>
  <si>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</si>
  <si>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</si>
  <si>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</si>
  <si>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</si>
  <si>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</si>
  <si>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</si>
  <si>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</si>
  <si>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</si>
  <si>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</si>
  <si>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</si>
  <si>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</si>
  <si>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</si>
  <si>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</si>
  <si>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</si>
  <si>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</si>
  <si>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</si>
  <si>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</si>
  <si>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</si>
  <si>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</si>
  <si>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</si>
  <si>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</si>
  <si>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</si>
  <si>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</si>
  <si>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</si>
  <si>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</si>
  <si>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</si>
  <si>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</si>
  <si>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</si>
  <si>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</si>
  <si>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</si>
  <si>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</si>
  <si>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</si>
  <si>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</si>
  <si>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</si>
  <si>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</si>
  <si>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</si>
  <si>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</si>
  <si>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</si>
  <si>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</si>
  <si>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</si>
  <si>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</si>
  <si>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</si>
  <si>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</si>
  <si>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</si>
  <si>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</si>
  <si>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</si>
  <si>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</si>
  <si>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</si>
  <si>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</si>
  <si>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</si>
  <si>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</si>
  <si>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</si>
  <si>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</si>
  <si>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</si>
  <si>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</si>
  <si>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</si>
  <si>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</si>
  <si>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</si>
  <si>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</si>
  <si>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</si>
  <si>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</si>
  <si>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</si>
  <si>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</si>
  <si>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</si>
  <si>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</si>
  <si>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</si>
  <si>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</si>
  <si>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</si>
  <si>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</si>
  <si>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</si>
  <si>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</si>
  <si>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</si>
  <si>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</si>
  <si>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</si>
  <si>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</si>
  <si>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</si>
  <si>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</si>
  <si>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</si>
  <si>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</si>
  <si>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</si>
  <si>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</si>
  <si>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</si>
  <si>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</si>
  <si>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</si>
  <si>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</si>
  <si>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</si>
  <si>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</si>
  <si>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</si>
  <si>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</si>
  <si>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</si>
  <si>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</si>
  <si>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</si>
  <si>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</si>
  <si>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</si>
  <si>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</si>
  <si>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</si>
  <si>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</si>
  <si>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</si>
  <si>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</si>
  <si>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</si>
  <si>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</si>
  <si>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</si>
  <si>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</si>
  <si>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</si>
  <si>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</si>
  <si>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</si>
  <si>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</si>
  <si>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</si>
  <si>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</si>
  <si>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</si>
  <si>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</si>
  <si>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</si>
  <si>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</si>
  <si>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</si>
  <si>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</si>
  <si>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</si>
  <si>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</si>
  <si>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</si>
  <si>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</si>
  <si>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</si>
  <si>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</si>
  <si>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</si>
  <si>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</si>
  <si>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</si>
  <si>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</si>
  <si>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</si>
  <si>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</si>
  <si>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</si>
  <si>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</si>
  <si>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</si>
  <si>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</si>
  <si>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</si>
  <si>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</si>
  <si>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</si>
  <si>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</si>
  <si>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</si>
  <si>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</si>
  <si>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</si>
  <si>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</si>
  <si>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</si>
  <si>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</si>
  <si>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</si>
  <si>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</si>
  <si>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</si>
  <si>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</si>
  <si>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</si>
  <si>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</si>
  <si>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</si>
  <si>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</si>
  <si>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</si>
  <si>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</si>
  <si>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</si>
  <si>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</si>
  <si>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</si>
  <si>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</si>
  <si>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</si>
  <si>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</si>
  <si>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</si>
  <si>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</si>
  <si>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</si>
  <si>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</si>
  <si>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</si>
  <si>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</si>
  <si>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</si>
  <si>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</si>
  <si>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</si>
  <si>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</si>
  <si>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</si>
  <si>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</si>
  <si>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</si>
  <si>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</si>
  <si>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</si>
  <si>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</si>
  <si>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</si>
  <si>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</si>
  <si>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</si>
  <si>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</si>
  <si>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</si>
  <si>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</si>
  <si>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</si>
  <si>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</si>
  <si>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</si>
  <si>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</si>
  <si>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</si>
  <si>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</si>
  <si>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</si>
  <si>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</si>
  <si>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</si>
  <si>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</si>
  <si>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</si>
  <si>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</si>
  <si>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</si>
  <si>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</si>
  <si>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</si>
  <si>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</si>
  <si>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</si>
  <si>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</si>
  <si>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</si>
  <si>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</si>
  <si>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</si>
  <si>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</si>
  <si>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</si>
  <si>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</si>
  <si>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</si>
  <si>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</si>
  <si>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</si>
  <si>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</si>
  <si>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</si>
  <si>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</si>
  <si>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</si>
  <si>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</si>
  <si>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</si>
  <si>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</si>
  <si>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</si>
  <si>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</si>
  <si>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</si>
  <si>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</si>
  <si>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</si>
  <si>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</si>
  <si>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</si>
  <si>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</si>
  <si>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</si>
  <si>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</si>
  <si>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</si>
  <si>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</si>
  <si>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</si>
  <si>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</si>
  <si>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</si>
  <si>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</si>
  <si>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</si>
  <si>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</si>
  <si>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</si>
  <si>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</si>
  <si>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</si>
  <si>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</si>
  <si>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</si>
  <si>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</si>
  <si>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</si>
  <si>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</si>
  <si>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</si>
  <si>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</si>
  <si>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</si>
  <si>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</si>
  <si>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</si>
  <si>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</si>
  <si>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</si>
  <si>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</si>
  <si>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</si>
  <si>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</si>
  <si>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</si>
  <si>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</si>
  <si>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</si>
  <si>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</si>
  <si>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</si>
  <si>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</si>
  <si>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</si>
  <si>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</si>
  <si>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</si>
  <si>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</si>
  <si>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</si>
  <si>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</si>
  <si>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</si>
  <si>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</si>
  <si>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</si>
  <si>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</si>
  <si>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</si>
  <si>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</si>
  <si>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</si>
  <si>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</si>
  <si>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</si>
  <si>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</si>
  <si>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</si>
  <si>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</si>
  <si>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</si>
  <si>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</si>
  <si>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</si>
  <si>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</si>
  <si>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</si>
  <si>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</si>
  <si>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</si>
  <si>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</si>
  <si>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</si>
  <si>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</si>
  <si>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</si>
  <si>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</si>
  <si>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</si>
  <si>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</si>
  <si>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</si>
  <si>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</si>
  <si>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</si>
  <si>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</si>
  <si>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</si>
  <si>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</si>
  <si>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</si>
  <si>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</si>
  <si>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</si>
  <si>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</si>
  <si>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</si>
  <si>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</si>
  <si>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</si>
  <si>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</si>
  <si>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</si>
  <si>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</si>
  <si>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</si>
  <si>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</si>
  <si>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</si>
  <si>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</si>
  <si>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</si>
  <si>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</si>
  <si>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</si>
  <si>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</si>
  <si>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</si>
  <si>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</si>
  <si>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</si>
  <si>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</si>
  <si>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</si>
  <si>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</si>
  <si>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</si>
  <si>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</si>
  <si>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</si>
  <si>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</si>
  <si>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</si>
  <si>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</si>
  <si>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</si>
  <si>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</si>
  <si>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</si>
  <si>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</si>
  <si>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</si>
  <si>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</si>
  <si>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</si>
  <si>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</si>
  <si>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</si>
  <si>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</si>
  <si>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</si>
  <si>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</si>
  <si>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</si>
  <si>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</si>
  <si>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</si>
  <si>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</si>
  <si>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</si>
  <si>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</si>
  <si>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</si>
  <si>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</si>
  <si>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</si>
  <si>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</si>
  <si>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</si>
  <si>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</si>
  <si>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</si>
  <si>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</si>
  <si>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</si>
  <si>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</si>
  <si>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</si>
  <si>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</si>
  <si>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</si>
  <si>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</si>
  <si>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</si>
  <si>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</si>
  <si>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</si>
  <si>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</si>
  <si>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</si>
  <si>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</si>
  <si>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</si>
  <si>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</si>
  <si>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</si>
  <si>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</si>
  <si>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</si>
  <si>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</si>
  <si>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</si>
  <si>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</si>
  <si>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</si>
  <si>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</si>
  <si>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</si>
  <si>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</si>
  <si>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</si>
  <si>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</si>
  <si>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</si>
  <si>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</si>
  <si>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</si>
  <si>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</si>
  <si>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</si>
  <si>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</si>
  <si>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</si>
  <si>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</si>
  <si>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</si>
  <si>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</si>
  <si>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</si>
  <si>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</si>
  <si>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</si>
  <si>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</si>
  <si>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</si>
  <si>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</si>
  <si>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</si>
  <si>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</si>
  <si>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</si>
  <si>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</si>
  <si>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</si>
  <si>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</si>
  <si>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</si>
  <si>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</si>
  <si>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</si>
  <si>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</si>
  <si>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</si>
  <si>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</si>
  <si>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</si>
  <si>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</si>
  <si>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</si>
  <si>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</si>
  <si>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</si>
  <si>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</si>
  <si>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</si>
  <si>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</si>
  <si>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</si>
  <si>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</si>
  <si>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</si>
  <si>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</si>
  <si>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</si>
  <si>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</si>
  <si>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</si>
  <si>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</si>
  <si>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</si>
  <si>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</si>
  <si>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</si>
  <si>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</si>
  <si>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</si>
  <si>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</si>
  <si>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</si>
  <si>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</si>
  <si>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</si>
  <si>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</si>
  <si>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</si>
  <si>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</si>
  <si>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</si>
  <si>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</si>
  <si>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</si>
  <si>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</si>
  <si>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</si>
  <si>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</si>
  <si>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</si>
  <si>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</si>
  <si>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</si>
  <si>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</si>
  <si>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</si>
  <si>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</si>
  <si>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</si>
  <si>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</si>
  <si>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</si>
  <si>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</si>
  <si>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</si>
  <si>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</si>
  <si>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</si>
  <si>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</si>
  <si>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</si>
  <si>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</si>
  <si>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</si>
  <si>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</si>
  <si>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</si>
  <si>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</si>
  <si>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</si>
  <si>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</si>
  <si>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</si>
  <si>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</si>
  <si>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</si>
  <si>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</si>
  <si>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</si>
  <si>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</si>
  <si>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</si>
  <si>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</si>
  <si>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</si>
  <si>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</si>
  <si>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</si>
  <si>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</si>
  <si>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</si>
  <si>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</si>
  <si>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</si>
  <si>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</si>
  <si>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</si>
  <si>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</si>
  <si>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</si>
  <si>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</si>
  <si>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</si>
  <si>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</si>
  <si>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</si>
  <si>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</si>
  <si>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</si>
  <si>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</si>
  <si>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</si>
  <si>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</si>
  <si>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</si>
  <si>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</si>
  <si>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</si>
  <si>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</si>
  <si>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</si>
  <si>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</si>
  <si>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</si>
  <si>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</si>
  <si>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</si>
  <si>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</si>
  <si>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</si>
  <si>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</si>
  <si>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</si>
  <si>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</si>
  <si>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</si>
  <si>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</si>
  <si>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</si>
  <si>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</si>
  <si>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</si>
  <si>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</si>
  <si>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</si>
  <si>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</si>
  <si>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</si>
  <si>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</si>
  <si>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</si>
  <si>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</si>
  <si>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</si>
  <si>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</si>
  <si>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</si>
  <si>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</si>
  <si>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</si>
  <si>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</si>
  <si>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</si>
  <si>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</si>
  <si>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</si>
  <si>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</si>
  <si>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</si>
  <si>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</si>
  <si>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</si>
  <si>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</si>
  <si>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</si>
  <si>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</si>
  <si>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</si>
  <si>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</si>
  <si>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</si>
  <si>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</si>
  <si>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</si>
  <si>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</si>
  <si>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</si>
  <si>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</si>
  <si>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</si>
  <si>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</si>
  <si>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</si>
  <si>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</si>
  <si>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</si>
  <si>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</si>
  <si>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</si>
  <si>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</si>
  <si>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</si>
  <si>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</si>
  <si>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</si>
  <si>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</si>
  <si>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</si>
  <si>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</si>
  <si>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</si>
  <si>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</si>
  <si>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</si>
  <si>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</si>
  <si>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</si>
  <si>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</si>
  <si>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</si>
  <si>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</si>
  <si>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</si>
  <si>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</si>
  <si>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</si>
  <si>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</si>
  <si>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</si>
  <si>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</si>
  <si>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</si>
  <si>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</si>
  <si>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</si>
  <si>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</si>
  <si>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</si>
  <si>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</si>
  <si>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</si>
  <si>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</si>
  <si>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</si>
  <si>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</si>
  <si>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</si>
  <si>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</si>
  <si>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</si>
  <si>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</si>
  <si>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</si>
  <si>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</si>
  <si>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</si>
  <si>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</si>
  <si>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</si>
  <si>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</si>
  <si>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</si>
  <si>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</si>
  <si>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</si>
  <si>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</si>
  <si>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</si>
  <si>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</si>
  <si>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</si>
  <si>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</si>
  <si>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</si>
  <si>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</si>
  <si>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</si>
  <si>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</si>
  <si>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</si>
  <si>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</si>
  <si>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</si>
  <si>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</si>
  <si>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</si>
  <si>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</si>
  <si>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</si>
  <si>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</si>
  <si>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</si>
  <si>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</si>
  <si>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</si>
  <si>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</si>
  <si>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</si>
  <si>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</si>
  <si>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</si>
  <si>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</si>
  <si>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</si>
  <si>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</si>
  <si>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</si>
  <si>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</si>
  <si>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</si>
  <si>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</si>
  <si>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</si>
  <si>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</si>
  <si>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</si>
  <si>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</si>
  <si>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</si>
  <si>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</si>
  <si>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</si>
  <si>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</si>
  <si>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</si>
  <si>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</si>
  <si>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</si>
  <si>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</si>
  <si>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</si>
  <si>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</si>
  <si>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</si>
  <si>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</si>
  <si>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</si>
  <si>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</si>
  <si>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</si>
  <si>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</si>
  <si>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</si>
  <si>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</si>
  <si>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</si>
  <si>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</si>
  <si>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</si>
  <si>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</si>
  <si>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</si>
  <si>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</si>
  <si>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</si>
  <si>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</si>
  <si>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</si>
  <si>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</si>
  <si>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</si>
  <si>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</si>
  <si>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</si>
  <si>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</si>
  <si>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</si>
  <si>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</si>
  <si>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</si>
  <si>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</si>
  <si>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</si>
  <si>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</si>
  <si>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</si>
  <si>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</si>
  <si>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</si>
  <si>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</si>
  <si>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</si>
  <si>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</si>
  <si>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</si>
  <si>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</si>
  <si>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</si>
  <si>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</si>
  <si>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</si>
  <si>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</si>
  <si>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</si>
  <si>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</si>
  <si>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</si>
  <si>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</si>
  <si>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</si>
  <si>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</si>
  <si>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</si>
  <si>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</si>
  <si>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</si>
  <si>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</si>
  <si>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</si>
  <si>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</si>
  <si>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</si>
  <si>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</si>
  <si>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</si>
  <si>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</si>
  <si>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</si>
  <si>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</si>
  <si>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</si>
  <si>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</si>
  <si>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</si>
  <si>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</si>
  <si>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</si>
  <si>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</si>
  <si>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</si>
  <si>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</si>
  <si>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</si>
  <si>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</si>
  <si>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</si>
  <si>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</si>
  <si>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</si>
  <si>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</si>
  <si>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</si>
  <si>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</si>
  <si>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</si>
  <si>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</si>
  <si>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</si>
  <si>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</si>
  <si>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</si>
  <si>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</si>
  <si>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</si>
  <si>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</si>
  <si>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</si>
  <si>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</si>
  <si>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</si>
  <si>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</si>
  <si>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</si>
  <si>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</si>
  <si>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</si>
  <si>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</si>
  <si>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</si>
  <si>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</si>
  <si>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</si>
  <si>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</si>
  <si>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</si>
  <si>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</si>
  <si>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</si>
  <si>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</si>
  <si>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</si>
  <si>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</si>
  <si>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</si>
  <si>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</si>
  <si>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</si>
  <si>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</si>
  <si>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</si>
  <si>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</si>
  <si>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</si>
  <si>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</si>
  <si>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</si>
  <si>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</si>
  <si>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</si>
  <si>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</si>
  <si>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</si>
  <si>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</si>
  <si>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</si>
  <si>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</si>
  <si>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</si>
  <si>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</si>
  <si>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</si>
  <si>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</si>
  <si>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</si>
  <si>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</si>
  <si>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</si>
  <si>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</si>
  <si>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</si>
  <si>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</si>
  <si>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</si>
  <si>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</si>
  <si>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</si>
  <si>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</si>
  <si>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</si>
  <si>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</si>
  <si>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</si>
  <si>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</si>
  <si>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</si>
  <si>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</si>
  <si>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</si>
  <si>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</si>
  <si>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</si>
  <si>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</si>
  <si>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</si>
  <si>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</si>
  <si>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</si>
  <si>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</si>
  <si>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</si>
  <si>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</si>
  <si>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</si>
  <si>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</si>
  <si>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</si>
  <si>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</si>
  <si>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</si>
  <si>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</si>
  <si>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</si>
  <si>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</si>
  <si>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</si>
  <si>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</si>
  <si>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</si>
  <si>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</si>
  <si>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</si>
  <si>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</si>
  <si>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</si>
  <si>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</si>
  <si>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</si>
  <si>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</si>
  <si>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</si>
  <si>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</si>
  <si>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</si>
  <si>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</si>
  <si>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</si>
  <si>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</si>
  <si>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</si>
  <si>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</si>
  <si>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</si>
  <si>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</si>
  <si>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</si>
  <si>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</si>
  <si>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</si>
  <si>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</si>
  <si>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</si>
  <si>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</si>
  <si>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</si>
  <si>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</si>
  <si>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</si>
  <si>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</si>
  <si>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</si>
  <si>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</si>
  <si>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</si>
  <si>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</si>
  <si>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</si>
  <si>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</si>
  <si>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</si>
  <si>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</si>
  <si>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</si>
  <si>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</si>
  <si>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</si>
  <si>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</si>
  <si>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</si>
  <si>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</si>
  <si>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</si>
  <si>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</si>
  <si>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</si>
  <si>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</si>
  <si>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</si>
  <si>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</si>
  <si>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</si>
  <si>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</si>
  <si>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</si>
  <si>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</si>
  <si>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</si>
  <si>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</si>
  <si>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</si>
  <si>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</si>
  <si>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</si>
  <si>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</si>
  <si>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</si>
  <si>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</si>
  <si>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</si>
  <si>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</si>
  <si>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</si>
  <si>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</si>
  <si>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</si>
  <si>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</si>
  <si>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</si>
  <si>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</si>
  <si>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</si>
  <si>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</si>
  <si>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</si>
  <si>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</si>
  <si>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</si>
  <si>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</si>
  <si>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</si>
  <si>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</si>
  <si>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</si>
  <si>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</si>
  <si>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</si>
  <si>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</si>
  <si>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</si>
  <si>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</si>
  <si>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</si>
  <si>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</si>
  <si>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IFS(OR(Q10&gt;$U$2,Q10&lt;$U$3),Q10*$V$2,OR(Q10&gt;$U$3,Q10&lt;$U$4),Q10*$V$3,OR(Q10&gt;$U$4,Q10&lt;$U$5),Q10*$V$4,OR(Q10&gt;$U$5,Q10&lt;$U$6),Q10*$V$5,OR(Q10&gt;$U$6,Q10&lt;$U$7),Q10*$V$6,Q10&gt;$U$7,Q10*$V$7)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</si>
</sst>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2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V4815"/>
  <sheetViews>
    <sheetView tabSelected="1" topLeftCell="I1" workbookViewId="0">
      <selection activeCell="V16" sqref="V16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8.109375" bestFit="1" customWidth="1"/>
    <col min="12" max="12" width="7.44140625" bestFit="1" customWidth="1"/>
    <col min="13" max="13" width="12" bestFit="1" customWidth="1"/>
    <col min="14" max="14" width="13.5546875" bestFit="1" customWidth="1"/>
    <col min="15" max="15" width="13.6640625" bestFit="1" customWidth="1"/>
    <col min="16" max="16" width="3" bestFit="1" customWidth="1"/>
    <col min="17" max="17" width="18" bestFit="1" customWidth="1"/>
    <col min="18" max="18" width="8.88671875" bestFit="1" customWidth="1"/>
    <col min="19" max="19" width="6.6640625" bestFit="1" customWidth="1"/>
    <col min="20" max="20" width="52.21875" customWidth="1"/>
    <col min="21" max="21" width="9" bestFit="1" customWidth="1"/>
    <col min="22" max="22" width="15" bestFit="1" customWidth="1"/>
  </cols>
  <sheetData>
    <row r="1" spans="1:22" ht="15.6" x14ac:dyDescent="0.3">
      <c r="U1" s="1" t="s">
        <v>0</v>
      </c>
      <c r="V1" s="1" t="s">
        <v>1</v>
      </c>
    </row>
    <row r="2" spans="1:22" x14ac:dyDescent="0.3">
      <c r="U2" s="2">
        <v>0</v>
      </c>
      <c r="V2" s="3">
        <v>0.02</v>
      </c>
    </row>
    <row r="3" spans="1:22" x14ac:dyDescent="0.3">
      <c r="I3" t="s">
        <v>6384</v>
      </c>
      <c r="U3" s="2">
        <v>5000</v>
      </c>
      <c r="V3" s="3">
        <v>0.05</v>
      </c>
    </row>
    <row r="4" spans="1:22" x14ac:dyDescent="0.3">
      <c r="U4" s="2">
        <v>25000</v>
      </c>
      <c r="V4" s="3">
        <v>7.0000000000000007E-2</v>
      </c>
    </row>
    <row r="5" spans="1:22" x14ac:dyDescent="0.3">
      <c r="U5" s="2">
        <v>50000</v>
      </c>
      <c r="V5" s="3">
        <v>0.09</v>
      </c>
    </row>
    <row r="6" spans="1:22" x14ac:dyDescent="0.3">
      <c r="U6" s="2">
        <v>100000</v>
      </c>
      <c r="V6" s="3">
        <v>0.12</v>
      </c>
    </row>
    <row r="7" spans="1:22" x14ac:dyDescent="0.3">
      <c r="U7" s="2">
        <v>250000</v>
      </c>
      <c r="V7" s="3">
        <v>0.15</v>
      </c>
    </row>
    <row r="9" spans="1:22" ht="15.6" x14ac:dyDescent="0.3">
      <c r="A9" s="1" t="s">
        <v>6</v>
      </c>
      <c r="B9" s="1" t="s">
        <v>11</v>
      </c>
      <c r="C9" s="1" t="s">
        <v>12</v>
      </c>
      <c r="D9" s="1" t="s">
        <v>13</v>
      </c>
      <c r="E9" s="1" t="s">
        <v>14</v>
      </c>
      <c r="F9" s="1" t="s">
        <v>2</v>
      </c>
      <c r="G9" s="1" t="s">
        <v>8</v>
      </c>
      <c r="H9" s="1" t="s">
        <v>9</v>
      </c>
      <c r="I9" s="1" t="s">
        <v>10</v>
      </c>
      <c r="J9" s="1" t="s">
        <v>4</v>
      </c>
      <c r="K9" s="1" t="s">
        <v>15</v>
      </c>
      <c r="L9" s="1" t="s">
        <v>16</v>
      </c>
      <c r="M9" s="1" t="s">
        <v>17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4" t="s">
        <v>24</v>
      </c>
    </row>
    <row r="10" spans="1:22" x14ac:dyDescent="0.3">
      <c r="A10" s="2" t="s">
        <v>25</v>
      </c>
      <c r="B10" s="5">
        <v>43458</v>
      </c>
      <c r="C10" s="5">
        <v>43458</v>
      </c>
      <c r="D10" s="2" t="s">
        <v>26</v>
      </c>
      <c r="E10" s="2" t="s">
        <v>27</v>
      </c>
      <c r="F10" s="2" t="s">
        <v>3</v>
      </c>
      <c r="G10" s="6" t="str">
        <f>VLOOKUP(F10,'Customer Info'!A:B,2,0)</f>
        <v>Cari</v>
      </c>
      <c r="H10" s="6" t="str">
        <f>VLOOKUP(F10,'Customer Info'!A:C,3,0)</f>
        <v>Sayre</v>
      </c>
      <c r="I10" s="6" t="str">
        <f>VLOOKUP(F10,'Customer Info'!A:E,5,0)</f>
        <v>Recklinghausen</v>
      </c>
      <c r="J10" s="2" t="s">
        <v>5</v>
      </c>
      <c r="K10" s="2">
        <v>1834</v>
      </c>
      <c r="L10" s="2">
        <v>1716</v>
      </c>
      <c r="M10" s="2">
        <v>2</v>
      </c>
      <c r="N10" s="7">
        <f>L10*M10</f>
        <v>3432</v>
      </c>
      <c r="O10" s="7">
        <f>K10*M10</f>
        <v>3668</v>
      </c>
      <c r="P10" s="2">
        <v>53</v>
      </c>
      <c r="Q10" s="8">
        <f>P10+O10</f>
        <v>3721</v>
      </c>
      <c r="R10" s="8">
        <f>Q10-N10-P10</f>
        <v>236</v>
      </c>
      <c r="S10" s="2" t="s">
        <v>28</v>
      </c>
      <c r="T10" s="22" cm="1">
        <f t="array" ref="T10">_xlfn.IFS(OR(Q10&gt;$U$2,Q10&lt;$U$3),Q10*$V$2,OR(Q10&gt;$U$3,Q10&lt;$U$4),Q10*$V$3,OR(Q10&gt;$U$3,Q10&lt;$U$4),Q10*$V$4,OR(Q10&gt;$U$5,Q10&lt;$U$6),Q10*$V$6,OR(Q10&gt;$U$6,Q10&lt;$U$7),Q10*$V$7)</f>
        <v>74.42</v>
      </c>
    </row>
    <row r="11" spans="1:22" x14ac:dyDescent="0.3">
      <c r="A11" s="2" t="s">
        <v>7</v>
      </c>
      <c r="B11" s="5">
        <v>43304</v>
      </c>
      <c r="C11" s="5">
        <v>43306</v>
      </c>
      <c r="D11" s="2" t="s">
        <v>26</v>
      </c>
      <c r="E11" s="2" t="s">
        <v>27</v>
      </c>
      <c r="F11" s="2" t="s">
        <v>29</v>
      </c>
      <c r="G11" s="6" t="str">
        <f>VLOOKUP(F11,'Customer Info'!A:B,2,0)</f>
        <v>Michael</v>
      </c>
      <c r="H11" s="6" t="str">
        <f>VLOOKUP(F11,'Customer Info'!A:C,3,0)</f>
        <v>Granlund</v>
      </c>
      <c r="I11" s="6" t="str">
        <f>VLOOKUP(F11,'Customer Info'!A:E,5,0)</f>
        <v>Sydney</v>
      </c>
      <c r="J11" s="2" t="s">
        <v>30</v>
      </c>
      <c r="K11" s="2">
        <v>4798</v>
      </c>
      <c r="L11" s="2">
        <v>4448</v>
      </c>
      <c r="M11" s="2">
        <v>6</v>
      </c>
      <c r="N11" s="7">
        <f t="shared" ref="N11:N74" si="0">L11*M11</f>
        <v>26688</v>
      </c>
      <c r="O11" s="7">
        <f t="shared" ref="O11:O74" si="1">K11*M11</f>
        <v>28788</v>
      </c>
      <c r="P11" s="2">
        <v>91</v>
      </c>
      <c r="Q11" s="8">
        <f t="shared" ref="Q11:Q74" si="2">P11+O11</f>
        <v>28879</v>
      </c>
      <c r="R11" s="8">
        <f t="shared" ref="R11:R74" si="3">Q11-N11-P11</f>
        <v>2100</v>
      </c>
      <c r="S11" s="2" t="s">
        <v>31</v>
      </c>
      <c r="T11" s="22" cm="1">
        <f t="array" ref="T11">_xlfn.IFS(OR(Q11&gt;$U$2,Q11&lt;$U$3),Q11*$V$2,OR(Q11&gt;$U$3,Q11&lt;$U$4),Q11*$V$3,OR(Q11&gt;$U$3,Q11&lt;$U$4),Q11*$V$4,OR(Q11&gt;$U$5,Q11&lt;$U$6),Q11*$V$6,OR(Q11&gt;$U$6,Q11&lt;$U$7),Q11*$V$7)</f>
        <v>577.58000000000004</v>
      </c>
    </row>
    <row r="12" spans="1:22" x14ac:dyDescent="0.3">
      <c r="A12" s="2" t="s">
        <v>32</v>
      </c>
      <c r="B12" s="5">
        <v>43397</v>
      </c>
      <c r="C12" s="5">
        <v>43399</v>
      </c>
      <c r="D12" s="2" t="s">
        <v>33</v>
      </c>
      <c r="E12" s="2" t="s">
        <v>34</v>
      </c>
      <c r="F12" s="2" t="s">
        <v>35</v>
      </c>
      <c r="G12" s="6" t="str">
        <f>VLOOKUP(F12,'Customer Info'!A:B,2,0)</f>
        <v>Muhammed</v>
      </c>
      <c r="H12" s="6" t="str">
        <f>VLOOKUP(F12,'Customer Info'!A:C,3,0)</f>
        <v>Lee</v>
      </c>
      <c r="I12" s="6" t="str">
        <f>VLOOKUP(F12,'Customer Info'!A:E,5,0)</f>
        <v>Nellore</v>
      </c>
      <c r="J12" s="2" t="s">
        <v>36</v>
      </c>
      <c r="K12" s="2">
        <v>2808</v>
      </c>
      <c r="L12" s="2">
        <v>2674</v>
      </c>
      <c r="M12" s="2">
        <v>3</v>
      </c>
      <c r="N12" s="7">
        <f t="shared" si="0"/>
        <v>8022</v>
      </c>
      <c r="O12" s="7">
        <f t="shared" si="1"/>
        <v>8424</v>
      </c>
      <c r="P12" s="2">
        <v>47</v>
      </c>
      <c r="Q12" s="8">
        <f t="shared" si="2"/>
        <v>8471</v>
      </c>
      <c r="R12" s="8">
        <f t="shared" si="3"/>
        <v>402</v>
      </c>
      <c r="S12" s="2" t="s">
        <v>31</v>
      </c>
      <c r="T12" s="22" cm="1">
        <f t="array" ref="T12">_xlfn.IFS(OR(Q12&gt;$U$2,Q12&lt;$U$3),Q12*$V$2,OR(Q12&gt;$U$3,Q12&lt;$U$4),Q12*$V$3,OR(Q12&gt;$U$3,Q12&lt;$U$4),Q12*$V$4,OR(Q12&gt;$U$5,Q12&lt;$U$6),Q12*$V$6,OR(Q12&gt;$U$6,Q12&lt;$U$7),Q12*$V$7)</f>
        <v>169.42000000000002</v>
      </c>
    </row>
    <row r="13" spans="1:22" x14ac:dyDescent="0.3">
      <c r="A13" s="2" t="s">
        <v>37</v>
      </c>
      <c r="B13" s="5">
        <v>43147</v>
      </c>
      <c r="C13" s="5">
        <v>43148</v>
      </c>
      <c r="D13" s="2" t="s">
        <v>26</v>
      </c>
      <c r="E13" s="2" t="s">
        <v>27</v>
      </c>
      <c r="F13" s="2" t="s">
        <v>38</v>
      </c>
      <c r="G13" s="6" t="str">
        <f>VLOOKUP(F13,'Customer Info'!A:B,2,0)</f>
        <v>Rick</v>
      </c>
      <c r="H13" s="6" t="str">
        <f>VLOOKUP(F13,'Customer Info'!A:C,3,0)</f>
        <v>Duston</v>
      </c>
      <c r="I13" s="6" t="str">
        <f>VLOOKUP(F13,'Customer Info'!A:E,5,0)</f>
        <v>Bhiwandi</v>
      </c>
      <c r="J13" s="2" t="s">
        <v>39</v>
      </c>
      <c r="K13" s="2">
        <v>1816</v>
      </c>
      <c r="L13" s="2">
        <v>1699</v>
      </c>
      <c r="M13" s="2">
        <v>2</v>
      </c>
      <c r="N13" s="7">
        <f t="shared" si="0"/>
        <v>3398</v>
      </c>
      <c r="O13" s="7">
        <f t="shared" si="1"/>
        <v>3632</v>
      </c>
      <c r="P13" s="2">
        <v>73</v>
      </c>
      <c r="Q13" s="8">
        <f t="shared" si="2"/>
        <v>3705</v>
      </c>
      <c r="R13" s="8">
        <f t="shared" si="3"/>
        <v>234</v>
      </c>
      <c r="S13" s="2" t="s">
        <v>31</v>
      </c>
      <c r="T13" s="22" cm="1">
        <f t="array" ref="T13">_xlfn.IFS(OR(Q13&gt;$U$2,Q13&lt;$U$3),Q13*$V$2,OR(Q13&gt;$U$3,Q13&lt;$U$4),Q13*$V$3,OR(Q13&gt;$U$3,Q13&lt;$U$4),Q13*$V$4,OR(Q13&gt;$U$5,Q13&lt;$U$6),Q13*$V$6,OR(Q13&gt;$U$6,Q13&lt;$U$7),Q13*$V$7)</f>
        <v>74.100000000000009</v>
      </c>
    </row>
    <row r="14" spans="1:22" x14ac:dyDescent="0.3">
      <c r="A14" s="2" t="s">
        <v>40</v>
      </c>
      <c r="B14" s="5">
        <v>43369</v>
      </c>
      <c r="C14" s="5">
        <v>43371</v>
      </c>
      <c r="D14" s="2" t="s">
        <v>33</v>
      </c>
      <c r="E14" s="2" t="s">
        <v>41</v>
      </c>
      <c r="F14" s="2" t="s">
        <v>42</v>
      </c>
      <c r="G14" s="6" t="str">
        <f>VLOOKUP(F14,'Customer Info'!A:B,2,0)</f>
        <v>Steve</v>
      </c>
      <c r="H14" s="6" t="str">
        <f>VLOOKUP(F14,'Customer Info'!A:C,3,0)</f>
        <v>Nguyen</v>
      </c>
      <c r="I14" s="6" t="str">
        <f>VLOOKUP(F14,'Customer Info'!A:E,5,0)</f>
        <v>Delhi</v>
      </c>
      <c r="J14" s="2" t="s">
        <v>43</v>
      </c>
      <c r="K14" s="2">
        <v>1668</v>
      </c>
      <c r="L14" s="2">
        <v>1636</v>
      </c>
      <c r="M14" s="2">
        <v>4</v>
      </c>
      <c r="N14" s="7">
        <f t="shared" si="0"/>
        <v>6544</v>
      </c>
      <c r="O14" s="7">
        <f t="shared" si="1"/>
        <v>6672</v>
      </c>
      <c r="P14" s="2">
        <v>66</v>
      </c>
      <c r="Q14" s="8">
        <f t="shared" si="2"/>
        <v>6738</v>
      </c>
      <c r="R14" s="8">
        <f t="shared" si="3"/>
        <v>128</v>
      </c>
      <c r="S14" s="2" t="s">
        <v>31</v>
      </c>
      <c r="T14" s="22" cm="1">
        <f t="array" ref="T14">_xlfn.IFS(OR(Q14&gt;$U$2,Q14&lt;$U$3),Q14*$V$2,OR(Q14&gt;$U$3,Q14&lt;$U$4),Q14*$V$3,OR(Q14&gt;$U$3,Q14&lt;$U$4),Q14*$V$4,OR(Q14&gt;$U$5,Q14&lt;$U$6),Q14*$V$6,OR(Q14&gt;$U$6,Q14&lt;$U$7),Q14*$V$7)</f>
        <v>134.76</v>
      </c>
    </row>
    <row r="15" spans="1:22" x14ac:dyDescent="0.3">
      <c r="A15" s="2" t="s">
        <v>44</v>
      </c>
      <c r="B15" s="5">
        <v>43295</v>
      </c>
      <c r="C15" s="5">
        <v>43296</v>
      </c>
      <c r="D15" s="2" t="s">
        <v>45</v>
      </c>
      <c r="E15" s="2" t="s">
        <v>46</v>
      </c>
      <c r="F15" s="2" t="s">
        <v>47</v>
      </c>
      <c r="G15" s="6" t="str">
        <f>VLOOKUP(F15,'Customer Info'!A:B,2,0)</f>
        <v>Michael</v>
      </c>
      <c r="H15" s="6" t="str">
        <f>VLOOKUP(F15,'Customer Info'!A:C,3,0)</f>
        <v>Moore</v>
      </c>
      <c r="I15" s="6" t="str">
        <f>VLOOKUP(F15,'Customer Info'!A:E,5,0)</f>
        <v>Melbourne</v>
      </c>
      <c r="J15" s="2" t="s">
        <v>48</v>
      </c>
      <c r="K15" s="2">
        <v>97</v>
      </c>
      <c r="L15" s="2">
        <v>92</v>
      </c>
      <c r="M15" s="2">
        <v>6</v>
      </c>
      <c r="N15" s="7">
        <f t="shared" si="0"/>
        <v>552</v>
      </c>
      <c r="O15" s="7">
        <f t="shared" si="1"/>
        <v>582</v>
      </c>
      <c r="P15" s="2">
        <v>10</v>
      </c>
      <c r="Q15" s="8">
        <f t="shared" si="2"/>
        <v>592</v>
      </c>
      <c r="R15" s="8">
        <f t="shared" si="3"/>
        <v>30</v>
      </c>
      <c r="S15" s="2" t="s">
        <v>31</v>
      </c>
      <c r="T15" s="22" cm="1">
        <f t="array" ref="T15">_xlfn.IFS(OR(Q15&gt;$U$2,Q15&lt;$U$3),Q15*$V$2,OR(Q15&gt;$U$3,Q15&lt;$U$4),Q15*$V$3,OR(Q15&gt;$U$3,Q15&lt;$U$4),Q15*$V$4,OR(Q15&gt;$U$5,Q15&lt;$U$6),Q15*$V$6,OR(Q15&gt;$U$6,Q15&lt;$U$7),Q15*$V$7)</f>
        <v>11.84</v>
      </c>
    </row>
    <row r="16" spans="1:22" x14ac:dyDescent="0.3">
      <c r="A16" s="2" t="s">
        <v>49</v>
      </c>
      <c r="B16" s="5">
        <v>43132</v>
      </c>
      <c r="C16" s="5">
        <v>43132</v>
      </c>
      <c r="D16" s="2" t="s">
        <v>26</v>
      </c>
      <c r="E16" s="2" t="s">
        <v>34</v>
      </c>
      <c r="F16" s="2" t="s">
        <v>50</v>
      </c>
      <c r="G16" s="6" t="str">
        <f>VLOOKUP(F16,'Customer Info'!A:B,2,0)</f>
        <v>Jas</v>
      </c>
      <c r="H16" s="6" t="str">
        <f>VLOOKUP(F16,'Customer Info'!A:C,3,0)</f>
        <v>O'Carroll</v>
      </c>
      <c r="I16" s="6" t="str">
        <f>VLOOKUP(F16,'Customer Info'!A:E,5,0)</f>
        <v>Essen</v>
      </c>
      <c r="J16" s="2" t="s">
        <v>51</v>
      </c>
      <c r="K16" s="2">
        <v>2790</v>
      </c>
      <c r="L16" s="2">
        <v>2557</v>
      </c>
      <c r="M16" s="2">
        <v>2</v>
      </c>
      <c r="N16" s="7">
        <f t="shared" si="0"/>
        <v>5114</v>
      </c>
      <c r="O16" s="7">
        <f t="shared" si="1"/>
        <v>5580</v>
      </c>
      <c r="P16" s="2">
        <v>98</v>
      </c>
      <c r="Q16" s="8">
        <f t="shared" si="2"/>
        <v>5678</v>
      </c>
      <c r="R16" s="8">
        <f t="shared" si="3"/>
        <v>466</v>
      </c>
      <c r="S16" s="2" t="s">
        <v>31</v>
      </c>
      <c r="T16" s="22" cm="1">
        <f t="array" ref="T16">_xlfn.IFS(OR(Q16&gt;$U$2,Q16&lt;$U$3),Q16*$V$2,OR(Q16&gt;$U$3,Q16&lt;$U$4),Q16*$V$3,OR(Q16&gt;$U$3,Q16&lt;$U$4),Q16*$V$4,OR(Q16&gt;$U$5,Q16&lt;$U$6),Q16*$V$6,OR(Q16&gt;$U$6,Q16&lt;$U$7),Q16*$V$7)</f>
        <v>113.56</v>
      </c>
    </row>
    <row r="17" spans="1:20" x14ac:dyDescent="0.3">
      <c r="A17" s="2" t="s">
        <v>52</v>
      </c>
      <c r="B17" s="5">
        <v>43256</v>
      </c>
      <c r="C17" s="5">
        <v>43258</v>
      </c>
      <c r="D17" s="2" t="s">
        <v>45</v>
      </c>
      <c r="E17" s="2" t="s">
        <v>34</v>
      </c>
      <c r="F17" s="2" t="s">
        <v>53</v>
      </c>
      <c r="G17" s="6" t="str">
        <f>VLOOKUP(F17,'Customer Info'!A:B,2,0)</f>
        <v>Cindy</v>
      </c>
      <c r="H17" s="6" t="str">
        <f>VLOOKUP(F17,'Customer Info'!A:C,3,0)</f>
        <v>Schnelling</v>
      </c>
      <c r="I17" s="6" t="str">
        <f>VLOOKUP(F17,'Customer Info'!A:E,5,0)</f>
        <v>Balikpapan</v>
      </c>
      <c r="J17" s="2" t="s">
        <v>54</v>
      </c>
      <c r="K17" s="2">
        <v>138</v>
      </c>
      <c r="L17" s="2">
        <v>128</v>
      </c>
      <c r="M17" s="2">
        <v>3</v>
      </c>
      <c r="N17" s="7">
        <f t="shared" si="0"/>
        <v>384</v>
      </c>
      <c r="O17" s="7">
        <f t="shared" si="1"/>
        <v>414</v>
      </c>
      <c r="P17" s="2">
        <v>30</v>
      </c>
      <c r="Q17" s="8">
        <f t="shared" si="2"/>
        <v>444</v>
      </c>
      <c r="R17" s="8">
        <f t="shared" si="3"/>
        <v>30</v>
      </c>
      <c r="S17" s="2" t="s">
        <v>31</v>
      </c>
      <c r="T17" s="22" cm="1">
        <f t="array" ref="T17">_xlfn.IFS(OR(Q17&gt;$U$2,Q17&lt;$U$3),Q17*$V$2,OR(Q17&gt;$U$3,Q17&lt;$U$4),Q17*$V$3,OR(Q17&gt;$U$3,Q17&lt;$U$4),Q17*$V$4,OR(Q17&gt;$U$5,Q17&lt;$U$6),Q17*$V$6,OR(Q17&gt;$U$6,Q17&lt;$U$7),Q17*$V$7)</f>
        <v>8.8800000000000008</v>
      </c>
    </row>
    <row r="18" spans="1:20" x14ac:dyDescent="0.3">
      <c r="A18" s="2" t="s">
        <v>55</v>
      </c>
      <c r="B18" s="5">
        <v>43315</v>
      </c>
      <c r="C18" s="5">
        <v>43315</v>
      </c>
      <c r="D18" s="2" t="s">
        <v>45</v>
      </c>
      <c r="E18" s="2" t="s">
        <v>41</v>
      </c>
      <c r="F18" s="2" t="s">
        <v>56</v>
      </c>
      <c r="G18" s="6" t="str">
        <f>VLOOKUP(F18,'Customer Info'!A:B,2,0)</f>
        <v>Jeremy</v>
      </c>
      <c r="H18" s="6" t="str">
        <f>VLOOKUP(F18,'Customer Info'!A:C,3,0)</f>
        <v>Ellison</v>
      </c>
      <c r="I18" s="6" t="str">
        <f>VLOOKUP(F18,'Customer Info'!A:E,5,0)</f>
        <v>Jammu</v>
      </c>
      <c r="J18" s="2" t="s">
        <v>57</v>
      </c>
      <c r="K18" s="2">
        <v>162</v>
      </c>
      <c r="L18" s="2">
        <v>148</v>
      </c>
      <c r="M18" s="2">
        <v>3</v>
      </c>
      <c r="N18" s="7">
        <f t="shared" si="0"/>
        <v>444</v>
      </c>
      <c r="O18" s="7">
        <f t="shared" si="1"/>
        <v>486</v>
      </c>
      <c r="P18" s="2">
        <v>30</v>
      </c>
      <c r="Q18" s="8">
        <f t="shared" si="2"/>
        <v>516</v>
      </c>
      <c r="R18" s="8">
        <f t="shared" si="3"/>
        <v>42</v>
      </c>
      <c r="S18" s="2" t="s">
        <v>31</v>
      </c>
      <c r="T18" s="22" cm="1">
        <f t="array" ref="T18">_xlfn.IFS(OR(Q18&gt;$U$2,Q18&lt;$U$3),Q18*$V$2,OR(Q18&gt;$U$3,Q18&lt;$U$4),Q18*$V$3,OR(Q18&gt;$U$3,Q18&lt;$U$4),Q18*$V$4,OR(Q18&gt;$U$5,Q18&lt;$U$6),Q18*$V$6,OR(Q18&gt;$U$6,Q18&lt;$U$7),Q18*$V$7)</f>
        <v>10.32</v>
      </c>
    </row>
    <row r="19" spans="1:20" x14ac:dyDescent="0.3">
      <c r="A19" s="2" t="s">
        <v>58</v>
      </c>
      <c r="B19" s="5">
        <v>43262</v>
      </c>
      <c r="C19" s="5">
        <v>43264</v>
      </c>
      <c r="D19" s="2" t="s">
        <v>26</v>
      </c>
      <c r="E19" s="2" t="s">
        <v>41</v>
      </c>
      <c r="F19" s="2" t="s">
        <v>59</v>
      </c>
      <c r="G19" s="6" t="str">
        <f>VLOOKUP(F19,'Customer Info'!A:B,2,0)</f>
        <v>Corinna</v>
      </c>
      <c r="H19" s="6" t="str">
        <f>VLOOKUP(F19,'Customer Info'!A:C,3,0)</f>
        <v>Mitchell</v>
      </c>
      <c r="I19" s="6" t="str">
        <f>VLOOKUP(F19,'Customer Info'!A:E,5,0)</f>
        <v>Augsburg</v>
      </c>
      <c r="J19" s="2" t="s">
        <v>60</v>
      </c>
      <c r="K19" s="2">
        <v>1637</v>
      </c>
      <c r="L19" s="2">
        <v>1591</v>
      </c>
      <c r="M19" s="2">
        <v>1</v>
      </c>
      <c r="N19" s="7">
        <f t="shared" si="0"/>
        <v>1591</v>
      </c>
      <c r="O19" s="7">
        <f t="shared" si="1"/>
        <v>1637</v>
      </c>
      <c r="P19" s="2">
        <v>57</v>
      </c>
      <c r="Q19" s="8">
        <f t="shared" si="2"/>
        <v>1694</v>
      </c>
      <c r="R19" s="8">
        <f t="shared" si="3"/>
        <v>46</v>
      </c>
      <c r="S19" s="2" t="s">
        <v>61</v>
      </c>
      <c r="T19" s="22" cm="1">
        <f t="array" ref="T19">_xlfn.IFS(OR(Q19&gt;$U$2,Q19&lt;$U$3),Q19*$V$2,OR(Q19&gt;$U$3,Q19&lt;$U$4),Q19*$V$3,OR(Q19&gt;$U$3,Q19&lt;$U$4),Q19*$V$4,OR(Q19&gt;$U$5,Q19&lt;$U$6),Q19*$V$6,OR(Q19&gt;$U$6,Q19&lt;$U$7),Q19*$V$7)</f>
        <v>33.880000000000003</v>
      </c>
    </row>
    <row r="20" spans="1:20" x14ac:dyDescent="0.3">
      <c r="A20" s="2" t="s">
        <v>62</v>
      </c>
      <c r="B20" s="5">
        <v>43280</v>
      </c>
      <c r="C20" s="5">
        <v>43280</v>
      </c>
      <c r="D20" s="2" t="s">
        <v>26</v>
      </c>
      <c r="E20" s="2" t="s">
        <v>41</v>
      </c>
      <c r="F20" s="2" t="s">
        <v>63</v>
      </c>
      <c r="G20" s="6" t="str">
        <f>VLOOKUP(F20,'Customer Info'!A:B,2,0)</f>
        <v>Victor</v>
      </c>
      <c r="H20" s="6" t="str">
        <f>VLOOKUP(F20,'Customer Info'!A:C,3,0)</f>
        <v>Preis</v>
      </c>
      <c r="I20" s="6" t="str">
        <f>VLOOKUP(F20,'Customer Info'!A:E,5,0)</f>
        <v>Melbourne</v>
      </c>
      <c r="J20" s="2" t="s">
        <v>64</v>
      </c>
      <c r="K20" s="2">
        <v>1364</v>
      </c>
      <c r="L20" s="2">
        <v>1274</v>
      </c>
      <c r="M20" s="2">
        <v>2</v>
      </c>
      <c r="N20" s="7">
        <f t="shared" si="0"/>
        <v>2548</v>
      </c>
      <c r="O20" s="7">
        <f t="shared" si="1"/>
        <v>2728</v>
      </c>
      <c r="P20" s="2">
        <v>56</v>
      </c>
      <c r="Q20" s="8">
        <f t="shared" si="2"/>
        <v>2784</v>
      </c>
      <c r="R20" s="8">
        <f t="shared" si="3"/>
        <v>180</v>
      </c>
      <c r="S20" s="2" t="s">
        <v>31</v>
      </c>
      <c r="T20" s="22" cm="1">
        <f t="array" ref="T20">_xlfn.IFS(OR(Q20&gt;$U$2,Q20&lt;$U$3),Q20*$V$2,OR(Q20&gt;$U$3,Q20&lt;$U$4),Q20*$V$3,OR(Q20&gt;$U$3,Q20&lt;$U$4),Q20*$V$4,OR(Q20&gt;$U$5,Q20&lt;$U$6),Q20*$V$6,OR(Q20&gt;$U$6,Q20&lt;$U$7),Q20*$V$7)</f>
        <v>55.68</v>
      </c>
    </row>
    <row r="21" spans="1:20" x14ac:dyDescent="0.3">
      <c r="A21" s="2" t="s">
        <v>65</v>
      </c>
      <c r="B21" s="5">
        <v>43173</v>
      </c>
      <c r="C21" s="5">
        <v>43175</v>
      </c>
      <c r="D21" s="2" t="s">
        <v>45</v>
      </c>
      <c r="E21" s="2" t="s">
        <v>66</v>
      </c>
      <c r="F21" s="2" t="s">
        <v>67</v>
      </c>
      <c r="G21" s="6" t="str">
        <f>VLOOKUP(F21,'Customer Info'!A:B,2,0)</f>
        <v>Jenna</v>
      </c>
      <c r="H21" s="6" t="str">
        <f>VLOOKUP(F21,'Customer Info'!A:C,3,0)</f>
        <v>Caffey</v>
      </c>
      <c r="I21" s="6" t="str">
        <f>VLOOKUP(F21,'Customer Info'!A:E,5,0)</f>
        <v>Kanpur</v>
      </c>
      <c r="J21" s="2" t="s">
        <v>68</v>
      </c>
      <c r="K21" s="2">
        <v>169</v>
      </c>
      <c r="L21" s="2">
        <v>160</v>
      </c>
      <c r="M21" s="2">
        <v>2</v>
      </c>
      <c r="N21" s="7">
        <f t="shared" si="0"/>
        <v>320</v>
      </c>
      <c r="O21" s="7">
        <f t="shared" si="1"/>
        <v>338</v>
      </c>
      <c r="P21" s="2">
        <v>30</v>
      </c>
      <c r="Q21" s="8">
        <f t="shared" si="2"/>
        <v>368</v>
      </c>
      <c r="R21" s="8">
        <f t="shared" si="3"/>
        <v>18</v>
      </c>
      <c r="S21" s="2" t="s">
        <v>69</v>
      </c>
      <c r="T21" s="22" cm="1">
        <f t="array" ref="T21">_xlfn.IFS(OR(Q21&gt;$U$2,Q21&lt;$U$3),Q21*$V$2,OR(Q21&gt;$U$3,Q21&lt;$U$4),Q21*$V$3,OR(Q21&gt;$U$3,Q21&lt;$U$4),Q21*$V$4,OR(Q21&gt;$U$5,Q21&lt;$U$6),Q21*$V$6,OR(Q21&gt;$U$6,Q21&lt;$U$7),Q21*$V$7)</f>
        <v>7.36</v>
      </c>
    </row>
    <row r="22" spans="1:20" x14ac:dyDescent="0.3">
      <c r="A22" s="2" t="s">
        <v>70</v>
      </c>
      <c r="B22" s="5">
        <v>43429</v>
      </c>
      <c r="C22" s="5">
        <v>43431</v>
      </c>
      <c r="D22" s="2" t="s">
        <v>33</v>
      </c>
      <c r="E22" s="2" t="s">
        <v>34</v>
      </c>
      <c r="F22" s="2" t="s">
        <v>71</v>
      </c>
      <c r="G22" s="6" t="str">
        <f>VLOOKUP(F22,'Customer Info'!A:B,2,0)</f>
        <v>Paul</v>
      </c>
      <c r="H22" s="6" t="str">
        <f>VLOOKUP(F22,'Customer Info'!A:C,3,0)</f>
        <v>Knutson</v>
      </c>
      <c r="I22" s="6" t="str">
        <f>VLOOKUP(F22,'Customer Info'!A:E,5,0)</f>
        <v>Gold Coast</v>
      </c>
      <c r="J22" s="2" t="s">
        <v>72</v>
      </c>
      <c r="K22" s="2">
        <v>9135</v>
      </c>
      <c r="L22" s="2">
        <v>8143</v>
      </c>
      <c r="M22" s="2">
        <v>4</v>
      </c>
      <c r="N22" s="7">
        <f t="shared" si="0"/>
        <v>32572</v>
      </c>
      <c r="O22" s="7">
        <f t="shared" si="1"/>
        <v>36540</v>
      </c>
      <c r="P22" s="2">
        <v>66</v>
      </c>
      <c r="Q22" s="8">
        <f t="shared" si="2"/>
        <v>36606</v>
      </c>
      <c r="R22" s="8">
        <f t="shared" si="3"/>
        <v>3968</v>
      </c>
      <c r="S22" s="2" t="s">
        <v>61</v>
      </c>
      <c r="T22" s="22" cm="1">
        <f t="array" ref="T22">_xlfn.IFS(OR(Q22&gt;$U$2,Q22&lt;$U$3),Q22*$V$2,OR(Q22&gt;$U$3,Q22&lt;$U$4),Q22*$V$3,OR(Q22&gt;$U$3,Q22&lt;$U$4),Q22*$V$4,OR(Q22&gt;$U$5,Q22&lt;$U$6),Q22*$V$6,OR(Q22&gt;$U$6,Q22&lt;$U$7),Q22*$V$7)</f>
        <v>732.12</v>
      </c>
    </row>
    <row r="23" spans="1:20" x14ac:dyDescent="0.3">
      <c r="A23" s="2" t="s">
        <v>73</v>
      </c>
      <c r="B23" s="5">
        <v>43435</v>
      </c>
      <c r="C23" s="5">
        <v>43436</v>
      </c>
      <c r="D23" s="2" t="s">
        <v>45</v>
      </c>
      <c r="E23" s="2" t="s">
        <v>34</v>
      </c>
      <c r="F23" s="2" t="s">
        <v>74</v>
      </c>
      <c r="G23" s="6" t="str">
        <f>VLOOKUP(F23,'Customer Info'!A:B,2,0)</f>
        <v>Ryan</v>
      </c>
      <c r="H23" s="6" t="str">
        <f>VLOOKUP(F23,'Customer Info'!A:C,3,0)</f>
        <v>Crowe</v>
      </c>
      <c r="I23" s="6" t="str">
        <f>VLOOKUP(F23,'Customer Info'!A:E,5,0)</f>
        <v>Kanpur</v>
      </c>
      <c r="J23" s="2" t="s">
        <v>75</v>
      </c>
      <c r="K23" s="2">
        <v>693</v>
      </c>
      <c r="L23" s="2">
        <v>667</v>
      </c>
      <c r="M23" s="2">
        <v>6</v>
      </c>
      <c r="N23" s="7">
        <f t="shared" si="0"/>
        <v>4002</v>
      </c>
      <c r="O23" s="7">
        <f t="shared" si="1"/>
        <v>4158</v>
      </c>
      <c r="P23" s="2">
        <v>38</v>
      </c>
      <c r="Q23" s="8">
        <f t="shared" si="2"/>
        <v>4196</v>
      </c>
      <c r="R23" s="8">
        <f t="shared" si="3"/>
        <v>156</v>
      </c>
      <c r="S23" s="2" t="s">
        <v>31</v>
      </c>
      <c r="T23" s="22" cm="1">
        <f t="array" ref="T23">_xlfn.IFS(OR(Q23&gt;$U$2,Q23&lt;$U$3),Q23*$V$2,OR(Q23&gt;$U$3,Q23&lt;$U$4),Q23*$V$3,OR(Q23&gt;$U$3,Q23&lt;$U$4),Q23*$V$4,OR(Q23&gt;$U$5,Q23&lt;$U$6),Q23*$V$6,OR(Q23&gt;$U$6,Q23&lt;$U$7),Q23*$V$7)</f>
        <v>83.92</v>
      </c>
    </row>
    <row r="24" spans="1:20" x14ac:dyDescent="0.3">
      <c r="A24" s="2" t="s">
        <v>76</v>
      </c>
      <c r="B24" s="5">
        <v>43266</v>
      </c>
      <c r="C24" s="5">
        <v>43266</v>
      </c>
      <c r="D24" s="2" t="s">
        <v>45</v>
      </c>
      <c r="E24" s="2" t="s">
        <v>34</v>
      </c>
      <c r="F24" s="2" t="s">
        <v>77</v>
      </c>
      <c r="G24" s="6" t="str">
        <f>VLOOKUP(F24,'Customer Info'!A:B,2,0)</f>
        <v>Kelly</v>
      </c>
      <c r="H24" s="6" t="str">
        <f>VLOOKUP(F24,'Customer Info'!A:C,3,0)</f>
        <v>Collister</v>
      </c>
      <c r="I24" s="6" t="str">
        <f>VLOOKUP(F24,'Customer Info'!A:E,5,0)</f>
        <v>Tangshan</v>
      </c>
      <c r="J24" s="2" t="s">
        <v>78</v>
      </c>
      <c r="K24" s="2">
        <v>142</v>
      </c>
      <c r="L24" s="2">
        <v>134</v>
      </c>
      <c r="M24" s="2">
        <v>4</v>
      </c>
      <c r="N24" s="7">
        <f t="shared" si="0"/>
        <v>536</v>
      </c>
      <c r="O24" s="7">
        <f t="shared" si="1"/>
        <v>568</v>
      </c>
      <c r="P24" s="2">
        <v>30</v>
      </c>
      <c r="Q24" s="8">
        <f t="shared" si="2"/>
        <v>598</v>
      </c>
      <c r="R24" s="8">
        <f t="shared" si="3"/>
        <v>32</v>
      </c>
      <c r="S24" s="2" t="s">
        <v>69</v>
      </c>
      <c r="T24" s="22" cm="1">
        <f t="array" ref="T24">_xlfn.IFS(OR(Q24&gt;$U$2,Q24&lt;$U$3),Q24*$V$2,OR(Q24&gt;$U$3,Q24&lt;$U$4),Q24*$V$3,OR(Q24&gt;$U$3,Q24&lt;$U$4),Q24*$V$4,OR(Q24&gt;$U$5,Q24&lt;$U$6),Q24*$V$6,OR(Q24&gt;$U$6,Q24&lt;$U$7),Q24*$V$7)</f>
        <v>11.96</v>
      </c>
    </row>
    <row r="25" spans="1:20" x14ac:dyDescent="0.3">
      <c r="A25" s="2" t="s">
        <v>79</v>
      </c>
      <c r="B25" s="5">
        <v>43325</v>
      </c>
      <c r="C25" s="5">
        <v>43327</v>
      </c>
      <c r="D25" s="2" t="s">
        <v>26</v>
      </c>
      <c r="E25" s="2" t="s">
        <v>34</v>
      </c>
      <c r="F25" s="2" t="s">
        <v>80</v>
      </c>
      <c r="G25" s="6" t="str">
        <f>VLOOKUP(F25,'Customer Info'!A:B,2,0)</f>
        <v>Adam</v>
      </c>
      <c r="H25" s="6" t="str">
        <f>VLOOKUP(F25,'Customer Info'!A:C,3,0)</f>
        <v>Bellavance</v>
      </c>
      <c r="I25" s="6" t="str">
        <f>VLOOKUP(F25,'Customer Info'!A:E,5,0)</f>
        <v>Medan</v>
      </c>
      <c r="J25" s="2" t="s">
        <v>81</v>
      </c>
      <c r="K25" s="2">
        <v>1798</v>
      </c>
      <c r="L25" s="2">
        <v>1666</v>
      </c>
      <c r="M25" s="2">
        <v>2</v>
      </c>
      <c r="N25" s="7">
        <f t="shared" si="0"/>
        <v>3332</v>
      </c>
      <c r="O25" s="7">
        <f t="shared" si="1"/>
        <v>3596</v>
      </c>
      <c r="P25" s="2">
        <v>26</v>
      </c>
      <c r="Q25" s="8">
        <f t="shared" si="2"/>
        <v>3622</v>
      </c>
      <c r="R25" s="8">
        <f t="shared" si="3"/>
        <v>264</v>
      </c>
      <c r="S25" s="2" t="s">
        <v>61</v>
      </c>
      <c r="T25" s="22" cm="1">
        <f t="array" ref="T25">_xlfn.IFS(OR(Q25&gt;$U$2,Q25&lt;$U$3),Q25*$V$2,OR(Q25&gt;$U$3,Q25&lt;$U$4),Q25*$V$3,OR(Q25&gt;$U$3,Q25&lt;$U$4),Q25*$V$4,OR(Q25&gt;$U$5,Q25&lt;$U$6),Q25*$V$6,OR(Q25&gt;$U$6,Q25&lt;$U$7),Q25*$V$7)</f>
        <v>72.44</v>
      </c>
    </row>
    <row r="26" spans="1:20" x14ac:dyDescent="0.3">
      <c r="A26" s="2" t="s">
        <v>82</v>
      </c>
      <c r="B26" s="5">
        <v>43168</v>
      </c>
      <c r="C26" s="5">
        <v>43169</v>
      </c>
      <c r="D26" s="2" t="s">
        <v>26</v>
      </c>
      <c r="E26" s="2" t="s">
        <v>46</v>
      </c>
      <c r="F26" s="2" t="s">
        <v>83</v>
      </c>
      <c r="G26" s="6" t="str">
        <f>VLOOKUP(F26,'Customer Info'!A:B,2,0)</f>
        <v>Corey</v>
      </c>
      <c r="H26" s="6" t="str">
        <f>VLOOKUP(F26,'Customer Info'!A:C,3,0)</f>
        <v>Lock</v>
      </c>
      <c r="I26" s="6" t="str">
        <f>VLOOKUP(F26,'Customer Info'!A:E,5,0)</f>
        <v>Geelong</v>
      </c>
      <c r="J26" s="2" t="s">
        <v>84</v>
      </c>
      <c r="K26" s="2">
        <v>1911</v>
      </c>
      <c r="L26" s="2">
        <v>1785</v>
      </c>
      <c r="M26" s="2">
        <v>10</v>
      </c>
      <c r="N26" s="7">
        <f t="shared" si="0"/>
        <v>17850</v>
      </c>
      <c r="O26" s="7">
        <f t="shared" si="1"/>
        <v>19110</v>
      </c>
      <c r="P26" s="2">
        <v>54</v>
      </c>
      <c r="Q26" s="8">
        <f t="shared" si="2"/>
        <v>19164</v>
      </c>
      <c r="R26" s="8">
        <f t="shared" si="3"/>
        <v>1260</v>
      </c>
      <c r="S26" s="2" t="s">
        <v>31</v>
      </c>
      <c r="T26" s="22" cm="1">
        <f t="array" ref="T26">_xlfn.IFS(OR(Q26&gt;$U$2,Q26&lt;$U$3),Q26*$V$2,OR(Q26&gt;$U$3,Q26&lt;$U$4),Q26*$V$3,OR(Q26&gt;$U$3,Q26&lt;$U$4),Q26*$V$4,OR(Q26&gt;$U$5,Q26&lt;$U$6),Q26*$V$6,OR(Q26&gt;$U$6,Q26&lt;$U$7),Q26*$V$7)</f>
        <v>383.28000000000003</v>
      </c>
    </row>
    <row r="27" spans="1:20" x14ac:dyDescent="0.3">
      <c r="A27" s="2" t="s">
        <v>85</v>
      </c>
      <c r="B27" s="5">
        <v>43404</v>
      </c>
      <c r="C27" s="5">
        <v>43405</v>
      </c>
      <c r="D27" s="2" t="s">
        <v>26</v>
      </c>
      <c r="E27" s="2" t="s">
        <v>34</v>
      </c>
      <c r="F27" s="2" t="s">
        <v>86</v>
      </c>
      <c r="G27" s="6" t="str">
        <f>VLOOKUP(F27,'Customer Info'!A:B,2,0)</f>
        <v>Dennis</v>
      </c>
      <c r="H27" s="6" t="str">
        <f>VLOOKUP(F27,'Customer Info'!A:C,3,0)</f>
        <v>Pardue</v>
      </c>
      <c r="I27" s="6" t="str">
        <f>VLOOKUP(F27,'Customer Info'!A:E,5,0)</f>
        <v>Wollongong</v>
      </c>
      <c r="J27" s="2" t="s">
        <v>87</v>
      </c>
      <c r="K27" s="2">
        <v>8617</v>
      </c>
      <c r="L27" s="2">
        <v>7900</v>
      </c>
      <c r="M27" s="2">
        <v>6</v>
      </c>
      <c r="N27" s="7">
        <f t="shared" si="0"/>
        <v>47400</v>
      </c>
      <c r="O27" s="7">
        <f t="shared" si="1"/>
        <v>51702</v>
      </c>
      <c r="P27" s="2">
        <v>40</v>
      </c>
      <c r="Q27" s="8">
        <f t="shared" si="2"/>
        <v>51742</v>
      </c>
      <c r="R27" s="8">
        <f t="shared" si="3"/>
        <v>4302</v>
      </c>
      <c r="S27" s="2" t="s">
        <v>31</v>
      </c>
      <c r="T27" s="22" cm="1">
        <f t="array" ref="T27">_xlfn.IFS(OR(Q27&gt;$U$2,Q27&lt;$U$3),Q27*$V$2,OR(Q27&gt;$U$3,Q27&lt;$U$4),Q27*$V$3,OR(Q27&gt;$U$3,Q27&lt;$U$4),Q27*$V$4,OR(Q27&gt;$U$5,Q27&lt;$U$6),Q27*$V$6,OR(Q27&gt;$U$6,Q27&lt;$U$7),Q27*$V$7)</f>
        <v>1034.8399999999999</v>
      </c>
    </row>
    <row r="28" spans="1:20" x14ac:dyDescent="0.3">
      <c r="A28" s="2" t="s">
        <v>88</v>
      </c>
      <c r="B28" s="5">
        <v>43180</v>
      </c>
      <c r="C28" s="5">
        <v>43180</v>
      </c>
      <c r="D28" s="2" t="s">
        <v>26</v>
      </c>
      <c r="E28" s="2" t="s">
        <v>89</v>
      </c>
      <c r="F28" s="2" t="s">
        <v>90</v>
      </c>
      <c r="G28" s="6" t="str">
        <f>VLOOKUP(F28,'Customer Info'!A:B,2,0)</f>
        <v>Lisa</v>
      </c>
      <c r="H28" s="6" t="str">
        <f>VLOOKUP(F28,'Customer Info'!A:C,3,0)</f>
        <v>DeCherney</v>
      </c>
      <c r="I28" s="6" t="str">
        <f>VLOOKUP(F28,'Customer Info'!A:E,5,0)</f>
        <v>Sydney</v>
      </c>
      <c r="J28" s="2" t="s">
        <v>91</v>
      </c>
      <c r="K28" s="2">
        <v>1621</v>
      </c>
      <c r="L28" s="2">
        <v>1545</v>
      </c>
      <c r="M28" s="2">
        <v>1</v>
      </c>
      <c r="N28" s="7">
        <f t="shared" si="0"/>
        <v>1545</v>
      </c>
      <c r="O28" s="7">
        <f t="shared" si="1"/>
        <v>1621</v>
      </c>
      <c r="P28" s="2">
        <v>78</v>
      </c>
      <c r="Q28" s="8">
        <f t="shared" si="2"/>
        <v>1699</v>
      </c>
      <c r="R28" s="8">
        <f t="shared" si="3"/>
        <v>76</v>
      </c>
      <c r="S28" s="2" t="s">
        <v>61</v>
      </c>
      <c r="T28" s="22" cm="1">
        <f t="array" ref="T28">_xlfn.IFS(OR(Q28&gt;$U$2,Q28&lt;$U$3),Q28*$V$2,OR(Q28&gt;$U$3,Q28&lt;$U$4),Q28*$V$3,OR(Q28&gt;$U$3,Q28&lt;$U$4),Q28*$V$4,OR(Q28&gt;$U$5,Q28&lt;$U$6),Q28*$V$6,OR(Q28&gt;$U$6,Q28&lt;$U$7),Q28*$V$7)</f>
        <v>33.980000000000004</v>
      </c>
    </row>
    <row r="29" spans="1:20" x14ac:dyDescent="0.3">
      <c r="A29" s="2" t="s">
        <v>92</v>
      </c>
      <c r="B29" s="5">
        <v>43147</v>
      </c>
      <c r="C29" s="5">
        <v>43147</v>
      </c>
      <c r="D29" s="2" t="s">
        <v>45</v>
      </c>
      <c r="E29" s="2" t="s">
        <v>89</v>
      </c>
      <c r="F29" s="2" t="s">
        <v>93</v>
      </c>
      <c r="G29" s="6" t="str">
        <f>VLOOKUP(F29,'Customer Info'!A:B,2,0)</f>
        <v>Bill</v>
      </c>
      <c r="H29" s="6" t="str">
        <f>VLOOKUP(F29,'Customer Info'!A:C,3,0)</f>
        <v>Stewart</v>
      </c>
      <c r="I29" s="6" t="str">
        <f>VLOOKUP(F29,'Customer Info'!A:E,5,0)</f>
        <v>Wenling</v>
      </c>
      <c r="J29" s="2" t="s">
        <v>94</v>
      </c>
      <c r="K29" s="2">
        <v>131</v>
      </c>
      <c r="L29" s="2">
        <v>124</v>
      </c>
      <c r="M29" s="2">
        <v>3</v>
      </c>
      <c r="N29" s="7">
        <f t="shared" si="0"/>
        <v>372</v>
      </c>
      <c r="O29" s="7">
        <f t="shared" si="1"/>
        <v>393</v>
      </c>
      <c r="P29" s="2">
        <v>30</v>
      </c>
      <c r="Q29" s="8">
        <f t="shared" si="2"/>
        <v>423</v>
      </c>
      <c r="R29" s="8">
        <f t="shared" si="3"/>
        <v>21</v>
      </c>
      <c r="S29" s="2" t="s">
        <v>61</v>
      </c>
      <c r="T29" s="22" cm="1">
        <f t="array" ref="T29">_xlfn.IFS(OR(Q29&gt;$U$2,Q29&lt;$U$3),Q29*$V$2,OR(Q29&gt;$U$3,Q29&lt;$U$4),Q29*$V$3,OR(Q29&gt;$U$3,Q29&lt;$U$4),Q29*$V$4,OR(Q29&gt;$U$5,Q29&lt;$U$6),Q29*$V$6,OR(Q29&gt;$U$6,Q29&lt;$U$7),Q29*$V$7)</f>
        <v>8.4600000000000009</v>
      </c>
    </row>
    <row r="30" spans="1:20" x14ac:dyDescent="0.3">
      <c r="A30" s="2" t="s">
        <v>95</v>
      </c>
      <c r="B30" s="5">
        <v>43340</v>
      </c>
      <c r="C30" s="5">
        <v>43342</v>
      </c>
      <c r="D30" s="2" t="s">
        <v>26</v>
      </c>
      <c r="E30" s="2" t="s">
        <v>46</v>
      </c>
      <c r="F30" s="2" t="s">
        <v>96</v>
      </c>
      <c r="G30" s="6" t="str">
        <f>VLOOKUP(F30,'Customer Info'!A:B,2,0)</f>
        <v>David</v>
      </c>
      <c r="H30" s="6" t="str">
        <f>VLOOKUP(F30,'Customer Info'!A:C,3,0)</f>
        <v>Kendrick</v>
      </c>
      <c r="I30" s="6" t="str">
        <f>VLOOKUP(F30,'Customer Info'!A:E,5,0)</f>
        <v>Kunming</v>
      </c>
      <c r="J30" s="2" t="s">
        <v>97</v>
      </c>
      <c r="K30" s="2">
        <v>1700</v>
      </c>
      <c r="L30" s="2">
        <v>1620</v>
      </c>
      <c r="M30" s="2">
        <v>4</v>
      </c>
      <c r="N30" s="7">
        <f t="shared" si="0"/>
        <v>6480</v>
      </c>
      <c r="O30" s="7">
        <f t="shared" si="1"/>
        <v>6800</v>
      </c>
      <c r="P30" s="2">
        <v>78</v>
      </c>
      <c r="Q30" s="8">
        <f t="shared" si="2"/>
        <v>6878</v>
      </c>
      <c r="R30" s="8">
        <f t="shared" si="3"/>
        <v>320</v>
      </c>
      <c r="S30" s="2" t="s">
        <v>31</v>
      </c>
      <c r="T30" s="22" cm="1">
        <f t="array" ref="T30">_xlfn.IFS(OR(Q30&gt;$U$2,Q30&lt;$U$3),Q30*$V$2,OR(Q30&gt;$U$3,Q30&lt;$U$4),Q30*$V$3,OR(Q30&gt;$U$3,Q30&lt;$U$4),Q30*$V$4,OR(Q30&gt;$U$5,Q30&lt;$U$6),Q30*$V$6,OR(Q30&gt;$U$6,Q30&lt;$U$7),Q30*$V$7)</f>
        <v>137.56</v>
      </c>
    </row>
    <row r="31" spans="1:20" x14ac:dyDescent="0.3">
      <c r="A31" s="2" t="s">
        <v>98</v>
      </c>
      <c r="B31" s="5">
        <v>43230</v>
      </c>
      <c r="C31" s="5">
        <v>43231</v>
      </c>
      <c r="D31" s="2" t="s">
        <v>33</v>
      </c>
      <c r="E31" s="2" t="s">
        <v>66</v>
      </c>
      <c r="F31" s="2" t="s">
        <v>99</v>
      </c>
      <c r="G31" s="6" t="str">
        <f>VLOOKUP(F31,'Customer Info'!A:B,2,0)</f>
        <v>Laurel</v>
      </c>
      <c r="H31" s="6" t="str">
        <f>VLOOKUP(F31,'Customer Info'!A:C,3,0)</f>
        <v>Workman</v>
      </c>
      <c r="I31" s="6" t="str">
        <f>VLOOKUP(F31,'Customer Info'!A:E,5,0)</f>
        <v>Leipzig</v>
      </c>
      <c r="J31" s="2" t="s">
        <v>100</v>
      </c>
      <c r="K31" s="2">
        <v>6027</v>
      </c>
      <c r="L31" s="2">
        <v>5694</v>
      </c>
      <c r="M31" s="2">
        <v>2</v>
      </c>
      <c r="N31" s="7">
        <f t="shared" si="0"/>
        <v>11388</v>
      </c>
      <c r="O31" s="7">
        <f t="shared" si="1"/>
        <v>12054</v>
      </c>
      <c r="P31" s="2">
        <v>88</v>
      </c>
      <c r="Q31" s="8">
        <f t="shared" si="2"/>
        <v>12142</v>
      </c>
      <c r="R31" s="8">
        <f t="shared" si="3"/>
        <v>666</v>
      </c>
      <c r="S31" s="2" t="s">
        <v>61</v>
      </c>
      <c r="T31" s="22" cm="1">
        <f t="array" ref="T31">_xlfn.IFS(OR(Q31&gt;$U$2,Q31&lt;$U$3),Q31*$V$2,OR(Q31&gt;$U$3,Q31&lt;$U$4),Q31*$V$3,OR(Q31&gt;$U$3,Q31&lt;$U$4),Q31*$V$4,OR(Q31&gt;$U$5,Q31&lt;$U$6),Q31*$V$6,OR(Q31&gt;$U$6,Q31&lt;$U$7),Q31*$V$7)</f>
        <v>242.84</v>
      </c>
    </row>
    <row r="32" spans="1:20" x14ac:dyDescent="0.3">
      <c r="A32" s="2" t="s">
        <v>101</v>
      </c>
      <c r="B32" s="5">
        <v>43262</v>
      </c>
      <c r="C32" s="5">
        <v>43262</v>
      </c>
      <c r="D32" s="2" t="s">
        <v>45</v>
      </c>
      <c r="E32" s="2" t="s">
        <v>27</v>
      </c>
      <c r="F32" s="2" t="s">
        <v>102</v>
      </c>
      <c r="G32" s="6" t="str">
        <f>VLOOKUP(F32,'Customer Info'!A:B,2,0)</f>
        <v>Craig</v>
      </c>
      <c r="H32" s="6" t="str">
        <f>VLOOKUP(F32,'Customer Info'!A:C,3,0)</f>
        <v>Carroll</v>
      </c>
      <c r="I32" s="6" t="str">
        <f>VLOOKUP(F32,'Customer Info'!A:E,5,0)</f>
        <v>Augsburg</v>
      </c>
      <c r="J32" s="2" t="s">
        <v>103</v>
      </c>
      <c r="K32" s="2">
        <v>193</v>
      </c>
      <c r="L32" s="2">
        <v>173</v>
      </c>
      <c r="M32" s="2">
        <v>3</v>
      </c>
      <c r="N32" s="7">
        <f t="shared" si="0"/>
        <v>519</v>
      </c>
      <c r="O32" s="7">
        <f t="shared" si="1"/>
        <v>579</v>
      </c>
      <c r="P32" s="2">
        <v>30</v>
      </c>
      <c r="Q32" s="8">
        <f t="shared" si="2"/>
        <v>609</v>
      </c>
      <c r="R32" s="8">
        <f t="shared" si="3"/>
        <v>60</v>
      </c>
      <c r="S32" s="2" t="s">
        <v>31</v>
      </c>
      <c r="T32" s="22" cm="1">
        <f t="array" ref="T32">_xlfn.IFS(OR(Q32&gt;$U$2,Q32&lt;$U$3),Q32*$V$2,OR(Q32&gt;$U$3,Q32&lt;$U$4),Q32*$V$3,OR(Q32&gt;$U$3,Q32&lt;$U$4),Q32*$V$4,OR(Q32&gt;$U$5,Q32&lt;$U$6),Q32*$V$6,OR(Q32&gt;$U$6,Q32&lt;$U$7),Q32*$V$7)</f>
        <v>12.18</v>
      </c>
    </row>
    <row r="33" spans="1:20" x14ac:dyDescent="0.3">
      <c r="A33" s="2" t="s">
        <v>104</v>
      </c>
      <c r="B33" s="5">
        <v>43324</v>
      </c>
      <c r="C33" s="5">
        <v>43325</v>
      </c>
      <c r="D33" s="2" t="s">
        <v>26</v>
      </c>
      <c r="E33" s="2" t="s">
        <v>46</v>
      </c>
      <c r="F33" s="2" t="s">
        <v>105</v>
      </c>
      <c r="G33" s="6" t="str">
        <f>VLOOKUP(F33,'Customer Info'!A:B,2,0)</f>
        <v>Emily</v>
      </c>
      <c r="H33" s="6" t="str">
        <f>VLOOKUP(F33,'Customer Info'!A:C,3,0)</f>
        <v>Burns</v>
      </c>
      <c r="I33" s="6" t="str">
        <f>VLOOKUP(F33,'Customer Info'!A:E,5,0)</f>
        <v>Adelaide</v>
      </c>
      <c r="J33" s="2" t="s">
        <v>106</v>
      </c>
      <c r="K33" s="2">
        <v>2222</v>
      </c>
      <c r="L33" s="2">
        <v>2081</v>
      </c>
      <c r="M33" s="2">
        <v>2</v>
      </c>
      <c r="N33" s="7">
        <f t="shared" si="0"/>
        <v>4162</v>
      </c>
      <c r="O33" s="7">
        <f t="shared" si="1"/>
        <v>4444</v>
      </c>
      <c r="P33" s="2">
        <v>53</v>
      </c>
      <c r="Q33" s="8">
        <f t="shared" si="2"/>
        <v>4497</v>
      </c>
      <c r="R33" s="8">
        <f t="shared" si="3"/>
        <v>282</v>
      </c>
      <c r="S33" s="2" t="s">
        <v>31</v>
      </c>
      <c r="T33" s="22" cm="1">
        <f t="array" ref="T33">_xlfn.IFS(OR(Q33&gt;$U$2,Q33&lt;$U$3),Q33*$V$2,OR(Q33&gt;$U$3,Q33&lt;$U$4),Q33*$V$3,OR(Q33&gt;$U$3,Q33&lt;$U$4),Q33*$V$4,OR(Q33&gt;$U$5,Q33&lt;$U$6),Q33*$V$6,OR(Q33&gt;$U$6,Q33&lt;$U$7),Q33*$V$7)</f>
        <v>89.94</v>
      </c>
    </row>
    <row r="34" spans="1:20" x14ac:dyDescent="0.3">
      <c r="A34" s="2" t="s">
        <v>107</v>
      </c>
      <c r="B34" s="5">
        <v>43464</v>
      </c>
      <c r="C34" s="5">
        <v>43465</v>
      </c>
      <c r="D34" s="2" t="s">
        <v>45</v>
      </c>
      <c r="E34" s="2" t="s">
        <v>66</v>
      </c>
      <c r="F34" s="2" t="s">
        <v>108</v>
      </c>
      <c r="G34" s="6" t="str">
        <f>VLOOKUP(F34,'Customer Info'!A:B,2,0)</f>
        <v>Erica</v>
      </c>
      <c r="H34" s="6" t="str">
        <f>VLOOKUP(F34,'Customer Info'!A:C,3,0)</f>
        <v>Smith</v>
      </c>
      <c r="I34" s="6" t="str">
        <f>VLOOKUP(F34,'Customer Info'!A:E,5,0)</f>
        <v>Halle</v>
      </c>
      <c r="J34" s="2" t="s">
        <v>109</v>
      </c>
      <c r="K34" s="2">
        <v>139</v>
      </c>
      <c r="L34" s="2">
        <v>133</v>
      </c>
      <c r="M34" s="2">
        <v>6</v>
      </c>
      <c r="N34" s="7">
        <f t="shared" si="0"/>
        <v>798</v>
      </c>
      <c r="O34" s="7">
        <f t="shared" si="1"/>
        <v>834</v>
      </c>
      <c r="P34" s="2">
        <v>30</v>
      </c>
      <c r="Q34" s="8">
        <f t="shared" si="2"/>
        <v>864</v>
      </c>
      <c r="R34" s="8">
        <f t="shared" si="3"/>
        <v>36</v>
      </c>
      <c r="S34" s="2" t="s">
        <v>31</v>
      </c>
      <c r="T34" s="22" cm="1">
        <f t="array" ref="T34">_xlfn.IFS(OR(Q34&gt;$U$2,Q34&lt;$U$3),Q34*$V$2,OR(Q34&gt;$U$3,Q34&lt;$U$4),Q34*$V$3,OR(Q34&gt;$U$3,Q34&lt;$U$4),Q34*$V$4,OR(Q34&gt;$U$5,Q34&lt;$U$6),Q34*$V$6,OR(Q34&gt;$U$6,Q34&lt;$U$7),Q34*$V$7)</f>
        <v>17.28</v>
      </c>
    </row>
    <row r="35" spans="1:20" x14ac:dyDescent="0.3">
      <c r="A35" s="2" t="s">
        <v>110</v>
      </c>
      <c r="B35" s="5">
        <v>43144</v>
      </c>
      <c r="C35" s="5">
        <v>43145</v>
      </c>
      <c r="D35" s="2" t="s">
        <v>26</v>
      </c>
      <c r="E35" s="2" t="s">
        <v>89</v>
      </c>
      <c r="F35" s="2" t="s">
        <v>111</v>
      </c>
      <c r="G35" s="6" t="str">
        <f>VLOOKUP(F35,'Customer Info'!A:B,2,0)</f>
        <v>Thomas</v>
      </c>
      <c r="H35" s="6" t="str">
        <f>VLOOKUP(F35,'Customer Info'!A:C,3,0)</f>
        <v>Brumley</v>
      </c>
      <c r="I35" s="6" t="str">
        <f>VLOOKUP(F35,'Customer Info'!A:E,5,0)</f>
        <v>Jinan</v>
      </c>
      <c r="J35" s="2" t="s">
        <v>57</v>
      </c>
      <c r="K35" s="2">
        <v>1925</v>
      </c>
      <c r="L35" s="2">
        <v>1834</v>
      </c>
      <c r="M35" s="2">
        <v>3</v>
      </c>
      <c r="N35" s="7">
        <f t="shared" si="0"/>
        <v>5502</v>
      </c>
      <c r="O35" s="7">
        <f t="shared" si="1"/>
        <v>5775</v>
      </c>
      <c r="P35" s="2">
        <v>61</v>
      </c>
      <c r="Q35" s="8">
        <f t="shared" si="2"/>
        <v>5836</v>
      </c>
      <c r="R35" s="8">
        <f t="shared" si="3"/>
        <v>273</v>
      </c>
      <c r="S35" s="2" t="s">
        <v>31</v>
      </c>
      <c r="T35" s="22" cm="1">
        <f t="array" ref="T35">_xlfn.IFS(OR(Q35&gt;$U$2,Q35&lt;$U$3),Q35*$V$2,OR(Q35&gt;$U$3,Q35&lt;$U$4),Q35*$V$3,OR(Q35&gt;$U$3,Q35&lt;$U$4),Q35*$V$4,OR(Q35&gt;$U$5,Q35&lt;$U$6),Q35*$V$6,OR(Q35&gt;$U$6,Q35&lt;$U$7),Q35*$V$7)</f>
        <v>116.72</v>
      </c>
    </row>
    <row r="36" spans="1:20" x14ac:dyDescent="0.3">
      <c r="A36" s="2" t="s">
        <v>112</v>
      </c>
      <c r="B36" s="5">
        <v>43364</v>
      </c>
      <c r="C36" s="5">
        <v>43364</v>
      </c>
      <c r="D36" s="2" t="s">
        <v>33</v>
      </c>
      <c r="E36" s="2" t="s">
        <v>46</v>
      </c>
      <c r="F36" s="2" t="s">
        <v>113</v>
      </c>
      <c r="G36" s="6" t="str">
        <f>VLOOKUP(F36,'Customer Info'!A:B,2,0)</f>
        <v>Justin</v>
      </c>
      <c r="H36" s="6" t="str">
        <f>VLOOKUP(F36,'Customer Info'!A:C,3,0)</f>
        <v>Hirsh</v>
      </c>
      <c r="I36" s="6" t="str">
        <f>VLOOKUP(F36,'Customer Info'!A:E,5,0)</f>
        <v>Surakarta</v>
      </c>
      <c r="J36" s="2" t="s">
        <v>114</v>
      </c>
      <c r="K36" s="2">
        <v>7350</v>
      </c>
      <c r="L36" s="2">
        <v>6743</v>
      </c>
      <c r="M36" s="2">
        <v>2</v>
      </c>
      <c r="N36" s="7">
        <f t="shared" si="0"/>
        <v>13486</v>
      </c>
      <c r="O36" s="7">
        <f t="shared" si="1"/>
        <v>14700</v>
      </c>
      <c r="P36" s="2">
        <v>96</v>
      </c>
      <c r="Q36" s="8">
        <f t="shared" si="2"/>
        <v>14796</v>
      </c>
      <c r="R36" s="8">
        <f t="shared" si="3"/>
        <v>1214</v>
      </c>
      <c r="S36" s="2" t="s">
        <v>31</v>
      </c>
      <c r="T36" s="22" cm="1">
        <f t="array" ref="T36">_xlfn.IFS(OR(Q36&gt;$U$2,Q36&lt;$U$3),Q36*$V$2,OR(Q36&gt;$U$3,Q36&lt;$U$4),Q36*$V$3,OR(Q36&gt;$U$3,Q36&lt;$U$4),Q36*$V$4,OR(Q36&gt;$U$5,Q36&lt;$U$6),Q36*$V$6,OR(Q36&gt;$U$6,Q36&lt;$U$7),Q36*$V$7)</f>
        <v>295.92</v>
      </c>
    </row>
    <row r="37" spans="1:20" x14ac:dyDescent="0.3">
      <c r="A37" s="2" t="s">
        <v>115</v>
      </c>
      <c r="B37" s="5">
        <v>43301</v>
      </c>
      <c r="C37" s="5">
        <v>43301</v>
      </c>
      <c r="D37" s="2" t="s">
        <v>33</v>
      </c>
      <c r="E37" s="2" t="s">
        <v>66</v>
      </c>
      <c r="F37" s="2" t="s">
        <v>111</v>
      </c>
      <c r="G37" s="6" t="str">
        <f>VLOOKUP(F37,'Customer Info'!A:B,2,0)</f>
        <v>Thomas</v>
      </c>
      <c r="H37" s="6" t="str">
        <f>VLOOKUP(F37,'Customer Info'!A:C,3,0)</f>
        <v>Brumley</v>
      </c>
      <c r="I37" s="6" t="str">
        <f>VLOOKUP(F37,'Customer Info'!A:E,5,0)</f>
        <v>Jinan</v>
      </c>
      <c r="J37" s="2" t="s">
        <v>116</v>
      </c>
      <c r="K37" s="2">
        <v>7864</v>
      </c>
      <c r="L37" s="2">
        <v>7563</v>
      </c>
      <c r="M37" s="2">
        <v>5</v>
      </c>
      <c r="N37" s="7">
        <f t="shared" si="0"/>
        <v>37815</v>
      </c>
      <c r="O37" s="7">
        <f t="shared" si="1"/>
        <v>39320</v>
      </c>
      <c r="P37" s="2">
        <v>41</v>
      </c>
      <c r="Q37" s="8">
        <f t="shared" si="2"/>
        <v>39361</v>
      </c>
      <c r="R37" s="8">
        <f t="shared" si="3"/>
        <v>1505</v>
      </c>
      <c r="S37" s="2" t="s">
        <v>31</v>
      </c>
      <c r="T37" s="22" cm="1">
        <f t="array" ref="T37">_xlfn.IFS(OR(Q37&gt;$U$2,Q37&lt;$U$3),Q37*$V$2,OR(Q37&gt;$U$3,Q37&lt;$U$4),Q37*$V$3,OR(Q37&gt;$U$3,Q37&lt;$U$4),Q37*$V$4,OR(Q37&gt;$U$5,Q37&lt;$U$6),Q37*$V$6,OR(Q37&gt;$U$6,Q37&lt;$U$7),Q37*$V$7)</f>
        <v>787.22</v>
      </c>
    </row>
    <row r="38" spans="1:20" x14ac:dyDescent="0.3">
      <c r="A38" s="2" t="s">
        <v>117</v>
      </c>
      <c r="B38" s="5">
        <v>43174</v>
      </c>
      <c r="C38" s="5">
        <v>43175</v>
      </c>
      <c r="D38" s="2" t="s">
        <v>45</v>
      </c>
      <c r="E38" s="2" t="s">
        <v>41</v>
      </c>
      <c r="F38" s="2" t="s">
        <v>118</v>
      </c>
      <c r="G38" s="6" t="str">
        <f>VLOOKUP(F38,'Customer Info'!A:B,2,0)</f>
        <v>Heather</v>
      </c>
      <c r="H38" s="6" t="str">
        <f>VLOOKUP(F38,'Customer Info'!A:C,3,0)</f>
        <v>Kirkland</v>
      </c>
      <c r="I38" s="6" t="str">
        <f>VLOOKUP(F38,'Customer Info'!A:E,5,0)</f>
        <v>Townsville</v>
      </c>
      <c r="J38" s="2" t="s">
        <v>119</v>
      </c>
      <c r="K38" s="2">
        <v>166</v>
      </c>
      <c r="L38" s="2">
        <v>149</v>
      </c>
      <c r="M38" s="2">
        <v>6</v>
      </c>
      <c r="N38" s="7">
        <f t="shared" si="0"/>
        <v>894</v>
      </c>
      <c r="O38" s="7">
        <f t="shared" si="1"/>
        <v>996</v>
      </c>
      <c r="P38" s="2">
        <v>30</v>
      </c>
      <c r="Q38" s="8">
        <f t="shared" si="2"/>
        <v>1026</v>
      </c>
      <c r="R38" s="8">
        <f t="shared" si="3"/>
        <v>102</v>
      </c>
      <c r="S38" s="2" t="s">
        <v>61</v>
      </c>
      <c r="T38" s="22" cm="1">
        <f t="array" ref="T38">_xlfn.IFS(OR(Q38&gt;$U$2,Q38&lt;$U$3),Q38*$V$2,OR(Q38&gt;$U$3,Q38&lt;$U$4),Q38*$V$3,OR(Q38&gt;$U$3,Q38&lt;$U$4),Q38*$V$4,OR(Q38&gt;$U$5,Q38&lt;$U$6),Q38*$V$6,OR(Q38&gt;$U$6,Q38&lt;$U$7),Q38*$V$7)</f>
        <v>20.52</v>
      </c>
    </row>
    <row r="39" spans="1:20" x14ac:dyDescent="0.3">
      <c r="A39" s="2" t="s">
        <v>120</v>
      </c>
      <c r="B39" s="5">
        <v>43356</v>
      </c>
      <c r="C39" s="5">
        <v>43357</v>
      </c>
      <c r="D39" s="2" t="s">
        <v>45</v>
      </c>
      <c r="E39" s="2" t="s">
        <v>34</v>
      </c>
      <c r="F39" s="2" t="s">
        <v>56</v>
      </c>
      <c r="G39" s="6" t="str">
        <f>VLOOKUP(F39,'Customer Info'!A:B,2,0)</f>
        <v>Jeremy</v>
      </c>
      <c r="H39" s="6" t="str">
        <f>VLOOKUP(F39,'Customer Info'!A:C,3,0)</f>
        <v>Ellison</v>
      </c>
      <c r="I39" s="6" t="str">
        <f>VLOOKUP(F39,'Customer Info'!A:E,5,0)</f>
        <v>Jammu</v>
      </c>
      <c r="J39" s="2" t="s">
        <v>51</v>
      </c>
      <c r="K39" s="2">
        <v>516</v>
      </c>
      <c r="L39" s="2">
        <v>473</v>
      </c>
      <c r="M39" s="2">
        <v>1</v>
      </c>
      <c r="N39" s="7">
        <f t="shared" si="0"/>
        <v>473</v>
      </c>
      <c r="O39" s="7">
        <f t="shared" si="1"/>
        <v>516</v>
      </c>
      <c r="P39" s="2">
        <v>85</v>
      </c>
      <c r="Q39" s="8">
        <f t="shared" si="2"/>
        <v>601</v>
      </c>
      <c r="R39" s="8">
        <f t="shared" si="3"/>
        <v>43</v>
      </c>
      <c r="S39" s="2" t="s">
        <v>61</v>
      </c>
      <c r="T39" s="22" cm="1">
        <f t="array" ref="T39">_xlfn.IFS(OR(Q39&gt;$U$2,Q39&lt;$U$3),Q39*$V$2,OR(Q39&gt;$U$3,Q39&lt;$U$4),Q39*$V$3,OR(Q39&gt;$U$3,Q39&lt;$U$4),Q39*$V$4,OR(Q39&gt;$U$5,Q39&lt;$U$6),Q39*$V$6,OR(Q39&gt;$U$6,Q39&lt;$U$7),Q39*$V$7)</f>
        <v>12.02</v>
      </c>
    </row>
    <row r="40" spans="1:20" x14ac:dyDescent="0.3">
      <c r="A40" s="2" t="s">
        <v>121</v>
      </c>
      <c r="B40" s="5">
        <v>43112</v>
      </c>
      <c r="C40" s="5">
        <v>43113</v>
      </c>
      <c r="D40" s="2" t="s">
        <v>33</v>
      </c>
      <c r="E40" s="2" t="s">
        <v>46</v>
      </c>
      <c r="F40" s="2" t="s">
        <v>67</v>
      </c>
      <c r="G40" s="6" t="str">
        <f>VLOOKUP(F40,'Customer Info'!A:B,2,0)</f>
        <v>Jenna</v>
      </c>
      <c r="H40" s="6" t="str">
        <f>VLOOKUP(F40,'Customer Info'!A:C,3,0)</f>
        <v>Caffey</v>
      </c>
      <c r="I40" s="6" t="str">
        <f>VLOOKUP(F40,'Customer Info'!A:E,5,0)</f>
        <v>Kanpur</v>
      </c>
      <c r="J40" s="2" t="s">
        <v>30</v>
      </c>
      <c r="K40" s="2">
        <v>1635</v>
      </c>
      <c r="L40" s="2">
        <v>1573</v>
      </c>
      <c r="M40" s="2">
        <v>9</v>
      </c>
      <c r="N40" s="7">
        <f t="shared" si="0"/>
        <v>14157</v>
      </c>
      <c r="O40" s="7">
        <f t="shared" si="1"/>
        <v>14715</v>
      </c>
      <c r="P40" s="2">
        <v>30</v>
      </c>
      <c r="Q40" s="8">
        <f t="shared" si="2"/>
        <v>14745</v>
      </c>
      <c r="R40" s="8">
        <f t="shared" si="3"/>
        <v>558</v>
      </c>
      <c r="S40" s="2" t="s">
        <v>61</v>
      </c>
      <c r="T40" s="22" cm="1">
        <f t="array" ref="T40">_xlfn.IFS(OR(Q40&gt;$U$2,Q40&lt;$U$3),Q40*$V$2,OR(Q40&gt;$U$3,Q40&lt;$U$4),Q40*$V$3,OR(Q40&gt;$U$3,Q40&lt;$U$4),Q40*$V$4,OR(Q40&gt;$U$5,Q40&lt;$U$6),Q40*$V$6,OR(Q40&gt;$U$6,Q40&lt;$U$7),Q40*$V$7)</f>
        <v>294.90000000000003</v>
      </c>
    </row>
    <row r="41" spans="1:20" x14ac:dyDescent="0.3">
      <c r="A41" s="2" t="s">
        <v>122</v>
      </c>
      <c r="B41" s="5">
        <v>43381</v>
      </c>
      <c r="C41" s="5">
        <v>43382</v>
      </c>
      <c r="D41" s="2" t="s">
        <v>33</v>
      </c>
      <c r="E41" s="2" t="s">
        <v>41</v>
      </c>
      <c r="F41" s="2" t="s">
        <v>123</v>
      </c>
      <c r="G41" s="6" t="str">
        <f>VLOOKUP(F41,'Customer Info'!A:B,2,0)</f>
        <v>Frank</v>
      </c>
      <c r="H41" s="6" t="str">
        <f>VLOOKUP(F41,'Customer Info'!A:C,3,0)</f>
        <v>Hawley</v>
      </c>
      <c r="I41" s="6" t="str">
        <f>VLOOKUP(F41,'Customer Info'!A:E,5,0)</f>
        <v>Gold Coast</v>
      </c>
      <c r="J41" s="2" t="s">
        <v>51</v>
      </c>
      <c r="K41" s="2">
        <v>6864</v>
      </c>
      <c r="L41" s="2">
        <v>6667</v>
      </c>
      <c r="M41" s="2">
        <v>3</v>
      </c>
      <c r="N41" s="7">
        <f t="shared" si="0"/>
        <v>20001</v>
      </c>
      <c r="O41" s="7">
        <f t="shared" si="1"/>
        <v>20592</v>
      </c>
      <c r="P41" s="2">
        <v>58</v>
      </c>
      <c r="Q41" s="8">
        <f t="shared" si="2"/>
        <v>20650</v>
      </c>
      <c r="R41" s="8">
        <f t="shared" si="3"/>
        <v>591</v>
      </c>
      <c r="S41" s="2" t="s">
        <v>31</v>
      </c>
      <c r="T41" s="22" cm="1">
        <f t="array" ref="T41">_xlfn.IFS(OR(Q41&gt;$U$2,Q41&lt;$U$3),Q41*$V$2,OR(Q41&gt;$U$3,Q41&lt;$U$4),Q41*$V$3,OR(Q41&gt;$U$3,Q41&lt;$U$4),Q41*$V$4,OR(Q41&gt;$U$5,Q41&lt;$U$6),Q41*$V$6,OR(Q41&gt;$U$6,Q41&lt;$U$7),Q41*$V$7)</f>
        <v>413</v>
      </c>
    </row>
    <row r="42" spans="1:20" x14ac:dyDescent="0.3">
      <c r="A42" s="2" t="s">
        <v>124</v>
      </c>
      <c r="B42" s="5">
        <v>43287</v>
      </c>
      <c r="C42" s="5">
        <v>43287</v>
      </c>
      <c r="D42" s="2" t="s">
        <v>45</v>
      </c>
      <c r="E42" s="2" t="s">
        <v>66</v>
      </c>
      <c r="F42" s="2" t="s">
        <v>125</v>
      </c>
      <c r="G42" s="6" t="str">
        <f>VLOOKUP(F42,'Customer Info'!A:B,2,0)</f>
        <v>Trudy</v>
      </c>
      <c r="H42" s="6" t="str">
        <f>VLOOKUP(F42,'Customer Info'!A:C,3,0)</f>
        <v>Glocke</v>
      </c>
      <c r="I42" s="6" t="str">
        <f>VLOOKUP(F42,'Customer Info'!A:E,5,0)</f>
        <v>Huaiyin</v>
      </c>
      <c r="J42" s="2" t="s">
        <v>126</v>
      </c>
      <c r="K42" s="2">
        <v>773</v>
      </c>
      <c r="L42" s="2">
        <v>708</v>
      </c>
      <c r="M42" s="2">
        <v>1</v>
      </c>
      <c r="N42" s="7">
        <f t="shared" si="0"/>
        <v>708</v>
      </c>
      <c r="O42" s="7">
        <f t="shared" si="1"/>
        <v>773</v>
      </c>
      <c r="P42" s="2">
        <v>20</v>
      </c>
      <c r="Q42" s="8">
        <f t="shared" si="2"/>
        <v>793</v>
      </c>
      <c r="R42" s="8">
        <f t="shared" si="3"/>
        <v>65</v>
      </c>
      <c r="S42" s="2" t="s">
        <v>61</v>
      </c>
      <c r="T42" s="22" cm="1">
        <f t="array" ref="T42">_xlfn.IFS(OR(Q42&gt;$U$2,Q42&lt;$U$3),Q42*$V$2,OR(Q42&gt;$U$3,Q42&lt;$U$4),Q42*$V$3,OR(Q42&gt;$U$3,Q42&lt;$U$4),Q42*$V$4,OR(Q42&gt;$U$5,Q42&lt;$U$6),Q42*$V$6,OR(Q42&gt;$U$6,Q42&lt;$U$7),Q42*$V$7)</f>
        <v>15.860000000000001</v>
      </c>
    </row>
    <row r="43" spans="1:20" x14ac:dyDescent="0.3">
      <c r="A43" s="2" t="s">
        <v>127</v>
      </c>
      <c r="B43" s="5">
        <v>43230</v>
      </c>
      <c r="C43" s="5">
        <v>43232</v>
      </c>
      <c r="D43" s="2" t="s">
        <v>45</v>
      </c>
      <c r="E43" s="2" t="s">
        <v>41</v>
      </c>
      <c r="F43" s="2" t="s">
        <v>128</v>
      </c>
      <c r="G43" s="6" t="str">
        <f>VLOOKUP(F43,'Customer Info'!A:B,2,0)</f>
        <v>Duane</v>
      </c>
      <c r="H43" s="6" t="str">
        <f>VLOOKUP(F43,'Customer Info'!A:C,3,0)</f>
        <v>Huffman</v>
      </c>
      <c r="I43" s="6" t="str">
        <f>VLOOKUP(F43,'Customer Info'!A:E,5,0)</f>
        <v>Jakarta</v>
      </c>
      <c r="J43" s="2" t="s">
        <v>129</v>
      </c>
      <c r="K43" s="2">
        <v>56</v>
      </c>
      <c r="L43" s="2">
        <v>54</v>
      </c>
      <c r="M43" s="2">
        <v>1</v>
      </c>
      <c r="N43" s="7">
        <f t="shared" si="0"/>
        <v>54</v>
      </c>
      <c r="O43" s="7">
        <f t="shared" si="1"/>
        <v>56</v>
      </c>
      <c r="P43" s="2">
        <v>10</v>
      </c>
      <c r="Q43" s="8">
        <f t="shared" si="2"/>
        <v>66</v>
      </c>
      <c r="R43" s="8">
        <f t="shared" si="3"/>
        <v>2</v>
      </c>
      <c r="S43" s="2" t="s">
        <v>31</v>
      </c>
      <c r="T43" s="22" cm="1">
        <f t="array" ref="T43">_xlfn.IFS(OR(Q43&gt;$U$2,Q43&lt;$U$3),Q43*$V$2,OR(Q43&gt;$U$3,Q43&lt;$U$4),Q43*$V$3,OR(Q43&gt;$U$3,Q43&lt;$U$4),Q43*$V$4,OR(Q43&gt;$U$5,Q43&lt;$U$6),Q43*$V$6,OR(Q43&gt;$U$6,Q43&lt;$U$7),Q43*$V$7)</f>
        <v>1.32</v>
      </c>
    </row>
    <row r="44" spans="1:20" x14ac:dyDescent="0.3">
      <c r="A44" s="2" t="s">
        <v>130</v>
      </c>
      <c r="B44" s="5">
        <v>43207</v>
      </c>
      <c r="C44" s="5">
        <v>43208</v>
      </c>
      <c r="D44" s="2" t="s">
        <v>26</v>
      </c>
      <c r="E44" s="2" t="s">
        <v>66</v>
      </c>
      <c r="F44" s="2" t="s">
        <v>131</v>
      </c>
      <c r="G44" s="6" t="str">
        <f>VLOOKUP(F44,'Customer Info'!A:B,2,0)</f>
        <v>Steven</v>
      </c>
      <c r="H44" s="6" t="str">
        <f>VLOOKUP(F44,'Customer Info'!A:C,3,0)</f>
        <v>Ward</v>
      </c>
      <c r="I44" s="6" t="str">
        <f>VLOOKUP(F44,'Customer Info'!A:E,5,0)</f>
        <v>Adelaide</v>
      </c>
      <c r="J44" s="2" t="s">
        <v>132</v>
      </c>
      <c r="K44" s="2">
        <v>4002</v>
      </c>
      <c r="L44" s="2">
        <v>3744</v>
      </c>
      <c r="M44" s="2">
        <v>4</v>
      </c>
      <c r="N44" s="7">
        <f t="shared" si="0"/>
        <v>14976</v>
      </c>
      <c r="O44" s="7">
        <f t="shared" si="1"/>
        <v>16008</v>
      </c>
      <c r="P44" s="2">
        <v>98</v>
      </c>
      <c r="Q44" s="8">
        <f t="shared" si="2"/>
        <v>16106</v>
      </c>
      <c r="R44" s="8">
        <f t="shared" si="3"/>
        <v>1032</v>
      </c>
      <c r="S44" s="2" t="s">
        <v>61</v>
      </c>
      <c r="T44" s="22" cm="1">
        <f t="array" ref="T44">_xlfn.IFS(OR(Q44&gt;$U$2,Q44&lt;$U$3),Q44*$V$2,OR(Q44&gt;$U$3,Q44&lt;$U$4),Q44*$V$3,OR(Q44&gt;$U$3,Q44&lt;$U$4),Q44*$V$4,OR(Q44&gt;$U$5,Q44&lt;$U$6),Q44*$V$6,OR(Q44&gt;$U$6,Q44&lt;$U$7),Q44*$V$7)</f>
        <v>322.12</v>
      </c>
    </row>
    <row r="45" spans="1:20" x14ac:dyDescent="0.3">
      <c r="A45" s="2" t="s">
        <v>133</v>
      </c>
      <c r="B45" s="5">
        <v>43194</v>
      </c>
      <c r="C45" s="5">
        <v>43195</v>
      </c>
      <c r="D45" s="2" t="s">
        <v>33</v>
      </c>
      <c r="E45" s="2" t="s">
        <v>66</v>
      </c>
      <c r="F45" s="2" t="s">
        <v>134</v>
      </c>
      <c r="G45" s="6" t="str">
        <f>VLOOKUP(F45,'Customer Info'!A:B,2,0)</f>
        <v>Victoria</v>
      </c>
      <c r="H45" s="6" t="str">
        <f>VLOOKUP(F45,'Customer Info'!A:C,3,0)</f>
        <v>Pisteka</v>
      </c>
      <c r="I45" s="6" t="str">
        <f>VLOOKUP(F45,'Customer Info'!A:E,5,0)</f>
        <v>Bokaro</v>
      </c>
      <c r="J45" s="2" t="s">
        <v>135</v>
      </c>
      <c r="K45" s="2">
        <v>7350</v>
      </c>
      <c r="L45" s="2">
        <v>6743</v>
      </c>
      <c r="M45" s="2">
        <v>3</v>
      </c>
      <c r="N45" s="7">
        <f t="shared" si="0"/>
        <v>20229</v>
      </c>
      <c r="O45" s="7">
        <f t="shared" si="1"/>
        <v>22050</v>
      </c>
      <c r="P45" s="2">
        <v>71</v>
      </c>
      <c r="Q45" s="8">
        <f t="shared" si="2"/>
        <v>22121</v>
      </c>
      <c r="R45" s="8">
        <f t="shared" si="3"/>
        <v>1821</v>
      </c>
      <c r="S45" s="2" t="s">
        <v>28</v>
      </c>
      <c r="T45" s="22" cm="1">
        <f t="array" ref="T45">_xlfn.IFS(OR(Q45&gt;$U$2,Q45&lt;$U$3),Q45*$V$2,OR(Q45&gt;$U$3,Q45&lt;$U$4),Q45*$V$3,OR(Q45&gt;$U$3,Q45&lt;$U$4),Q45*$V$4,OR(Q45&gt;$U$5,Q45&lt;$U$6),Q45*$V$6,OR(Q45&gt;$U$6,Q45&lt;$U$7),Q45*$V$7)</f>
        <v>442.42</v>
      </c>
    </row>
    <row r="46" spans="1:20" x14ac:dyDescent="0.3">
      <c r="A46" s="2" t="s">
        <v>136</v>
      </c>
      <c r="B46" s="5">
        <v>43267</v>
      </c>
      <c r="C46" s="5">
        <v>43267</v>
      </c>
      <c r="D46" s="2" t="s">
        <v>45</v>
      </c>
      <c r="E46" s="2" t="s">
        <v>34</v>
      </c>
      <c r="F46" s="2" t="s">
        <v>137</v>
      </c>
      <c r="G46" s="6" t="str">
        <f>VLOOKUP(F46,'Customer Info'!A:B,2,0)</f>
        <v>Dana</v>
      </c>
      <c r="H46" s="6" t="str">
        <f>VLOOKUP(F46,'Customer Info'!A:C,3,0)</f>
        <v>Kaydos</v>
      </c>
      <c r="I46" s="6" t="str">
        <f>VLOOKUP(F46,'Customer Info'!A:E,5,0)</f>
        <v>Nagercoil</v>
      </c>
      <c r="J46" s="2" t="s">
        <v>138</v>
      </c>
      <c r="K46" s="2">
        <v>143</v>
      </c>
      <c r="L46" s="2">
        <v>137</v>
      </c>
      <c r="M46" s="2">
        <v>8</v>
      </c>
      <c r="N46" s="7">
        <f t="shared" si="0"/>
        <v>1096</v>
      </c>
      <c r="O46" s="7">
        <f t="shared" si="1"/>
        <v>1144</v>
      </c>
      <c r="P46" s="2">
        <v>30</v>
      </c>
      <c r="Q46" s="8">
        <f t="shared" si="2"/>
        <v>1174</v>
      </c>
      <c r="R46" s="8">
        <f t="shared" si="3"/>
        <v>48</v>
      </c>
      <c r="S46" s="2" t="s">
        <v>69</v>
      </c>
      <c r="T46" s="22" cm="1">
        <f t="array" ref="T46">_xlfn.IFS(OR(Q46&gt;$U$2,Q46&lt;$U$3),Q46*$V$2,OR(Q46&gt;$U$3,Q46&lt;$U$4),Q46*$V$3,OR(Q46&gt;$U$3,Q46&lt;$U$4),Q46*$V$4,OR(Q46&gt;$U$5,Q46&lt;$U$6),Q46*$V$6,OR(Q46&gt;$U$6,Q46&lt;$U$7),Q46*$V$7)</f>
        <v>23.48</v>
      </c>
    </row>
    <row r="47" spans="1:20" x14ac:dyDescent="0.3">
      <c r="A47" s="2" t="s">
        <v>139</v>
      </c>
      <c r="B47" s="5">
        <v>43236</v>
      </c>
      <c r="C47" s="5">
        <v>43238</v>
      </c>
      <c r="D47" s="2" t="s">
        <v>26</v>
      </c>
      <c r="E47" s="2" t="s">
        <v>66</v>
      </c>
      <c r="F47" s="2" t="s">
        <v>140</v>
      </c>
      <c r="G47" s="6" t="str">
        <f>VLOOKUP(F47,'Customer Info'!A:B,2,0)</f>
        <v>Steve</v>
      </c>
      <c r="H47" s="6" t="str">
        <f>VLOOKUP(F47,'Customer Info'!A:C,3,0)</f>
        <v>Carroll</v>
      </c>
      <c r="I47" s="6" t="str">
        <f>VLOOKUP(F47,'Customer Info'!A:E,5,0)</f>
        <v>Qingdao</v>
      </c>
      <c r="J47" s="2" t="s">
        <v>141</v>
      </c>
      <c r="K47" s="2">
        <v>3341</v>
      </c>
      <c r="L47" s="2">
        <v>3152</v>
      </c>
      <c r="M47" s="2">
        <v>3</v>
      </c>
      <c r="N47" s="7">
        <f t="shared" si="0"/>
        <v>9456</v>
      </c>
      <c r="O47" s="7">
        <f t="shared" si="1"/>
        <v>10023</v>
      </c>
      <c r="P47" s="2">
        <v>55</v>
      </c>
      <c r="Q47" s="8">
        <f t="shared" si="2"/>
        <v>10078</v>
      </c>
      <c r="R47" s="8">
        <f t="shared" si="3"/>
        <v>567</v>
      </c>
      <c r="S47" s="2" t="s">
        <v>31</v>
      </c>
      <c r="T47" s="22" cm="1">
        <f t="array" ref="T47">_xlfn.IFS(OR(Q47&gt;$U$2,Q47&lt;$U$3),Q47*$V$2,OR(Q47&gt;$U$3,Q47&lt;$U$4),Q47*$V$3,OR(Q47&gt;$U$3,Q47&lt;$U$4),Q47*$V$4,OR(Q47&gt;$U$5,Q47&lt;$U$6),Q47*$V$6,OR(Q47&gt;$U$6,Q47&lt;$U$7),Q47*$V$7)</f>
        <v>201.56</v>
      </c>
    </row>
    <row r="48" spans="1:20" x14ac:dyDescent="0.3">
      <c r="A48" s="2" t="s">
        <v>142</v>
      </c>
      <c r="B48" s="5">
        <v>43365</v>
      </c>
      <c r="C48" s="5">
        <v>43367</v>
      </c>
      <c r="D48" s="2" t="s">
        <v>45</v>
      </c>
      <c r="E48" s="2" t="s">
        <v>89</v>
      </c>
      <c r="F48" s="2" t="s">
        <v>143</v>
      </c>
      <c r="G48" s="6" t="str">
        <f>VLOOKUP(F48,'Customer Info'!A:B,2,0)</f>
        <v>Hunter</v>
      </c>
      <c r="H48" s="6" t="str">
        <f>VLOOKUP(F48,'Customer Info'!A:C,3,0)</f>
        <v>Lopez</v>
      </c>
      <c r="I48" s="6" t="str">
        <f>VLOOKUP(F48,'Customer Info'!A:E,5,0)</f>
        <v>Wollongong</v>
      </c>
      <c r="J48" s="2" t="s">
        <v>135</v>
      </c>
      <c r="K48" s="2">
        <v>2078</v>
      </c>
      <c r="L48" s="2">
        <v>1871</v>
      </c>
      <c r="M48" s="2">
        <v>2</v>
      </c>
      <c r="N48" s="7">
        <f t="shared" si="0"/>
        <v>3742</v>
      </c>
      <c r="O48" s="7">
        <f t="shared" si="1"/>
        <v>4156</v>
      </c>
      <c r="P48" s="2">
        <v>31</v>
      </c>
      <c r="Q48" s="8">
        <f t="shared" si="2"/>
        <v>4187</v>
      </c>
      <c r="R48" s="8">
        <f t="shared" si="3"/>
        <v>414</v>
      </c>
      <c r="S48" s="2" t="s">
        <v>61</v>
      </c>
      <c r="T48" s="22" cm="1">
        <f t="array" ref="T48">_xlfn.IFS(OR(Q48&gt;$U$2,Q48&lt;$U$3),Q48*$V$2,OR(Q48&gt;$U$3,Q48&lt;$U$4),Q48*$V$3,OR(Q48&gt;$U$3,Q48&lt;$U$4),Q48*$V$4,OR(Q48&gt;$U$5,Q48&lt;$U$6),Q48*$V$6,OR(Q48&gt;$U$6,Q48&lt;$U$7),Q48*$V$7)</f>
        <v>83.74</v>
      </c>
    </row>
    <row r="49" spans="1:20" x14ac:dyDescent="0.3">
      <c r="A49" s="2" t="s">
        <v>144</v>
      </c>
      <c r="B49" s="5">
        <v>43300</v>
      </c>
      <c r="C49" s="5">
        <v>43302</v>
      </c>
      <c r="D49" s="2" t="s">
        <v>45</v>
      </c>
      <c r="E49" s="2" t="s">
        <v>27</v>
      </c>
      <c r="F49" s="2" t="s">
        <v>145</v>
      </c>
      <c r="G49" s="6" t="str">
        <f>VLOOKUP(F49,'Customer Info'!A:B,2,0)</f>
        <v>Lisa</v>
      </c>
      <c r="H49" s="6" t="str">
        <f>VLOOKUP(F49,'Customer Info'!A:C,3,0)</f>
        <v>Ryan</v>
      </c>
      <c r="I49" s="6" t="str">
        <f>VLOOKUP(F49,'Customer Info'!A:E,5,0)</f>
        <v>Berlin</v>
      </c>
      <c r="J49" s="2" t="s">
        <v>126</v>
      </c>
      <c r="K49" s="2">
        <v>142</v>
      </c>
      <c r="L49" s="2">
        <v>134</v>
      </c>
      <c r="M49" s="2">
        <v>2</v>
      </c>
      <c r="N49" s="7">
        <f t="shared" si="0"/>
        <v>268</v>
      </c>
      <c r="O49" s="7">
        <f t="shared" si="1"/>
        <v>284</v>
      </c>
      <c r="P49" s="2">
        <v>30</v>
      </c>
      <c r="Q49" s="8">
        <f t="shared" si="2"/>
        <v>314</v>
      </c>
      <c r="R49" s="8">
        <f t="shared" si="3"/>
        <v>16</v>
      </c>
      <c r="S49" s="2" t="s">
        <v>61</v>
      </c>
      <c r="T49" s="22" cm="1">
        <f t="array" ref="T49">_xlfn.IFS(OR(Q49&gt;$U$2,Q49&lt;$U$3),Q49*$V$2,OR(Q49&gt;$U$3,Q49&lt;$U$4),Q49*$V$3,OR(Q49&gt;$U$3,Q49&lt;$U$4),Q49*$V$4,OR(Q49&gt;$U$5,Q49&lt;$U$6),Q49*$V$6,OR(Q49&gt;$U$6,Q49&lt;$U$7),Q49*$V$7)</f>
        <v>6.28</v>
      </c>
    </row>
    <row r="50" spans="1:20" x14ac:dyDescent="0.3">
      <c r="A50" s="2" t="s">
        <v>146</v>
      </c>
      <c r="B50" s="5">
        <v>43220</v>
      </c>
      <c r="C50" s="5">
        <v>43220</v>
      </c>
      <c r="D50" s="2" t="s">
        <v>26</v>
      </c>
      <c r="E50" s="2" t="s">
        <v>46</v>
      </c>
      <c r="F50" s="2" t="s">
        <v>147</v>
      </c>
      <c r="G50" s="6" t="str">
        <f>VLOOKUP(F50,'Customer Info'!A:B,2,0)</f>
        <v>Neil</v>
      </c>
      <c r="H50" s="6" t="str">
        <f>VLOOKUP(F50,'Customer Info'!A:C,3,0)</f>
        <v>Knudson</v>
      </c>
      <c r="I50" s="6" t="str">
        <f>VLOOKUP(F50,'Customer Info'!A:E,5,0)</f>
        <v>Malang</v>
      </c>
      <c r="J50" s="2" t="s">
        <v>148</v>
      </c>
      <c r="K50" s="2">
        <v>1576</v>
      </c>
      <c r="L50" s="2">
        <v>1531</v>
      </c>
      <c r="M50" s="2">
        <v>3</v>
      </c>
      <c r="N50" s="7">
        <f t="shared" si="0"/>
        <v>4593</v>
      </c>
      <c r="O50" s="7">
        <f t="shared" si="1"/>
        <v>4728</v>
      </c>
      <c r="P50" s="2">
        <v>75</v>
      </c>
      <c r="Q50" s="8">
        <f t="shared" si="2"/>
        <v>4803</v>
      </c>
      <c r="R50" s="8">
        <f t="shared" si="3"/>
        <v>135</v>
      </c>
      <c r="S50" s="2" t="s">
        <v>31</v>
      </c>
      <c r="T50" s="22" cm="1">
        <f t="array" ref="T50">_xlfn.IFS(OR(Q50&gt;$U$2,Q50&lt;$U$3),Q50*$V$2,OR(Q50&gt;$U$3,Q50&lt;$U$4),Q50*$V$3,OR(Q50&gt;$U$3,Q50&lt;$U$4),Q50*$V$4,OR(Q50&gt;$U$5,Q50&lt;$U$6),Q50*$V$6,OR(Q50&gt;$U$6,Q50&lt;$U$7),Q50*$V$7)</f>
        <v>96.06</v>
      </c>
    </row>
    <row r="51" spans="1:20" x14ac:dyDescent="0.3">
      <c r="A51" s="2" t="s">
        <v>149</v>
      </c>
      <c r="B51" s="5">
        <v>43397</v>
      </c>
      <c r="C51" s="5">
        <v>43399</v>
      </c>
      <c r="D51" s="2" t="s">
        <v>45</v>
      </c>
      <c r="E51" s="2" t="s">
        <v>46</v>
      </c>
      <c r="F51" s="2" t="s">
        <v>150</v>
      </c>
      <c r="G51" s="6" t="str">
        <f>VLOOKUP(F51,'Customer Info'!A:B,2,0)</f>
        <v>Adam</v>
      </c>
      <c r="H51" s="6" t="str">
        <f>VLOOKUP(F51,'Customer Info'!A:C,3,0)</f>
        <v>Bellavance</v>
      </c>
      <c r="I51" s="6" t="str">
        <f>VLOOKUP(F51,'Customer Info'!A:E,5,0)</f>
        <v>Kaiyuan</v>
      </c>
      <c r="J51" s="2" t="s">
        <v>48</v>
      </c>
      <c r="K51" s="2">
        <v>92</v>
      </c>
      <c r="L51" s="2">
        <v>82</v>
      </c>
      <c r="M51" s="2">
        <v>2</v>
      </c>
      <c r="N51" s="7">
        <f t="shared" si="0"/>
        <v>164</v>
      </c>
      <c r="O51" s="7">
        <f t="shared" si="1"/>
        <v>184</v>
      </c>
      <c r="P51" s="2">
        <v>10</v>
      </c>
      <c r="Q51" s="8">
        <f t="shared" si="2"/>
        <v>194</v>
      </c>
      <c r="R51" s="8">
        <f t="shared" si="3"/>
        <v>20</v>
      </c>
      <c r="S51" s="2" t="s">
        <v>31</v>
      </c>
      <c r="T51" s="22" cm="1">
        <f t="array" ref="T51">_xlfn.IFS(OR(Q51&gt;$U$2,Q51&lt;$U$3),Q51*$V$2,OR(Q51&gt;$U$3,Q51&lt;$U$4),Q51*$V$3,OR(Q51&gt;$U$3,Q51&lt;$U$4),Q51*$V$4,OR(Q51&gt;$U$5,Q51&lt;$U$6),Q51*$V$6,OR(Q51&gt;$U$6,Q51&lt;$U$7),Q51*$V$7)</f>
        <v>3.88</v>
      </c>
    </row>
    <row r="52" spans="1:20" x14ac:dyDescent="0.3">
      <c r="A52" s="2" t="s">
        <v>151</v>
      </c>
      <c r="B52" s="5">
        <v>43154</v>
      </c>
      <c r="C52" s="5">
        <v>43154</v>
      </c>
      <c r="D52" s="2" t="s">
        <v>45</v>
      </c>
      <c r="E52" s="2" t="s">
        <v>66</v>
      </c>
      <c r="F52" s="2" t="s">
        <v>152</v>
      </c>
      <c r="G52" s="6" t="str">
        <f>VLOOKUP(F52,'Customer Info'!A:B,2,0)</f>
        <v>Larry</v>
      </c>
      <c r="H52" s="6" t="str">
        <f>VLOOKUP(F52,'Customer Info'!A:C,3,0)</f>
        <v>Blacks</v>
      </c>
      <c r="I52" s="6" t="str">
        <f>VLOOKUP(F52,'Customer Info'!A:E,5,0)</f>
        <v>Shangyu</v>
      </c>
      <c r="J52" s="2" t="s">
        <v>153</v>
      </c>
      <c r="K52" s="2">
        <v>61</v>
      </c>
      <c r="L52" s="2">
        <v>57</v>
      </c>
      <c r="M52" s="2">
        <v>9</v>
      </c>
      <c r="N52" s="7">
        <f t="shared" si="0"/>
        <v>513</v>
      </c>
      <c r="O52" s="7">
        <f t="shared" si="1"/>
        <v>549</v>
      </c>
      <c r="P52" s="2">
        <v>10</v>
      </c>
      <c r="Q52" s="8">
        <f t="shared" si="2"/>
        <v>559</v>
      </c>
      <c r="R52" s="8">
        <f t="shared" si="3"/>
        <v>36</v>
      </c>
      <c r="S52" s="2" t="s">
        <v>31</v>
      </c>
      <c r="T52" s="22" cm="1">
        <f t="array" ref="T52">_xlfn.IFS(OR(Q52&gt;$U$2,Q52&lt;$U$3),Q52*$V$2,OR(Q52&gt;$U$3,Q52&lt;$U$4),Q52*$V$3,OR(Q52&gt;$U$3,Q52&lt;$U$4),Q52*$V$4,OR(Q52&gt;$U$5,Q52&lt;$U$6),Q52*$V$6,OR(Q52&gt;$U$6,Q52&lt;$U$7),Q52*$V$7)</f>
        <v>11.18</v>
      </c>
    </row>
    <row r="53" spans="1:20" x14ac:dyDescent="0.3">
      <c r="A53" s="2" t="s">
        <v>154</v>
      </c>
      <c r="B53" s="5">
        <v>43384</v>
      </c>
      <c r="C53" s="5">
        <v>43386</v>
      </c>
      <c r="D53" s="2" t="s">
        <v>26</v>
      </c>
      <c r="E53" s="2" t="s">
        <v>41</v>
      </c>
      <c r="F53" s="2" t="s">
        <v>155</v>
      </c>
      <c r="G53" s="6" t="str">
        <f>VLOOKUP(F53,'Customer Info'!A:B,2,0)</f>
        <v>Patrick</v>
      </c>
      <c r="H53" s="6" t="str">
        <f>VLOOKUP(F53,'Customer Info'!A:C,3,0)</f>
        <v>Bzostek</v>
      </c>
      <c r="I53" s="6" t="str">
        <f>VLOOKUP(F53,'Customer Info'!A:E,5,0)</f>
        <v>Krefeld</v>
      </c>
      <c r="J53" s="2" t="s">
        <v>97</v>
      </c>
      <c r="K53" s="2">
        <v>4487</v>
      </c>
      <c r="L53" s="2">
        <v>4201</v>
      </c>
      <c r="M53" s="2">
        <v>3</v>
      </c>
      <c r="N53" s="7">
        <f t="shared" si="0"/>
        <v>12603</v>
      </c>
      <c r="O53" s="7">
        <f t="shared" si="1"/>
        <v>13461</v>
      </c>
      <c r="P53" s="2">
        <v>51</v>
      </c>
      <c r="Q53" s="8">
        <f t="shared" si="2"/>
        <v>13512</v>
      </c>
      <c r="R53" s="8">
        <f t="shared" si="3"/>
        <v>858</v>
      </c>
      <c r="S53" s="2" t="s">
        <v>31</v>
      </c>
      <c r="T53" s="22" cm="1">
        <f t="array" ref="T53">_xlfn.IFS(OR(Q53&gt;$U$2,Q53&lt;$U$3),Q53*$V$2,OR(Q53&gt;$U$3,Q53&lt;$U$4),Q53*$V$3,OR(Q53&gt;$U$3,Q53&lt;$U$4),Q53*$V$4,OR(Q53&gt;$U$5,Q53&lt;$U$6),Q53*$V$6,OR(Q53&gt;$U$6,Q53&lt;$U$7),Q53*$V$7)</f>
        <v>270.24</v>
      </c>
    </row>
    <row r="54" spans="1:20" x14ac:dyDescent="0.3">
      <c r="A54" s="2" t="s">
        <v>156</v>
      </c>
      <c r="B54" s="5">
        <v>43162</v>
      </c>
      <c r="C54" s="5">
        <v>43164</v>
      </c>
      <c r="D54" s="2" t="s">
        <v>45</v>
      </c>
      <c r="E54" s="2" t="s">
        <v>34</v>
      </c>
      <c r="F54" s="2" t="s">
        <v>157</v>
      </c>
      <c r="G54" s="6" t="str">
        <f>VLOOKUP(F54,'Customer Info'!A:B,2,0)</f>
        <v>Eileen</v>
      </c>
      <c r="H54" s="6" t="str">
        <f>VLOOKUP(F54,'Customer Info'!A:C,3,0)</f>
        <v>Kiefer</v>
      </c>
      <c r="I54" s="6" t="str">
        <f>VLOOKUP(F54,'Customer Info'!A:E,5,0)</f>
        <v>Hamm</v>
      </c>
      <c r="J54" s="2" t="s">
        <v>158</v>
      </c>
      <c r="K54" s="2">
        <v>169</v>
      </c>
      <c r="L54" s="2">
        <v>160</v>
      </c>
      <c r="M54" s="2">
        <v>5</v>
      </c>
      <c r="N54" s="7">
        <f t="shared" si="0"/>
        <v>800</v>
      </c>
      <c r="O54" s="7">
        <f t="shared" si="1"/>
        <v>845</v>
      </c>
      <c r="P54" s="2">
        <v>30</v>
      </c>
      <c r="Q54" s="8">
        <f t="shared" si="2"/>
        <v>875</v>
      </c>
      <c r="R54" s="8">
        <f t="shared" si="3"/>
        <v>45</v>
      </c>
      <c r="S54" s="2" t="s">
        <v>61</v>
      </c>
      <c r="T54" s="22" cm="1">
        <f t="array" ref="T54">_xlfn.IFS(OR(Q54&gt;$U$2,Q54&lt;$U$3),Q54*$V$2,OR(Q54&gt;$U$3,Q54&lt;$U$4),Q54*$V$3,OR(Q54&gt;$U$3,Q54&lt;$U$4),Q54*$V$4,OR(Q54&gt;$U$5,Q54&lt;$U$6),Q54*$V$6,OR(Q54&gt;$U$6,Q54&lt;$U$7),Q54*$V$7)</f>
        <v>17.5</v>
      </c>
    </row>
    <row r="55" spans="1:20" x14ac:dyDescent="0.3">
      <c r="A55" s="2" t="s">
        <v>159</v>
      </c>
      <c r="B55" s="5">
        <v>43138</v>
      </c>
      <c r="C55" s="5">
        <v>43139</v>
      </c>
      <c r="D55" s="2" t="s">
        <v>45</v>
      </c>
      <c r="E55" s="2" t="s">
        <v>89</v>
      </c>
      <c r="F55" s="2" t="s">
        <v>160</v>
      </c>
      <c r="G55" s="6" t="str">
        <f>VLOOKUP(F55,'Customer Info'!A:B,2,0)</f>
        <v>Trudy</v>
      </c>
      <c r="H55" s="6" t="str">
        <f>VLOOKUP(F55,'Customer Info'!A:C,3,0)</f>
        <v>Glocke</v>
      </c>
      <c r="I55" s="6" t="str">
        <f>VLOOKUP(F55,'Customer Info'!A:E,5,0)</f>
        <v>Brisbane</v>
      </c>
      <c r="J55" s="2" t="s">
        <v>161</v>
      </c>
      <c r="K55" s="2">
        <v>465</v>
      </c>
      <c r="L55" s="2">
        <v>439</v>
      </c>
      <c r="M55" s="2">
        <v>5</v>
      </c>
      <c r="N55" s="7">
        <f t="shared" si="0"/>
        <v>2195</v>
      </c>
      <c r="O55" s="7">
        <f t="shared" si="1"/>
        <v>2325</v>
      </c>
      <c r="P55" s="2">
        <v>98</v>
      </c>
      <c r="Q55" s="8">
        <f t="shared" si="2"/>
        <v>2423</v>
      </c>
      <c r="R55" s="8">
        <f t="shared" si="3"/>
        <v>130</v>
      </c>
      <c r="S55" s="2" t="s">
        <v>31</v>
      </c>
      <c r="T55" s="22" cm="1">
        <f t="array" ref="T55">_xlfn.IFS(OR(Q55&gt;$U$2,Q55&lt;$U$3),Q55*$V$2,OR(Q55&gt;$U$3,Q55&lt;$U$4),Q55*$V$3,OR(Q55&gt;$U$3,Q55&lt;$U$4),Q55*$V$4,OR(Q55&gt;$U$5,Q55&lt;$U$6),Q55*$V$6,OR(Q55&gt;$U$6,Q55&lt;$U$7),Q55*$V$7)</f>
        <v>48.46</v>
      </c>
    </row>
    <row r="56" spans="1:20" x14ac:dyDescent="0.3">
      <c r="A56" s="2" t="s">
        <v>162</v>
      </c>
      <c r="B56" s="5">
        <v>43374</v>
      </c>
      <c r="C56" s="5">
        <v>43376</v>
      </c>
      <c r="D56" s="2" t="s">
        <v>33</v>
      </c>
      <c r="E56" s="2" t="s">
        <v>89</v>
      </c>
      <c r="F56" s="2" t="s">
        <v>163</v>
      </c>
      <c r="G56" s="6" t="str">
        <f>VLOOKUP(F56,'Customer Info'!A:B,2,0)</f>
        <v>Mark</v>
      </c>
      <c r="H56" s="6" t="str">
        <f>VLOOKUP(F56,'Customer Info'!A:C,3,0)</f>
        <v>Packer</v>
      </c>
      <c r="I56" s="6" t="str">
        <f>VLOOKUP(F56,'Customer Info'!A:E,5,0)</f>
        <v>Perth</v>
      </c>
      <c r="J56" s="2" t="s">
        <v>94</v>
      </c>
      <c r="K56" s="2">
        <v>2442</v>
      </c>
      <c r="L56" s="2">
        <v>2304</v>
      </c>
      <c r="M56" s="2">
        <v>5</v>
      </c>
      <c r="N56" s="7">
        <f t="shared" si="0"/>
        <v>11520</v>
      </c>
      <c r="O56" s="7">
        <f t="shared" si="1"/>
        <v>12210</v>
      </c>
      <c r="P56" s="2">
        <v>88</v>
      </c>
      <c r="Q56" s="8">
        <f t="shared" si="2"/>
        <v>12298</v>
      </c>
      <c r="R56" s="8">
        <f t="shared" si="3"/>
        <v>690</v>
      </c>
      <c r="S56" s="2" t="s">
        <v>31</v>
      </c>
      <c r="T56" s="22" cm="1">
        <f t="array" ref="T56">_xlfn.IFS(OR(Q56&gt;$U$2,Q56&lt;$U$3),Q56*$V$2,OR(Q56&gt;$U$3,Q56&lt;$U$4),Q56*$V$3,OR(Q56&gt;$U$3,Q56&lt;$U$4),Q56*$V$4,OR(Q56&gt;$U$5,Q56&lt;$U$6),Q56*$V$6,OR(Q56&gt;$U$6,Q56&lt;$U$7),Q56*$V$7)</f>
        <v>245.96</v>
      </c>
    </row>
    <row r="57" spans="1:20" x14ac:dyDescent="0.3">
      <c r="A57" s="2" t="s">
        <v>164</v>
      </c>
      <c r="B57" s="5">
        <v>43103</v>
      </c>
      <c r="C57" s="5">
        <v>43104</v>
      </c>
      <c r="D57" s="2" t="s">
        <v>33</v>
      </c>
      <c r="E57" s="2" t="s">
        <v>41</v>
      </c>
      <c r="F57" s="2" t="s">
        <v>165</v>
      </c>
      <c r="G57" s="6" t="str">
        <f>VLOOKUP(F57,'Customer Info'!A:B,2,0)</f>
        <v>Stuart</v>
      </c>
      <c r="H57" s="6" t="str">
        <f>VLOOKUP(F57,'Customer Info'!A:C,3,0)</f>
        <v>Calhoun</v>
      </c>
      <c r="I57" s="6" t="str">
        <f>VLOOKUP(F57,'Customer Info'!A:E,5,0)</f>
        <v>Nowra</v>
      </c>
      <c r="J57" s="2" t="s">
        <v>116</v>
      </c>
      <c r="K57" s="2">
        <v>5848</v>
      </c>
      <c r="L57" s="2">
        <v>5214</v>
      </c>
      <c r="M57" s="2">
        <v>1</v>
      </c>
      <c r="N57" s="7">
        <f t="shared" si="0"/>
        <v>5214</v>
      </c>
      <c r="O57" s="7">
        <f t="shared" si="1"/>
        <v>5848</v>
      </c>
      <c r="P57" s="2">
        <v>43</v>
      </c>
      <c r="Q57" s="8">
        <f t="shared" si="2"/>
        <v>5891</v>
      </c>
      <c r="R57" s="8">
        <f t="shared" si="3"/>
        <v>634</v>
      </c>
      <c r="S57" s="2" t="s">
        <v>31</v>
      </c>
      <c r="T57" s="22" cm="1">
        <f t="array" ref="T57">_xlfn.IFS(OR(Q57&gt;$U$2,Q57&lt;$U$3),Q57*$V$2,OR(Q57&gt;$U$3,Q57&lt;$U$4),Q57*$V$3,OR(Q57&gt;$U$3,Q57&lt;$U$4),Q57*$V$4,OR(Q57&gt;$U$5,Q57&lt;$U$6),Q57*$V$6,OR(Q57&gt;$U$6,Q57&lt;$U$7),Q57*$V$7)</f>
        <v>117.82000000000001</v>
      </c>
    </row>
    <row r="58" spans="1:20" x14ac:dyDescent="0.3">
      <c r="A58" s="2" t="s">
        <v>166</v>
      </c>
      <c r="B58" s="5">
        <v>43386</v>
      </c>
      <c r="C58" s="5">
        <v>43387</v>
      </c>
      <c r="D58" s="2" t="s">
        <v>26</v>
      </c>
      <c r="E58" s="2" t="s">
        <v>41</v>
      </c>
      <c r="F58" s="2" t="s">
        <v>167</v>
      </c>
      <c r="G58" s="6" t="str">
        <f>VLOOKUP(F58,'Customer Info'!A:B,2,0)</f>
        <v>Jack</v>
      </c>
      <c r="H58" s="6" t="str">
        <f>VLOOKUP(F58,'Customer Info'!A:C,3,0)</f>
        <v>Lebron</v>
      </c>
      <c r="I58" s="6" t="str">
        <f>VLOOKUP(F58,'Customer Info'!A:E,5,0)</f>
        <v>Erftstadt</v>
      </c>
      <c r="J58" s="2" t="s">
        <v>168</v>
      </c>
      <c r="K58" s="2">
        <v>4704</v>
      </c>
      <c r="L58" s="2">
        <v>4361</v>
      </c>
      <c r="M58" s="2">
        <v>3</v>
      </c>
      <c r="N58" s="7">
        <f t="shared" si="0"/>
        <v>13083</v>
      </c>
      <c r="O58" s="7">
        <f t="shared" si="1"/>
        <v>14112</v>
      </c>
      <c r="P58" s="2">
        <v>52</v>
      </c>
      <c r="Q58" s="8">
        <f t="shared" si="2"/>
        <v>14164</v>
      </c>
      <c r="R58" s="8">
        <f t="shared" si="3"/>
        <v>1029</v>
      </c>
      <c r="S58" s="2" t="s">
        <v>61</v>
      </c>
      <c r="T58" s="22" cm="1">
        <f t="array" ref="T58">_xlfn.IFS(OR(Q58&gt;$U$2,Q58&lt;$U$3),Q58*$V$2,OR(Q58&gt;$U$3,Q58&lt;$U$4),Q58*$V$3,OR(Q58&gt;$U$3,Q58&lt;$U$4),Q58*$V$4,OR(Q58&gt;$U$5,Q58&lt;$U$6),Q58*$V$6,OR(Q58&gt;$U$6,Q58&lt;$U$7),Q58*$V$7)</f>
        <v>283.28000000000003</v>
      </c>
    </row>
    <row r="59" spans="1:20" x14ac:dyDescent="0.3">
      <c r="A59" s="2" t="s">
        <v>169</v>
      </c>
      <c r="B59" s="5">
        <v>43369</v>
      </c>
      <c r="C59" s="5">
        <v>43371</v>
      </c>
      <c r="D59" s="2" t="s">
        <v>45</v>
      </c>
      <c r="E59" s="2" t="s">
        <v>41</v>
      </c>
      <c r="F59" s="2" t="s">
        <v>145</v>
      </c>
      <c r="G59" s="6" t="str">
        <f>VLOOKUP(F59,'Customer Info'!A:B,2,0)</f>
        <v>Lisa</v>
      </c>
      <c r="H59" s="6" t="str">
        <f>VLOOKUP(F59,'Customer Info'!A:C,3,0)</f>
        <v>Ryan</v>
      </c>
      <c r="I59" s="6" t="str">
        <f>VLOOKUP(F59,'Customer Info'!A:E,5,0)</f>
        <v>Berlin</v>
      </c>
      <c r="J59" s="2" t="s">
        <v>170</v>
      </c>
      <c r="K59" s="2">
        <v>729</v>
      </c>
      <c r="L59" s="2">
        <v>689</v>
      </c>
      <c r="M59" s="2">
        <v>1</v>
      </c>
      <c r="N59" s="7">
        <f t="shared" si="0"/>
        <v>689</v>
      </c>
      <c r="O59" s="7">
        <f t="shared" si="1"/>
        <v>729</v>
      </c>
      <c r="P59" s="2">
        <v>37</v>
      </c>
      <c r="Q59" s="8">
        <f t="shared" si="2"/>
        <v>766</v>
      </c>
      <c r="R59" s="8">
        <f t="shared" si="3"/>
        <v>40</v>
      </c>
      <c r="S59" s="2" t="s">
        <v>31</v>
      </c>
      <c r="T59" s="22" cm="1">
        <f t="array" ref="T59">_xlfn.IFS(OR(Q59&gt;$U$2,Q59&lt;$U$3),Q59*$V$2,OR(Q59&gt;$U$3,Q59&lt;$U$4),Q59*$V$3,OR(Q59&gt;$U$3,Q59&lt;$U$4),Q59*$V$4,OR(Q59&gt;$U$5,Q59&lt;$U$6),Q59*$V$6,OR(Q59&gt;$U$6,Q59&lt;$U$7),Q59*$V$7)</f>
        <v>15.32</v>
      </c>
    </row>
    <row r="60" spans="1:20" x14ac:dyDescent="0.3">
      <c r="A60" s="2" t="s">
        <v>171</v>
      </c>
      <c r="B60" s="5">
        <v>43407</v>
      </c>
      <c r="C60" s="5">
        <v>43409</v>
      </c>
      <c r="D60" s="2" t="s">
        <v>45</v>
      </c>
      <c r="E60" s="2" t="s">
        <v>27</v>
      </c>
      <c r="F60" s="2" t="s">
        <v>172</v>
      </c>
      <c r="G60" s="6" t="str">
        <f>VLOOKUP(F60,'Customer Info'!A:B,2,0)</f>
        <v>Laurel</v>
      </c>
      <c r="H60" s="6" t="str">
        <f>VLOOKUP(F60,'Customer Info'!A:C,3,0)</f>
        <v>Workman</v>
      </c>
      <c r="I60" s="6" t="str">
        <f>VLOOKUP(F60,'Customer Info'!A:E,5,0)</f>
        <v>Dongguan</v>
      </c>
      <c r="J60" s="2" t="s">
        <v>36</v>
      </c>
      <c r="K60" s="2">
        <v>743</v>
      </c>
      <c r="L60" s="2">
        <v>694</v>
      </c>
      <c r="M60" s="2">
        <v>4</v>
      </c>
      <c r="N60" s="7">
        <f t="shared" si="0"/>
        <v>2776</v>
      </c>
      <c r="O60" s="7">
        <f t="shared" si="1"/>
        <v>2972</v>
      </c>
      <c r="P60" s="2">
        <v>48</v>
      </c>
      <c r="Q60" s="8">
        <f t="shared" si="2"/>
        <v>3020</v>
      </c>
      <c r="R60" s="8">
        <f t="shared" si="3"/>
        <v>196</v>
      </c>
      <c r="S60" s="2" t="s">
        <v>31</v>
      </c>
      <c r="T60" s="22" cm="1">
        <f t="array" ref="T60">_xlfn.IFS(OR(Q60&gt;$U$2,Q60&lt;$U$3),Q60*$V$2,OR(Q60&gt;$U$3,Q60&lt;$U$4),Q60*$V$3,OR(Q60&gt;$U$3,Q60&lt;$U$4),Q60*$V$4,OR(Q60&gt;$U$5,Q60&lt;$U$6),Q60*$V$6,OR(Q60&gt;$U$6,Q60&lt;$U$7),Q60*$V$7)</f>
        <v>60.4</v>
      </c>
    </row>
    <row r="61" spans="1:20" x14ac:dyDescent="0.3">
      <c r="A61" s="2" t="s">
        <v>173</v>
      </c>
      <c r="B61" s="5">
        <v>43359</v>
      </c>
      <c r="C61" s="5">
        <v>43361</v>
      </c>
      <c r="D61" s="2" t="s">
        <v>45</v>
      </c>
      <c r="E61" s="2" t="s">
        <v>34</v>
      </c>
      <c r="F61" s="2" t="s">
        <v>174</v>
      </c>
      <c r="G61" s="6" t="str">
        <f>VLOOKUP(F61,'Customer Info'!A:B,2,0)</f>
        <v>Dean</v>
      </c>
      <c r="H61" s="6" t="str">
        <f>VLOOKUP(F61,'Customer Info'!A:C,3,0)</f>
        <v>Katz</v>
      </c>
      <c r="I61" s="6" t="str">
        <f>VLOOKUP(F61,'Customer Info'!A:E,5,0)</f>
        <v>Changzhou</v>
      </c>
      <c r="J61" s="2" t="s">
        <v>175</v>
      </c>
      <c r="K61" s="2">
        <v>2907</v>
      </c>
      <c r="L61" s="2">
        <v>2667</v>
      </c>
      <c r="M61" s="2">
        <v>2</v>
      </c>
      <c r="N61" s="7">
        <f t="shared" si="0"/>
        <v>5334</v>
      </c>
      <c r="O61" s="7">
        <f t="shared" si="1"/>
        <v>5814</v>
      </c>
      <c r="P61" s="2">
        <v>87</v>
      </c>
      <c r="Q61" s="8">
        <f t="shared" si="2"/>
        <v>5901</v>
      </c>
      <c r="R61" s="8">
        <f t="shared" si="3"/>
        <v>480</v>
      </c>
      <c r="S61" s="2" t="s">
        <v>31</v>
      </c>
      <c r="T61" s="22" cm="1">
        <f t="array" ref="T61">_xlfn.IFS(OR(Q61&gt;$U$2,Q61&lt;$U$3),Q61*$V$2,OR(Q61&gt;$U$3,Q61&lt;$U$4),Q61*$V$3,OR(Q61&gt;$U$3,Q61&lt;$U$4),Q61*$V$4,OR(Q61&gt;$U$5,Q61&lt;$U$6),Q61*$V$6,OR(Q61&gt;$U$6,Q61&lt;$U$7),Q61*$V$7)</f>
        <v>118.02</v>
      </c>
    </row>
    <row r="62" spans="1:20" x14ac:dyDescent="0.3">
      <c r="A62" s="2" t="s">
        <v>176</v>
      </c>
      <c r="B62" s="5">
        <v>43203</v>
      </c>
      <c r="C62" s="5">
        <v>43204</v>
      </c>
      <c r="D62" s="2" t="s">
        <v>33</v>
      </c>
      <c r="E62" s="2" t="s">
        <v>46</v>
      </c>
      <c r="F62" s="2" t="s">
        <v>177</v>
      </c>
      <c r="G62" s="6" t="str">
        <f>VLOOKUP(F62,'Customer Info'!A:B,2,0)</f>
        <v>Tony</v>
      </c>
      <c r="H62" s="6" t="str">
        <f>VLOOKUP(F62,'Customer Info'!A:C,3,0)</f>
        <v>Sayre</v>
      </c>
      <c r="I62" s="6" t="str">
        <f>VLOOKUP(F62,'Customer Info'!A:E,5,0)</f>
        <v>Bharatpur</v>
      </c>
      <c r="J62" s="2" t="s">
        <v>178</v>
      </c>
      <c r="K62" s="2">
        <v>8399</v>
      </c>
      <c r="L62" s="2">
        <v>8001</v>
      </c>
      <c r="M62" s="2">
        <v>5</v>
      </c>
      <c r="N62" s="7">
        <f t="shared" si="0"/>
        <v>40005</v>
      </c>
      <c r="O62" s="7">
        <f t="shared" si="1"/>
        <v>41995</v>
      </c>
      <c r="P62" s="2">
        <v>55</v>
      </c>
      <c r="Q62" s="8">
        <f t="shared" si="2"/>
        <v>42050</v>
      </c>
      <c r="R62" s="8">
        <f t="shared" si="3"/>
        <v>1990</v>
      </c>
      <c r="S62" s="2" t="s">
        <v>61</v>
      </c>
      <c r="T62" s="22" cm="1">
        <f t="array" ref="T62">_xlfn.IFS(OR(Q62&gt;$U$2,Q62&lt;$U$3),Q62*$V$2,OR(Q62&gt;$U$3,Q62&lt;$U$4),Q62*$V$3,OR(Q62&gt;$U$3,Q62&lt;$U$4),Q62*$V$4,OR(Q62&gt;$U$5,Q62&lt;$U$6),Q62*$V$6,OR(Q62&gt;$U$6,Q62&lt;$U$7),Q62*$V$7)</f>
        <v>841</v>
      </c>
    </row>
    <row r="63" spans="1:20" x14ac:dyDescent="0.3">
      <c r="A63" s="2" t="s">
        <v>179</v>
      </c>
      <c r="B63" s="5">
        <v>43419</v>
      </c>
      <c r="C63" s="5">
        <v>43420</v>
      </c>
      <c r="D63" s="2" t="s">
        <v>45</v>
      </c>
      <c r="E63" s="2" t="s">
        <v>46</v>
      </c>
      <c r="F63" s="2" t="s">
        <v>180</v>
      </c>
      <c r="G63" s="6" t="str">
        <f>VLOOKUP(F63,'Customer Info'!A:B,2,0)</f>
        <v>Gary</v>
      </c>
      <c r="H63" s="6" t="str">
        <f>VLOOKUP(F63,'Customer Info'!A:C,3,0)</f>
        <v>Hansen</v>
      </c>
      <c r="I63" s="6" t="str">
        <f>VLOOKUP(F63,'Customer Info'!A:E,5,0)</f>
        <v>Dewas</v>
      </c>
      <c r="J63" s="2" t="s">
        <v>181</v>
      </c>
      <c r="K63" s="2">
        <v>896</v>
      </c>
      <c r="L63" s="2">
        <v>870</v>
      </c>
      <c r="M63" s="2">
        <v>2</v>
      </c>
      <c r="N63" s="7">
        <f t="shared" si="0"/>
        <v>1740</v>
      </c>
      <c r="O63" s="7">
        <f t="shared" si="1"/>
        <v>1792</v>
      </c>
      <c r="P63" s="2">
        <v>99</v>
      </c>
      <c r="Q63" s="8">
        <f t="shared" si="2"/>
        <v>1891</v>
      </c>
      <c r="R63" s="8">
        <f t="shared" si="3"/>
        <v>52</v>
      </c>
      <c r="S63" s="2" t="s">
        <v>31</v>
      </c>
      <c r="T63" s="22" cm="1">
        <f t="array" ref="T63">_xlfn.IFS(OR(Q63&gt;$U$2,Q63&lt;$U$3),Q63*$V$2,OR(Q63&gt;$U$3,Q63&lt;$U$4),Q63*$V$3,OR(Q63&gt;$U$3,Q63&lt;$U$4),Q63*$V$4,OR(Q63&gt;$U$5,Q63&lt;$U$6),Q63*$V$6,OR(Q63&gt;$U$6,Q63&lt;$U$7),Q63*$V$7)</f>
        <v>37.82</v>
      </c>
    </row>
    <row r="64" spans="1:20" x14ac:dyDescent="0.3">
      <c r="A64" s="2" t="s">
        <v>182</v>
      </c>
      <c r="B64" s="5">
        <v>43322</v>
      </c>
      <c r="C64" s="5">
        <v>43322</v>
      </c>
      <c r="D64" s="2" t="s">
        <v>33</v>
      </c>
      <c r="E64" s="2" t="s">
        <v>34</v>
      </c>
      <c r="F64" s="2" t="s">
        <v>183</v>
      </c>
      <c r="G64" s="6" t="str">
        <f>VLOOKUP(F64,'Customer Info'!A:B,2,0)</f>
        <v>Adam</v>
      </c>
      <c r="H64" s="6" t="str">
        <f>VLOOKUP(F64,'Customer Info'!A:C,3,0)</f>
        <v>Bellavance</v>
      </c>
      <c r="I64" s="6" t="str">
        <f>VLOOKUP(F64,'Customer Info'!A:E,5,0)</f>
        <v>Kwinana</v>
      </c>
      <c r="J64" s="2" t="s">
        <v>184</v>
      </c>
      <c r="K64" s="2">
        <v>2551</v>
      </c>
      <c r="L64" s="2">
        <v>2456</v>
      </c>
      <c r="M64" s="2">
        <v>3</v>
      </c>
      <c r="N64" s="7">
        <f t="shared" si="0"/>
        <v>7368</v>
      </c>
      <c r="O64" s="7">
        <f t="shared" si="1"/>
        <v>7653</v>
      </c>
      <c r="P64" s="2">
        <v>96</v>
      </c>
      <c r="Q64" s="8">
        <f t="shared" si="2"/>
        <v>7749</v>
      </c>
      <c r="R64" s="8">
        <f t="shared" si="3"/>
        <v>285</v>
      </c>
      <c r="S64" s="2" t="s">
        <v>61</v>
      </c>
      <c r="T64" s="22" cm="1">
        <f t="array" ref="T64">_xlfn.IFS(OR(Q64&gt;$U$2,Q64&lt;$U$3),Q64*$V$2,OR(Q64&gt;$U$3,Q64&lt;$U$4),Q64*$V$3,OR(Q64&gt;$U$3,Q64&lt;$U$4),Q64*$V$4,OR(Q64&gt;$U$5,Q64&lt;$U$6),Q64*$V$6,OR(Q64&gt;$U$6,Q64&lt;$U$7),Q64*$V$7)</f>
        <v>154.97999999999999</v>
      </c>
    </row>
    <row r="65" spans="1:20" x14ac:dyDescent="0.3">
      <c r="A65" s="2" t="s">
        <v>185</v>
      </c>
      <c r="B65" s="5">
        <v>43159</v>
      </c>
      <c r="C65" s="5">
        <v>43159</v>
      </c>
      <c r="D65" s="2" t="s">
        <v>26</v>
      </c>
      <c r="E65" s="2" t="s">
        <v>34</v>
      </c>
      <c r="F65" s="2" t="s">
        <v>102</v>
      </c>
      <c r="G65" s="6" t="str">
        <f>VLOOKUP(F65,'Customer Info'!A:B,2,0)</f>
        <v>Craig</v>
      </c>
      <c r="H65" s="6" t="str">
        <f>VLOOKUP(F65,'Customer Info'!A:C,3,0)</f>
        <v>Carroll</v>
      </c>
      <c r="I65" s="6" t="str">
        <f>VLOOKUP(F65,'Customer Info'!A:E,5,0)</f>
        <v>Augsburg</v>
      </c>
      <c r="J65" s="2" t="s">
        <v>91</v>
      </c>
      <c r="K65" s="2">
        <v>1859</v>
      </c>
      <c r="L65" s="2">
        <v>1755</v>
      </c>
      <c r="M65" s="2">
        <v>10</v>
      </c>
      <c r="N65" s="7">
        <f t="shared" si="0"/>
        <v>17550</v>
      </c>
      <c r="O65" s="7">
        <f t="shared" si="1"/>
        <v>18590</v>
      </c>
      <c r="P65" s="2">
        <v>98</v>
      </c>
      <c r="Q65" s="8">
        <f t="shared" si="2"/>
        <v>18688</v>
      </c>
      <c r="R65" s="8">
        <f t="shared" si="3"/>
        <v>1040</v>
      </c>
      <c r="S65" s="2" t="s">
        <v>61</v>
      </c>
      <c r="T65" s="22" cm="1">
        <f t="array" ref="T65">_xlfn.IFS(OR(Q65&gt;$U$2,Q65&lt;$U$3),Q65*$V$2,OR(Q65&gt;$U$3,Q65&lt;$U$4),Q65*$V$3,OR(Q65&gt;$U$3,Q65&lt;$U$4),Q65*$V$4,OR(Q65&gt;$U$5,Q65&lt;$U$6),Q65*$V$6,OR(Q65&gt;$U$6,Q65&lt;$U$7),Q65*$V$7)</f>
        <v>373.76</v>
      </c>
    </row>
    <row r="66" spans="1:20" x14ac:dyDescent="0.3">
      <c r="A66" s="2" t="s">
        <v>186</v>
      </c>
      <c r="B66" s="5">
        <v>43339</v>
      </c>
      <c r="C66" s="5">
        <v>43340</v>
      </c>
      <c r="D66" s="2" t="s">
        <v>26</v>
      </c>
      <c r="E66" s="2" t="s">
        <v>27</v>
      </c>
      <c r="F66" s="2" t="s">
        <v>187</v>
      </c>
      <c r="G66" s="6" t="str">
        <f>VLOOKUP(F66,'Customer Info'!A:B,2,0)</f>
        <v>Greg</v>
      </c>
      <c r="H66" s="6" t="str">
        <f>VLOOKUP(F66,'Customer Info'!A:C,3,0)</f>
        <v>Hansen</v>
      </c>
      <c r="I66" s="6" t="str">
        <f>VLOOKUP(F66,'Customer Info'!A:E,5,0)</f>
        <v>Canberra</v>
      </c>
      <c r="J66" s="2" t="s">
        <v>188</v>
      </c>
      <c r="K66" s="2">
        <v>7474</v>
      </c>
      <c r="L66" s="2">
        <v>6858</v>
      </c>
      <c r="M66" s="2">
        <v>2</v>
      </c>
      <c r="N66" s="7">
        <f t="shared" si="0"/>
        <v>13716</v>
      </c>
      <c r="O66" s="7">
        <f t="shared" si="1"/>
        <v>14948</v>
      </c>
      <c r="P66" s="2">
        <v>52</v>
      </c>
      <c r="Q66" s="8">
        <f t="shared" si="2"/>
        <v>15000</v>
      </c>
      <c r="R66" s="8">
        <f t="shared" si="3"/>
        <v>1232</v>
      </c>
      <c r="S66" s="2" t="s">
        <v>31</v>
      </c>
      <c r="T66" s="22" cm="1">
        <f t="array" ref="T66">_xlfn.IFS(OR(Q66&gt;$U$2,Q66&lt;$U$3),Q66*$V$2,OR(Q66&gt;$U$3,Q66&lt;$U$4),Q66*$V$3,OR(Q66&gt;$U$3,Q66&lt;$U$4),Q66*$V$4,OR(Q66&gt;$U$5,Q66&lt;$U$6),Q66*$V$6,OR(Q66&gt;$U$6,Q66&lt;$U$7),Q66*$V$7)</f>
        <v>300</v>
      </c>
    </row>
    <row r="67" spans="1:20" x14ac:dyDescent="0.3">
      <c r="A67" s="2" t="s">
        <v>189</v>
      </c>
      <c r="B67" s="5">
        <v>43135</v>
      </c>
      <c r="C67" s="5">
        <v>43136</v>
      </c>
      <c r="D67" s="2" t="s">
        <v>45</v>
      </c>
      <c r="E67" s="2" t="s">
        <v>27</v>
      </c>
      <c r="F67" s="2" t="s">
        <v>190</v>
      </c>
      <c r="G67" s="6" t="str">
        <f>VLOOKUP(F67,'Customer Info'!A:B,2,0)</f>
        <v>Annie</v>
      </c>
      <c r="H67" s="6" t="str">
        <f>VLOOKUP(F67,'Customer Info'!A:C,3,0)</f>
        <v>Thurman</v>
      </c>
      <c r="I67" s="6" t="str">
        <f>VLOOKUP(F67,'Customer Info'!A:E,5,0)</f>
        <v>Sydney</v>
      </c>
      <c r="J67" s="2" t="s">
        <v>191</v>
      </c>
      <c r="K67" s="2">
        <v>998</v>
      </c>
      <c r="L67" s="2">
        <v>931</v>
      </c>
      <c r="M67" s="2">
        <v>1</v>
      </c>
      <c r="N67" s="7">
        <f t="shared" si="0"/>
        <v>931</v>
      </c>
      <c r="O67" s="7">
        <f t="shared" si="1"/>
        <v>998</v>
      </c>
      <c r="P67" s="2">
        <v>42</v>
      </c>
      <c r="Q67" s="8">
        <f t="shared" si="2"/>
        <v>1040</v>
      </c>
      <c r="R67" s="8">
        <f t="shared" si="3"/>
        <v>67</v>
      </c>
      <c r="S67" s="2" t="s">
        <v>61</v>
      </c>
      <c r="T67" s="22" cm="1">
        <f t="array" ref="T67">_xlfn.IFS(OR(Q67&gt;$U$2,Q67&lt;$U$3),Q67*$V$2,OR(Q67&gt;$U$3,Q67&lt;$U$4),Q67*$V$3,OR(Q67&gt;$U$3,Q67&lt;$U$4),Q67*$V$4,OR(Q67&gt;$U$5,Q67&lt;$U$6),Q67*$V$6,OR(Q67&gt;$U$6,Q67&lt;$U$7),Q67*$V$7)</f>
        <v>20.8</v>
      </c>
    </row>
    <row r="68" spans="1:20" x14ac:dyDescent="0.3">
      <c r="A68" s="2" t="s">
        <v>192</v>
      </c>
      <c r="B68" s="5">
        <v>43327</v>
      </c>
      <c r="C68" s="5">
        <v>43328</v>
      </c>
      <c r="D68" s="2" t="s">
        <v>45</v>
      </c>
      <c r="E68" s="2" t="s">
        <v>27</v>
      </c>
      <c r="F68" s="2" t="s">
        <v>193</v>
      </c>
      <c r="G68" s="6" t="str">
        <f>VLOOKUP(F68,'Customer Info'!A:B,2,0)</f>
        <v>Becky</v>
      </c>
      <c r="H68" s="6" t="str">
        <f>VLOOKUP(F68,'Customer Info'!A:C,3,0)</f>
        <v>Pak</v>
      </c>
      <c r="I68" s="6" t="str">
        <f>VLOOKUP(F68,'Customer Info'!A:E,5,0)</f>
        <v>Geelong</v>
      </c>
      <c r="J68" s="2" t="s">
        <v>194</v>
      </c>
      <c r="K68" s="2">
        <v>978</v>
      </c>
      <c r="L68" s="2">
        <v>922</v>
      </c>
      <c r="M68" s="2">
        <v>2</v>
      </c>
      <c r="N68" s="7">
        <f t="shared" si="0"/>
        <v>1844</v>
      </c>
      <c r="O68" s="7">
        <f t="shared" si="1"/>
        <v>1956</v>
      </c>
      <c r="P68" s="2">
        <v>98</v>
      </c>
      <c r="Q68" s="8">
        <f t="shared" si="2"/>
        <v>2054</v>
      </c>
      <c r="R68" s="8">
        <f t="shared" si="3"/>
        <v>112</v>
      </c>
      <c r="S68" s="2" t="s">
        <v>31</v>
      </c>
      <c r="T68" s="22" cm="1">
        <f t="array" ref="T68">_xlfn.IFS(OR(Q68&gt;$U$2,Q68&lt;$U$3),Q68*$V$2,OR(Q68&gt;$U$3,Q68&lt;$U$4),Q68*$V$3,OR(Q68&gt;$U$3,Q68&lt;$U$4),Q68*$V$4,OR(Q68&gt;$U$5,Q68&lt;$U$6),Q68*$V$6,OR(Q68&gt;$U$6,Q68&lt;$U$7),Q68*$V$7)</f>
        <v>41.08</v>
      </c>
    </row>
    <row r="69" spans="1:20" x14ac:dyDescent="0.3">
      <c r="A69" s="2" t="s">
        <v>195</v>
      </c>
      <c r="B69" s="5">
        <v>43336</v>
      </c>
      <c r="C69" s="5">
        <v>43338</v>
      </c>
      <c r="D69" s="2" t="s">
        <v>45</v>
      </c>
      <c r="E69" s="2" t="s">
        <v>27</v>
      </c>
      <c r="F69" s="2" t="s">
        <v>196</v>
      </c>
      <c r="G69" s="6" t="str">
        <f>VLOOKUP(F69,'Customer Info'!A:B,2,0)</f>
        <v>Catherine</v>
      </c>
      <c r="H69" s="6" t="str">
        <f>VLOOKUP(F69,'Customer Info'!A:C,3,0)</f>
        <v>Glotzbach</v>
      </c>
      <c r="I69" s="6" t="str">
        <f>VLOOKUP(F69,'Customer Info'!A:E,5,0)</f>
        <v>Bochum</v>
      </c>
      <c r="J69" s="2" t="s">
        <v>57</v>
      </c>
      <c r="K69" s="2">
        <v>645</v>
      </c>
      <c r="L69" s="2">
        <v>565</v>
      </c>
      <c r="M69" s="2">
        <v>3</v>
      </c>
      <c r="N69" s="7">
        <f t="shared" si="0"/>
        <v>1695</v>
      </c>
      <c r="O69" s="7">
        <f t="shared" si="1"/>
        <v>1935</v>
      </c>
      <c r="P69" s="2">
        <v>73</v>
      </c>
      <c r="Q69" s="8">
        <f t="shared" si="2"/>
        <v>2008</v>
      </c>
      <c r="R69" s="8">
        <f t="shared" si="3"/>
        <v>240</v>
      </c>
      <c r="S69" s="2" t="s">
        <v>61</v>
      </c>
      <c r="T69" s="22" cm="1">
        <f t="array" ref="T69">_xlfn.IFS(OR(Q69&gt;$U$2,Q69&lt;$U$3),Q69*$V$2,OR(Q69&gt;$U$3,Q69&lt;$U$4),Q69*$V$3,OR(Q69&gt;$U$3,Q69&lt;$U$4),Q69*$V$4,OR(Q69&gt;$U$5,Q69&lt;$U$6),Q69*$V$6,OR(Q69&gt;$U$6,Q69&lt;$U$7),Q69*$V$7)</f>
        <v>40.160000000000004</v>
      </c>
    </row>
    <row r="70" spans="1:20" x14ac:dyDescent="0.3">
      <c r="A70" s="2" t="s">
        <v>197</v>
      </c>
      <c r="B70" s="5">
        <v>43122</v>
      </c>
      <c r="C70" s="5">
        <v>43122</v>
      </c>
      <c r="D70" s="2" t="s">
        <v>45</v>
      </c>
      <c r="E70" s="2" t="s">
        <v>46</v>
      </c>
      <c r="F70" s="2" t="s">
        <v>198</v>
      </c>
      <c r="G70" s="6" t="str">
        <f>VLOOKUP(F70,'Customer Info'!A:B,2,0)</f>
        <v>James</v>
      </c>
      <c r="H70" s="6" t="str">
        <f>VLOOKUP(F70,'Customer Info'!A:C,3,0)</f>
        <v>Lanier</v>
      </c>
      <c r="I70" s="6" t="str">
        <f>VLOOKUP(F70,'Customer Info'!A:E,5,0)</f>
        <v>Dortmund</v>
      </c>
      <c r="J70" s="2" t="s">
        <v>68</v>
      </c>
      <c r="K70" s="2">
        <v>954</v>
      </c>
      <c r="L70" s="2">
        <v>901</v>
      </c>
      <c r="M70" s="2">
        <v>3</v>
      </c>
      <c r="N70" s="7">
        <f t="shared" si="0"/>
        <v>2703</v>
      </c>
      <c r="O70" s="7">
        <f t="shared" si="1"/>
        <v>2862</v>
      </c>
      <c r="P70" s="2">
        <v>37</v>
      </c>
      <c r="Q70" s="8">
        <f t="shared" si="2"/>
        <v>2899</v>
      </c>
      <c r="R70" s="8">
        <f t="shared" si="3"/>
        <v>159</v>
      </c>
      <c r="S70" s="2" t="s">
        <v>61</v>
      </c>
      <c r="T70" s="22" cm="1">
        <f t="array" ref="T70">_xlfn.IFS(OR(Q70&gt;$U$2,Q70&lt;$U$3),Q70*$V$2,OR(Q70&gt;$U$3,Q70&lt;$U$4),Q70*$V$3,OR(Q70&gt;$U$3,Q70&lt;$U$4),Q70*$V$4,OR(Q70&gt;$U$5,Q70&lt;$U$6),Q70*$V$6,OR(Q70&gt;$U$6,Q70&lt;$U$7),Q70*$V$7)</f>
        <v>57.980000000000004</v>
      </c>
    </row>
    <row r="71" spans="1:20" x14ac:dyDescent="0.3">
      <c r="A71" s="2" t="s">
        <v>199</v>
      </c>
      <c r="B71" s="5">
        <v>43346</v>
      </c>
      <c r="C71" s="5">
        <v>43346</v>
      </c>
      <c r="D71" s="2" t="s">
        <v>45</v>
      </c>
      <c r="E71" s="2" t="s">
        <v>66</v>
      </c>
      <c r="F71" s="2" t="s">
        <v>67</v>
      </c>
      <c r="G71" s="6" t="str">
        <f>VLOOKUP(F71,'Customer Info'!A:B,2,0)</f>
        <v>Jenna</v>
      </c>
      <c r="H71" s="6" t="str">
        <f>VLOOKUP(F71,'Customer Info'!A:C,3,0)</f>
        <v>Caffey</v>
      </c>
      <c r="I71" s="6" t="str">
        <f>VLOOKUP(F71,'Customer Info'!A:E,5,0)</f>
        <v>Kanpur</v>
      </c>
      <c r="J71" s="2" t="s">
        <v>106</v>
      </c>
      <c r="K71" s="2">
        <v>78</v>
      </c>
      <c r="L71" s="2">
        <v>74</v>
      </c>
      <c r="M71" s="2">
        <v>2</v>
      </c>
      <c r="N71" s="7">
        <f t="shared" si="0"/>
        <v>148</v>
      </c>
      <c r="O71" s="7">
        <f t="shared" si="1"/>
        <v>156</v>
      </c>
      <c r="P71" s="2">
        <v>10</v>
      </c>
      <c r="Q71" s="8">
        <f t="shared" si="2"/>
        <v>166</v>
      </c>
      <c r="R71" s="8">
        <f t="shared" si="3"/>
        <v>8</v>
      </c>
      <c r="S71" s="2" t="s">
        <v>28</v>
      </c>
      <c r="T71" s="22" cm="1">
        <f t="array" ref="T71">_xlfn.IFS(OR(Q71&gt;$U$2,Q71&lt;$U$3),Q71*$V$2,OR(Q71&gt;$U$3,Q71&lt;$U$4),Q71*$V$3,OR(Q71&gt;$U$3,Q71&lt;$U$4),Q71*$V$4,OR(Q71&gt;$U$5,Q71&lt;$U$6),Q71*$V$6,OR(Q71&gt;$U$6,Q71&lt;$U$7),Q71*$V$7)</f>
        <v>3.3200000000000003</v>
      </c>
    </row>
    <row r="72" spans="1:20" x14ac:dyDescent="0.3">
      <c r="A72" s="2" t="s">
        <v>200</v>
      </c>
      <c r="B72" s="5">
        <v>43111</v>
      </c>
      <c r="C72" s="5">
        <v>43111</v>
      </c>
      <c r="D72" s="2" t="s">
        <v>33</v>
      </c>
      <c r="E72" s="2" t="s">
        <v>34</v>
      </c>
      <c r="F72" s="2" t="s">
        <v>201</v>
      </c>
      <c r="G72" s="6" t="str">
        <f>VLOOKUP(F72,'Customer Info'!A:B,2,0)</f>
        <v>Alex</v>
      </c>
      <c r="H72" s="6" t="str">
        <f>VLOOKUP(F72,'Customer Info'!A:C,3,0)</f>
        <v>Grayson</v>
      </c>
      <c r="I72" s="6" t="str">
        <f>VLOOKUP(F72,'Customer Info'!A:E,5,0)</f>
        <v>Anyang</v>
      </c>
      <c r="J72" s="2" t="s">
        <v>202</v>
      </c>
      <c r="K72" s="2">
        <v>7315</v>
      </c>
      <c r="L72" s="2">
        <v>6967</v>
      </c>
      <c r="M72" s="2">
        <v>4</v>
      </c>
      <c r="N72" s="7">
        <f t="shared" si="0"/>
        <v>27868</v>
      </c>
      <c r="O72" s="7">
        <f t="shared" si="1"/>
        <v>29260</v>
      </c>
      <c r="P72" s="2">
        <v>81</v>
      </c>
      <c r="Q72" s="8">
        <f t="shared" si="2"/>
        <v>29341</v>
      </c>
      <c r="R72" s="8">
        <f t="shared" si="3"/>
        <v>1392</v>
      </c>
      <c r="S72" s="2" t="s">
        <v>31</v>
      </c>
      <c r="T72" s="22" cm="1">
        <f t="array" ref="T72">_xlfn.IFS(OR(Q72&gt;$U$2,Q72&lt;$U$3),Q72*$V$2,OR(Q72&gt;$U$3,Q72&lt;$U$4),Q72*$V$3,OR(Q72&gt;$U$3,Q72&lt;$U$4),Q72*$V$4,OR(Q72&gt;$U$5,Q72&lt;$U$6),Q72*$V$6,OR(Q72&gt;$U$6,Q72&lt;$U$7),Q72*$V$7)</f>
        <v>586.82000000000005</v>
      </c>
    </row>
    <row r="73" spans="1:20" x14ac:dyDescent="0.3">
      <c r="A73" s="2" t="s">
        <v>203</v>
      </c>
      <c r="B73" s="5">
        <v>43368</v>
      </c>
      <c r="C73" s="5">
        <v>43370</v>
      </c>
      <c r="D73" s="2" t="s">
        <v>45</v>
      </c>
      <c r="E73" s="2" t="s">
        <v>89</v>
      </c>
      <c r="F73" s="2" t="s">
        <v>204</v>
      </c>
      <c r="G73" s="6" t="str">
        <f>VLOOKUP(F73,'Customer Info'!A:B,2,0)</f>
        <v>Pamela</v>
      </c>
      <c r="H73" s="6" t="str">
        <f>VLOOKUP(F73,'Customer Info'!A:C,3,0)</f>
        <v>Stobb</v>
      </c>
      <c r="I73" s="6" t="str">
        <f>VLOOKUP(F73,'Customer Info'!A:E,5,0)</f>
        <v>Berlin</v>
      </c>
      <c r="J73" s="2" t="s">
        <v>205</v>
      </c>
      <c r="K73" s="2">
        <v>998</v>
      </c>
      <c r="L73" s="2">
        <v>931</v>
      </c>
      <c r="M73" s="2">
        <v>2</v>
      </c>
      <c r="N73" s="7">
        <f t="shared" si="0"/>
        <v>1862</v>
      </c>
      <c r="O73" s="7">
        <f t="shared" si="1"/>
        <v>1996</v>
      </c>
      <c r="P73" s="2">
        <v>79</v>
      </c>
      <c r="Q73" s="8">
        <f t="shared" si="2"/>
        <v>2075</v>
      </c>
      <c r="R73" s="8">
        <f t="shared" si="3"/>
        <v>134</v>
      </c>
      <c r="S73" s="2" t="s">
        <v>31</v>
      </c>
      <c r="T73" s="22" cm="1">
        <f t="array" ref="T73">_xlfn.IFS(OR(Q73&gt;$U$2,Q73&lt;$U$3),Q73*$V$2,OR(Q73&gt;$U$3,Q73&lt;$U$4),Q73*$V$3,OR(Q73&gt;$U$3,Q73&lt;$U$4),Q73*$V$4,OR(Q73&gt;$U$5,Q73&lt;$U$6),Q73*$V$6,OR(Q73&gt;$U$6,Q73&lt;$U$7),Q73*$V$7)</f>
        <v>41.5</v>
      </c>
    </row>
    <row r="74" spans="1:20" x14ac:dyDescent="0.3">
      <c r="A74" s="2" t="s">
        <v>206</v>
      </c>
      <c r="B74" s="5">
        <v>43252</v>
      </c>
      <c r="C74" s="5">
        <v>43254</v>
      </c>
      <c r="D74" s="2" t="s">
        <v>45</v>
      </c>
      <c r="E74" s="2" t="s">
        <v>27</v>
      </c>
      <c r="F74" s="2" t="s">
        <v>207</v>
      </c>
      <c r="G74" s="6" t="str">
        <f>VLOOKUP(F74,'Customer Info'!A:B,2,0)</f>
        <v>Sheri</v>
      </c>
      <c r="H74" s="6" t="str">
        <f>VLOOKUP(F74,'Customer Info'!A:C,3,0)</f>
        <v>Gordon</v>
      </c>
      <c r="I74" s="6" t="str">
        <f>VLOOKUP(F74,'Customer Info'!A:E,5,0)</f>
        <v>Bogor</v>
      </c>
      <c r="J74" s="2" t="s">
        <v>84</v>
      </c>
      <c r="K74" s="2">
        <v>954</v>
      </c>
      <c r="L74" s="2">
        <v>901</v>
      </c>
      <c r="M74" s="2">
        <v>2</v>
      </c>
      <c r="N74" s="7">
        <f t="shared" si="0"/>
        <v>1802</v>
      </c>
      <c r="O74" s="7">
        <f t="shared" si="1"/>
        <v>1908</v>
      </c>
      <c r="P74" s="2">
        <v>22</v>
      </c>
      <c r="Q74" s="8">
        <f t="shared" si="2"/>
        <v>1930</v>
      </c>
      <c r="R74" s="8">
        <f t="shared" si="3"/>
        <v>106</v>
      </c>
      <c r="S74" s="2" t="s">
        <v>69</v>
      </c>
      <c r="T74" s="22" cm="1">
        <f t="array" ref="T74">_xlfn.IFS(OR(Q74&gt;$U$2,Q74&lt;$U$3),Q74*$V$2,OR(Q74&gt;$U$3,Q74&lt;$U$4),Q74*$V$3,OR(Q74&gt;$U$3,Q74&lt;$U$4),Q74*$V$4,OR(Q74&gt;$U$5,Q74&lt;$U$6),Q74*$V$6,OR(Q74&gt;$U$6,Q74&lt;$U$7),Q74*$V$7)</f>
        <v>38.6</v>
      </c>
    </row>
    <row r="75" spans="1:20" x14ac:dyDescent="0.3">
      <c r="A75" s="2" t="s">
        <v>208</v>
      </c>
      <c r="B75" s="5">
        <v>43246</v>
      </c>
      <c r="C75" s="5">
        <v>43248</v>
      </c>
      <c r="D75" s="2" t="s">
        <v>33</v>
      </c>
      <c r="E75" s="2" t="s">
        <v>89</v>
      </c>
      <c r="F75" s="2" t="s">
        <v>147</v>
      </c>
      <c r="G75" s="6" t="str">
        <f>VLOOKUP(F75,'Customer Info'!A:B,2,0)</f>
        <v>Neil</v>
      </c>
      <c r="H75" s="6" t="str">
        <f>VLOOKUP(F75,'Customer Info'!A:C,3,0)</f>
        <v>Knudson</v>
      </c>
      <c r="I75" s="6" t="str">
        <f>VLOOKUP(F75,'Customer Info'!A:E,5,0)</f>
        <v>Malang</v>
      </c>
      <c r="J75" s="2" t="s">
        <v>209</v>
      </c>
      <c r="K75" s="2">
        <v>2857</v>
      </c>
      <c r="L75" s="2">
        <v>2622</v>
      </c>
      <c r="M75" s="2">
        <v>7</v>
      </c>
      <c r="N75" s="7">
        <f t="shared" ref="N75:N138" si="4">L75*M75</f>
        <v>18354</v>
      </c>
      <c r="O75" s="7">
        <f t="shared" ref="O75:O138" si="5">K75*M75</f>
        <v>19999</v>
      </c>
      <c r="P75" s="2">
        <v>82</v>
      </c>
      <c r="Q75" s="8">
        <f t="shared" ref="Q75:Q138" si="6">P75+O75</f>
        <v>20081</v>
      </c>
      <c r="R75" s="8">
        <f t="shared" ref="R75:R138" si="7">Q75-N75-P75</f>
        <v>1645</v>
      </c>
      <c r="S75" s="2" t="s">
        <v>61</v>
      </c>
      <c r="T75" s="22" cm="1">
        <f t="array" ref="T75">_xlfn.IFS(OR(Q75&gt;$U$2,Q75&lt;$U$3),Q75*$V$2,OR(Q75&gt;$U$3,Q75&lt;$U$4),Q75*$V$3,OR(Q75&gt;$U$3,Q75&lt;$U$4),Q75*$V$4,OR(Q75&gt;$U$5,Q75&lt;$U$6),Q75*$V$6,OR(Q75&gt;$U$6,Q75&lt;$U$7),Q75*$V$7)</f>
        <v>401.62</v>
      </c>
    </row>
    <row r="76" spans="1:20" x14ac:dyDescent="0.3">
      <c r="A76" s="2" t="s">
        <v>210</v>
      </c>
      <c r="B76" s="5">
        <v>43159</v>
      </c>
      <c r="C76" s="5">
        <v>43161</v>
      </c>
      <c r="D76" s="2" t="s">
        <v>45</v>
      </c>
      <c r="E76" s="2" t="s">
        <v>27</v>
      </c>
      <c r="F76" s="2" t="s">
        <v>211</v>
      </c>
      <c r="G76" s="6" t="str">
        <f>VLOOKUP(F76,'Customer Info'!A:B,2,0)</f>
        <v>Meg</v>
      </c>
      <c r="H76" s="6" t="str">
        <f>VLOOKUP(F76,'Customer Info'!A:C,3,0)</f>
        <v>Tillman</v>
      </c>
      <c r="I76" s="6" t="str">
        <f>VLOOKUP(F76,'Customer Info'!A:E,5,0)</f>
        <v>Bangalore</v>
      </c>
      <c r="J76" s="2" t="s">
        <v>212</v>
      </c>
      <c r="K76" s="2">
        <v>2333</v>
      </c>
      <c r="L76" s="2">
        <v>2060</v>
      </c>
      <c r="M76" s="2">
        <v>2</v>
      </c>
      <c r="N76" s="7">
        <f t="shared" si="4"/>
        <v>4120</v>
      </c>
      <c r="O76" s="7">
        <f t="shared" si="5"/>
        <v>4666</v>
      </c>
      <c r="P76" s="2">
        <v>64</v>
      </c>
      <c r="Q76" s="8">
        <f t="shared" si="6"/>
        <v>4730</v>
      </c>
      <c r="R76" s="8">
        <f t="shared" si="7"/>
        <v>546</v>
      </c>
      <c r="S76" s="2" t="s">
        <v>31</v>
      </c>
      <c r="T76" s="22" cm="1">
        <f t="array" ref="T76">_xlfn.IFS(OR(Q76&gt;$U$2,Q76&lt;$U$3),Q76*$V$2,OR(Q76&gt;$U$3,Q76&lt;$U$4),Q76*$V$3,OR(Q76&gt;$U$3,Q76&lt;$U$4),Q76*$V$4,OR(Q76&gt;$U$5,Q76&lt;$U$6),Q76*$V$6,OR(Q76&gt;$U$6,Q76&lt;$U$7),Q76*$V$7)</f>
        <v>94.600000000000009</v>
      </c>
    </row>
    <row r="77" spans="1:20" x14ac:dyDescent="0.3">
      <c r="A77" s="2" t="s">
        <v>213</v>
      </c>
      <c r="B77" s="5">
        <v>43202</v>
      </c>
      <c r="C77" s="5">
        <v>43204</v>
      </c>
      <c r="D77" s="2" t="s">
        <v>26</v>
      </c>
      <c r="E77" s="2" t="s">
        <v>66</v>
      </c>
      <c r="F77" s="2" t="s">
        <v>214</v>
      </c>
      <c r="G77" s="6" t="str">
        <f>VLOOKUP(F77,'Customer Info'!A:B,2,0)</f>
        <v>Laurel</v>
      </c>
      <c r="H77" s="6" t="str">
        <f>VLOOKUP(F77,'Customer Info'!A:C,3,0)</f>
        <v>Beltran</v>
      </c>
      <c r="I77" s="6" t="str">
        <f>VLOOKUP(F77,'Customer Info'!A:E,5,0)</f>
        <v>Bonn</v>
      </c>
      <c r="J77" s="2" t="s">
        <v>215</v>
      </c>
      <c r="K77" s="2">
        <v>1601</v>
      </c>
      <c r="L77" s="2">
        <v>1510</v>
      </c>
      <c r="M77" s="2">
        <v>1</v>
      </c>
      <c r="N77" s="7">
        <f t="shared" si="4"/>
        <v>1510</v>
      </c>
      <c r="O77" s="7">
        <f t="shared" si="5"/>
        <v>1601</v>
      </c>
      <c r="P77" s="2">
        <v>82</v>
      </c>
      <c r="Q77" s="8">
        <f t="shared" si="6"/>
        <v>1683</v>
      </c>
      <c r="R77" s="8">
        <f t="shared" si="7"/>
        <v>91</v>
      </c>
      <c r="S77" s="2" t="s">
        <v>61</v>
      </c>
      <c r="T77" s="22" cm="1">
        <f t="array" ref="T77">_xlfn.IFS(OR(Q77&gt;$U$2,Q77&lt;$U$3),Q77*$V$2,OR(Q77&gt;$U$3,Q77&lt;$U$4),Q77*$V$3,OR(Q77&gt;$U$3,Q77&lt;$U$4),Q77*$V$4,OR(Q77&gt;$U$5,Q77&lt;$U$6),Q77*$V$6,OR(Q77&gt;$U$6,Q77&lt;$U$7),Q77*$V$7)</f>
        <v>33.660000000000004</v>
      </c>
    </row>
    <row r="78" spans="1:20" x14ac:dyDescent="0.3">
      <c r="A78" s="2" t="s">
        <v>216</v>
      </c>
      <c r="B78" s="5">
        <v>43289</v>
      </c>
      <c r="C78" s="5">
        <v>43291</v>
      </c>
      <c r="D78" s="2" t="s">
        <v>45</v>
      </c>
      <c r="E78" s="2" t="s">
        <v>34</v>
      </c>
      <c r="F78" s="2" t="s">
        <v>217</v>
      </c>
      <c r="G78" s="6" t="str">
        <f>VLOOKUP(F78,'Customer Info'!A:B,2,0)</f>
        <v>Toby</v>
      </c>
      <c r="H78" s="6" t="str">
        <f>VLOOKUP(F78,'Customer Info'!A:C,3,0)</f>
        <v>Braunhardt</v>
      </c>
      <c r="I78" s="6" t="str">
        <f>VLOOKUP(F78,'Customer Info'!A:E,5,0)</f>
        <v>Perth</v>
      </c>
      <c r="J78" s="2" t="s">
        <v>218</v>
      </c>
      <c r="K78" s="2">
        <v>954</v>
      </c>
      <c r="L78" s="2">
        <v>901</v>
      </c>
      <c r="M78" s="2">
        <v>1</v>
      </c>
      <c r="N78" s="7">
        <f t="shared" si="4"/>
        <v>901</v>
      </c>
      <c r="O78" s="7">
        <f t="shared" si="5"/>
        <v>954</v>
      </c>
      <c r="P78" s="2">
        <v>32</v>
      </c>
      <c r="Q78" s="8">
        <f t="shared" si="6"/>
        <v>986</v>
      </c>
      <c r="R78" s="8">
        <f t="shared" si="7"/>
        <v>53</v>
      </c>
      <c r="S78" s="2" t="s">
        <v>31</v>
      </c>
      <c r="T78" s="22" cm="1">
        <f t="array" ref="T78">_xlfn.IFS(OR(Q78&gt;$U$2,Q78&lt;$U$3),Q78*$V$2,OR(Q78&gt;$U$3,Q78&lt;$U$4),Q78*$V$3,OR(Q78&gt;$U$3,Q78&lt;$U$4),Q78*$V$4,OR(Q78&gt;$U$5,Q78&lt;$U$6),Q78*$V$6,OR(Q78&gt;$U$6,Q78&lt;$U$7),Q78*$V$7)</f>
        <v>19.72</v>
      </c>
    </row>
    <row r="79" spans="1:20" x14ac:dyDescent="0.3">
      <c r="A79" s="2" t="s">
        <v>219</v>
      </c>
      <c r="B79" s="5">
        <v>43257</v>
      </c>
      <c r="C79" s="5">
        <v>43257</v>
      </c>
      <c r="D79" s="2" t="s">
        <v>33</v>
      </c>
      <c r="E79" s="2" t="s">
        <v>89</v>
      </c>
      <c r="F79" s="2" t="s">
        <v>220</v>
      </c>
      <c r="G79" s="6" t="str">
        <f>VLOOKUP(F79,'Customer Info'!A:B,2,0)</f>
        <v>Victoria</v>
      </c>
      <c r="H79" s="6" t="str">
        <f>VLOOKUP(F79,'Customer Info'!A:C,3,0)</f>
        <v>Wilson</v>
      </c>
      <c r="I79" s="6" t="str">
        <f>VLOOKUP(F79,'Customer Info'!A:E,5,0)</f>
        <v>Berlin</v>
      </c>
      <c r="J79" s="2" t="s">
        <v>221</v>
      </c>
      <c r="K79" s="2">
        <v>8889</v>
      </c>
      <c r="L79" s="2">
        <v>8469</v>
      </c>
      <c r="M79" s="2">
        <v>4</v>
      </c>
      <c r="N79" s="7">
        <f t="shared" si="4"/>
        <v>33876</v>
      </c>
      <c r="O79" s="7">
        <f t="shared" si="5"/>
        <v>35556</v>
      </c>
      <c r="P79" s="2">
        <v>52</v>
      </c>
      <c r="Q79" s="8">
        <f t="shared" si="6"/>
        <v>35608</v>
      </c>
      <c r="R79" s="8">
        <f t="shared" si="7"/>
        <v>1680</v>
      </c>
      <c r="S79" s="2" t="s">
        <v>31</v>
      </c>
      <c r="T79" s="22" cm="1">
        <f t="array" ref="T79">_xlfn.IFS(OR(Q79&gt;$U$2,Q79&lt;$U$3),Q79*$V$2,OR(Q79&gt;$U$3,Q79&lt;$U$4),Q79*$V$3,OR(Q79&gt;$U$3,Q79&lt;$U$4),Q79*$V$4,OR(Q79&gt;$U$5,Q79&lt;$U$6),Q79*$V$6,OR(Q79&gt;$U$6,Q79&lt;$U$7),Q79*$V$7)</f>
        <v>712.16</v>
      </c>
    </row>
    <row r="80" spans="1:20" x14ac:dyDescent="0.3">
      <c r="A80" s="2" t="s">
        <v>222</v>
      </c>
      <c r="B80" s="5">
        <v>43246</v>
      </c>
      <c r="C80" s="5">
        <v>43246</v>
      </c>
      <c r="D80" s="2" t="s">
        <v>26</v>
      </c>
      <c r="E80" s="2" t="s">
        <v>89</v>
      </c>
      <c r="F80" s="2" t="s">
        <v>223</v>
      </c>
      <c r="G80" s="6" t="str">
        <f>VLOOKUP(F80,'Customer Info'!A:B,2,0)</f>
        <v>Sam</v>
      </c>
      <c r="H80" s="6" t="str">
        <f>VLOOKUP(F80,'Customer Info'!A:C,3,0)</f>
        <v>Zeldin</v>
      </c>
      <c r="I80" s="6" t="str">
        <f>VLOOKUP(F80,'Customer Info'!A:E,5,0)</f>
        <v>Yanji</v>
      </c>
      <c r="J80" s="2" t="s">
        <v>224</v>
      </c>
      <c r="K80" s="2">
        <v>1637</v>
      </c>
      <c r="L80" s="2">
        <v>1532</v>
      </c>
      <c r="M80" s="2">
        <v>12</v>
      </c>
      <c r="N80" s="7">
        <f t="shared" si="4"/>
        <v>18384</v>
      </c>
      <c r="O80" s="7">
        <f t="shared" si="5"/>
        <v>19644</v>
      </c>
      <c r="P80" s="2">
        <v>94</v>
      </c>
      <c r="Q80" s="8">
        <f t="shared" si="6"/>
        <v>19738</v>
      </c>
      <c r="R80" s="8">
        <f t="shared" si="7"/>
        <v>1260</v>
      </c>
      <c r="S80" s="2" t="s">
        <v>31</v>
      </c>
      <c r="T80" s="22" cm="1">
        <f t="array" ref="T80">_xlfn.IFS(OR(Q80&gt;$U$2,Q80&lt;$U$3),Q80*$V$2,OR(Q80&gt;$U$3,Q80&lt;$U$4),Q80*$V$3,OR(Q80&gt;$U$3,Q80&lt;$U$4),Q80*$V$4,OR(Q80&gt;$U$5,Q80&lt;$U$6),Q80*$V$6,OR(Q80&gt;$U$6,Q80&lt;$U$7),Q80*$V$7)</f>
        <v>394.76</v>
      </c>
    </row>
    <row r="81" spans="1:20" x14ac:dyDescent="0.3">
      <c r="A81" s="2" t="s">
        <v>225</v>
      </c>
      <c r="B81" s="5">
        <v>43221</v>
      </c>
      <c r="C81" s="5">
        <v>43221</v>
      </c>
      <c r="D81" s="2" t="s">
        <v>33</v>
      </c>
      <c r="E81" s="2" t="s">
        <v>34</v>
      </c>
      <c r="F81" s="2" t="s">
        <v>226</v>
      </c>
      <c r="G81" s="6" t="str">
        <f>VLOOKUP(F81,'Customer Info'!A:B,2,0)</f>
        <v>Tamara</v>
      </c>
      <c r="H81" s="6" t="str">
        <f>VLOOKUP(F81,'Customer Info'!A:C,3,0)</f>
        <v>Willingham</v>
      </c>
      <c r="I81" s="6" t="str">
        <f>VLOOKUP(F81,'Customer Info'!A:E,5,0)</f>
        <v>Sindelfingen</v>
      </c>
      <c r="J81" s="2" t="s">
        <v>227</v>
      </c>
      <c r="K81" s="2">
        <v>2515</v>
      </c>
      <c r="L81" s="2">
        <v>2397</v>
      </c>
      <c r="M81" s="2">
        <v>7</v>
      </c>
      <c r="N81" s="7">
        <f t="shared" si="4"/>
        <v>16779</v>
      </c>
      <c r="O81" s="7">
        <f t="shared" si="5"/>
        <v>17605</v>
      </c>
      <c r="P81" s="2">
        <v>46</v>
      </c>
      <c r="Q81" s="8">
        <f t="shared" si="6"/>
        <v>17651</v>
      </c>
      <c r="R81" s="8">
        <f t="shared" si="7"/>
        <v>826</v>
      </c>
      <c r="S81" s="2" t="s">
        <v>69</v>
      </c>
      <c r="T81" s="22" cm="1">
        <f t="array" ref="T81">_xlfn.IFS(OR(Q81&gt;$U$2,Q81&lt;$U$3),Q81*$V$2,OR(Q81&gt;$U$3,Q81&lt;$U$4),Q81*$V$3,OR(Q81&gt;$U$3,Q81&lt;$U$4),Q81*$V$4,OR(Q81&gt;$U$5,Q81&lt;$U$6),Q81*$V$6,OR(Q81&gt;$U$6,Q81&lt;$U$7),Q81*$V$7)</f>
        <v>353.02</v>
      </c>
    </row>
    <row r="82" spans="1:20" x14ac:dyDescent="0.3">
      <c r="A82" s="2" t="s">
        <v>228</v>
      </c>
      <c r="B82" s="5">
        <v>43207</v>
      </c>
      <c r="C82" s="5">
        <v>43208</v>
      </c>
      <c r="D82" s="2" t="s">
        <v>26</v>
      </c>
      <c r="E82" s="2" t="s">
        <v>27</v>
      </c>
      <c r="F82" s="2" t="s">
        <v>229</v>
      </c>
      <c r="G82" s="6" t="str">
        <f>VLOOKUP(F82,'Customer Info'!A:B,2,0)</f>
        <v>Thais</v>
      </c>
      <c r="H82" s="6" t="str">
        <f>VLOOKUP(F82,'Customer Info'!A:C,3,0)</f>
        <v>Sissman</v>
      </c>
      <c r="I82" s="6" t="str">
        <f>VLOOKUP(F82,'Customer Info'!A:E,5,0)</f>
        <v>Essen</v>
      </c>
      <c r="J82" s="2" t="s">
        <v>5</v>
      </c>
      <c r="K82" s="2">
        <v>1798</v>
      </c>
      <c r="L82" s="2">
        <v>1666</v>
      </c>
      <c r="M82" s="2">
        <v>2</v>
      </c>
      <c r="N82" s="7">
        <f t="shared" si="4"/>
        <v>3332</v>
      </c>
      <c r="O82" s="7">
        <f t="shared" si="5"/>
        <v>3596</v>
      </c>
      <c r="P82" s="2">
        <v>78</v>
      </c>
      <c r="Q82" s="8">
        <f t="shared" si="6"/>
        <v>3674</v>
      </c>
      <c r="R82" s="8">
        <f t="shared" si="7"/>
        <v>264</v>
      </c>
      <c r="S82" s="2" t="s">
        <v>61</v>
      </c>
      <c r="T82" s="22" cm="1">
        <f t="array" ref="T82">_xlfn.IFS(OR(Q82&gt;$U$2,Q82&lt;$U$3),Q82*$V$2,OR(Q82&gt;$U$3,Q82&lt;$U$4),Q82*$V$3,OR(Q82&gt;$U$3,Q82&lt;$U$4),Q82*$V$4,OR(Q82&gt;$U$5,Q82&lt;$U$6),Q82*$V$6,OR(Q82&gt;$U$6,Q82&lt;$U$7),Q82*$V$7)</f>
        <v>73.48</v>
      </c>
    </row>
    <row r="83" spans="1:20" x14ac:dyDescent="0.3">
      <c r="A83" s="2" t="s">
        <v>230</v>
      </c>
      <c r="B83" s="5">
        <v>43435</v>
      </c>
      <c r="C83" s="5">
        <v>43435</v>
      </c>
      <c r="D83" s="2" t="s">
        <v>45</v>
      </c>
      <c r="E83" s="2" t="s">
        <v>46</v>
      </c>
      <c r="F83" s="2" t="s">
        <v>231</v>
      </c>
      <c r="G83" s="6" t="str">
        <f>VLOOKUP(F83,'Customer Info'!A:B,2,0)</f>
        <v>Roy</v>
      </c>
      <c r="H83" s="6" t="str">
        <f>VLOOKUP(F83,'Customer Info'!A:C,3,0)</f>
        <v>Phan</v>
      </c>
      <c r="I83" s="6" t="str">
        <f>VLOOKUP(F83,'Customer Info'!A:E,5,0)</f>
        <v>Melbourne</v>
      </c>
      <c r="J83" s="2" t="s">
        <v>232</v>
      </c>
      <c r="K83" s="2">
        <v>626</v>
      </c>
      <c r="L83" s="2">
        <v>559</v>
      </c>
      <c r="M83" s="2">
        <v>5</v>
      </c>
      <c r="N83" s="7">
        <f t="shared" si="4"/>
        <v>2795</v>
      </c>
      <c r="O83" s="7">
        <f t="shared" si="5"/>
        <v>3130</v>
      </c>
      <c r="P83" s="2">
        <v>29</v>
      </c>
      <c r="Q83" s="8">
        <f t="shared" si="6"/>
        <v>3159</v>
      </c>
      <c r="R83" s="8">
        <f t="shared" si="7"/>
        <v>335</v>
      </c>
      <c r="S83" s="2" t="s">
        <v>31</v>
      </c>
      <c r="T83" s="22" cm="1">
        <f t="array" ref="T83">_xlfn.IFS(OR(Q83&gt;$U$2,Q83&lt;$U$3),Q83*$V$2,OR(Q83&gt;$U$3,Q83&lt;$U$4),Q83*$V$3,OR(Q83&gt;$U$3,Q83&lt;$U$4),Q83*$V$4,OR(Q83&gt;$U$5,Q83&lt;$U$6),Q83*$V$6,OR(Q83&gt;$U$6,Q83&lt;$U$7),Q83*$V$7)</f>
        <v>63.18</v>
      </c>
    </row>
    <row r="84" spans="1:20" x14ac:dyDescent="0.3">
      <c r="A84" s="2" t="s">
        <v>233</v>
      </c>
      <c r="B84" s="5">
        <v>43145</v>
      </c>
      <c r="C84" s="5">
        <v>43145</v>
      </c>
      <c r="D84" s="2" t="s">
        <v>26</v>
      </c>
      <c r="E84" s="2" t="s">
        <v>41</v>
      </c>
      <c r="F84" s="2" t="s">
        <v>234</v>
      </c>
      <c r="G84" s="6" t="str">
        <f>VLOOKUP(F84,'Customer Info'!A:B,2,0)</f>
        <v>Erin</v>
      </c>
      <c r="H84" s="6" t="str">
        <f>VLOOKUP(F84,'Customer Info'!A:C,3,0)</f>
        <v>Smith</v>
      </c>
      <c r="I84" s="6" t="str">
        <f>VLOOKUP(F84,'Customer Info'!A:E,5,0)</f>
        <v>Yuci</v>
      </c>
      <c r="J84" s="2" t="s">
        <v>235</v>
      </c>
      <c r="K84" s="2">
        <v>1734</v>
      </c>
      <c r="L84" s="2">
        <v>1702</v>
      </c>
      <c r="M84" s="2">
        <v>4</v>
      </c>
      <c r="N84" s="7">
        <f t="shared" si="4"/>
        <v>6808</v>
      </c>
      <c r="O84" s="7">
        <f t="shared" si="5"/>
        <v>6936</v>
      </c>
      <c r="P84" s="2">
        <v>68</v>
      </c>
      <c r="Q84" s="8">
        <f t="shared" si="6"/>
        <v>7004</v>
      </c>
      <c r="R84" s="8">
        <f t="shared" si="7"/>
        <v>128</v>
      </c>
      <c r="S84" s="2" t="s">
        <v>31</v>
      </c>
      <c r="T84" s="22" cm="1">
        <f t="array" ref="T84">_xlfn.IFS(OR(Q84&gt;$U$2,Q84&lt;$U$3),Q84*$V$2,OR(Q84&gt;$U$3,Q84&lt;$U$4),Q84*$V$3,OR(Q84&gt;$U$3,Q84&lt;$U$4),Q84*$V$4,OR(Q84&gt;$U$5,Q84&lt;$U$6),Q84*$V$6,OR(Q84&gt;$U$6,Q84&lt;$U$7),Q84*$V$7)</f>
        <v>140.08000000000001</v>
      </c>
    </row>
    <row r="85" spans="1:20" x14ac:dyDescent="0.3">
      <c r="A85" s="2" t="s">
        <v>236</v>
      </c>
      <c r="B85" s="5">
        <v>43292</v>
      </c>
      <c r="C85" s="5">
        <v>43294</v>
      </c>
      <c r="D85" s="2" t="s">
        <v>26</v>
      </c>
      <c r="E85" s="2" t="s">
        <v>89</v>
      </c>
      <c r="F85" s="2" t="s">
        <v>237</v>
      </c>
      <c r="G85" s="6" t="str">
        <f>VLOOKUP(F85,'Customer Info'!A:B,2,0)</f>
        <v>Kristina</v>
      </c>
      <c r="H85" s="6" t="str">
        <f>VLOOKUP(F85,'Customer Info'!A:C,3,0)</f>
        <v>Nunn</v>
      </c>
      <c r="I85" s="6" t="str">
        <f>VLOOKUP(F85,'Customer Info'!A:E,5,0)</f>
        <v>Jakarta</v>
      </c>
      <c r="J85" s="2" t="s">
        <v>94</v>
      </c>
      <c r="K85" s="2">
        <v>2960</v>
      </c>
      <c r="L85" s="2">
        <v>2635</v>
      </c>
      <c r="M85" s="2">
        <v>1</v>
      </c>
      <c r="N85" s="7">
        <f t="shared" si="4"/>
        <v>2635</v>
      </c>
      <c r="O85" s="7">
        <f t="shared" si="5"/>
        <v>2960</v>
      </c>
      <c r="P85" s="2">
        <v>52</v>
      </c>
      <c r="Q85" s="8">
        <f t="shared" si="6"/>
        <v>3012</v>
      </c>
      <c r="R85" s="8">
        <f t="shared" si="7"/>
        <v>325</v>
      </c>
      <c r="S85" s="2" t="s">
        <v>31</v>
      </c>
      <c r="T85" s="22" cm="1">
        <f t="array" ref="T85">_xlfn.IFS(OR(Q85&gt;$U$2,Q85&lt;$U$3),Q85*$V$2,OR(Q85&gt;$U$3,Q85&lt;$U$4),Q85*$V$3,OR(Q85&gt;$U$3,Q85&lt;$U$4),Q85*$V$4,OR(Q85&gt;$U$5,Q85&lt;$U$6),Q85*$V$6,OR(Q85&gt;$U$6,Q85&lt;$U$7),Q85*$V$7)</f>
        <v>60.24</v>
      </c>
    </row>
    <row r="86" spans="1:20" x14ac:dyDescent="0.3">
      <c r="A86" s="2" t="s">
        <v>238</v>
      </c>
      <c r="B86" s="5">
        <v>43233</v>
      </c>
      <c r="C86" s="5">
        <v>43234</v>
      </c>
      <c r="D86" s="2" t="s">
        <v>45</v>
      </c>
      <c r="E86" s="2" t="s">
        <v>66</v>
      </c>
      <c r="F86" s="2" t="s">
        <v>239</v>
      </c>
      <c r="G86" s="6" t="str">
        <f>VLOOKUP(F86,'Customer Info'!A:B,2,0)</f>
        <v>Cassandra</v>
      </c>
      <c r="H86" s="6" t="str">
        <f>VLOOKUP(F86,'Customer Info'!A:C,3,0)</f>
        <v>Brandow</v>
      </c>
      <c r="I86" s="6" t="str">
        <f>VLOOKUP(F86,'Customer Info'!A:E,5,0)</f>
        <v>Hamburg</v>
      </c>
      <c r="J86" s="2" t="s">
        <v>240</v>
      </c>
      <c r="K86" s="2">
        <v>726</v>
      </c>
      <c r="L86" s="2">
        <v>646</v>
      </c>
      <c r="M86" s="2">
        <v>3</v>
      </c>
      <c r="N86" s="7">
        <f t="shared" si="4"/>
        <v>1938</v>
      </c>
      <c r="O86" s="7">
        <f t="shared" si="5"/>
        <v>2178</v>
      </c>
      <c r="P86" s="2">
        <v>45</v>
      </c>
      <c r="Q86" s="8">
        <f t="shared" si="6"/>
        <v>2223</v>
      </c>
      <c r="R86" s="8">
        <f t="shared" si="7"/>
        <v>240</v>
      </c>
      <c r="S86" s="2" t="s">
        <v>61</v>
      </c>
      <c r="T86" s="22" cm="1">
        <f t="array" ref="T86">_xlfn.IFS(OR(Q86&gt;$U$2,Q86&lt;$U$3),Q86*$V$2,OR(Q86&gt;$U$3,Q86&lt;$U$4),Q86*$V$3,OR(Q86&gt;$U$3,Q86&lt;$U$4),Q86*$V$4,OR(Q86&gt;$U$5,Q86&lt;$U$6),Q86*$V$6,OR(Q86&gt;$U$6,Q86&lt;$U$7),Q86*$V$7)</f>
        <v>44.46</v>
      </c>
    </row>
    <row r="87" spans="1:20" x14ac:dyDescent="0.3">
      <c r="A87" s="2" t="s">
        <v>241</v>
      </c>
      <c r="B87" s="5">
        <v>43157</v>
      </c>
      <c r="C87" s="5">
        <v>43158</v>
      </c>
      <c r="D87" s="2" t="s">
        <v>45</v>
      </c>
      <c r="E87" s="2" t="s">
        <v>34</v>
      </c>
      <c r="F87" s="2" t="s">
        <v>242</v>
      </c>
      <c r="G87" s="6" t="str">
        <f>VLOOKUP(F87,'Customer Info'!A:B,2,0)</f>
        <v>Max</v>
      </c>
      <c r="H87" s="6" t="str">
        <f>VLOOKUP(F87,'Customer Info'!A:C,3,0)</f>
        <v>Ludwig</v>
      </c>
      <c r="I87" s="6" t="str">
        <f>VLOOKUP(F87,'Customer Info'!A:E,5,0)</f>
        <v>Newcastle</v>
      </c>
      <c r="J87" s="2" t="s">
        <v>243</v>
      </c>
      <c r="K87" s="2">
        <v>743</v>
      </c>
      <c r="L87" s="2">
        <v>694</v>
      </c>
      <c r="M87" s="2">
        <v>1</v>
      </c>
      <c r="N87" s="7">
        <f t="shared" si="4"/>
        <v>694</v>
      </c>
      <c r="O87" s="7">
        <f t="shared" si="5"/>
        <v>743</v>
      </c>
      <c r="P87" s="2">
        <v>94</v>
      </c>
      <c r="Q87" s="8">
        <f t="shared" si="6"/>
        <v>837</v>
      </c>
      <c r="R87" s="8">
        <f t="shared" si="7"/>
        <v>49</v>
      </c>
      <c r="S87" s="2" t="s">
        <v>61</v>
      </c>
      <c r="T87" s="22" cm="1">
        <f t="array" ref="T87">_xlfn.IFS(OR(Q87&gt;$U$2,Q87&lt;$U$3),Q87*$V$2,OR(Q87&gt;$U$3,Q87&lt;$U$4),Q87*$V$3,OR(Q87&gt;$U$3,Q87&lt;$U$4),Q87*$V$4,OR(Q87&gt;$U$5,Q87&lt;$U$6),Q87*$V$6,OR(Q87&gt;$U$6,Q87&lt;$U$7),Q87*$V$7)</f>
        <v>16.740000000000002</v>
      </c>
    </row>
    <row r="88" spans="1:20" x14ac:dyDescent="0.3">
      <c r="A88" s="2" t="s">
        <v>244</v>
      </c>
      <c r="B88" s="5">
        <v>43238</v>
      </c>
      <c r="C88" s="5">
        <v>43239</v>
      </c>
      <c r="D88" s="2" t="s">
        <v>26</v>
      </c>
      <c r="E88" s="2" t="s">
        <v>46</v>
      </c>
      <c r="F88" s="2" t="s">
        <v>245</v>
      </c>
      <c r="G88" s="6" t="str">
        <f>VLOOKUP(F88,'Customer Info'!A:B,2,0)</f>
        <v>Laurel</v>
      </c>
      <c r="H88" s="6" t="str">
        <f>VLOOKUP(F88,'Customer Info'!A:C,3,0)</f>
        <v>Elliston</v>
      </c>
      <c r="I88" s="6" t="str">
        <f>VLOOKUP(F88,'Customer Info'!A:E,5,0)</f>
        <v>Herten</v>
      </c>
      <c r="J88" s="2" t="s">
        <v>194</v>
      </c>
      <c r="K88" s="2">
        <v>4704</v>
      </c>
      <c r="L88" s="2">
        <v>4361</v>
      </c>
      <c r="M88" s="2">
        <v>1</v>
      </c>
      <c r="N88" s="7">
        <f t="shared" si="4"/>
        <v>4361</v>
      </c>
      <c r="O88" s="7">
        <f t="shared" si="5"/>
        <v>4704</v>
      </c>
      <c r="P88" s="2">
        <v>60</v>
      </c>
      <c r="Q88" s="8">
        <f t="shared" si="6"/>
        <v>4764</v>
      </c>
      <c r="R88" s="8">
        <f t="shared" si="7"/>
        <v>343</v>
      </c>
      <c r="S88" s="2" t="s">
        <v>61</v>
      </c>
      <c r="T88" s="22" cm="1">
        <f t="array" ref="T88">_xlfn.IFS(OR(Q88&gt;$U$2,Q88&lt;$U$3),Q88*$V$2,OR(Q88&gt;$U$3,Q88&lt;$U$4),Q88*$V$3,OR(Q88&gt;$U$3,Q88&lt;$U$4),Q88*$V$4,OR(Q88&gt;$U$5,Q88&lt;$U$6),Q88*$V$6,OR(Q88&gt;$U$6,Q88&lt;$U$7),Q88*$V$7)</f>
        <v>95.28</v>
      </c>
    </row>
    <row r="89" spans="1:20" x14ac:dyDescent="0.3">
      <c r="A89" s="2" t="s">
        <v>246</v>
      </c>
      <c r="B89" s="5">
        <v>43215</v>
      </c>
      <c r="C89" s="5">
        <v>43217</v>
      </c>
      <c r="D89" s="2" t="s">
        <v>26</v>
      </c>
      <c r="E89" s="2" t="s">
        <v>34</v>
      </c>
      <c r="F89" s="2" t="s">
        <v>247</v>
      </c>
      <c r="G89" s="6" t="str">
        <f>VLOOKUP(F89,'Customer Info'!A:B,2,0)</f>
        <v>Pamela</v>
      </c>
      <c r="H89" s="6" t="str">
        <f>VLOOKUP(F89,'Customer Info'!A:C,3,0)</f>
        <v>Coakley</v>
      </c>
      <c r="I89" s="6" t="str">
        <f>VLOOKUP(F89,'Customer Info'!A:E,5,0)</f>
        <v>Jakarta</v>
      </c>
      <c r="J89" s="2" t="s">
        <v>188</v>
      </c>
      <c r="K89" s="2">
        <v>4832</v>
      </c>
      <c r="L89" s="2">
        <v>4563</v>
      </c>
      <c r="M89" s="2">
        <v>5</v>
      </c>
      <c r="N89" s="7">
        <f t="shared" si="4"/>
        <v>22815</v>
      </c>
      <c r="O89" s="7">
        <f t="shared" si="5"/>
        <v>24160</v>
      </c>
      <c r="P89" s="2">
        <v>83</v>
      </c>
      <c r="Q89" s="8">
        <f t="shared" si="6"/>
        <v>24243</v>
      </c>
      <c r="R89" s="8">
        <f t="shared" si="7"/>
        <v>1345</v>
      </c>
      <c r="S89" s="2" t="s">
        <v>31</v>
      </c>
      <c r="T89" s="22" cm="1">
        <f t="array" ref="T89">_xlfn.IFS(OR(Q89&gt;$U$2,Q89&lt;$U$3),Q89*$V$2,OR(Q89&gt;$U$3,Q89&lt;$U$4),Q89*$V$3,OR(Q89&gt;$U$3,Q89&lt;$U$4),Q89*$V$4,OR(Q89&gt;$U$5,Q89&lt;$U$6),Q89*$V$6,OR(Q89&gt;$U$6,Q89&lt;$U$7),Q89*$V$7)</f>
        <v>484.86</v>
      </c>
    </row>
    <row r="90" spans="1:20" x14ac:dyDescent="0.3">
      <c r="A90" s="2" t="s">
        <v>248</v>
      </c>
      <c r="B90" s="5">
        <v>43344</v>
      </c>
      <c r="C90" s="5">
        <v>43346</v>
      </c>
      <c r="D90" s="2" t="s">
        <v>33</v>
      </c>
      <c r="E90" s="2" t="s">
        <v>89</v>
      </c>
      <c r="F90" s="2" t="s">
        <v>249</v>
      </c>
      <c r="G90" s="6" t="str">
        <f>VLOOKUP(F90,'Customer Info'!A:B,2,0)</f>
        <v>Sanjit</v>
      </c>
      <c r="H90" s="6" t="str">
        <f>VLOOKUP(F90,'Customer Info'!A:C,3,0)</f>
        <v>Chand</v>
      </c>
      <c r="I90" s="6" t="str">
        <f>VLOOKUP(F90,'Customer Info'!A:E,5,0)</f>
        <v>Thiruvananthapuram</v>
      </c>
      <c r="J90" s="2" t="s">
        <v>250</v>
      </c>
      <c r="K90" s="2">
        <v>6337</v>
      </c>
      <c r="L90" s="2">
        <v>6215</v>
      </c>
      <c r="M90" s="2">
        <v>2</v>
      </c>
      <c r="N90" s="7">
        <f t="shared" si="4"/>
        <v>12430</v>
      </c>
      <c r="O90" s="7">
        <f t="shared" si="5"/>
        <v>12674</v>
      </c>
      <c r="P90" s="2">
        <v>47</v>
      </c>
      <c r="Q90" s="8">
        <f t="shared" si="6"/>
        <v>12721</v>
      </c>
      <c r="R90" s="8">
        <f t="shared" si="7"/>
        <v>244</v>
      </c>
      <c r="S90" s="2" t="s">
        <v>69</v>
      </c>
      <c r="T90" s="22" cm="1">
        <f t="array" ref="T90">_xlfn.IFS(OR(Q90&gt;$U$2,Q90&lt;$U$3),Q90*$V$2,OR(Q90&gt;$U$3,Q90&lt;$U$4),Q90*$V$3,OR(Q90&gt;$U$3,Q90&lt;$U$4),Q90*$V$4,OR(Q90&gt;$U$5,Q90&lt;$U$6),Q90*$V$6,OR(Q90&gt;$U$6,Q90&lt;$U$7),Q90*$V$7)</f>
        <v>254.42000000000002</v>
      </c>
    </row>
    <row r="91" spans="1:20" x14ac:dyDescent="0.3">
      <c r="A91" s="2" t="s">
        <v>251</v>
      </c>
      <c r="B91" s="5">
        <v>43421</v>
      </c>
      <c r="C91" s="5">
        <v>43423</v>
      </c>
      <c r="D91" s="2" t="s">
        <v>45</v>
      </c>
      <c r="E91" s="2" t="s">
        <v>66</v>
      </c>
      <c r="F91" s="2" t="s">
        <v>252</v>
      </c>
      <c r="G91" s="6" t="str">
        <f>VLOOKUP(F91,'Customer Info'!A:B,2,0)</f>
        <v>Patricia</v>
      </c>
      <c r="H91" s="6" t="str">
        <f>VLOOKUP(F91,'Customer Info'!A:C,3,0)</f>
        <v>Hirasaki</v>
      </c>
      <c r="I91" s="6" t="str">
        <f>VLOOKUP(F91,'Customer Info'!A:E,5,0)</f>
        <v>Pimpri</v>
      </c>
      <c r="J91" s="2" t="s">
        <v>253</v>
      </c>
      <c r="K91" s="2">
        <v>918</v>
      </c>
      <c r="L91" s="2">
        <v>859</v>
      </c>
      <c r="M91" s="2">
        <v>1</v>
      </c>
      <c r="N91" s="7">
        <f t="shared" si="4"/>
        <v>859</v>
      </c>
      <c r="O91" s="7">
        <f t="shared" si="5"/>
        <v>918</v>
      </c>
      <c r="P91" s="2">
        <v>53</v>
      </c>
      <c r="Q91" s="8">
        <f t="shared" si="6"/>
        <v>971</v>
      </c>
      <c r="R91" s="8">
        <f t="shared" si="7"/>
        <v>59</v>
      </c>
      <c r="S91" s="2" t="s">
        <v>31</v>
      </c>
      <c r="T91" s="22" cm="1">
        <f t="array" ref="T91">_xlfn.IFS(OR(Q91&gt;$U$2,Q91&lt;$U$3),Q91*$V$2,OR(Q91&gt;$U$3,Q91&lt;$U$4),Q91*$V$3,OR(Q91&gt;$U$3,Q91&lt;$U$4),Q91*$V$4,OR(Q91&gt;$U$5,Q91&lt;$U$6),Q91*$V$6,OR(Q91&gt;$U$6,Q91&lt;$U$7),Q91*$V$7)</f>
        <v>19.420000000000002</v>
      </c>
    </row>
    <row r="92" spans="1:20" x14ac:dyDescent="0.3">
      <c r="A92" s="2" t="s">
        <v>254</v>
      </c>
      <c r="B92" s="5">
        <v>43288</v>
      </c>
      <c r="C92" s="5">
        <v>43290</v>
      </c>
      <c r="D92" s="2" t="s">
        <v>45</v>
      </c>
      <c r="E92" s="2" t="s">
        <v>34</v>
      </c>
      <c r="F92" s="2" t="s">
        <v>255</v>
      </c>
      <c r="G92" s="6" t="str">
        <f>VLOOKUP(F92,'Customer Info'!A:B,2,0)</f>
        <v>Christina</v>
      </c>
      <c r="H92" s="6" t="str">
        <f>VLOOKUP(F92,'Customer Info'!A:C,3,0)</f>
        <v>VanderZanden</v>
      </c>
      <c r="I92" s="6" t="str">
        <f>VLOOKUP(F92,'Customer Info'!A:E,5,0)</f>
        <v>Gold Coast</v>
      </c>
      <c r="J92" s="2" t="s">
        <v>109</v>
      </c>
      <c r="K92" s="2">
        <v>1564</v>
      </c>
      <c r="L92" s="2">
        <v>1420</v>
      </c>
      <c r="M92" s="2">
        <v>2</v>
      </c>
      <c r="N92" s="7">
        <f t="shared" si="4"/>
        <v>2840</v>
      </c>
      <c r="O92" s="7">
        <f t="shared" si="5"/>
        <v>3128</v>
      </c>
      <c r="P92" s="2">
        <v>26</v>
      </c>
      <c r="Q92" s="8">
        <f t="shared" si="6"/>
        <v>3154</v>
      </c>
      <c r="R92" s="8">
        <f t="shared" si="7"/>
        <v>288</v>
      </c>
      <c r="S92" s="2" t="s">
        <v>31</v>
      </c>
      <c r="T92" s="22" cm="1">
        <f t="array" ref="T92">_xlfn.IFS(OR(Q92&gt;$U$2,Q92&lt;$U$3),Q92*$V$2,OR(Q92&gt;$U$3,Q92&lt;$U$4),Q92*$V$3,OR(Q92&gt;$U$3,Q92&lt;$U$4),Q92*$V$4,OR(Q92&gt;$U$5,Q92&lt;$U$6),Q92*$V$6,OR(Q92&gt;$U$6,Q92&lt;$U$7),Q92*$V$7)</f>
        <v>63.08</v>
      </c>
    </row>
    <row r="93" spans="1:20" x14ac:dyDescent="0.3">
      <c r="A93" s="2" t="s">
        <v>256</v>
      </c>
      <c r="B93" s="5">
        <v>43165</v>
      </c>
      <c r="C93" s="5">
        <v>43165</v>
      </c>
      <c r="D93" s="2" t="s">
        <v>45</v>
      </c>
      <c r="E93" s="2" t="s">
        <v>66</v>
      </c>
      <c r="F93" s="2" t="s">
        <v>257</v>
      </c>
      <c r="G93" s="6" t="str">
        <f>VLOOKUP(F93,'Customer Info'!A:B,2,0)</f>
        <v>Eugene</v>
      </c>
      <c r="H93" s="6" t="str">
        <f>VLOOKUP(F93,'Customer Info'!A:C,3,0)</f>
        <v>Hildebrand</v>
      </c>
      <c r="I93" s="6" t="str">
        <f>VLOOKUP(F93,'Customer Info'!A:E,5,0)</f>
        <v>Liaocheng</v>
      </c>
      <c r="J93" s="2" t="s">
        <v>36</v>
      </c>
      <c r="K93" s="2">
        <v>80</v>
      </c>
      <c r="L93" s="2">
        <v>75</v>
      </c>
      <c r="M93" s="2">
        <v>2</v>
      </c>
      <c r="N93" s="7">
        <f t="shared" si="4"/>
        <v>150</v>
      </c>
      <c r="O93" s="7">
        <f t="shared" si="5"/>
        <v>160</v>
      </c>
      <c r="P93" s="2">
        <v>10</v>
      </c>
      <c r="Q93" s="8">
        <f t="shared" si="6"/>
        <v>170</v>
      </c>
      <c r="R93" s="8">
        <f t="shared" si="7"/>
        <v>10</v>
      </c>
      <c r="S93" s="2" t="s">
        <v>28</v>
      </c>
      <c r="T93" s="22" cm="1">
        <f t="array" ref="T93">_xlfn.IFS(OR(Q93&gt;$U$2,Q93&lt;$U$3),Q93*$V$2,OR(Q93&gt;$U$3,Q93&lt;$U$4),Q93*$V$3,OR(Q93&gt;$U$3,Q93&lt;$U$4),Q93*$V$4,OR(Q93&gt;$U$5,Q93&lt;$U$6),Q93*$V$6,OR(Q93&gt;$U$6,Q93&lt;$U$7),Q93*$V$7)</f>
        <v>3.4</v>
      </c>
    </row>
    <row r="94" spans="1:20" x14ac:dyDescent="0.3">
      <c r="A94" s="2" t="s">
        <v>258</v>
      </c>
      <c r="B94" s="5">
        <v>43208</v>
      </c>
      <c r="C94" s="5">
        <v>43208</v>
      </c>
      <c r="D94" s="2" t="s">
        <v>33</v>
      </c>
      <c r="E94" s="2" t="s">
        <v>89</v>
      </c>
      <c r="F94" s="2" t="s">
        <v>259</v>
      </c>
      <c r="G94" s="6" t="str">
        <f>VLOOKUP(F94,'Customer Info'!A:B,2,0)</f>
        <v>Charlotte</v>
      </c>
      <c r="H94" s="6" t="str">
        <f>VLOOKUP(F94,'Customer Info'!A:C,3,0)</f>
        <v>Melton</v>
      </c>
      <c r="I94" s="6" t="str">
        <f>VLOOKUP(F94,'Customer Info'!A:E,5,0)</f>
        <v>Canberra</v>
      </c>
      <c r="J94" s="2" t="s">
        <v>260</v>
      </c>
      <c r="K94" s="2">
        <v>29378</v>
      </c>
      <c r="L94" s="2">
        <v>26912</v>
      </c>
      <c r="M94" s="2">
        <v>3</v>
      </c>
      <c r="N94" s="7">
        <f t="shared" si="4"/>
        <v>80736</v>
      </c>
      <c r="O94" s="7">
        <f t="shared" si="5"/>
        <v>88134</v>
      </c>
      <c r="P94" s="2">
        <v>88</v>
      </c>
      <c r="Q94" s="8">
        <f t="shared" si="6"/>
        <v>88222</v>
      </c>
      <c r="R94" s="8">
        <f t="shared" si="7"/>
        <v>7398</v>
      </c>
      <c r="S94" s="2" t="s">
        <v>31</v>
      </c>
      <c r="T94" s="22" cm="1">
        <f t="array" ref="T94">_xlfn.IFS(OR(Q94&gt;$U$2,Q94&lt;$U$3),Q94*$V$2,OR(Q94&gt;$U$3,Q94&lt;$U$4),Q94*$V$3,OR(Q94&gt;$U$3,Q94&lt;$U$4),Q94*$V$4,OR(Q94&gt;$U$5,Q94&lt;$U$6),Q94*$V$6,OR(Q94&gt;$U$6,Q94&lt;$U$7),Q94*$V$7)</f>
        <v>1764.44</v>
      </c>
    </row>
    <row r="95" spans="1:20" x14ac:dyDescent="0.3">
      <c r="A95" s="2" t="s">
        <v>261</v>
      </c>
      <c r="B95" s="5">
        <v>43366</v>
      </c>
      <c r="C95" s="5">
        <v>43366</v>
      </c>
      <c r="D95" s="2" t="s">
        <v>45</v>
      </c>
      <c r="E95" s="2" t="s">
        <v>66</v>
      </c>
      <c r="F95" s="2" t="s">
        <v>262</v>
      </c>
      <c r="G95" s="6" t="str">
        <f>VLOOKUP(F95,'Customer Info'!A:B,2,0)</f>
        <v>Nathan</v>
      </c>
      <c r="H95" s="6" t="str">
        <f>VLOOKUP(F95,'Customer Info'!A:C,3,0)</f>
        <v>Gelder</v>
      </c>
      <c r="I95" s="6" t="str">
        <f>VLOOKUP(F95,'Customer Info'!A:E,5,0)</f>
        <v>Depok</v>
      </c>
      <c r="J95" s="2" t="s">
        <v>64</v>
      </c>
      <c r="K95" s="2">
        <v>2333</v>
      </c>
      <c r="L95" s="2">
        <v>2060</v>
      </c>
      <c r="M95" s="2">
        <v>1</v>
      </c>
      <c r="N95" s="7">
        <f t="shared" si="4"/>
        <v>2060</v>
      </c>
      <c r="O95" s="7">
        <f t="shared" si="5"/>
        <v>2333</v>
      </c>
      <c r="P95" s="2">
        <v>68</v>
      </c>
      <c r="Q95" s="8">
        <f t="shared" si="6"/>
        <v>2401</v>
      </c>
      <c r="R95" s="8">
        <f t="shared" si="7"/>
        <v>273</v>
      </c>
      <c r="S95" s="2" t="s">
        <v>61</v>
      </c>
      <c r="T95" s="22" cm="1">
        <f t="array" ref="T95">_xlfn.IFS(OR(Q95&gt;$U$2,Q95&lt;$U$3),Q95*$V$2,OR(Q95&gt;$U$3,Q95&lt;$U$4),Q95*$V$3,OR(Q95&gt;$U$3,Q95&lt;$U$4),Q95*$V$4,OR(Q95&gt;$U$5,Q95&lt;$U$6),Q95*$V$6,OR(Q95&gt;$U$6,Q95&lt;$U$7),Q95*$V$7)</f>
        <v>48.02</v>
      </c>
    </row>
    <row r="96" spans="1:20" x14ac:dyDescent="0.3">
      <c r="A96" s="2" t="s">
        <v>263</v>
      </c>
      <c r="B96" s="5">
        <v>43240</v>
      </c>
      <c r="C96" s="5">
        <v>43240</v>
      </c>
      <c r="D96" s="2" t="s">
        <v>45</v>
      </c>
      <c r="E96" s="2" t="s">
        <v>66</v>
      </c>
      <c r="F96" s="2" t="s">
        <v>264</v>
      </c>
      <c r="G96" s="6" t="str">
        <f>VLOOKUP(F96,'Customer Info'!A:B,2,0)</f>
        <v>Cynthia</v>
      </c>
      <c r="H96" s="6" t="str">
        <f>VLOOKUP(F96,'Customer Info'!A:C,3,0)</f>
        <v>Delaney</v>
      </c>
      <c r="I96" s="6" t="str">
        <f>VLOOKUP(F96,'Customer Info'!A:E,5,0)</f>
        <v>Wodonga</v>
      </c>
      <c r="J96" s="2" t="s">
        <v>181</v>
      </c>
      <c r="K96" s="2">
        <v>2310</v>
      </c>
      <c r="L96" s="2">
        <v>2040</v>
      </c>
      <c r="M96" s="2">
        <v>2</v>
      </c>
      <c r="N96" s="7">
        <f t="shared" si="4"/>
        <v>4080</v>
      </c>
      <c r="O96" s="7">
        <f t="shared" si="5"/>
        <v>4620</v>
      </c>
      <c r="P96" s="2">
        <v>28</v>
      </c>
      <c r="Q96" s="8">
        <f t="shared" si="6"/>
        <v>4648</v>
      </c>
      <c r="R96" s="8">
        <f t="shared" si="7"/>
        <v>540</v>
      </c>
      <c r="S96" s="2" t="s">
        <v>31</v>
      </c>
      <c r="T96" s="22" cm="1">
        <f t="array" ref="T96">_xlfn.IFS(OR(Q96&gt;$U$2,Q96&lt;$U$3),Q96*$V$2,OR(Q96&gt;$U$3,Q96&lt;$U$4),Q96*$V$3,OR(Q96&gt;$U$3,Q96&lt;$U$4),Q96*$V$4,OR(Q96&gt;$U$5,Q96&lt;$U$6),Q96*$V$6,OR(Q96&gt;$U$6,Q96&lt;$U$7),Q96*$V$7)</f>
        <v>92.960000000000008</v>
      </c>
    </row>
    <row r="97" spans="1:20" x14ac:dyDescent="0.3">
      <c r="A97" s="2" t="s">
        <v>265</v>
      </c>
      <c r="B97" s="5">
        <v>43364</v>
      </c>
      <c r="C97" s="5">
        <v>43365</v>
      </c>
      <c r="D97" s="2" t="s">
        <v>45</v>
      </c>
      <c r="E97" s="2" t="s">
        <v>46</v>
      </c>
      <c r="F97" s="2" t="s">
        <v>266</v>
      </c>
      <c r="G97" s="6" t="str">
        <f>VLOOKUP(F97,'Customer Info'!A:B,2,0)</f>
        <v>Nancy</v>
      </c>
      <c r="H97" s="6" t="str">
        <f>VLOOKUP(F97,'Customer Info'!A:C,3,0)</f>
        <v>Lomonaco</v>
      </c>
      <c r="I97" s="6" t="str">
        <f>VLOOKUP(F97,'Customer Info'!A:E,5,0)</f>
        <v>Tengzhou</v>
      </c>
      <c r="J97" s="2" t="s">
        <v>267</v>
      </c>
      <c r="K97" s="2">
        <v>162</v>
      </c>
      <c r="L97" s="2">
        <v>148</v>
      </c>
      <c r="M97" s="2">
        <v>1</v>
      </c>
      <c r="N97" s="7">
        <f t="shared" si="4"/>
        <v>148</v>
      </c>
      <c r="O97" s="7">
        <f t="shared" si="5"/>
        <v>162</v>
      </c>
      <c r="P97" s="2">
        <v>30</v>
      </c>
      <c r="Q97" s="8">
        <f t="shared" si="6"/>
        <v>192</v>
      </c>
      <c r="R97" s="8">
        <f t="shared" si="7"/>
        <v>14</v>
      </c>
      <c r="S97" s="2" t="s">
        <v>61</v>
      </c>
      <c r="T97" s="22" cm="1">
        <f t="array" ref="T97">_xlfn.IFS(OR(Q97&gt;$U$2,Q97&lt;$U$3),Q97*$V$2,OR(Q97&gt;$U$3,Q97&lt;$U$4),Q97*$V$3,OR(Q97&gt;$U$3,Q97&lt;$U$4),Q97*$V$4,OR(Q97&gt;$U$5,Q97&lt;$U$6),Q97*$V$6,OR(Q97&gt;$U$6,Q97&lt;$U$7),Q97*$V$7)</f>
        <v>3.84</v>
      </c>
    </row>
    <row r="98" spans="1:20" x14ac:dyDescent="0.3">
      <c r="A98" s="2" t="s">
        <v>268</v>
      </c>
      <c r="B98" s="5">
        <v>43375</v>
      </c>
      <c r="C98" s="5">
        <v>43376</v>
      </c>
      <c r="D98" s="2" t="s">
        <v>26</v>
      </c>
      <c r="E98" s="2" t="s">
        <v>46</v>
      </c>
      <c r="F98" s="2" t="s">
        <v>177</v>
      </c>
      <c r="G98" s="6" t="str">
        <f>VLOOKUP(F98,'Customer Info'!A:B,2,0)</f>
        <v>Tony</v>
      </c>
      <c r="H98" s="6" t="str">
        <f>VLOOKUP(F98,'Customer Info'!A:C,3,0)</f>
        <v>Sayre</v>
      </c>
      <c r="I98" s="6" t="str">
        <f>VLOOKUP(F98,'Customer Info'!A:E,5,0)</f>
        <v>Bharatpur</v>
      </c>
      <c r="J98" s="2" t="s">
        <v>215</v>
      </c>
      <c r="K98" s="2">
        <v>4846</v>
      </c>
      <c r="L98" s="2">
        <v>4492</v>
      </c>
      <c r="M98" s="2">
        <v>7</v>
      </c>
      <c r="N98" s="7">
        <f t="shared" si="4"/>
        <v>31444</v>
      </c>
      <c r="O98" s="7">
        <f t="shared" si="5"/>
        <v>33922</v>
      </c>
      <c r="P98" s="2">
        <v>59</v>
      </c>
      <c r="Q98" s="8">
        <f t="shared" si="6"/>
        <v>33981</v>
      </c>
      <c r="R98" s="8">
        <f t="shared" si="7"/>
        <v>2478</v>
      </c>
      <c r="S98" s="2" t="s">
        <v>31</v>
      </c>
      <c r="T98" s="22" cm="1">
        <f t="array" ref="T98">_xlfn.IFS(OR(Q98&gt;$U$2,Q98&lt;$U$3),Q98*$V$2,OR(Q98&gt;$U$3,Q98&lt;$U$4),Q98*$V$3,OR(Q98&gt;$U$3,Q98&lt;$U$4),Q98*$V$4,OR(Q98&gt;$U$5,Q98&lt;$U$6),Q98*$V$6,OR(Q98&gt;$U$6,Q98&lt;$U$7),Q98*$V$7)</f>
        <v>679.62</v>
      </c>
    </row>
    <row r="99" spans="1:20" x14ac:dyDescent="0.3">
      <c r="A99" s="2" t="s">
        <v>269</v>
      </c>
      <c r="B99" s="5">
        <v>43313</v>
      </c>
      <c r="C99" s="5">
        <v>43313</v>
      </c>
      <c r="D99" s="2" t="s">
        <v>45</v>
      </c>
      <c r="E99" s="2" t="s">
        <v>41</v>
      </c>
      <c r="F99" s="2" t="s">
        <v>270</v>
      </c>
      <c r="G99" s="6" t="str">
        <f>VLOOKUP(F99,'Customer Info'!A:B,2,0)</f>
        <v>Alejandro</v>
      </c>
      <c r="H99" s="6" t="str">
        <f>VLOOKUP(F99,'Customer Info'!A:C,3,0)</f>
        <v>Grove</v>
      </c>
      <c r="I99" s="6" t="str">
        <f>VLOOKUP(F99,'Customer Info'!A:E,5,0)</f>
        <v>Whyalla</v>
      </c>
      <c r="J99" s="2" t="s">
        <v>271</v>
      </c>
      <c r="K99" s="2">
        <v>645</v>
      </c>
      <c r="L99" s="2">
        <v>565</v>
      </c>
      <c r="M99" s="2">
        <v>6</v>
      </c>
      <c r="N99" s="7">
        <f t="shared" si="4"/>
        <v>3390</v>
      </c>
      <c r="O99" s="7">
        <f t="shared" si="5"/>
        <v>3870</v>
      </c>
      <c r="P99" s="2">
        <v>93</v>
      </c>
      <c r="Q99" s="8">
        <f t="shared" si="6"/>
        <v>3963</v>
      </c>
      <c r="R99" s="8">
        <f t="shared" si="7"/>
        <v>480</v>
      </c>
      <c r="S99" s="2" t="s">
        <v>61</v>
      </c>
      <c r="T99" s="22" cm="1">
        <f t="array" ref="T99">_xlfn.IFS(OR(Q99&gt;$U$2,Q99&lt;$U$3),Q99*$V$2,OR(Q99&gt;$U$3,Q99&lt;$U$4),Q99*$V$3,OR(Q99&gt;$U$3,Q99&lt;$U$4),Q99*$V$4,OR(Q99&gt;$U$5,Q99&lt;$U$6),Q99*$V$6,OR(Q99&gt;$U$6,Q99&lt;$U$7),Q99*$V$7)</f>
        <v>79.260000000000005</v>
      </c>
    </row>
    <row r="100" spans="1:20" x14ac:dyDescent="0.3">
      <c r="A100" s="2" t="s">
        <v>272</v>
      </c>
      <c r="B100" s="5">
        <v>43230</v>
      </c>
      <c r="C100" s="5">
        <v>43230</v>
      </c>
      <c r="D100" s="2" t="s">
        <v>33</v>
      </c>
      <c r="E100" s="2" t="s">
        <v>89</v>
      </c>
      <c r="F100" s="2" t="s">
        <v>273</v>
      </c>
      <c r="G100" s="6" t="str">
        <f>VLOOKUP(F100,'Customer Info'!A:B,2,0)</f>
        <v>Alex</v>
      </c>
      <c r="H100" s="6" t="str">
        <f>VLOOKUP(F100,'Customer Info'!A:C,3,0)</f>
        <v>Avila</v>
      </c>
      <c r="I100" s="6" t="str">
        <f>VLOOKUP(F100,'Customer Info'!A:E,5,0)</f>
        <v>Berlin</v>
      </c>
      <c r="J100" s="2" t="s">
        <v>253</v>
      </c>
      <c r="K100" s="2">
        <v>7315</v>
      </c>
      <c r="L100" s="2">
        <v>6967</v>
      </c>
      <c r="M100" s="2">
        <v>4</v>
      </c>
      <c r="N100" s="7">
        <f t="shared" si="4"/>
        <v>27868</v>
      </c>
      <c r="O100" s="7">
        <f t="shared" si="5"/>
        <v>29260</v>
      </c>
      <c r="P100" s="2">
        <v>95</v>
      </c>
      <c r="Q100" s="8">
        <f t="shared" si="6"/>
        <v>29355</v>
      </c>
      <c r="R100" s="8">
        <f t="shared" si="7"/>
        <v>1392</v>
      </c>
      <c r="S100" s="2" t="s">
        <v>31</v>
      </c>
      <c r="T100" s="22" cm="1">
        <f t="array" ref="T100">_xlfn.IFS(OR(Q100&gt;$U$2,Q100&lt;$U$3),Q100*$V$2,OR(Q100&gt;$U$3,Q100&lt;$U$4),Q100*$V$3,OR(Q100&gt;$U$3,Q100&lt;$U$4),Q100*$V$4,OR(Q100&gt;$U$5,Q100&lt;$U$6),Q100*$V$6,OR(Q100&gt;$U$6,Q100&lt;$U$7),Q100*$V$7)</f>
        <v>587.1</v>
      </c>
    </row>
    <row r="101" spans="1:20" x14ac:dyDescent="0.3">
      <c r="A101" s="2" t="s">
        <v>274</v>
      </c>
      <c r="B101" s="5">
        <v>43303</v>
      </c>
      <c r="C101" s="5">
        <v>43305</v>
      </c>
      <c r="D101" s="2" t="s">
        <v>45</v>
      </c>
      <c r="E101" s="2" t="s">
        <v>34</v>
      </c>
      <c r="F101" s="2" t="s">
        <v>108</v>
      </c>
      <c r="G101" s="6" t="str">
        <f>VLOOKUP(F101,'Customer Info'!A:B,2,0)</f>
        <v>Erica</v>
      </c>
      <c r="H101" s="6" t="str">
        <f>VLOOKUP(F101,'Customer Info'!A:C,3,0)</f>
        <v>Smith</v>
      </c>
      <c r="I101" s="6" t="str">
        <f>VLOOKUP(F101,'Customer Info'!A:E,5,0)</f>
        <v>Halle</v>
      </c>
      <c r="J101" s="2" t="s">
        <v>103</v>
      </c>
      <c r="K101" s="2">
        <v>1763</v>
      </c>
      <c r="L101" s="2">
        <v>1602</v>
      </c>
      <c r="M101" s="2">
        <v>3</v>
      </c>
      <c r="N101" s="7">
        <f t="shared" si="4"/>
        <v>4806</v>
      </c>
      <c r="O101" s="7">
        <f t="shared" si="5"/>
        <v>5289</v>
      </c>
      <c r="P101" s="2">
        <v>61</v>
      </c>
      <c r="Q101" s="8">
        <f t="shared" si="6"/>
        <v>5350</v>
      </c>
      <c r="R101" s="8">
        <f t="shared" si="7"/>
        <v>483</v>
      </c>
      <c r="S101" s="2" t="s">
        <v>61</v>
      </c>
      <c r="T101" s="22" cm="1">
        <f t="array" ref="T101">_xlfn.IFS(OR(Q101&gt;$U$2,Q101&lt;$U$3),Q101*$V$2,OR(Q101&gt;$U$3,Q101&lt;$U$4),Q101*$V$3,OR(Q101&gt;$U$3,Q101&lt;$U$4),Q101*$V$4,OR(Q101&gt;$U$5,Q101&lt;$U$6),Q101*$V$6,OR(Q101&gt;$U$6,Q101&lt;$U$7),Q101*$V$7)</f>
        <v>107</v>
      </c>
    </row>
    <row r="102" spans="1:20" x14ac:dyDescent="0.3">
      <c r="A102" s="2" t="s">
        <v>275</v>
      </c>
      <c r="B102" s="5">
        <v>43300</v>
      </c>
      <c r="C102" s="5">
        <v>43301</v>
      </c>
      <c r="D102" s="2" t="s">
        <v>45</v>
      </c>
      <c r="E102" s="2" t="s">
        <v>46</v>
      </c>
      <c r="F102" s="2" t="s">
        <v>276</v>
      </c>
      <c r="G102" s="6" t="str">
        <f>VLOOKUP(F102,'Customer Info'!A:B,2,0)</f>
        <v>Xylona</v>
      </c>
      <c r="H102" s="6" t="str">
        <f>VLOOKUP(F102,'Customer Info'!A:C,3,0)</f>
        <v>Preis</v>
      </c>
      <c r="I102" s="6" t="str">
        <f>VLOOKUP(F102,'Customer Info'!A:E,5,0)</f>
        <v>Suining</v>
      </c>
      <c r="J102" s="2" t="s">
        <v>97</v>
      </c>
      <c r="K102" s="2">
        <v>1358</v>
      </c>
      <c r="L102" s="2">
        <v>1257</v>
      </c>
      <c r="M102" s="2">
        <v>3</v>
      </c>
      <c r="N102" s="7">
        <f t="shared" si="4"/>
        <v>3771</v>
      </c>
      <c r="O102" s="7">
        <f t="shared" si="5"/>
        <v>4074</v>
      </c>
      <c r="P102" s="2">
        <v>29</v>
      </c>
      <c r="Q102" s="8">
        <f t="shared" si="6"/>
        <v>4103</v>
      </c>
      <c r="R102" s="8">
        <f t="shared" si="7"/>
        <v>303</v>
      </c>
      <c r="S102" s="2" t="s">
        <v>31</v>
      </c>
      <c r="T102" s="22" cm="1">
        <f t="array" ref="T102">_xlfn.IFS(OR(Q102&gt;$U$2,Q102&lt;$U$3),Q102*$V$2,OR(Q102&gt;$U$3,Q102&lt;$U$4),Q102*$V$3,OR(Q102&gt;$U$3,Q102&lt;$U$4),Q102*$V$4,OR(Q102&gt;$U$5,Q102&lt;$U$6),Q102*$V$6,OR(Q102&gt;$U$6,Q102&lt;$U$7),Q102*$V$7)</f>
        <v>82.06</v>
      </c>
    </row>
    <row r="103" spans="1:20" x14ac:dyDescent="0.3">
      <c r="A103" s="2" t="s">
        <v>277</v>
      </c>
      <c r="B103" s="5">
        <v>43144</v>
      </c>
      <c r="C103" s="5">
        <v>43145</v>
      </c>
      <c r="D103" s="2" t="s">
        <v>45</v>
      </c>
      <c r="E103" s="2" t="s">
        <v>27</v>
      </c>
      <c r="F103" s="2" t="s">
        <v>167</v>
      </c>
      <c r="G103" s="6" t="str">
        <f>VLOOKUP(F103,'Customer Info'!A:B,2,0)</f>
        <v>Jack</v>
      </c>
      <c r="H103" s="6" t="str">
        <f>VLOOKUP(F103,'Customer Info'!A:C,3,0)</f>
        <v>Lebron</v>
      </c>
      <c r="I103" s="6" t="str">
        <f>VLOOKUP(F103,'Customer Info'!A:E,5,0)</f>
        <v>Erftstadt</v>
      </c>
      <c r="J103" s="2" t="s">
        <v>278</v>
      </c>
      <c r="K103" s="2">
        <v>162</v>
      </c>
      <c r="L103" s="2">
        <v>148</v>
      </c>
      <c r="M103" s="2">
        <v>4</v>
      </c>
      <c r="N103" s="7">
        <f t="shared" si="4"/>
        <v>592</v>
      </c>
      <c r="O103" s="7">
        <f t="shared" si="5"/>
        <v>648</v>
      </c>
      <c r="P103" s="2">
        <v>30</v>
      </c>
      <c r="Q103" s="8">
        <f t="shared" si="6"/>
        <v>678</v>
      </c>
      <c r="R103" s="8">
        <f t="shared" si="7"/>
        <v>56</v>
      </c>
      <c r="S103" s="2" t="s">
        <v>31</v>
      </c>
      <c r="T103" s="22" cm="1">
        <f t="array" ref="T103">_xlfn.IFS(OR(Q103&gt;$U$2,Q103&lt;$U$3),Q103*$V$2,OR(Q103&gt;$U$3,Q103&lt;$U$4),Q103*$V$3,OR(Q103&gt;$U$3,Q103&lt;$U$4),Q103*$V$4,OR(Q103&gt;$U$5,Q103&lt;$U$6),Q103*$V$6,OR(Q103&gt;$U$6,Q103&lt;$U$7),Q103*$V$7)</f>
        <v>13.56</v>
      </c>
    </row>
    <row r="104" spans="1:20" x14ac:dyDescent="0.3">
      <c r="A104" s="2" t="s">
        <v>279</v>
      </c>
      <c r="B104" s="5">
        <v>43385</v>
      </c>
      <c r="C104" s="5">
        <v>43387</v>
      </c>
      <c r="D104" s="2" t="s">
        <v>45</v>
      </c>
      <c r="E104" s="2" t="s">
        <v>66</v>
      </c>
      <c r="F104" s="2" t="s">
        <v>280</v>
      </c>
      <c r="G104" s="6" t="str">
        <f>VLOOKUP(F104,'Customer Info'!A:B,2,0)</f>
        <v>Brenda</v>
      </c>
      <c r="H104" s="6" t="str">
        <f>VLOOKUP(F104,'Customer Info'!A:C,3,0)</f>
        <v>Bowman</v>
      </c>
      <c r="I104" s="6" t="str">
        <f>VLOOKUP(F104,'Customer Info'!A:E,5,0)</f>
        <v>Perth</v>
      </c>
      <c r="J104" s="2" t="s">
        <v>281</v>
      </c>
      <c r="K104" s="2">
        <v>542</v>
      </c>
      <c r="L104" s="2">
        <v>492</v>
      </c>
      <c r="M104" s="2">
        <v>3</v>
      </c>
      <c r="N104" s="7">
        <f t="shared" si="4"/>
        <v>1476</v>
      </c>
      <c r="O104" s="7">
        <f t="shared" si="5"/>
        <v>1626</v>
      </c>
      <c r="P104" s="2">
        <v>35</v>
      </c>
      <c r="Q104" s="8">
        <f t="shared" si="6"/>
        <v>1661</v>
      </c>
      <c r="R104" s="8">
        <f t="shared" si="7"/>
        <v>150</v>
      </c>
      <c r="S104" s="2" t="s">
        <v>31</v>
      </c>
      <c r="T104" s="22" cm="1">
        <f t="array" ref="T104">_xlfn.IFS(OR(Q104&gt;$U$2,Q104&lt;$U$3),Q104*$V$2,OR(Q104&gt;$U$3,Q104&lt;$U$4),Q104*$V$3,OR(Q104&gt;$U$3,Q104&lt;$U$4),Q104*$V$4,OR(Q104&gt;$U$5,Q104&lt;$U$6),Q104*$V$6,OR(Q104&gt;$U$6,Q104&lt;$U$7),Q104*$V$7)</f>
        <v>33.22</v>
      </c>
    </row>
    <row r="105" spans="1:20" x14ac:dyDescent="0.3">
      <c r="A105" s="2" t="s">
        <v>282</v>
      </c>
      <c r="B105" s="5">
        <v>43416</v>
      </c>
      <c r="C105" s="5">
        <v>43418</v>
      </c>
      <c r="D105" s="2" t="s">
        <v>45</v>
      </c>
      <c r="E105" s="2" t="s">
        <v>34</v>
      </c>
      <c r="F105" s="2" t="s">
        <v>67</v>
      </c>
      <c r="G105" s="6" t="str">
        <f>VLOOKUP(F105,'Customer Info'!A:B,2,0)</f>
        <v>Jenna</v>
      </c>
      <c r="H105" s="6" t="str">
        <f>VLOOKUP(F105,'Customer Info'!A:C,3,0)</f>
        <v>Caffey</v>
      </c>
      <c r="I105" s="6" t="str">
        <f>VLOOKUP(F105,'Customer Info'!A:E,5,0)</f>
        <v>Kanpur</v>
      </c>
      <c r="J105" s="2" t="s">
        <v>283</v>
      </c>
      <c r="K105" s="2">
        <v>1372</v>
      </c>
      <c r="L105" s="2">
        <v>1308</v>
      </c>
      <c r="M105" s="2">
        <v>4</v>
      </c>
      <c r="N105" s="7">
        <f t="shared" si="4"/>
        <v>5232</v>
      </c>
      <c r="O105" s="7">
        <f t="shared" si="5"/>
        <v>5488</v>
      </c>
      <c r="P105" s="2">
        <v>68</v>
      </c>
      <c r="Q105" s="8">
        <f t="shared" si="6"/>
        <v>5556</v>
      </c>
      <c r="R105" s="8">
        <f t="shared" si="7"/>
        <v>256</v>
      </c>
      <c r="S105" s="2" t="s">
        <v>31</v>
      </c>
      <c r="T105" s="22" cm="1">
        <f t="array" ref="T105">_xlfn.IFS(OR(Q105&gt;$U$2,Q105&lt;$U$3),Q105*$V$2,OR(Q105&gt;$U$3,Q105&lt;$U$4),Q105*$V$3,OR(Q105&gt;$U$3,Q105&lt;$U$4),Q105*$V$4,OR(Q105&gt;$U$5,Q105&lt;$U$6),Q105*$V$6,OR(Q105&gt;$U$6,Q105&lt;$U$7),Q105*$V$7)</f>
        <v>111.12</v>
      </c>
    </row>
    <row r="106" spans="1:20" x14ac:dyDescent="0.3">
      <c r="A106" s="2" t="s">
        <v>284</v>
      </c>
      <c r="B106" s="5">
        <v>43371</v>
      </c>
      <c r="C106" s="5">
        <v>43372</v>
      </c>
      <c r="D106" s="2" t="s">
        <v>45</v>
      </c>
      <c r="E106" s="2" t="s">
        <v>89</v>
      </c>
      <c r="F106" s="2" t="s">
        <v>285</v>
      </c>
      <c r="G106" s="6" t="str">
        <f>VLOOKUP(F106,'Customer Info'!A:B,2,0)</f>
        <v>Todd</v>
      </c>
      <c r="H106" s="6" t="str">
        <f>VLOOKUP(F106,'Customer Info'!A:C,3,0)</f>
        <v>Sumrall</v>
      </c>
      <c r="I106" s="6" t="str">
        <f>VLOOKUP(F106,'Customer Info'!A:E,5,0)</f>
        <v>Yangzhou</v>
      </c>
      <c r="J106" s="2" t="s">
        <v>202</v>
      </c>
      <c r="K106" s="2">
        <v>793</v>
      </c>
      <c r="L106" s="2">
        <v>755</v>
      </c>
      <c r="M106" s="2">
        <v>6</v>
      </c>
      <c r="N106" s="7">
        <f t="shared" si="4"/>
        <v>4530</v>
      </c>
      <c r="O106" s="7">
        <f t="shared" si="5"/>
        <v>4758</v>
      </c>
      <c r="P106" s="2">
        <v>93</v>
      </c>
      <c r="Q106" s="8">
        <f t="shared" si="6"/>
        <v>4851</v>
      </c>
      <c r="R106" s="8">
        <f t="shared" si="7"/>
        <v>228</v>
      </c>
      <c r="S106" s="2" t="s">
        <v>61</v>
      </c>
      <c r="T106" s="22" cm="1">
        <f t="array" ref="T106">_xlfn.IFS(OR(Q106&gt;$U$2,Q106&lt;$U$3),Q106*$V$2,OR(Q106&gt;$U$3,Q106&lt;$U$4),Q106*$V$3,OR(Q106&gt;$U$3,Q106&lt;$U$4),Q106*$V$4,OR(Q106&gt;$U$5,Q106&lt;$U$6),Q106*$V$6,OR(Q106&gt;$U$6,Q106&lt;$U$7),Q106*$V$7)</f>
        <v>97.02</v>
      </c>
    </row>
    <row r="107" spans="1:20" x14ac:dyDescent="0.3">
      <c r="A107" s="2" t="s">
        <v>286</v>
      </c>
      <c r="B107" s="5">
        <v>43373</v>
      </c>
      <c r="C107" s="5">
        <v>43374</v>
      </c>
      <c r="D107" s="2" t="s">
        <v>45</v>
      </c>
      <c r="E107" s="2" t="s">
        <v>46</v>
      </c>
      <c r="F107" s="2" t="s">
        <v>287</v>
      </c>
      <c r="G107" s="6" t="str">
        <f>VLOOKUP(F107,'Customer Info'!A:B,2,0)</f>
        <v>Sara</v>
      </c>
      <c r="H107" s="6" t="str">
        <f>VLOOKUP(F107,'Customer Info'!A:C,3,0)</f>
        <v>Luxemburg</v>
      </c>
      <c r="I107" s="6" t="str">
        <f>VLOOKUP(F107,'Customer Info'!A:E,5,0)</f>
        <v>Luoyang</v>
      </c>
      <c r="J107" s="2" t="s">
        <v>78</v>
      </c>
      <c r="K107" s="2">
        <v>726</v>
      </c>
      <c r="L107" s="2">
        <v>646</v>
      </c>
      <c r="M107" s="2">
        <v>4</v>
      </c>
      <c r="N107" s="7">
        <f t="shared" si="4"/>
        <v>2584</v>
      </c>
      <c r="O107" s="7">
        <f t="shared" si="5"/>
        <v>2904</v>
      </c>
      <c r="P107" s="2">
        <v>58</v>
      </c>
      <c r="Q107" s="8">
        <f t="shared" si="6"/>
        <v>2962</v>
      </c>
      <c r="R107" s="8">
        <f t="shared" si="7"/>
        <v>320</v>
      </c>
      <c r="S107" s="2" t="s">
        <v>31</v>
      </c>
      <c r="T107" s="22" cm="1">
        <f t="array" ref="T107">_xlfn.IFS(OR(Q107&gt;$U$2,Q107&lt;$U$3),Q107*$V$2,OR(Q107&gt;$U$3,Q107&lt;$U$4),Q107*$V$3,OR(Q107&gt;$U$3,Q107&lt;$U$4),Q107*$V$4,OR(Q107&gt;$U$5,Q107&lt;$U$6),Q107*$V$6,OR(Q107&gt;$U$6,Q107&lt;$U$7),Q107*$V$7)</f>
        <v>59.24</v>
      </c>
    </row>
    <row r="108" spans="1:20" x14ac:dyDescent="0.3">
      <c r="A108" s="2" t="s">
        <v>288</v>
      </c>
      <c r="B108" s="5">
        <v>43257</v>
      </c>
      <c r="C108" s="5">
        <v>43257</v>
      </c>
      <c r="D108" s="2" t="s">
        <v>45</v>
      </c>
      <c r="E108" s="2" t="s">
        <v>41</v>
      </c>
      <c r="F108" s="2" t="s">
        <v>289</v>
      </c>
      <c r="G108" s="6" t="str">
        <f>VLOOKUP(F108,'Customer Info'!A:B,2,0)</f>
        <v>Xylona</v>
      </c>
      <c r="H108" s="6" t="str">
        <f>VLOOKUP(F108,'Customer Info'!A:C,3,0)</f>
        <v>Preis</v>
      </c>
      <c r="I108" s="6" t="str">
        <f>VLOOKUP(F108,'Customer Info'!A:E,5,0)</f>
        <v>Qidong</v>
      </c>
      <c r="J108" s="2" t="s">
        <v>271</v>
      </c>
      <c r="K108" s="2">
        <v>142</v>
      </c>
      <c r="L108" s="2">
        <v>134</v>
      </c>
      <c r="M108" s="2">
        <v>3</v>
      </c>
      <c r="N108" s="7">
        <f t="shared" si="4"/>
        <v>402</v>
      </c>
      <c r="O108" s="7">
        <f t="shared" si="5"/>
        <v>426</v>
      </c>
      <c r="P108" s="2">
        <v>30</v>
      </c>
      <c r="Q108" s="8">
        <f t="shared" si="6"/>
        <v>456</v>
      </c>
      <c r="R108" s="8">
        <f t="shared" si="7"/>
        <v>24</v>
      </c>
      <c r="S108" s="2" t="s">
        <v>61</v>
      </c>
      <c r="T108" s="22" cm="1">
        <f t="array" ref="T108">_xlfn.IFS(OR(Q108&gt;$U$2,Q108&lt;$U$3),Q108*$V$2,OR(Q108&gt;$U$3,Q108&lt;$U$4),Q108*$V$3,OR(Q108&gt;$U$3,Q108&lt;$U$4),Q108*$V$4,OR(Q108&gt;$U$5,Q108&lt;$U$6),Q108*$V$6,OR(Q108&gt;$U$6,Q108&lt;$U$7),Q108*$V$7)</f>
        <v>9.120000000000001</v>
      </c>
    </row>
    <row r="109" spans="1:20" x14ac:dyDescent="0.3">
      <c r="A109" s="2" t="s">
        <v>290</v>
      </c>
      <c r="B109" s="5">
        <v>43403</v>
      </c>
      <c r="C109" s="5">
        <v>43403</v>
      </c>
      <c r="D109" s="2" t="s">
        <v>45</v>
      </c>
      <c r="E109" s="2" t="s">
        <v>34</v>
      </c>
      <c r="F109" s="2" t="s">
        <v>50</v>
      </c>
      <c r="G109" s="6" t="str">
        <f>VLOOKUP(F109,'Customer Info'!A:B,2,0)</f>
        <v>Jas</v>
      </c>
      <c r="H109" s="6" t="str">
        <f>VLOOKUP(F109,'Customer Info'!A:C,3,0)</f>
        <v>O'Carroll</v>
      </c>
      <c r="I109" s="6" t="str">
        <f>VLOOKUP(F109,'Customer Info'!A:E,5,0)</f>
        <v>Essen</v>
      </c>
      <c r="J109" s="2" t="s">
        <v>291</v>
      </c>
      <c r="K109" s="2">
        <v>1518</v>
      </c>
      <c r="L109" s="2">
        <v>1392</v>
      </c>
      <c r="M109" s="2">
        <v>7</v>
      </c>
      <c r="N109" s="7">
        <f t="shared" si="4"/>
        <v>9744</v>
      </c>
      <c r="O109" s="7">
        <f t="shared" si="5"/>
        <v>10626</v>
      </c>
      <c r="P109" s="2">
        <v>24</v>
      </c>
      <c r="Q109" s="8">
        <f t="shared" si="6"/>
        <v>10650</v>
      </c>
      <c r="R109" s="8">
        <f t="shared" si="7"/>
        <v>882</v>
      </c>
      <c r="S109" s="2" t="s">
        <v>28</v>
      </c>
      <c r="T109" s="22" cm="1">
        <f t="array" ref="T109">_xlfn.IFS(OR(Q109&gt;$U$2,Q109&lt;$U$3),Q109*$V$2,OR(Q109&gt;$U$3,Q109&lt;$U$4),Q109*$V$3,OR(Q109&gt;$U$3,Q109&lt;$U$4),Q109*$V$4,OR(Q109&gt;$U$5,Q109&lt;$U$6),Q109*$V$6,OR(Q109&gt;$U$6,Q109&lt;$U$7),Q109*$V$7)</f>
        <v>213</v>
      </c>
    </row>
    <row r="110" spans="1:20" x14ac:dyDescent="0.3">
      <c r="A110" s="2" t="s">
        <v>292</v>
      </c>
      <c r="B110" s="5">
        <v>43339</v>
      </c>
      <c r="C110" s="5">
        <v>43341</v>
      </c>
      <c r="D110" s="2" t="s">
        <v>33</v>
      </c>
      <c r="E110" s="2" t="s">
        <v>27</v>
      </c>
      <c r="F110" s="2" t="s">
        <v>293</v>
      </c>
      <c r="G110" s="6" t="str">
        <f>VLOOKUP(F110,'Customer Info'!A:B,2,0)</f>
        <v>Mick</v>
      </c>
      <c r="H110" s="6" t="str">
        <f>VLOOKUP(F110,'Customer Info'!A:C,3,0)</f>
        <v>Brown</v>
      </c>
      <c r="I110" s="6" t="str">
        <f>VLOOKUP(F110,'Customer Info'!A:E,5,0)</f>
        <v>Frankfurt</v>
      </c>
      <c r="J110" s="2" t="s">
        <v>294</v>
      </c>
      <c r="K110" s="2">
        <v>2515</v>
      </c>
      <c r="L110" s="2">
        <v>2397</v>
      </c>
      <c r="M110" s="2">
        <v>3</v>
      </c>
      <c r="N110" s="7">
        <f t="shared" si="4"/>
        <v>7191</v>
      </c>
      <c r="O110" s="7">
        <f t="shared" si="5"/>
        <v>7545</v>
      </c>
      <c r="P110" s="2">
        <v>60</v>
      </c>
      <c r="Q110" s="8">
        <f t="shared" si="6"/>
        <v>7605</v>
      </c>
      <c r="R110" s="8">
        <f t="shared" si="7"/>
        <v>354</v>
      </c>
      <c r="S110" s="2" t="s">
        <v>31</v>
      </c>
      <c r="T110" s="22" cm="1">
        <f t="array" ref="T110">_xlfn.IFS(OR(Q110&gt;$U$2,Q110&lt;$U$3),Q110*$V$2,OR(Q110&gt;$U$3,Q110&lt;$U$4),Q110*$V$3,OR(Q110&gt;$U$3,Q110&lt;$U$4),Q110*$V$4,OR(Q110&gt;$U$5,Q110&lt;$U$6),Q110*$V$6,OR(Q110&gt;$U$6,Q110&lt;$U$7),Q110*$V$7)</f>
        <v>152.1</v>
      </c>
    </row>
    <row r="111" spans="1:20" x14ac:dyDescent="0.3">
      <c r="A111" s="2" t="s">
        <v>295</v>
      </c>
      <c r="B111" s="5">
        <v>43101</v>
      </c>
      <c r="C111" s="5">
        <v>43101</v>
      </c>
      <c r="D111" s="2" t="s">
        <v>33</v>
      </c>
      <c r="E111" s="2" t="s">
        <v>34</v>
      </c>
      <c r="F111" s="2" t="s">
        <v>296</v>
      </c>
      <c r="G111" s="6" t="str">
        <f>VLOOKUP(F111,'Customer Info'!A:B,2,0)</f>
        <v>Michelle</v>
      </c>
      <c r="H111" s="6" t="str">
        <f>VLOOKUP(F111,'Customer Info'!A:C,3,0)</f>
        <v>Arnett</v>
      </c>
      <c r="I111" s="6" t="str">
        <f>VLOOKUP(F111,'Customer Info'!A:E,5,0)</f>
        <v>Yancheng</v>
      </c>
      <c r="J111" s="2" t="s">
        <v>148</v>
      </c>
      <c r="K111" s="2">
        <v>8878</v>
      </c>
      <c r="L111" s="2">
        <v>7914</v>
      </c>
      <c r="M111" s="2">
        <v>2</v>
      </c>
      <c r="N111" s="7">
        <f t="shared" si="4"/>
        <v>15828</v>
      </c>
      <c r="O111" s="7">
        <f t="shared" si="5"/>
        <v>17756</v>
      </c>
      <c r="P111" s="2">
        <v>72</v>
      </c>
      <c r="Q111" s="8">
        <f t="shared" si="6"/>
        <v>17828</v>
      </c>
      <c r="R111" s="8">
        <f t="shared" si="7"/>
        <v>1928</v>
      </c>
      <c r="S111" s="2" t="s">
        <v>31</v>
      </c>
      <c r="T111" s="22" cm="1">
        <f t="array" ref="T111">_xlfn.IFS(OR(Q111&gt;$U$2,Q111&lt;$U$3),Q111*$V$2,OR(Q111&gt;$U$3,Q111&lt;$U$4),Q111*$V$3,OR(Q111&gt;$U$3,Q111&lt;$U$4),Q111*$V$4,OR(Q111&gt;$U$5,Q111&lt;$U$6),Q111*$V$6,OR(Q111&gt;$U$6,Q111&lt;$U$7),Q111*$V$7)</f>
        <v>356.56</v>
      </c>
    </row>
    <row r="112" spans="1:20" x14ac:dyDescent="0.3">
      <c r="A112" s="2" t="s">
        <v>297</v>
      </c>
      <c r="B112" s="5">
        <v>43177</v>
      </c>
      <c r="C112" s="5">
        <v>43177</v>
      </c>
      <c r="D112" s="2" t="s">
        <v>33</v>
      </c>
      <c r="E112" s="2" t="s">
        <v>89</v>
      </c>
      <c r="F112" s="2" t="s">
        <v>298</v>
      </c>
      <c r="G112" s="6" t="str">
        <f>VLOOKUP(F112,'Customer Info'!A:B,2,0)</f>
        <v>Toby</v>
      </c>
      <c r="H112" s="6" t="str">
        <f>VLOOKUP(F112,'Customer Info'!A:C,3,0)</f>
        <v>Braunhardt</v>
      </c>
      <c r="I112" s="6" t="str">
        <f>VLOOKUP(F112,'Customer Info'!A:E,5,0)</f>
        <v>Jiangyan</v>
      </c>
      <c r="J112" s="2" t="s">
        <v>299</v>
      </c>
      <c r="K112" s="2">
        <v>8651</v>
      </c>
      <c r="L112" s="2">
        <v>8081</v>
      </c>
      <c r="M112" s="2">
        <v>3</v>
      </c>
      <c r="N112" s="7">
        <f t="shared" si="4"/>
        <v>24243</v>
      </c>
      <c r="O112" s="7">
        <f t="shared" si="5"/>
        <v>25953</v>
      </c>
      <c r="P112" s="2">
        <v>66</v>
      </c>
      <c r="Q112" s="8">
        <f t="shared" si="6"/>
        <v>26019</v>
      </c>
      <c r="R112" s="8">
        <f t="shared" si="7"/>
        <v>1710</v>
      </c>
      <c r="S112" s="2" t="s">
        <v>31</v>
      </c>
      <c r="T112" s="22" cm="1">
        <f t="array" ref="T112">_xlfn.IFS(OR(Q112&gt;$U$2,Q112&lt;$U$3),Q112*$V$2,OR(Q112&gt;$U$3,Q112&lt;$U$4),Q112*$V$3,OR(Q112&gt;$U$3,Q112&lt;$U$4),Q112*$V$4,OR(Q112&gt;$U$5,Q112&lt;$U$6),Q112*$V$6,OR(Q112&gt;$U$6,Q112&lt;$U$7),Q112*$V$7)</f>
        <v>520.38</v>
      </c>
    </row>
    <row r="113" spans="1:20" x14ac:dyDescent="0.3">
      <c r="A113" s="2" t="s">
        <v>300</v>
      </c>
      <c r="B113" s="5">
        <v>43143</v>
      </c>
      <c r="C113" s="5">
        <v>43143</v>
      </c>
      <c r="D113" s="2" t="s">
        <v>45</v>
      </c>
      <c r="E113" s="2" t="s">
        <v>27</v>
      </c>
      <c r="F113" s="2" t="s">
        <v>301</v>
      </c>
      <c r="G113" s="6" t="str">
        <f>VLOOKUP(F113,'Customer Info'!A:B,2,0)</f>
        <v>Tony</v>
      </c>
      <c r="H113" s="6" t="str">
        <f>VLOOKUP(F113,'Customer Info'!A:C,3,0)</f>
        <v>Sayre</v>
      </c>
      <c r="I113" s="6" t="str">
        <f>VLOOKUP(F113,'Customer Info'!A:E,5,0)</f>
        <v>Jakarta</v>
      </c>
      <c r="J113" s="2" t="s">
        <v>194</v>
      </c>
      <c r="K113" s="2">
        <v>645</v>
      </c>
      <c r="L113" s="2">
        <v>565</v>
      </c>
      <c r="M113" s="2">
        <v>2</v>
      </c>
      <c r="N113" s="7">
        <f t="shared" si="4"/>
        <v>1130</v>
      </c>
      <c r="O113" s="7">
        <f t="shared" si="5"/>
        <v>1290</v>
      </c>
      <c r="P113" s="2">
        <v>91</v>
      </c>
      <c r="Q113" s="8">
        <f t="shared" si="6"/>
        <v>1381</v>
      </c>
      <c r="R113" s="8">
        <f t="shared" si="7"/>
        <v>160</v>
      </c>
      <c r="S113" s="2" t="s">
        <v>61</v>
      </c>
      <c r="T113" s="22" cm="1">
        <f t="array" ref="T113">_xlfn.IFS(OR(Q113&gt;$U$2,Q113&lt;$U$3),Q113*$V$2,OR(Q113&gt;$U$3,Q113&lt;$U$4),Q113*$V$3,OR(Q113&gt;$U$3,Q113&lt;$U$4),Q113*$V$4,OR(Q113&gt;$U$5,Q113&lt;$U$6),Q113*$V$6,OR(Q113&gt;$U$6,Q113&lt;$U$7),Q113*$V$7)</f>
        <v>27.62</v>
      </c>
    </row>
    <row r="114" spans="1:20" x14ac:dyDescent="0.3">
      <c r="A114" s="2" t="s">
        <v>302</v>
      </c>
      <c r="B114" s="5">
        <v>43243</v>
      </c>
      <c r="C114" s="5">
        <v>43244</v>
      </c>
      <c r="D114" s="2" t="s">
        <v>45</v>
      </c>
      <c r="E114" s="2" t="s">
        <v>41</v>
      </c>
      <c r="F114" s="2" t="s">
        <v>303</v>
      </c>
      <c r="G114" s="6" t="str">
        <f>VLOOKUP(F114,'Customer Info'!A:B,2,0)</f>
        <v>Nick</v>
      </c>
      <c r="H114" s="6" t="str">
        <f>VLOOKUP(F114,'Customer Info'!A:C,3,0)</f>
        <v>Radford</v>
      </c>
      <c r="I114" s="6" t="str">
        <f>VLOOKUP(F114,'Customer Info'!A:E,5,0)</f>
        <v>Lucknow</v>
      </c>
      <c r="J114" s="2" t="s">
        <v>126</v>
      </c>
      <c r="K114" s="2">
        <v>125</v>
      </c>
      <c r="L114" s="2">
        <v>113</v>
      </c>
      <c r="M114" s="2">
        <v>1</v>
      </c>
      <c r="N114" s="7">
        <f t="shared" si="4"/>
        <v>113</v>
      </c>
      <c r="O114" s="7">
        <f t="shared" si="5"/>
        <v>125</v>
      </c>
      <c r="P114" s="2">
        <v>30</v>
      </c>
      <c r="Q114" s="8">
        <f t="shared" si="6"/>
        <v>155</v>
      </c>
      <c r="R114" s="8">
        <f t="shared" si="7"/>
        <v>12</v>
      </c>
      <c r="S114" s="2" t="s">
        <v>31</v>
      </c>
      <c r="T114" s="22" cm="1">
        <f t="array" ref="T114">_xlfn.IFS(OR(Q114&gt;$U$2,Q114&lt;$U$3),Q114*$V$2,OR(Q114&gt;$U$3,Q114&lt;$U$4),Q114*$V$3,OR(Q114&gt;$U$3,Q114&lt;$U$4),Q114*$V$4,OR(Q114&gt;$U$5,Q114&lt;$U$6),Q114*$V$6,OR(Q114&gt;$U$6,Q114&lt;$U$7),Q114*$V$7)</f>
        <v>3.1</v>
      </c>
    </row>
    <row r="115" spans="1:20" x14ac:dyDescent="0.3">
      <c r="A115" s="2" t="s">
        <v>304</v>
      </c>
      <c r="B115" s="5">
        <v>43132</v>
      </c>
      <c r="C115" s="5">
        <v>43133</v>
      </c>
      <c r="D115" s="2" t="s">
        <v>45</v>
      </c>
      <c r="E115" s="2" t="s">
        <v>89</v>
      </c>
      <c r="F115" s="2" t="s">
        <v>305</v>
      </c>
      <c r="G115" s="6" t="str">
        <f>VLOOKUP(F115,'Customer Info'!A:B,2,0)</f>
        <v>Anthony</v>
      </c>
      <c r="H115" s="6" t="str">
        <f>VLOOKUP(F115,'Customer Info'!A:C,3,0)</f>
        <v>Rawles</v>
      </c>
      <c r="I115" s="6" t="str">
        <f>VLOOKUP(F115,'Customer Info'!A:E,5,0)</f>
        <v>Samarinda</v>
      </c>
      <c r="J115" s="2" t="s">
        <v>212</v>
      </c>
      <c r="K115" s="2">
        <v>139</v>
      </c>
      <c r="L115" s="2">
        <v>130</v>
      </c>
      <c r="M115" s="2">
        <v>2</v>
      </c>
      <c r="N115" s="7">
        <f t="shared" si="4"/>
        <v>260</v>
      </c>
      <c r="O115" s="7">
        <f t="shared" si="5"/>
        <v>278</v>
      </c>
      <c r="P115" s="2">
        <v>30</v>
      </c>
      <c r="Q115" s="8">
        <f t="shared" si="6"/>
        <v>308</v>
      </c>
      <c r="R115" s="8">
        <f t="shared" si="7"/>
        <v>18</v>
      </c>
      <c r="S115" s="2" t="s">
        <v>31</v>
      </c>
      <c r="T115" s="22" cm="1">
        <f t="array" ref="T115">_xlfn.IFS(OR(Q115&gt;$U$2,Q115&lt;$U$3),Q115*$V$2,OR(Q115&gt;$U$3,Q115&lt;$U$4),Q115*$V$3,OR(Q115&gt;$U$3,Q115&lt;$U$4),Q115*$V$4,OR(Q115&gt;$U$5,Q115&lt;$U$6),Q115*$V$6,OR(Q115&gt;$U$6,Q115&lt;$U$7),Q115*$V$7)</f>
        <v>6.16</v>
      </c>
    </row>
    <row r="116" spans="1:20" x14ac:dyDescent="0.3">
      <c r="A116" s="2" t="s">
        <v>306</v>
      </c>
      <c r="B116" s="5">
        <v>43140</v>
      </c>
      <c r="C116" s="5">
        <v>43141</v>
      </c>
      <c r="D116" s="2" t="s">
        <v>26</v>
      </c>
      <c r="E116" s="2" t="s">
        <v>66</v>
      </c>
      <c r="F116" s="2" t="s">
        <v>307</v>
      </c>
      <c r="G116" s="6" t="str">
        <f>VLOOKUP(F116,'Customer Info'!A:B,2,0)</f>
        <v>Melanie</v>
      </c>
      <c r="H116" s="6" t="str">
        <f>VLOOKUP(F116,'Customer Info'!A:C,3,0)</f>
        <v>Seite</v>
      </c>
      <c r="I116" s="6" t="str">
        <f>VLOOKUP(F116,'Customer Info'!A:E,5,0)</f>
        <v>Xining</v>
      </c>
      <c r="J116" s="2" t="s">
        <v>308</v>
      </c>
      <c r="K116" s="2">
        <v>3256</v>
      </c>
      <c r="L116" s="2">
        <v>2959</v>
      </c>
      <c r="M116" s="2">
        <v>3</v>
      </c>
      <c r="N116" s="7">
        <f t="shared" si="4"/>
        <v>8877</v>
      </c>
      <c r="O116" s="7">
        <f t="shared" si="5"/>
        <v>9768</v>
      </c>
      <c r="P116" s="2">
        <v>90</v>
      </c>
      <c r="Q116" s="8">
        <f t="shared" si="6"/>
        <v>9858</v>
      </c>
      <c r="R116" s="8">
        <f t="shared" si="7"/>
        <v>891</v>
      </c>
      <c r="S116" s="2" t="s">
        <v>61</v>
      </c>
      <c r="T116" s="22" cm="1">
        <f t="array" ref="T116">_xlfn.IFS(OR(Q116&gt;$U$2,Q116&lt;$U$3),Q116*$V$2,OR(Q116&gt;$U$3,Q116&lt;$U$4),Q116*$V$3,OR(Q116&gt;$U$3,Q116&lt;$U$4),Q116*$V$4,OR(Q116&gt;$U$5,Q116&lt;$U$6),Q116*$V$6,OR(Q116&gt;$U$6,Q116&lt;$U$7),Q116*$V$7)</f>
        <v>197.16</v>
      </c>
    </row>
    <row r="117" spans="1:20" x14ac:dyDescent="0.3">
      <c r="A117" s="2" t="s">
        <v>309</v>
      </c>
      <c r="B117" s="5">
        <v>43358</v>
      </c>
      <c r="C117" s="5">
        <v>43358</v>
      </c>
      <c r="D117" s="2" t="s">
        <v>45</v>
      </c>
      <c r="E117" s="2" t="s">
        <v>27</v>
      </c>
      <c r="F117" s="2" t="s">
        <v>310</v>
      </c>
      <c r="G117" s="6" t="str">
        <f>VLOOKUP(F117,'Customer Info'!A:B,2,0)</f>
        <v>Cathy</v>
      </c>
      <c r="H117" s="6" t="str">
        <f>VLOOKUP(F117,'Customer Info'!A:C,3,0)</f>
        <v>Hwang</v>
      </c>
      <c r="I117" s="6" t="str">
        <f>VLOOKUP(F117,'Customer Info'!A:E,5,0)</f>
        <v>Trier</v>
      </c>
      <c r="J117" s="2" t="s">
        <v>311</v>
      </c>
      <c r="K117" s="2">
        <v>743</v>
      </c>
      <c r="L117" s="2">
        <v>694</v>
      </c>
      <c r="M117" s="2">
        <v>1</v>
      </c>
      <c r="N117" s="7">
        <f t="shared" si="4"/>
        <v>694</v>
      </c>
      <c r="O117" s="7">
        <f t="shared" si="5"/>
        <v>743</v>
      </c>
      <c r="P117" s="2">
        <v>99</v>
      </c>
      <c r="Q117" s="8">
        <f t="shared" si="6"/>
        <v>842</v>
      </c>
      <c r="R117" s="8">
        <f t="shared" si="7"/>
        <v>49</v>
      </c>
      <c r="S117" s="2" t="s">
        <v>31</v>
      </c>
      <c r="T117" s="22" cm="1">
        <f t="array" ref="T117">_xlfn.IFS(OR(Q117&gt;$U$2,Q117&lt;$U$3),Q117*$V$2,OR(Q117&gt;$U$3,Q117&lt;$U$4),Q117*$V$3,OR(Q117&gt;$U$3,Q117&lt;$U$4),Q117*$V$4,OR(Q117&gt;$U$5,Q117&lt;$U$6),Q117*$V$6,OR(Q117&gt;$U$6,Q117&lt;$U$7),Q117*$V$7)</f>
        <v>16.84</v>
      </c>
    </row>
    <row r="118" spans="1:20" x14ac:dyDescent="0.3">
      <c r="A118" s="2" t="s">
        <v>312</v>
      </c>
      <c r="B118" s="5">
        <v>43298</v>
      </c>
      <c r="C118" s="5">
        <v>43298</v>
      </c>
      <c r="D118" s="2" t="s">
        <v>26</v>
      </c>
      <c r="E118" s="2" t="s">
        <v>46</v>
      </c>
      <c r="F118" s="2" t="s">
        <v>313</v>
      </c>
      <c r="G118" s="6" t="str">
        <f>VLOOKUP(F118,'Customer Info'!A:B,2,0)</f>
        <v>Cyra</v>
      </c>
      <c r="H118" s="6" t="str">
        <f>VLOOKUP(F118,'Customer Info'!A:C,3,0)</f>
        <v>Reiten</v>
      </c>
      <c r="I118" s="6" t="str">
        <f>VLOOKUP(F118,'Customer Info'!A:E,5,0)</f>
        <v>Samarinda</v>
      </c>
      <c r="J118" s="2" t="s">
        <v>314</v>
      </c>
      <c r="K118" s="2">
        <v>1186</v>
      </c>
      <c r="L118" s="2">
        <v>1141</v>
      </c>
      <c r="M118" s="2">
        <v>3</v>
      </c>
      <c r="N118" s="7">
        <f t="shared" si="4"/>
        <v>3423</v>
      </c>
      <c r="O118" s="7">
        <f t="shared" si="5"/>
        <v>3558</v>
      </c>
      <c r="P118" s="2">
        <v>48</v>
      </c>
      <c r="Q118" s="8">
        <f t="shared" si="6"/>
        <v>3606</v>
      </c>
      <c r="R118" s="8">
        <f t="shared" si="7"/>
        <v>135</v>
      </c>
      <c r="S118" s="2" t="s">
        <v>31</v>
      </c>
      <c r="T118" s="22" cm="1">
        <f t="array" ref="T118">_xlfn.IFS(OR(Q118&gt;$U$2,Q118&lt;$U$3),Q118*$V$2,OR(Q118&gt;$U$3,Q118&lt;$U$4),Q118*$V$3,OR(Q118&gt;$U$3,Q118&lt;$U$4),Q118*$V$4,OR(Q118&gt;$U$5,Q118&lt;$U$6),Q118*$V$6,OR(Q118&gt;$U$6,Q118&lt;$U$7),Q118*$V$7)</f>
        <v>72.12</v>
      </c>
    </row>
    <row r="119" spans="1:20" x14ac:dyDescent="0.3">
      <c r="A119" s="2" t="s">
        <v>315</v>
      </c>
      <c r="B119" s="5">
        <v>43168</v>
      </c>
      <c r="C119" s="5">
        <v>43168</v>
      </c>
      <c r="D119" s="2" t="s">
        <v>45</v>
      </c>
      <c r="E119" s="2" t="s">
        <v>66</v>
      </c>
      <c r="F119" s="2" t="s">
        <v>316</v>
      </c>
      <c r="G119" s="6" t="str">
        <f>VLOOKUP(F119,'Customer Info'!A:B,2,0)</f>
        <v>Darren</v>
      </c>
      <c r="H119" s="6" t="str">
        <f>VLOOKUP(F119,'Customer Info'!A:C,3,0)</f>
        <v>Powers</v>
      </c>
      <c r="I119" s="6" t="str">
        <f>VLOOKUP(F119,'Customer Info'!A:E,5,0)</f>
        <v>Depok</v>
      </c>
      <c r="J119" s="2" t="s">
        <v>317</v>
      </c>
      <c r="K119" s="2">
        <v>2965</v>
      </c>
      <c r="L119" s="2">
        <v>2694</v>
      </c>
      <c r="M119" s="2">
        <v>8</v>
      </c>
      <c r="N119" s="7">
        <f t="shared" si="4"/>
        <v>21552</v>
      </c>
      <c r="O119" s="7">
        <f t="shared" si="5"/>
        <v>23720</v>
      </c>
      <c r="P119" s="2">
        <v>33</v>
      </c>
      <c r="Q119" s="8">
        <f t="shared" si="6"/>
        <v>23753</v>
      </c>
      <c r="R119" s="8">
        <f t="shared" si="7"/>
        <v>2168</v>
      </c>
      <c r="S119" s="2" t="s">
        <v>31</v>
      </c>
      <c r="T119" s="22" cm="1">
        <f t="array" ref="T119">_xlfn.IFS(OR(Q119&gt;$U$2,Q119&lt;$U$3),Q119*$V$2,OR(Q119&gt;$U$3,Q119&lt;$U$4),Q119*$V$3,OR(Q119&gt;$U$3,Q119&lt;$U$4),Q119*$V$4,OR(Q119&gt;$U$5,Q119&lt;$U$6),Q119*$V$6,OR(Q119&gt;$U$6,Q119&lt;$U$7),Q119*$V$7)</f>
        <v>475.06</v>
      </c>
    </row>
    <row r="120" spans="1:20" x14ac:dyDescent="0.3">
      <c r="A120" s="2" t="s">
        <v>318</v>
      </c>
      <c r="B120" s="5">
        <v>43247</v>
      </c>
      <c r="C120" s="5">
        <v>43247</v>
      </c>
      <c r="D120" s="2" t="s">
        <v>45</v>
      </c>
      <c r="E120" s="2" t="s">
        <v>27</v>
      </c>
      <c r="F120" s="2" t="s">
        <v>319</v>
      </c>
      <c r="G120" s="6" t="str">
        <f>VLOOKUP(F120,'Customer Info'!A:B,2,0)</f>
        <v>Yana</v>
      </c>
      <c r="H120" s="6" t="str">
        <f>VLOOKUP(F120,'Customer Info'!A:C,3,0)</f>
        <v>Sorensen</v>
      </c>
      <c r="I120" s="6" t="str">
        <f>VLOOKUP(F120,'Customer Info'!A:E,5,0)</f>
        <v>Bottrop</v>
      </c>
      <c r="J120" s="2" t="s">
        <v>320</v>
      </c>
      <c r="K120" s="2">
        <v>60</v>
      </c>
      <c r="L120" s="2">
        <v>58</v>
      </c>
      <c r="M120" s="2">
        <v>1</v>
      </c>
      <c r="N120" s="7">
        <f t="shared" si="4"/>
        <v>58</v>
      </c>
      <c r="O120" s="7">
        <f t="shared" si="5"/>
        <v>60</v>
      </c>
      <c r="P120" s="2">
        <v>10</v>
      </c>
      <c r="Q120" s="8">
        <f t="shared" si="6"/>
        <v>70</v>
      </c>
      <c r="R120" s="8">
        <f t="shared" si="7"/>
        <v>2</v>
      </c>
      <c r="S120" s="2" t="s">
        <v>61</v>
      </c>
      <c r="T120" s="22" cm="1">
        <f t="array" ref="T120">_xlfn.IFS(OR(Q120&gt;$U$2,Q120&lt;$U$3),Q120*$V$2,OR(Q120&gt;$U$3,Q120&lt;$U$4),Q120*$V$3,OR(Q120&gt;$U$3,Q120&lt;$U$4),Q120*$V$4,OR(Q120&gt;$U$5,Q120&lt;$U$6),Q120*$V$6,OR(Q120&gt;$U$6,Q120&lt;$U$7),Q120*$V$7)</f>
        <v>1.4000000000000001</v>
      </c>
    </row>
    <row r="121" spans="1:20" x14ac:dyDescent="0.3">
      <c r="A121" s="2" t="s">
        <v>321</v>
      </c>
      <c r="B121" s="5">
        <v>43448</v>
      </c>
      <c r="C121" s="5">
        <v>43448</v>
      </c>
      <c r="D121" s="2" t="s">
        <v>45</v>
      </c>
      <c r="E121" s="2" t="s">
        <v>89</v>
      </c>
      <c r="F121" s="2" t="s">
        <v>322</v>
      </c>
      <c r="G121" s="6" t="str">
        <f>VLOOKUP(F121,'Customer Info'!A:B,2,0)</f>
        <v>Mick</v>
      </c>
      <c r="H121" s="6" t="str">
        <f>VLOOKUP(F121,'Customer Info'!A:C,3,0)</f>
        <v>Crebagga</v>
      </c>
      <c r="I121" s="6" t="str">
        <f>VLOOKUP(F121,'Customer Info'!A:E,5,0)</f>
        <v>Banjarmasin</v>
      </c>
      <c r="J121" s="2" t="s">
        <v>323</v>
      </c>
      <c r="K121" s="2">
        <v>63</v>
      </c>
      <c r="L121" s="2">
        <v>58</v>
      </c>
      <c r="M121" s="2">
        <v>9</v>
      </c>
      <c r="N121" s="7">
        <f t="shared" si="4"/>
        <v>522</v>
      </c>
      <c r="O121" s="7">
        <f t="shared" si="5"/>
        <v>567</v>
      </c>
      <c r="P121" s="2">
        <v>10</v>
      </c>
      <c r="Q121" s="8">
        <f t="shared" si="6"/>
        <v>577</v>
      </c>
      <c r="R121" s="8">
        <f t="shared" si="7"/>
        <v>45</v>
      </c>
      <c r="S121" s="2" t="s">
        <v>31</v>
      </c>
      <c r="T121" s="22" cm="1">
        <f t="array" ref="T121">_xlfn.IFS(OR(Q121&gt;$U$2,Q121&lt;$U$3),Q121*$V$2,OR(Q121&gt;$U$3,Q121&lt;$U$4),Q121*$V$3,OR(Q121&gt;$U$3,Q121&lt;$U$4),Q121*$V$4,OR(Q121&gt;$U$5,Q121&lt;$U$6),Q121*$V$6,OR(Q121&gt;$U$6,Q121&lt;$U$7),Q121*$V$7)</f>
        <v>11.540000000000001</v>
      </c>
    </row>
    <row r="122" spans="1:20" x14ac:dyDescent="0.3">
      <c r="A122" s="2" t="s">
        <v>324</v>
      </c>
      <c r="B122" s="5">
        <v>43326</v>
      </c>
      <c r="C122" s="5">
        <v>43328</v>
      </c>
      <c r="D122" s="2" t="s">
        <v>45</v>
      </c>
      <c r="E122" s="2" t="s">
        <v>66</v>
      </c>
      <c r="F122" s="2" t="s">
        <v>325</v>
      </c>
      <c r="G122" s="6" t="str">
        <f>VLOOKUP(F122,'Customer Info'!A:B,2,0)</f>
        <v>Jill</v>
      </c>
      <c r="H122" s="6" t="str">
        <f>VLOOKUP(F122,'Customer Info'!A:C,3,0)</f>
        <v>Stevenson</v>
      </c>
      <c r="I122" s="6" t="str">
        <f>VLOOKUP(F122,'Customer Info'!A:E,5,0)</f>
        <v>Bengbu</v>
      </c>
      <c r="J122" s="2" t="s">
        <v>326</v>
      </c>
      <c r="K122" s="2">
        <v>691</v>
      </c>
      <c r="L122" s="2">
        <v>646</v>
      </c>
      <c r="M122" s="2">
        <v>2</v>
      </c>
      <c r="N122" s="7">
        <f t="shared" si="4"/>
        <v>1292</v>
      </c>
      <c r="O122" s="7">
        <f t="shared" si="5"/>
        <v>1382</v>
      </c>
      <c r="P122" s="2">
        <v>57</v>
      </c>
      <c r="Q122" s="8">
        <f t="shared" si="6"/>
        <v>1439</v>
      </c>
      <c r="R122" s="8">
        <f t="shared" si="7"/>
        <v>90</v>
      </c>
      <c r="S122" s="2" t="s">
        <v>31</v>
      </c>
      <c r="T122" s="22" cm="1">
        <f t="array" ref="T122">_xlfn.IFS(OR(Q122&gt;$U$2,Q122&lt;$U$3),Q122*$V$2,OR(Q122&gt;$U$3,Q122&lt;$U$4),Q122*$V$3,OR(Q122&gt;$U$3,Q122&lt;$U$4),Q122*$V$4,OR(Q122&gt;$U$5,Q122&lt;$U$6),Q122*$V$6,OR(Q122&gt;$U$6,Q122&lt;$U$7),Q122*$V$7)</f>
        <v>28.78</v>
      </c>
    </row>
    <row r="123" spans="1:20" x14ac:dyDescent="0.3">
      <c r="A123" s="2" t="s">
        <v>327</v>
      </c>
      <c r="B123" s="5">
        <v>43324</v>
      </c>
      <c r="C123" s="5">
        <v>43326</v>
      </c>
      <c r="D123" s="2" t="s">
        <v>33</v>
      </c>
      <c r="E123" s="2" t="s">
        <v>46</v>
      </c>
      <c r="F123" s="2" t="s">
        <v>328</v>
      </c>
      <c r="G123" s="6" t="str">
        <f>VLOOKUP(F123,'Customer Info'!A:B,2,0)</f>
        <v>Thea</v>
      </c>
      <c r="H123" s="6" t="str">
        <f>VLOOKUP(F123,'Customer Info'!A:C,3,0)</f>
        <v>Hudgings</v>
      </c>
      <c r="I123" s="6" t="str">
        <f>VLOOKUP(F123,'Customer Info'!A:E,5,0)</f>
        <v>Anshan</v>
      </c>
      <c r="J123" s="2" t="s">
        <v>329</v>
      </c>
      <c r="K123" s="2">
        <v>1587</v>
      </c>
      <c r="L123" s="2">
        <v>1428</v>
      </c>
      <c r="M123" s="2">
        <v>1</v>
      </c>
      <c r="N123" s="7">
        <f t="shared" si="4"/>
        <v>1428</v>
      </c>
      <c r="O123" s="7">
        <f t="shared" si="5"/>
        <v>1587</v>
      </c>
      <c r="P123" s="2">
        <v>81</v>
      </c>
      <c r="Q123" s="8">
        <f t="shared" si="6"/>
        <v>1668</v>
      </c>
      <c r="R123" s="8">
        <f t="shared" si="7"/>
        <v>159</v>
      </c>
      <c r="S123" s="2" t="s">
        <v>28</v>
      </c>
      <c r="T123" s="22" cm="1">
        <f t="array" ref="T123">_xlfn.IFS(OR(Q123&gt;$U$2,Q123&lt;$U$3),Q123*$V$2,OR(Q123&gt;$U$3,Q123&lt;$U$4),Q123*$V$3,OR(Q123&gt;$U$3,Q123&lt;$U$4),Q123*$V$4,OR(Q123&gt;$U$5,Q123&lt;$U$6),Q123*$V$6,OR(Q123&gt;$U$6,Q123&lt;$U$7),Q123*$V$7)</f>
        <v>33.36</v>
      </c>
    </row>
    <row r="124" spans="1:20" x14ac:dyDescent="0.3">
      <c r="A124" s="2" t="s">
        <v>330</v>
      </c>
      <c r="B124" s="5">
        <v>43297</v>
      </c>
      <c r="C124" s="5">
        <v>43297</v>
      </c>
      <c r="D124" s="2" t="s">
        <v>26</v>
      </c>
      <c r="E124" s="2" t="s">
        <v>89</v>
      </c>
      <c r="F124" s="2" t="s">
        <v>331</v>
      </c>
      <c r="G124" s="6" t="str">
        <f>VLOOKUP(F124,'Customer Info'!A:B,2,0)</f>
        <v>Maureen</v>
      </c>
      <c r="H124" s="6" t="str">
        <f>VLOOKUP(F124,'Customer Info'!A:C,3,0)</f>
        <v>Fritzler</v>
      </c>
      <c r="I124" s="6" t="str">
        <f>VLOOKUP(F124,'Customer Info'!A:E,5,0)</f>
        <v>BadenBaden</v>
      </c>
      <c r="J124" s="2" t="s">
        <v>332</v>
      </c>
      <c r="K124" s="2">
        <v>1816</v>
      </c>
      <c r="L124" s="2">
        <v>1699</v>
      </c>
      <c r="M124" s="2">
        <v>2</v>
      </c>
      <c r="N124" s="7">
        <f t="shared" si="4"/>
        <v>3398</v>
      </c>
      <c r="O124" s="7">
        <f t="shared" si="5"/>
        <v>3632</v>
      </c>
      <c r="P124" s="2">
        <v>47</v>
      </c>
      <c r="Q124" s="8">
        <f t="shared" si="6"/>
        <v>3679</v>
      </c>
      <c r="R124" s="8">
        <f t="shared" si="7"/>
        <v>234</v>
      </c>
      <c r="S124" s="2" t="s">
        <v>28</v>
      </c>
      <c r="T124" s="22" cm="1">
        <f t="array" ref="T124">_xlfn.IFS(OR(Q124&gt;$U$2,Q124&lt;$U$3),Q124*$V$2,OR(Q124&gt;$U$3,Q124&lt;$U$4),Q124*$V$3,OR(Q124&gt;$U$3,Q124&lt;$U$4),Q124*$V$4,OR(Q124&gt;$U$5,Q124&lt;$U$6),Q124*$V$6,OR(Q124&gt;$U$6,Q124&lt;$U$7),Q124*$V$7)</f>
        <v>73.58</v>
      </c>
    </row>
    <row r="125" spans="1:20" x14ac:dyDescent="0.3">
      <c r="A125" s="2" t="s">
        <v>333</v>
      </c>
      <c r="B125" s="5">
        <v>43283</v>
      </c>
      <c r="C125" s="5">
        <v>43283</v>
      </c>
      <c r="D125" s="2" t="s">
        <v>26</v>
      </c>
      <c r="E125" s="2" t="s">
        <v>66</v>
      </c>
      <c r="F125" s="2" t="s">
        <v>108</v>
      </c>
      <c r="G125" s="6" t="str">
        <f>VLOOKUP(F125,'Customer Info'!A:B,2,0)</f>
        <v>Erica</v>
      </c>
      <c r="H125" s="6" t="str">
        <f>VLOOKUP(F125,'Customer Info'!A:C,3,0)</f>
        <v>Smith</v>
      </c>
      <c r="I125" s="6" t="str">
        <f>VLOOKUP(F125,'Customer Info'!A:E,5,0)</f>
        <v>Halle</v>
      </c>
      <c r="J125" s="2" t="s">
        <v>334</v>
      </c>
      <c r="K125" s="2">
        <v>1653</v>
      </c>
      <c r="L125" s="2">
        <v>1560</v>
      </c>
      <c r="M125" s="2">
        <v>2</v>
      </c>
      <c r="N125" s="7">
        <f t="shared" si="4"/>
        <v>3120</v>
      </c>
      <c r="O125" s="7">
        <f t="shared" si="5"/>
        <v>3306</v>
      </c>
      <c r="P125" s="2">
        <v>49</v>
      </c>
      <c r="Q125" s="8">
        <f t="shared" si="6"/>
        <v>3355</v>
      </c>
      <c r="R125" s="8">
        <f t="shared" si="7"/>
        <v>186</v>
      </c>
      <c r="S125" s="2" t="s">
        <v>31</v>
      </c>
      <c r="T125" s="22" cm="1">
        <f t="array" ref="T125">_xlfn.IFS(OR(Q125&gt;$U$2,Q125&lt;$U$3),Q125*$V$2,OR(Q125&gt;$U$3,Q125&lt;$U$4),Q125*$V$3,OR(Q125&gt;$U$3,Q125&lt;$U$4),Q125*$V$4,OR(Q125&gt;$U$5,Q125&lt;$U$6),Q125*$V$6,OR(Q125&gt;$U$6,Q125&lt;$U$7),Q125*$V$7)</f>
        <v>67.099999999999994</v>
      </c>
    </row>
    <row r="126" spans="1:20" x14ac:dyDescent="0.3">
      <c r="A126" s="2" t="s">
        <v>335</v>
      </c>
      <c r="B126" s="5">
        <v>43249</v>
      </c>
      <c r="C126" s="5">
        <v>43250</v>
      </c>
      <c r="D126" s="2" t="s">
        <v>33</v>
      </c>
      <c r="E126" s="2" t="s">
        <v>66</v>
      </c>
      <c r="F126" s="2" t="s">
        <v>336</v>
      </c>
      <c r="G126" s="6" t="str">
        <f>VLOOKUP(F126,'Customer Info'!A:B,2,0)</f>
        <v>Beth</v>
      </c>
      <c r="H126" s="6" t="str">
        <f>VLOOKUP(F126,'Customer Info'!A:C,3,0)</f>
        <v>Thompson</v>
      </c>
      <c r="I126" s="6" t="str">
        <f>VLOOKUP(F126,'Customer Info'!A:E,5,0)</f>
        <v>Lohne</v>
      </c>
      <c r="J126" s="2" t="s">
        <v>188</v>
      </c>
      <c r="K126" s="2">
        <v>7609</v>
      </c>
      <c r="L126" s="2">
        <v>7248</v>
      </c>
      <c r="M126" s="2">
        <v>4</v>
      </c>
      <c r="N126" s="7">
        <f t="shared" si="4"/>
        <v>28992</v>
      </c>
      <c r="O126" s="7">
        <f t="shared" si="5"/>
        <v>30436</v>
      </c>
      <c r="P126" s="2">
        <v>76</v>
      </c>
      <c r="Q126" s="8">
        <f t="shared" si="6"/>
        <v>30512</v>
      </c>
      <c r="R126" s="8">
        <f t="shared" si="7"/>
        <v>1444</v>
      </c>
      <c r="S126" s="2" t="s">
        <v>31</v>
      </c>
      <c r="T126" s="22" cm="1">
        <f t="array" ref="T126">_xlfn.IFS(OR(Q126&gt;$U$2,Q126&lt;$U$3),Q126*$V$2,OR(Q126&gt;$U$3,Q126&lt;$U$4),Q126*$V$3,OR(Q126&gt;$U$3,Q126&lt;$U$4),Q126*$V$4,OR(Q126&gt;$U$5,Q126&lt;$U$6),Q126*$V$6,OR(Q126&gt;$U$6,Q126&lt;$U$7),Q126*$V$7)</f>
        <v>610.24</v>
      </c>
    </row>
    <row r="127" spans="1:20" x14ac:dyDescent="0.3">
      <c r="A127" s="2" t="s">
        <v>337</v>
      </c>
      <c r="B127" s="5">
        <v>43190</v>
      </c>
      <c r="C127" s="5">
        <v>43190</v>
      </c>
      <c r="D127" s="2" t="s">
        <v>26</v>
      </c>
      <c r="E127" s="2" t="s">
        <v>89</v>
      </c>
      <c r="F127" s="2" t="s">
        <v>338</v>
      </c>
      <c r="G127" s="6" t="str">
        <f>VLOOKUP(F127,'Customer Info'!A:B,2,0)</f>
        <v>Ann</v>
      </c>
      <c r="H127" s="6" t="str">
        <f>VLOOKUP(F127,'Customer Info'!A:C,3,0)</f>
        <v>Chong</v>
      </c>
      <c r="I127" s="6" t="str">
        <f>VLOOKUP(F127,'Customer Info'!A:E,5,0)</f>
        <v>Sydney</v>
      </c>
      <c r="J127" s="2" t="s">
        <v>339</v>
      </c>
      <c r="K127" s="2">
        <v>1405</v>
      </c>
      <c r="L127" s="2">
        <v>1287</v>
      </c>
      <c r="M127" s="2">
        <v>2</v>
      </c>
      <c r="N127" s="7">
        <f t="shared" si="4"/>
        <v>2574</v>
      </c>
      <c r="O127" s="7">
        <f t="shared" si="5"/>
        <v>2810</v>
      </c>
      <c r="P127" s="2">
        <v>36</v>
      </c>
      <c r="Q127" s="8">
        <f t="shared" si="6"/>
        <v>2846</v>
      </c>
      <c r="R127" s="8">
        <f t="shared" si="7"/>
        <v>236</v>
      </c>
      <c r="S127" s="2" t="s">
        <v>31</v>
      </c>
      <c r="T127" s="22" cm="1">
        <f t="array" ref="T127">_xlfn.IFS(OR(Q127&gt;$U$2,Q127&lt;$U$3),Q127*$V$2,OR(Q127&gt;$U$3,Q127&lt;$U$4),Q127*$V$3,OR(Q127&gt;$U$3,Q127&lt;$U$4),Q127*$V$4,OR(Q127&gt;$U$5,Q127&lt;$U$6),Q127*$V$6,OR(Q127&gt;$U$6,Q127&lt;$U$7),Q127*$V$7)</f>
        <v>56.92</v>
      </c>
    </row>
    <row r="128" spans="1:20" x14ac:dyDescent="0.3">
      <c r="A128" s="2" t="s">
        <v>340</v>
      </c>
      <c r="B128" s="5">
        <v>43180</v>
      </c>
      <c r="C128" s="5">
        <v>43182</v>
      </c>
      <c r="D128" s="2" t="s">
        <v>33</v>
      </c>
      <c r="E128" s="2" t="s">
        <v>66</v>
      </c>
      <c r="F128" s="2" t="s">
        <v>341</v>
      </c>
      <c r="G128" s="6" t="str">
        <f>VLOOKUP(F128,'Customer Info'!A:B,2,0)</f>
        <v>Sarah</v>
      </c>
      <c r="H128" s="6" t="str">
        <f>VLOOKUP(F128,'Customer Info'!A:C,3,0)</f>
        <v>Foster</v>
      </c>
      <c r="I128" s="6" t="str">
        <f>VLOOKUP(F128,'Customer Info'!A:E,5,0)</f>
        <v>Xianning</v>
      </c>
      <c r="J128" s="2" t="s">
        <v>342</v>
      </c>
      <c r="K128" s="2">
        <v>7534</v>
      </c>
      <c r="L128" s="2">
        <v>7106</v>
      </c>
      <c r="M128" s="2">
        <v>12</v>
      </c>
      <c r="N128" s="7">
        <f t="shared" si="4"/>
        <v>85272</v>
      </c>
      <c r="O128" s="7">
        <f t="shared" si="5"/>
        <v>90408</v>
      </c>
      <c r="P128" s="2">
        <v>24</v>
      </c>
      <c r="Q128" s="8">
        <f t="shared" si="6"/>
        <v>90432</v>
      </c>
      <c r="R128" s="8">
        <f t="shared" si="7"/>
        <v>5136</v>
      </c>
      <c r="S128" s="2" t="s">
        <v>28</v>
      </c>
      <c r="T128" s="22" cm="1">
        <f t="array" ref="T128">_xlfn.IFS(OR(Q128&gt;$U$2,Q128&lt;$U$3),Q128*$V$2,OR(Q128&gt;$U$3,Q128&lt;$U$4),Q128*$V$3,OR(Q128&gt;$U$3,Q128&lt;$U$4),Q128*$V$4,OR(Q128&gt;$U$5,Q128&lt;$U$6),Q128*$V$6,OR(Q128&gt;$U$6,Q128&lt;$U$7),Q128*$V$7)</f>
        <v>1808.64</v>
      </c>
    </row>
    <row r="129" spans="1:20" x14ac:dyDescent="0.3">
      <c r="A129" s="2" t="s">
        <v>343</v>
      </c>
      <c r="B129" s="5">
        <v>43334</v>
      </c>
      <c r="C129" s="5">
        <v>43334</v>
      </c>
      <c r="D129" s="2" t="s">
        <v>26</v>
      </c>
      <c r="E129" s="2" t="s">
        <v>41</v>
      </c>
      <c r="F129" s="2" t="s">
        <v>270</v>
      </c>
      <c r="G129" s="6" t="str">
        <f>VLOOKUP(F129,'Customer Info'!A:B,2,0)</f>
        <v>Alejandro</v>
      </c>
      <c r="H129" s="6" t="str">
        <f>VLOOKUP(F129,'Customer Info'!A:C,3,0)</f>
        <v>Grove</v>
      </c>
      <c r="I129" s="6" t="str">
        <f>VLOOKUP(F129,'Customer Info'!A:E,5,0)</f>
        <v>Whyalla</v>
      </c>
      <c r="J129" s="2" t="s">
        <v>271</v>
      </c>
      <c r="K129" s="2">
        <v>1790</v>
      </c>
      <c r="L129" s="2">
        <v>1706</v>
      </c>
      <c r="M129" s="2">
        <v>1</v>
      </c>
      <c r="N129" s="7">
        <f t="shared" si="4"/>
        <v>1706</v>
      </c>
      <c r="O129" s="7">
        <f t="shared" si="5"/>
        <v>1790</v>
      </c>
      <c r="P129" s="2">
        <v>42</v>
      </c>
      <c r="Q129" s="8">
        <f t="shared" si="6"/>
        <v>1832</v>
      </c>
      <c r="R129" s="8">
        <f t="shared" si="7"/>
        <v>84</v>
      </c>
      <c r="S129" s="2" t="s">
        <v>61</v>
      </c>
      <c r="T129" s="22" cm="1">
        <f t="array" ref="T129">_xlfn.IFS(OR(Q129&gt;$U$2,Q129&lt;$U$3),Q129*$V$2,OR(Q129&gt;$U$3,Q129&lt;$U$4),Q129*$V$3,OR(Q129&gt;$U$3,Q129&lt;$U$4),Q129*$V$4,OR(Q129&gt;$U$5,Q129&lt;$U$6),Q129*$V$6,OR(Q129&gt;$U$6,Q129&lt;$U$7),Q129*$V$7)</f>
        <v>36.64</v>
      </c>
    </row>
    <row r="130" spans="1:20" x14ac:dyDescent="0.3">
      <c r="A130" s="2" t="s">
        <v>344</v>
      </c>
      <c r="B130" s="5">
        <v>43101</v>
      </c>
      <c r="C130" s="5">
        <v>43101</v>
      </c>
      <c r="D130" s="2" t="s">
        <v>45</v>
      </c>
      <c r="E130" s="2" t="s">
        <v>27</v>
      </c>
      <c r="F130" s="2" t="s">
        <v>345</v>
      </c>
      <c r="G130" s="6" t="str">
        <f>VLOOKUP(F130,'Customer Info'!A:B,2,0)</f>
        <v>Shahid</v>
      </c>
      <c r="H130" s="6" t="str">
        <f>VLOOKUP(F130,'Customer Info'!A:C,3,0)</f>
        <v>Collister</v>
      </c>
      <c r="I130" s="6" t="str">
        <f>VLOOKUP(F130,'Customer Info'!A:E,5,0)</f>
        <v>Leipzig</v>
      </c>
      <c r="J130" s="2" t="s">
        <v>346</v>
      </c>
      <c r="K130" s="2">
        <v>674</v>
      </c>
      <c r="L130" s="2">
        <v>629</v>
      </c>
      <c r="M130" s="2">
        <v>1</v>
      </c>
      <c r="N130" s="7">
        <f t="shared" si="4"/>
        <v>629</v>
      </c>
      <c r="O130" s="7">
        <f t="shared" si="5"/>
        <v>674</v>
      </c>
      <c r="P130" s="2">
        <v>22</v>
      </c>
      <c r="Q130" s="8">
        <f t="shared" si="6"/>
        <v>696</v>
      </c>
      <c r="R130" s="8">
        <f t="shared" si="7"/>
        <v>45</v>
      </c>
      <c r="S130" s="2" t="s">
        <v>31</v>
      </c>
      <c r="T130" s="22" cm="1">
        <f t="array" ref="T130">_xlfn.IFS(OR(Q130&gt;$U$2,Q130&lt;$U$3),Q130*$V$2,OR(Q130&gt;$U$3,Q130&lt;$U$4),Q130*$V$3,OR(Q130&gt;$U$3,Q130&lt;$U$4),Q130*$V$4,OR(Q130&gt;$U$5,Q130&lt;$U$6),Q130*$V$6,OR(Q130&gt;$U$6,Q130&lt;$U$7),Q130*$V$7)</f>
        <v>13.92</v>
      </c>
    </row>
    <row r="131" spans="1:20" x14ac:dyDescent="0.3">
      <c r="A131" s="2" t="s">
        <v>347</v>
      </c>
      <c r="B131" s="5">
        <v>43357</v>
      </c>
      <c r="C131" s="5">
        <v>43358</v>
      </c>
      <c r="D131" s="2" t="s">
        <v>45</v>
      </c>
      <c r="E131" s="2" t="s">
        <v>41</v>
      </c>
      <c r="F131" s="2" t="s">
        <v>325</v>
      </c>
      <c r="G131" s="6" t="str">
        <f>VLOOKUP(F131,'Customer Info'!A:B,2,0)</f>
        <v>Jill</v>
      </c>
      <c r="H131" s="6" t="str">
        <f>VLOOKUP(F131,'Customer Info'!A:C,3,0)</f>
        <v>Stevenson</v>
      </c>
      <c r="I131" s="6" t="str">
        <f>VLOOKUP(F131,'Customer Info'!A:E,5,0)</f>
        <v>Bengbu</v>
      </c>
      <c r="J131" s="2" t="s">
        <v>348</v>
      </c>
      <c r="K131" s="2">
        <v>171</v>
      </c>
      <c r="L131" s="2">
        <v>153</v>
      </c>
      <c r="M131" s="2">
        <v>3</v>
      </c>
      <c r="N131" s="7">
        <f t="shared" si="4"/>
        <v>459</v>
      </c>
      <c r="O131" s="7">
        <f t="shared" si="5"/>
        <v>513</v>
      </c>
      <c r="P131" s="2">
        <v>30</v>
      </c>
      <c r="Q131" s="8">
        <f t="shared" si="6"/>
        <v>543</v>
      </c>
      <c r="R131" s="8">
        <f t="shared" si="7"/>
        <v>54</v>
      </c>
      <c r="S131" s="2" t="s">
        <v>61</v>
      </c>
      <c r="T131" s="22" cm="1">
        <f t="array" ref="T131">_xlfn.IFS(OR(Q131&gt;$U$2,Q131&lt;$U$3),Q131*$V$2,OR(Q131&gt;$U$3,Q131&lt;$U$4),Q131*$V$3,OR(Q131&gt;$U$3,Q131&lt;$U$4),Q131*$V$4,OR(Q131&gt;$U$5,Q131&lt;$U$6),Q131*$V$6,OR(Q131&gt;$U$6,Q131&lt;$U$7),Q131*$V$7)</f>
        <v>10.86</v>
      </c>
    </row>
    <row r="132" spans="1:20" x14ac:dyDescent="0.3">
      <c r="A132" s="2" t="s">
        <v>349</v>
      </c>
      <c r="B132" s="5">
        <v>43182</v>
      </c>
      <c r="C132" s="5">
        <v>43183</v>
      </c>
      <c r="D132" s="2" t="s">
        <v>45</v>
      </c>
      <c r="E132" s="2" t="s">
        <v>41</v>
      </c>
      <c r="F132" s="2" t="s">
        <v>350</v>
      </c>
      <c r="G132" s="6" t="str">
        <f>VLOOKUP(F132,'Customer Info'!A:B,2,0)</f>
        <v>Nick</v>
      </c>
      <c r="H132" s="6" t="str">
        <f>VLOOKUP(F132,'Customer Info'!A:C,3,0)</f>
        <v>Zandusky</v>
      </c>
      <c r="I132" s="6" t="str">
        <f>VLOOKUP(F132,'Customer Info'!A:E,5,0)</f>
        <v>Surabaya</v>
      </c>
      <c r="J132" s="2" t="s">
        <v>205</v>
      </c>
      <c r="K132" s="2">
        <v>900</v>
      </c>
      <c r="L132" s="2">
        <v>834</v>
      </c>
      <c r="M132" s="2">
        <v>3</v>
      </c>
      <c r="N132" s="7">
        <f t="shared" si="4"/>
        <v>2502</v>
      </c>
      <c r="O132" s="7">
        <f t="shared" si="5"/>
        <v>2700</v>
      </c>
      <c r="P132" s="2">
        <v>71</v>
      </c>
      <c r="Q132" s="8">
        <f t="shared" si="6"/>
        <v>2771</v>
      </c>
      <c r="R132" s="8">
        <f t="shared" si="7"/>
        <v>198</v>
      </c>
      <c r="S132" s="2" t="s">
        <v>69</v>
      </c>
      <c r="T132" s="22" cm="1">
        <f t="array" ref="T132">_xlfn.IFS(OR(Q132&gt;$U$2,Q132&lt;$U$3),Q132*$V$2,OR(Q132&gt;$U$3,Q132&lt;$U$4),Q132*$V$3,OR(Q132&gt;$U$3,Q132&lt;$U$4),Q132*$V$4,OR(Q132&gt;$U$5,Q132&lt;$U$6),Q132*$V$6,OR(Q132&gt;$U$6,Q132&lt;$U$7),Q132*$V$7)</f>
        <v>55.42</v>
      </c>
    </row>
    <row r="133" spans="1:20" x14ac:dyDescent="0.3">
      <c r="A133" s="2" t="s">
        <v>351</v>
      </c>
      <c r="B133" s="5">
        <v>43169</v>
      </c>
      <c r="C133" s="5">
        <v>43169</v>
      </c>
      <c r="D133" s="2" t="s">
        <v>33</v>
      </c>
      <c r="E133" s="2" t="s">
        <v>89</v>
      </c>
      <c r="F133" s="2" t="s">
        <v>352</v>
      </c>
      <c r="G133" s="6" t="str">
        <f>VLOOKUP(F133,'Customer Info'!A:B,2,0)</f>
        <v>Robert</v>
      </c>
      <c r="H133" s="6" t="str">
        <f>VLOOKUP(F133,'Customer Info'!A:C,3,0)</f>
        <v>Waldorf</v>
      </c>
      <c r="I133" s="6" t="str">
        <f>VLOOKUP(F133,'Customer Info'!A:E,5,0)</f>
        <v>Emden</v>
      </c>
      <c r="J133" s="2" t="s">
        <v>184</v>
      </c>
      <c r="K133" s="2">
        <v>1635</v>
      </c>
      <c r="L133" s="2">
        <v>1573</v>
      </c>
      <c r="M133" s="2">
        <v>4</v>
      </c>
      <c r="N133" s="7">
        <f t="shared" si="4"/>
        <v>6292</v>
      </c>
      <c r="O133" s="7">
        <f t="shared" si="5"/>
        <v>6540</v>
      </c>
      <c r="P133" s="2">
        <v>33</v>
      </c>
      <c r="Q133" s="8">
        <f t="shared" si="6"/>
        <v>6573</v>
      </c>
      <c r="R133" s="8">
        <f t="shared" si="7"/>
        <v>248</v>
      </c>
      <c r="S133" s="2" t="s">
        <v>31</v>
      </c>
      <c r="T133" s="22" cm="1">
        <f t="array" ref="T133">_xlfn.IFS(OR(Q133&gt;$U$2,Q133&lt;$U$3),Q133*$V$2,OR(Q133&gt;$U$3,Q133&lt;$U$4),Q133*$V$3,OR(Q133&gt;$U$3,Q133&lt;$U$4),Q133*$V$4,OR(Q133&gt;$U$5,Q133&lt;$U$6),Q133*$V$6,OR(Q133&gt;$U$6,Q133&lt;$U$7),Q133*$V$7)</f>
        <v>131.46</v>
      </c>
    </row>
    <row r="134" spans="1:20" x14ac:dyDescent="0.3">
      <c r="A134" s="2" t="s">
        <v>353</v>
      </c>
      <c r="B134" s="5">
        <v>43342</v>
      </c>
      <c r="C134" s="5">
        <v>43344</v>
      </c>
      <c r="D134" s="2" t="s">
        <v>45</v>
      </c>
      <c r="E134" s="2" t="s">
        <v>27</v>
      </c>
      <c r="F134" s="2" t="s">
        <v>354</v>
      </c>
      <c r="G134" s="6" t="str">
        <f>VLOOKUP(F134,'Customer Info'!A:B,2,0)</f>
        <v>Paul</v>
      </c>
      <c r="H134" s="6" t="str">
        <f>VLOOKUP(F134,'Customer Info'!A:C,3,0)</f>
        <v>Gonzalez</v>
      </c>
      <c r="I134" s="6" t="str">
        <f>VLOOKUP(F134,'Customer Info'!A:E,5,0)</f>
        <v>Durgapur</v>
      </c>
      <c r="J134" s="2" t="s">
        <v>218</v>
      </c>
      <c r="K134" s="2">
        <v>1882</v>
      </c>
      <c r="L134" s="2">
        <v>1792</v>
      </c>
      <c r="M134" s="2">
        <v>4</v>
      </c>
      <c r="N134" s="7">
        <f t="shared" si="4"/>
        <v>7168</v>
      </c>
      <c r="O134" s="7">
        <f t="shared" si="5"/>
        <v>7528</v>
      </c>
      <c r="P134" s="2">
        <v>44</v>
      </c>
      <c r="Q134" s="8">
        <f t="shared" si="6"/>
        <v>7572</v>
      </c>
      <c r="R134" s="8">
        <f t="shared" si="7"/>
        <v>360</v>
      </c>
      <c r="S134" s="2" t="s">
        <v>61</v>
      </c>
      <c r="T134" s="22" cm="1">
        <f t="array" ref="T134">_xlfn.IFS(OR(Q134&gt;$U$2,Q134&lt;$U$3),Q134*$V$2,OR(Q134&gt;$U$3,Q134&lt;$U$4),Q134*$V$3,OR(Q134&gt;$U$3,Q134&lt;$U$4),Q134*$V$4,OR(Q134&gt;$U$5,Q134&lt;$U$6),Q134*$V$6,OR(Q134&gt;$U$6,Q134&lt;$U$7),Q134*$V$7)</f>
        <v>151.44</v>
      </c>
    </row>
    <row r="135" spans="1:20" x14ac:dyDescent="0.3">
      <c r="A135" s="2" t="s">
        <v>355</v>
      </c>
      <c r="B135" s="5">
        <v>43300</v>
      </c>
      <c r="C135" s="5">
        <v>43302</v>
      </c>
      <c r="D135" s="2" t="s">
        <v>45</v>
      </c>
      <c r="E135" s="2" t="s">
        <v>89</v>
      </c>
      <c r="F135" s="2" t="s">
        <v>74</v>
      </c>
      <c r="G135" s="6" t="str">
        <f>VLOOKUP(F135,'Customer Info'!A:B,2,0)</f>
        <v>Ryan</v>
      </c>
      <c r="H135" s="6" t="str">
        <f>VLOOKUP(F135,'Customer Info'!A:C,3,0)</f>
        <v>Crowe</v>
      </c>
      <c r="I135" s="6" t="str">
        <f>VLOOKUP(F135,'Customer Info'!A:E,5,0)</f>
        <v>Kanpur</v>
      </c>
      <c r="J135" s="2" t="s">
        <v>356</v>
      </c>
      <c r="K135" s="2">
        <v>526</v>
      </c>
      <c r="L135" s="2">
        <v>487</v>
      </c>
      <c r="M135" s="2">
        <v>3</v>
      </c>
      <c r="N135" s="7">
        <f t="shared" si="4"/>
        <v>1461</v>
      </c>
      <c r="O135" s="7">
        <f t="shared" si="5"/>
        <v>1578</v>
      </c>
      <c r="P135" s="2">
        <v>36</v>
      </c>
      <c r="Q135" s="8">
        <f t="shared" si="6"/>
        <v>1614</v>
      </c>
      <c r="R135" s="8">
        <f t="shared" si="7"/>
        <v>117</v>
      </c>
      <c r="S135" s="2" t="s">
        <v>31</v>
      </c>
      <c r="T135" s="22" cm="1">
        <f t="array" ref="T135">_xlfn.IFS(OR(Q135&gt;$U$2,Q135&lt;$U$3),Q135*$V$2,OR(Q135&gt;$U$3,Q135&lt;$U$4),Q135*$V$3,OR(Q135&gt;$U$3,Q135&lt;$U$4),Q135*$V$4,OR(Q135&gt;$U$5,Q135&lt;$U$6),Q135*$V$6,OR(Q135&gt;$U$6,Q135&lt;$U$7),Q135*$V$7)</f>
        <v>32.28</v>
      </c>
    </row>
    <row r="136" spans="1:20" x14ac:dyDescent="0.3">
      <c r="A136" s="2" t="s">
        <v>357</v>
      </c>
      <c r="B136" s="5">
        <v>43368</v>
      </c>
      <c r="C136" s="5">
        <v>43369</v>
      </c>
      <c r="D136" s="2" t="s">
        <v>26</v>
      </c>
      <c r="E136" s="2" t="s">
        <v>27</v>
      </c>
      <c r="F136" s="2" t="s">
        <v>316</v>
      </c>
      <c r="G136" s="6" t="str">
        <f>VLOOKUP(F136,'Customer Info'!A:B,2,0)</f>
        <v>Darren</v>
      </c>
      <c r="H136" s="6" t="str">
        <f>VLOOKUP(F136,'Customer Info'!A:C,3,0)</f>
        <v>Powers</v>
      </c>
      <c r="I136" s="6" t="str">
        <f>VLOOKUP(F136,'Customer Info'!A:E,5,0)</f>
        <v>Depok</v>
      </c>
      <c r="J136" s="2" t="s">
        <v>342</v>
      </c>
      <c r="K136" s="2">
        <v>3192</v>
      </c>
      <c r="L136" s="2">
        <v>3011</v>
      </c>
      <c r="M136" s="2">
        <v>2</v>
      </c>
      <c r="N136" s="7">
        <f t="shared" si="4"/>
        <v>6022</v>
      </c>
      <c r="O136" s="7">
        <f t="shared" si="5"/>
        <v>6384</v>
      </c>
      <c r="P136" s="2">
        <v>73</v>
      </c>
      <c r="Q136" s="8">
        <f t="shared" si="6"/>
        <v>6457</v>
      </c>
      <c r="R136" s="8">
        <f t="shared" si="7"/>
        <v>362</v>
      </c>
      <c r="S136" s="2" t="s">
        <v>31</v>
      </c>
      <c r="T136" s="22" cm="1">
        <f t="array" ref="T136">_xlfn.IFS(OR(Q136&gt;$U$2,Q136&lt;$U$3),Q136*$V$2,OR(Q136&gt;$U$3,Q136&lt;$U$4),Q136*$V$3,OR(Q136&gt;$U$3,Q136&lt;$U$4),Q136*$V$4,OR(Q136&gt;$U$5,Q136&lt;$U$6),Q136*$V$6,OR(Q136&gt;$U$6,Q136&lt;$U$7),Q136*$V$7)</f>
        <v>129.14000000000001</v>
      </c>
    </row>
    <row r="137" spans="1:20" x14ac:dyDescent="0.3">
      <c r="A137" s="2" t="s">
        <v>358</v>
      </c>
      <c r="B137" s="5">
        <v>43436</v>
      </c>
      <c r="C137" s="5">
        <v>43438</v>
      </c>
      <c r="D137" s="2" t="s">
        <v>45</v>
      </c>
      <c r="E137" s="2" t="s">
        <v>66</v>
      </c>
      <c r="F137" s="2" t="s">
        <v>113</v>
      </c>
      <c r="G137" s="6" t="str">
        <f>VLOOKUP(F137,'Customer Info'!A:B,2,0)</f>
        <v>Justin</v>
      </c>
      <c r="H137" s="6" t="str">
        <f>VLOOKUP(F137,'Customer Info'!A:C,3,0)</f>
        <v>Hirsh</v>
      </c>
      <c r="I137" s="6" t="str">
        <f>VLOOKUP(F137,'Customer Info'!A:E,5,0)</f>
        <v>Surakarta</v>
      </c>
      <c r="J137" s="2" t="s">
        <v>359</v>
      </c>
      <c r="K137" s="2">
        <v>445</v>
      </c>
      <c r="L137" s="2">
        <v>415</v>
      </c>
      <c r="M137" s="2">
        <v>5</v>
      </c>
      <c r="N137" s="7">
        <f t="shared" si="4"/>
        <v>2075</v>
      </c>
      <c r="O137" s="7">
        <f t="shared" si="5"/>
        <v>2225</v>
      </c>
      <c r="P137" s="2">
        <v>72</v>
      </c>
      <c r="Q137" s="8">
        <f t="shared" si="6"/>
        <v>2297</v>
      </c>
      <c r="R137" s="8">
        <f t="shared" si="7"/>
        <v>150</v>
      </c>
      <c r="S137" s="2" t="s">
        <v>31</v>
      </c>
      <c r="T137" s="22" cm="1">
        <f t="array" ref="T137">_xlfn.IFS(OR(Q137&gt;$U$2,Q137&lt;$U$3),Q137*$V$2,OR(Q137&gt;$U$3,Q137&lt;$U$4),Q137*$V$3,OR(Q137&gt;$U$3,Q137&lt;$U$4),Q137*$V$4,OR(Q137&gt;$U$5,Q137&lt;$U$6),Q137*$V$6,OR(Q137&gt;$U$6,Q137&lt;$U$7),Q137*$V$7)</f>
        <v>45.94</v>
      </c>
    </row>
    <row r="138" spans="1:20" x14ac:dyDescent="0.3">
      <c r="A138" s="2" t="s">
        <v>360</v>
      </c>
      <c r="B138" s="5">
        <v>43106</v>
      </c>
      <c r="C138" s="5">
        <v>43108</v>
      </c>
      <c r="D138" s="2" t="s">
        <v>45</v>
      </c>
      <c r="E138" s="2" t="s">
        <v>41</v>
      </c>
      <c r="F138" s="2" t="s">
        <v>361</v>
      </c>
      <c r="G138" s="6" t="str">
        <f>VLOOKUP(F138,'Customer Info'!A:B,2,0)</f>
        <v>Julia</v>
      </c>
      <c r="H138" s="6" t="str">
        <f>VLOOKUP(F138,'Customer Info'!A:C,3,0)</f>
        <v>Barnett</v>
      </c>
      <c r="I138" s="6" t="str">
        <f>VLOOKUP(F138,'Customer Info'!A:E,5,0)</f>
        <v>Zhuhai</v>
      </c>
      <c r="J138" s="2" t="s">
        <v>54</v>
      </c>
      <c r="K138" s="2">
        <v>666</v>
      </c>
      <c r="L138" s="2">
        <v>641</v>
      </c>
      <c r="M138" s="2">
        <v>6</v>
      </c>
      <c r="N138" s="7">
        <f t="shared" si="4"/>
        <v>3846</v>
      </c>
      <c r="O138" s="7">
        <f t="shared" si="5"/>
        <v>3996</v>
      </c>
      <c r="P138" s="2">
        <v>23</v>
      </c>
      <c r="Q138" s="8">
        <f t="shared" si="6"/>
        <v>4019</v>
      </c>
      <c r="R138" s="8">
        <f t="shared" si="7"/>
        <v>150</v>
      </c>
      <c r="S138" s="2" t="s">
        <v>61</v>
      </c>
      <c r="T138" s="22" cm="1">
        <f t="array" ref="T138">_xlfn.IFS(OR(Q138&gt;$U$2,Q138&lt;$U$3),Q138*$V$2,OR(Q138&gt;$U$3,Q138&lt;$U$4),Q138*$V$3,OR(Q138&gt;$U$3,Q138&lt;$U$4),Q138*$V$4,OR(Q138&gt;$U$5,Q138&lt;$U$6),Q138*$V$6,OR(Q138&gt;$U$6,Q138&lt;$U$7),Q138*$V$7)</f>
        <v>80.38</v>
      </c>
    </row>
    <row r="139" spans="1:20" x14ac:dyDescent="0.3">
      <c r="A139" s="2" t="s">
        <v>362</v>
      </c>
      <c r="B139" s="5">
        <v>43177</v>
      </c>
      <c r="C139" s="5">
        <v>43177</v>
      </c>
      <c r="D139" s="2" t="s">
        <v>45</v>
      </c>
      <c r="E139" s="2" t="s">
        <v>41</v>
      </c>
      <c r="F139" s="2" t="s">
        <v>363</v>
      </c>
      <c r="G139" s="6" t="str">
        <f>VLOOKUP(F139,'Customer Info'!A:B,2,0)</f>
        <v>Brendan</v>
      </c>
      <c r="H139" s="6" t="str">
        <f>VLOOKUP(F139,'Customer Info'!A:C,3,0)</f>
        <v>Dodson</v>
      </c>
      <c r="I139" s="6" t="str">
        <f>VLOOKUP(F139,'Customer Info'!A:E,5,0)</f>
        <v>Adelaide</v>
      </c>
      <c r="J139" s="2" t="s">
        <v>5</v>
      </c>
      <c r="K139" s="2">
        <v>877</v>
      </c>
      <c r="L139" s="2">
        <v>788</v>
      </c>
      <c r="M139" s="2">
        <v>3</v>
      </c>
      <c r="N139" s="7">
        <f t="shared" ref="N139:N202" si="8">L139*M139</f>
        <v>2364</v>
      </c>
      <c r="O139" s="7">
        <f t="shared" ref="O139:O202" si="9">K139*M139</f>
        <v>2631</v>
      </c>
      <c r="P139" s="2">
        <v>81</v>
      </c>
      <c r="Q139" s="8">
        <f t="shared" ref="Q139:Q202" si="10">P139+O139</f>
        <v>2712</v>
      </c>
      <c r="R139" s="8">
        <f t="shared" ref="R139:R202" si="11">Q139-N139-P139</f>
        <v>267</v>
      </c>
      <c r="S139" s="2" t="s">
        <v>31</v>
      </c>
      <c r="T139" s="22" cm="1">
        <f t="array" ref="T139">_xlfn.IFS(OR(Q139&gt;$U$2,Q139&lt;$U$3),Q139*$V$2,OR(Q139&gt;$U$3,Q139&lt;$U$4),Q139*$V$3,OR(Q139&gt;$U$3,Q139&lt;$U$4),Q139*$V$4,OR(Q139&gt;$U$5,Q139&lt;$U$6),Q139*$V$6,OR(Q139&gt;$U$6,Q139&lt;$U$7),Q139*$V$7)</f>
        <v>54.24</v>
      </c>
    </row>
    <row r="140" spans="1:20" x14ac:dyDescent="0.3">
      <c r="A140" s="2" t="s">
        <v>364</v>
      </c>
      <c r="B140" s="5">
        <v>43286</v>
      </c>
      <c r="C140" s="5">
        <v>43287</v>
      </c>
      <c r="D140" s="2" t="s">
        <v>33</v>
      </c>
      <c r="E140" s="2" t="s">
        <v>89</v>
      </c>
      <c r="F140" s="2" t="s">
        <v>365</v>
      </c>
      <c r="G140" s="6" t="str">
        <f>VLOOKUP(F140,'Customer Info'!A:B,2,0)</f>
        <v>Randy</v>
      </c>
      <c r="H140" s="6" t="str">
        <f>VLOOKUP(F140,'Customer Info'!A:C,3,0)</f>
        <v>Ferguson</v>
      </c>
      <c r="I140" s="6" t="str">
        <f>VLOOKUP(F140,'Customer Info'!A:E,5,0)</f>
        <v>Adelaide</v>
      </c>
      <c r="J140" s="2" t="s">
        <v>175</v>
      </c>
      <c r="K140" s="2">
        <v>8022</v>
      </c>
      <c r="L140" s="2">
        <v>7868</v>
      </c>
      <c r="M140" s="2">
        <v>2</v>
      </c>
      <c r="N140" s="7">
        <f t="shared" si="8"/>
        <v>15736</v>
      </c>
      <c r="O140" s="7">
        <f t="shared" si="9"/>
        <v>16044</v>
      </c>
      <c r="P140" s="2">
        <v>43</v>
      </c>
      <c r="Q140" s="8">
        <f t="shared" si="10"/>
        <v>16087</v>
      </c>
      <c r="R140" s="8">
        <f t="shared" si="11"/>
        <v>308</v>
      </c>
      <c r="S140" s="2" t="s">
        <v>61</v>
      </c>
      <c r="T140" s="22" cm="1">
        <f t="array" ref="T140">_xlfn.IFS(OR(Q140&gt;$U$2,Q140&lt;$U$3),Q140*$V$2,OR(Q140&gt;$U$3,Q140&lt;$U$4),Q140*$V$3,OR(Q140&gt;$U$3,Q140&lt;$U$4),Q140*$V$4,OR(Q140&gt;$U$5,Q140&lt;$U$6),Q140*$V$6,OR(Q140&gt;$U$6,Q140&lt;$U$7),Q140*$V$7)</f>
        <v>321.74</v>
      </c>
    </row>
    <row r="141" spans="1:20" x14ac:dyDescent="0.3">
      <c r="A141" s="2" t="s">
        <v>366</v>
      </c>
      <c r="B141" s="5">
        <v>43398</v>
      </c>
      <c r="C141" s="5">
        <v>43399</v>
      </c>
      <c r="D141" s="2" t="s">
        <v>26</v>
      </c>
      <c r="E141" s="2" t="s">
        <v>34</v>
      </c>
      <c r="F141" s="2" t="s">
        <v>367</v>
      </c>
      <c r="G141" s="6" t="str">
        <f>VLOOKUP(F141,'Customer Info'!A:B,2,0)</f>
        <v>Alex</v>
      </c>
      <c r="H141" s="6" t="str">
        <f>VLOOKUP(F141,'Customer Info'!A:C,3,0)</f>
        <v>Avila</v>
      </c>
      <c r="I141" s="6" t="str">
        <f>VLOOKUP(F141,'Customer Info'!A:E,5,0)</f>
        <v>Newcastle</v>
      </c>
      <c r="J141" s="2" t="s">
        <v>368</v>
      </c>
      <c r="K141" s="2">
        <v>1718</v>
      </c>
      <c r="L141" s="2">
        <v>1545</v>
      </c>
      <c r="M141" s="2">
        <v>4</v>
      </c>
      <c r="N141" s="7">
        <f t="shared" si="8"/>
        <v>6180</v>
      </c>
      <c r="O141" s="7">
        <f t="shared" si="9"/>
        <v>6872</v>
      </c>
      <c r="P141" s="2">
        <v>54</v>
      </c>
      <c r="Q141" s="8">
        <f t="shared" si="10"/>
        <v>6926</v>
      </c>
      <c r="R141" s="8">
        <f t="shared" si="11"/>
        <v>692</v>
      </c>
      <c r="S141" s="2" t="s">
        <v>31</v>
      </c>
      <c r="T141" s="22" cm="1">
        <f t="array" ref="T141">_xlfn.IFS(OR(Q141&gt;$U$2,Q141&lt;$U$3),Q141*$V$2,OR(Q141&gt;$U$3,Q141&lt;$U$4),Q141*$V$3,OR(Q141&gt;$U$3,Q141&lt;$U$4),Q141*$V$4,OR(Q141&gt;$U$5,Q141&lt;$U$6),Q141*$V$6,OR(Q141&gt;$U$6,Q141&lt;$U$7),Q141*$V$7)</f>
        <v>138.52000000000001</v>
      </c>
    </row>
    <row r="142" spans="1:20" x14ac:dyDescent="0.3">
      <c r="A142" s="2" t="s">
        <v>369</v>
      </c>
      <c r="B142" s="5">
        <v>43285</v>
      </c>
      <c r="C142" s="5">
        <v>43287</v>
      </c>
      <c r="D142" s="2" t="s">
        <v>45</v>
      </c>
      <c r="E142" s="2" t="s">
        <v>34</v>
      </c>
      <c r="F142" s="2" t="s">
        <v>370</v>
      </c>
      <c r="G142" s="6" t="str">
        <f>VLOOKUP(F142,'Customer Info'!A:B,2,0)</f>
        <v>Duane</v>
      </c>
      <c r="H142" s="6" t="str">
        <f>VLOOKUP(F142,'Customer Info'!A:C,3,0)</f>
        <v>Huffman</v>
      </c>
      <c r="I142" s="6" t="str">
        <f>VLOOKUP(F142,'Customer Info'!A:E,5,0)</f>
        <v>Perth</v>
      </c>
      <c r="J142" s="2" t="s">
        <v>371</v>
      </c>
      <c r="K142" s="2">
        <v>666</v>
      </c>
      <c r="L142" s="2">
        <v>641</v>
      </c>
      <c r="M142" s="2">
        <v>6</v>
      </c>
      <c r="N142" s="7">
        <f t="shared" si="8"/>
        <v>3846</v>
      </c>
      <c r="O142" s="7">
        <f t="shared" si="9"/>
        <v>3996</v>
      </c>
      <c r="P142" s="2">
        <v>24</v>
      </c>
      <c r="Q142" s="8">
        <f t="shared" si="10"/>
        <v>4020</v>
      </c>
      <c r="R142" s="8">
        <f t="shared" si="11"/>
        <v>150</v>
      </c>
      <c r="S142" s="2" t="s">
        <v>61</v>
      </c>
      <c r="T142" s="22" cm="1">
        <f t="array" ref="T142">_xlfn.IFS(OR(Q142&gt;$U$2,Q142&lt;$U$3),Q142*$V$2,OR(Q142&gt;$U$3,Q142&lt;$U$4),Q142*$V$3,OR(Q142&gt;$U$3,Q142&lt;$U$4),Q142*$V$4,OR(Q142&gt;$U$5,Q142&lt;$U$6),Q142*$V$6,OR(Q142&gt;$U$6,Q142&lt;$U$7),Q142*$V$7)</f>
        <v>80.400000000000006</v>
      </c>
    </row>
    <row r="143" spans="1:20" x14ac:dyDescent="0.3">
      <c r="A143" s="2" t="s">
        <v>372</v>
      </c>
      <c r="B143" s="5">
        <v>43230</v>
      </c>
      <c r="C143" s="5">
        <v>43231</v>
      </c>
      <c r="D143" s="2" t="s">
        <v>26</v>
      </c>
      <c r="E143" s="2" t="s">
        <v>27</v>
      </c>
      <c r="F143" s="2" t="s">
        <v>373</v>
      </c>
      <c r="G143" s="6" t="str">
        <f>VLOOKUP(F143,'Customer Info'!A:B,2,0)</f>
        <v>Joy</v>
      </c>
      <c r="H143" s="6" t="str">
        <f>VLOOKUP(F143,'Customer Info'!A:C,3,0)</f>
        <v>Daniels</v>
      </c>
      <c r="I143" s="6" t="str">
        <f>VLOOKUP(F143,'Customer Info'!A:E,5,0)</f>
        <v>Cairns</v>
      </c>
      <c r="J143" s="2" t="s">
        <v>374</v>
      </c>
      <c r="K143" s="2">
        <v>8351</v>
      </c>
      <c r="L143" s="2">
        <v>8033</v>
      </c>
      <c r="M143" s="2">
        <v>3</v>
      </c>
      <c r="N143" s="7">
        <f t="shared" si="8"/>
        <v>24099</v>
      </c>
      <c r="O143" s="7">
        <f t="shared" si="9"/>
        <v>25053</v>
      </c>
      <c r="P143" s="2">
        <v>84</v>
      </c>
      <c r="Q143" s="8">
        <f t="shared" si="10"/>
        <v>25137</v>
      </c>
      <c r="R143" s="8">
        <f t="shared" si="11"/>
        <v>954</v>
      </c>
      <c r="S143" s="2" t="s">
        <v>31</v>
      </c>
      <c r="T143" s="22" cm="1">
        <f t="array" ref="T143">_xlfn.IFS(OR(Q143&gt;$U$2,Q143&lt;$U$3),Q143*$V$2,OR(Q143&gt;$U$3,Q143&lt;$U$4),Q143*$V$3,OR(Q143&gt;$U$3,Q143&lt;$U$4),Q143*$V$4,OR(Q143&gt;$U$5,Q143&lt;$U$6),Q143*$V$6,OR(Q143&gt;$U$6,Q143&lt;$U$7),Q143*$V$7)</f>
        <v>502.74</v>
      </c>
    </row>
    <row r="144" spans="1:20" x14ac:dyDescent="0.3">
      <c r="A144" s="2" t="s">
        <v>375</v>
      </c>
      <c r="B144" s="5">
        <v>43300</v>
      </c>
      <c r="C144" s="5">
        <v>43301</v>
      </c>
      <c r="D144" s="2" t="s">
        <v>26</v>
      </c>
      <c r="E144" s="2" t="s">
        <v>34</v>
      </c>
      <c r="F144" s="2" t="s">
        <v>376</v>
      </c>
      <c r="G144" s="6" t="str">
        <f>VLOOKUP(F144,'Customer Info'!A:B,2,0)</f>
        <v>Stuart</v>
      </c>
      <c r="H144" s="6" t="str">
        <f>VLOOKUP(F144,'Customer Info'!A:C,3,0)</f>
        <v>Calhoun</v>
      </c>
      <c r="I144" s="6" t="str">
        <f>VLOOKUP(F144,'Customer Info'!A:E,5,0)</f>
        <v>Pforzheim</v>
      </c>
      <c r="J144" s="2" t="s">
        <v>377</v>
      </c>
      <c r="K144" s="2">
        <v>8026</v>
      </c>
      <c r="L144" s="2">
        <v>7572</v>
      </c>
      <c r="M144" s="2">
        <v>4</v>
      </c>
      <c r="N144" s="7">
        <f t="shared" si="8"/>
        <v>30288</v>
      </c>
      <c r="O144" s="7">
        <f t="shared" si="9"/>
        <v>32104</v>
      </c>
      <c r="P144" s="2">
        <v>87</v>
      </c>
      <c r="Q144" s="8">
        <f t="shared" si="10"/>
        <v>32191</v>
      </c>
      <c r="R144" s="8">
        <f t="shared" si="11"/>
        <v>1816</v>
      </c>
      <c r="S144" s="2" t="s">
        <v>28</v>
      </c>
      <c r="T144" s="22" cm="1">
        <f t="array" ref="T144">_xlfn.IFS(OR(Q144&gt;$U$2,Q144&lt;$U$3),Q144*$V$2,OR(Q144&gt;$U$3,Q144&lt;$U$4),Q144*$V$3,OR(Q144&gt;$U$3,Q144&lt;$U$4),Q144*$V$4,OR(Q144&gt;$U$5,Q144&lt;$U$6),Q144*$V$6,OR(Q144&gt;$U$6,Q144&lt;$U$7),Q144*$V$7)</f>
        <v>643.82000000000005</v>
      </c>
    </row>
    <row r="145" spans="1:20" x14ac:dyDescent="0.3">
      <c r="A145" s="2" t="s">
        <v>378</v>
      </c>
      <c r="B145" s="5">
        <v>43160</v>
      </c>
      <c r="C145" s="5">
        <v>43162</v>
      </c>
      <c r="D145" s="2" t="s">
        <v>45</v>
      </c>
      <c r="E145" s="2" t="s">
        <v>27</v>
      </c>
      <c r="F145" s="2" t="s">
        <v>379</v>
      </c>
      <c r="G145" s="6" t="str">
        <f>VLOOKUP(F145,'Customer Info'!A:B,2,0)</f>
        <v>Andrew</v>
      </c>
      <c r="H145" s="6" t="str">
        <f>VLOOKUP(F145,'Customer Info'!A:C,3,0)</f>
        <v>Gjertsen</v>
      </c>
      <c r="I145" s="6" t="str">
        <f>VLOOKUP(F145,'Customer Info'!A:E,5,0)</f>
        <v>Hamburg</v>
      </c>
      <c r="J145" s="2" t="s">
        <v>380</v>
      </c>
      <c r="K145" s="2">
        <v>1564</v>
      </c>
      <c r="L145" s="2">
        <v>1420</v>
      </c>
      <c r="M145" s="2">
        <v>5</v>
      </c>
      <c r="N145" s="7">
        <f t="shared" si="8"/>
        <v>7100</v>
      </c>
      <c r="O145" s="7">
        <f t="shared" si="9"/>
        <v>7820</v>
      </c>
      <c r="P145" s="2">
        <v>41</v>
      </c>
      <c r="Q145" s="8">
        <f t="shared" si="10"/>
        <v>7861</v>
      </c>
      <c r="R145" s="8">
        <f t="shared" si="11"/>
        <v>720</v>
      </c>
      <c r="S145" s="2" t="s">
        <v>31</v>
      </c>
      <c r="T145" s="22" cm="1">
        <f t="array" ref="T145">_xlfn.IFS(OR(Q145&gt;$U$2,Q145&lt;$U$3),Q145*$V$2,OR(Q145&gt;$U$3,Q145&lt;$U$4),Q145*$V$3,OR(Q145&gt;$U$3,Q145&lt;$U$4),Q145*$V$4,OR(Q145&gt;$U$5,Q145&lt;$U$6),Q145*$V$6,OR(Q145&gt;$U$6,Q145&lt;$U$7),Q145*$V$7)</f>
        <v>157.22</v>
      </c>
    </row>
    <row r="146" spans="1:20" x14ac:dyDescent="0.3">
      <c r="A146" s="2" t="s">
        <v>381</v>
      </c>
      <c r="B146" s="5">
        <v>43226</v>
      </c>
      <c r="C146" s="5">
        <v>43226</v>
      </c>
      <c r="D146" s="2" t="s">
        <v>45</v>
      </c>
      <c r="E146" s="2" t="s">
        <v>27</v>
      </c>
      <c r="F146" s="2" t="s">
        <v>167</v>
      </c>
      <c r="G146" s="6" t="str">
        <f>VLOOKUP(F146,'Customer Info'!A:B,2,0)</f>
        <v>Jack</v>
      </c>
      <c r="H146" s="6" t="str">
        <f>VLOOKUP(F146,'Customer Info'!A:C,3,0)</f>
        <v>Lebron</v>
      </c>
      <c r="I146" s="6" t="str">
        <f>VLOOKUP(F146,'Customer Info'!A:E,5,0)</f>
        <v>Erftstadt</v>
      </c>
      <c r="J146" s="2" t="s">
        <v>194</v>
      </c>
      <c r="K146" s="2">
        <v>511</v>
      </c>
      <c r="L146" s="2">
        <v>468</v>
      </c>
      <c r="M146" s="2">
        <v>5</v>
      </c>
      <c r="N146" s="7">
        <f t="shared" si="8"/>
        <v>2340</v>
      </c>
      <c r="O146" s="7">
        <f t="shared" si="9"/>
        <v>2555</v>
      </c>
      <c r="P146" s="2">
        <v>52</v>
      </c>
      <c r="Q146" s="8">
        <f t="shared" si="10"/>
        <v>2607</v>
      </c>
      <c r="R146" s="8">
        <f t="shared" si="11"/>
        <v>215</v>
      </c>
      <c r="S146" s="2" t="s">
        <v>31</v>
      </c>
      <c r="T146" s="22" cm="1">
        <f t="array" ref="T146">_xlfn.IFS(OR(Q146&gt;$U$2,Q146&lt;$U$3),Q146*$V$2,OR(Q146&gt;$U$3,Q146&lt;$U$4),Q146*$V$3,OR(Q146&gt;$U$3,Q146&lt;$U$4),Q146*$V$4,OR(Q146&gt;$U$5,Q146&lt;$U$6),Q146*$V$6,OR(Q146&gt;$U$6,Q146&lt;$U$7),Q146*$V$7)</f>
        <v>52.14</v>
      </c>
    </row>
    <row r="147" spans="1:20" x14ac:dyDescent="0.3">
      <c r="A147" s="2" t="s">
        <v>382</v>
      </c>
      <c r="B147" s="5">
        <v>43349</v>
      </c>
      <c r="C147" s="5">
        <v>43349</v>
      </c>
      <c r="D147" s="2" t="s">
        <v>26</v>
      </c>
      <c r="E147" s="2" t="s">
        <v>27</v>
      </c>
      <c r="F147" s="2" t="s">
        <v>59</v>
      </c>
      <c r="G147" s="6" t="str">
        <f>VLOOKUP(F147,'Customer Info'!A:B,2,0)</f>
        <v>Corinna</v>
      </c>
      <c r="H147" s="6" t="str">
        <f>VLOOKUP(F147,'Customer Info'!A:C,3,0)</f>
        <v>Mitchell</v>
      </c>
      <c r="I147" s="6" t="str">
        <f>VLOOKUP(F147,'Customer Info'!A:E,5,0)</f>
        <v>Augsburg</v>
      </c>
      <c r="J147" s="2" t="s">
        <v>103</v>
      </c>
      <c r="K147" s="2">
        <v>2042</v>
      </c>
      <c r="L147" s="2">
        <v>1965</v>
      </c>
      <c r="M147" s="2">
        <v>3</v>
      </c>
      <c r="N147" s="7">
        <f t="shared" si="8"/>
        <v>5895</v>
      </c>
      <c r="O147" s="7">
        <f t="shared" si="9"/>
        <v>6126</v>
      </c>
      <c r="P147" s="2">
        <v>66</v>
      </c>
      <c r="Q147" s="8">
        <f t="shared" si="10"/>
        <v>6192</v>
      </c>
      <c r="R147" s="8">
        <f t="shared" si="11"/>
        <v>231</v>
      </c>
      <c r="S147" s="2" t="s">
        <v>61</v>
      </c>
      <c r="T147" s="22" cm="1">
        <f t="array" ref="T147">_xlfn.IFS(OR(Q147&gt;$U$2,Q147&lt;$U$3),Q147*$V$2,OR(Q147&gt;$U$3,Q147&lt;$U$4),Q147*$V$3,OR(Q147&gt;$U$3,Q147&lt;$U$4),Q147*$V$4,OR(Q147&gt;$U$5,Q147&lt;$U$6),Q147*$V$6,OR(Q147&gt;$U$6,Q147&lt;$U$7),Q147*$V$7)</f>
        <v>123.84</v>
      </c>
    </row>
    <row r="148" spans="1:20" x14ac:dyDescent="0.3">
      <c r="A148" s="2" t="s">
        <v>383</v>
      </c>
      <c r="B148" s="5">
        <v>43362</v>
      </c>
      <c r="C148" s="5">
        <v>43364</v>
      </c>
      <c r="D148" s="2" t="s">
        <v>33</v>
      </c>
      <c r="E148" s="2" t="s">
        <v>46</v>
      </c>
      <c r="F148" s="2" t="s">
        <v>63</v>
      </c>
      <c r="G148" s="6" t="str">
        <f>VLOOKUP(F148,'Customer Info'!A:B,2,0)</f>
        <v>Victor</v>
      </c>
      <c r="H148" s="6" t="str">
        <f>VLOOKUP(F148,'Customer Info'!A:C,3,0)</f>
        <v>Preis</v>
      </c>
      <c r="I148" s="6" t="str">
        <f>VLOOKUP(F148,'Customer Info'!A:E,5,0)</f>
        <v>Melbourne</v>
      </c>
      <c r="J148" s="2" t="s">
        <v>384</v>
      </c>
      <c r="K148" s="2">
        <v>8738</v>
      </c>
      <c r="L148" s="2">
        <v>8162</v>
      </c>
      <c r="M148" s="2">
        <v>3</v>
      </c>
      <c r="N148" s="7">
        <f t="shared" si="8"/>
        <v>24486</v>
      </c>
      <c r="O148" s="7">
        <f t="shared" si="9"/>
        <v>26214</v>
      </c>
      <c r="P148" s="2">
        <v>97</v>
      </c>
      <c r="Q148" s="8">
        <f t="shared" si="10"/>
        <v>26311</v>
      </c>
      <c r="R148" s="8">
        <f t="shared" si="11"/>
        <v>1728</v>
      </c>
      <c r="S148" s="2" t="s">
        <v>28</v>
      </c>
      <c r="T148" s="22" cm="1">
        <f t="array" ref="T148">_xlfn.IFS(OR(Q148&gt;$U$2,Q148&lt;$U$3),Q148*$V$2,OR(Q148&gt;$U$3,Q148&lt;$U$4),Q148*$V$3,OR(Q148&gt;$U$3,Q148&lt;$U$4),Q148*$V$4,OR(Q148&gt;$U$5,Q148&lt;$U$6),Q148*$V$6,OR(Q148&gt;$U$6,Q148&lt;$U$7),Q148*$V$7)</f>
        <v>526.22</v>
      </c>
    </row>
    <row r="149" spans="1:20" x14ac:dyDescent="0.3">
      <c r="A149" s="2" t="s">
        <v>385</v>
      </c>
      <c r="B149" s="5">
        <v>43305</v>
      </c>
      <c r="C149" s="5">
        <v>43307</v>
      </c>
      <c r="D149" s="2" t="s">
        <v>33</v>
      </c>
      <c r="E149" s="2" t="s">
        <v>34</v>
      </c>
      <c r="F149" s="2" t="s">
        <v>53</v>
      </c>
      <c r="G149" s="6" t="str">
        <f>VLOOKUP(F149,'Customer Info'!A:B,2,0)</f>
        <v>Cindy</v>
      </c>
      <c r="H149" s="6" t="str">
        <f>VLOOKUP(F149,'Customer Info'!A:C,3,0)</f>
        <v>Schnelling</v>
      </c>
      <c r="I149" s="6" t="str">
        <f>VLOOKUP(F149,'Customer Info'!A:E,5,0)</f>
        <v>Balikpapan</v>
      </c>
      <c r="J149" s="2" t="s">
        <v>386</v>
      </c>
      <c r="K149" s="2">
        <v>6337</v>
      </c>
      <c r="L149" s="2">
        <v>6215</v>
      </c>
      <c r="M149" s="2">
        <v>1</v>
      </c>
      <c r="N149" s="7">
        <f t="shared" si="8"/>
        <v>6215</v>
      </c>
      <c r="O149" s="7">
        <f t="shared" si="9"/>
        <v>6337</v>
      </c>
      <c r="P149" s="2">
        <v>75</v>
      </c>
      <c r="Q149" s="8">
        <f t="shared" si="10"/>
        <v>6412</v>
      </c>
      <c r="R149" s="8">
        <f t="shared" si="11"/>
        <v>122</v>
      </c>
      <c r="S149" s="2" t="s">
        <v>31</v>
      </c>
      <c r="T149" s="22" cm="1">
        <f t="array" ref="T149">_xlfn.IFS(OR(Q149&gt;$U$2,Q149&lt;$U$3),Q149*$V$2,OR(Q149&gt;$U$3,Q149&lt;$U$4),Q149*$V$3,OR(Q149&gt;$U$3,Q149&lt;$U$4),Q149*$V$4,OR(Q149&gt;$U$5,Q149&lt;$U$6),Q149*$V$6,OR(Q149&gt;$U$6,Q149&lt;$U$7),Q149*$V$7)</f>
        <v>128.24</v>
      </c>
    </row>
    <row r="150" spans="1:20" x14ac:dyDescent="0.3">
      <c r="A150" s="2" t="s">
        <v>387</v>
      </c>
      <c r="B150" s="5">
        <v>43176</v>
      </c>
      <c r="C150" s="5">
        <v>43178</v>
      </c>
      <c r="D150" s="2" t="s">
        <v>26</v>
      </c>
      <c r="E150" s="2" t="s">
        <v>41</v>
      </c>
      <c r="F150" s="2" t="s">
        <v>388</v>
      </c>
      <c r="G150" s="6" t="str">
        <f>VLOOKUP(F150,'Customer Info'!A:B,2,0)</f>
        <v>Cyra</v>
      </c>
      <c r="H150" s="6" t="str">
        <f>VLOOKUP(F150,'Customer Info'!A:C,3,0)</f>
        <v>Reiten</v>
      </c>
      <c r="I150" s="6" t="str">
        <f>VLOOKUP(F150,'Customer Info'!A:E,5,0)</f>
        <v>Srinagar</v>
      </c>
      <c r="J150" s="2" t="s">
        <v>389</v>
      </c>
      <c r="K150" s="2">
        <v>1605</v>
      </c>
      <c r="L150" s="2">
        <v>1530</v>
      </c>
      <c r="M150" s="2">
        <v>7</v>
      </c>
      <c r="N150" s="7">
        <f t="shared" si="8"/>
        <v>10710</v>
      </c>
      <c r="O150" s="7">
        <f t="shared" si="9"/>
        <v>11235</v>
      </c>
      <c r="P150" s="2">
        <v>47</v>
      </c>
      <c r="Q150" s="8">
        <f t="shared" si="10"/>
        <v>11282</v>
      </c>
      <c r="R150" s="8">
        <f t="shared" si="11"/>
        <v>525</v>
      </c>
      <c r="S150" s="2" t="s">
        <v>31</v>
      </c>
      <c r="T150" s="22" cm="1">
        <f t="array" ref="T150">_xlfn.IFS(OR(Q150&gt;$U$2,Q150&lt;$U$3),Q150*$V$2,OR(Q150&gt;$U$3,Q150&lt;$U$4),Q150*$V$3,OR(Q150&gt;$U$3,Q150&lt;$U$4),Q150*$V$4,OR(Q150&gt;$U$5,Q150&lt;$U$6),Q150*$V$6,OR(Q150&gt;$U$6,Q150&lt;$U$7),Q150*$V$7)</f>
        <v>225.64000000000001</v>
      </c>
    </row>
    <row r="151" spans="1:20" x14ac:dyDescent="0.3">
      <c r="A151" s="2" t="s">
        <v>390</v>
      </c>
      <c r="B151" s="5">
        <v>43108</v>
      </c>
      <c r="C151" s="5">
        <v>43108</v>
      </c>
      <c r="D151" s="2" t="s">
        <v>33</v>
      </c>
      <c r="E151" s="2" t="s">
        <v>34</v>
      </c>
      <c r="F151" s="2" t="s">
        <v>391</v>
      </c>
      <c r="G151" s="6" t="str">
        <f>VLOOKUP(F151,'Customer Info'!A:B,2,0)</f>
        <v>Sally</v>
      </c>
      <c r="H151" s="6" t="str">
        <f>VLOOKUP(F151,'Customer Info'!A:C,3,0)</f>
        <v>Knutson</v>
      </c>
      <c r="I151" s="6" t="str">
        <f>VLOOKUP(F151,'Customer Info'!A:E,5,0)</f>
        <v>CastropRauxel</v>
      </c>
      <c r="J151" s="2" t="s">
        <v>283</v>
      </c>
      <c r="K151" s="2">
        <v>2706</v>
      </c>
      <c r="L151" s="2">
        <v>2553</v>
      </c>
      <c r="M151" s="2">
        <v>5</v>
      </c>
      <c r="N151" s="7">
        <f t="shared" si="8"/>
        <v>12765</v>
      </c>
      <c r="O151" s="7">
        <f t="shared" si="9"/>
        <v>13530</v>
      </c>
      <c r="P151" s="2">
        <v>39</v>
      </c>
      <c r="Q151" s="8">
        <f t="shared" si="10"/>
        <v>13569</v>
      </c>
      <c r="R151" s="8">
        <f t="shared" si="11"/>
        <v>765</v>
      </c>
      <c r="S151" s="2" t="s">
        <v>61</v>
      </c>
      <c r="T151" s="22" cm="1">
        <f t="array" ref="T151">_xlfn.IFS(OR(Q151&gt;$U$2,Q151&lt;$U$3),Q151*$V$2,OR(Q151&gt;$U$3,Q151&lt;$U$4),Q151*$V$3,OR(Q151&gt;$U$3,Q151&lt;$U$4),Q151*$V$4,OR(Q151&gt;$U$5,Q151&lt;$U$6),Q151*$V$6,OR(Q151&gt;$U$6,Q151&lt;$U$7),Q151*$V$7)</f>
        <v>271.38</v>
      </c>
    </row>
    <row r="152" spans="1:20" x14ac:dyDescent="0.3">
      <c r="A152" s="2" t="s">
        <v>392</v>
      </c>
      <c r="B152" s="5">
        <v>43424</v>
      </c>
      <c r="C152" s="5">
        <v>43425</v>
      </c>
      <c r="D152" s="2" t="s">
        <v>26</v>
      </c>
      <c r="E152" s="2" t="s">
        <v>34</v>
      </c>
      <c r="F152" s="2" t="s">
        <v>393</v>
      </c>
      <c r="G152" s="6" t="str">
        <f>VLOOKUP(F152,'Customer Info'!A:B,2,0)</f>
        <v>Sylvia</v>
      </c>
      <c r="H152" s="6" t="str">
        <f>VLOOKUP(F152,'Customer Info'!A:C,3,0)</f>
        <v>Foulston</v>
      </c>
      <c r="I152" s="6" t="str">
        <f>VLOOKUP(F152,'Customer Info'!A:E,5,0)</f>
        <v>Ludwigsburg</v>
      </c>
      <c r="J152" s="2" t="s">
        <v>232</v>
      </c>
      <c r="K152" s="2">
        <v>3017</v>
      </c>
      <c r="L152" s="2">
        <v>2825</v>
      </c>
      <c r="M152" s="2">
        <v>1</v>
      </c>
      <c r="N152" s="7">
        <f t="shared" si="8"/>
        <v>2825</v>
      </c>
      <c r="O152" s="7">
        <f t="shared" si="9"/>
        <v>3017</v>
      </c>
      <c r="P152" s="2">
        <v>93</v>
      </c>
      <c r="Q152" s="8">
        <f t="shared" si="10"/>
        <v>3110</v>
      </c>
      <c r="R152" s="8">
        <f t="shared" si="11"/>
        <v>192</v>
      </c>
      <c r="S152" s="2" t="s">
        <v>31</v>
      </c>
      <c r="T152" s="22" cm="1">
        <f t="array" ref="T152">_xlfn.IFS(OR(Q152&gt;$U$2,Q152&lt;$U$3),Q152*$V$2,OR(Q152&gt;$U$3,Q152&lt;$U$4),Q152*$V$3,OR(Q152&gt;$U$3,Q152&lt;$U$4),Q152*$V$4,OR(Q152&gt;$U$5,Q152&lt;$U$6),Q152*$V$6,OR(Q152&gt;$U$6,Q152&lt;$U$7),Q152*$V$7)</f>
        <v>62.2</v>
      </c>
    </row>
    <row r="153" spans="1:20" x14ac:dyDescent="0.3">
      <c r="A153" s="2" t="s">
        <v>394</v>
      </c>
      <c r="B153" s="5">
        <v>43324</v>
      </c>
      <c r="C153" s="5">
        <v>43324</v>
      </c>
      <c r="D153" s="2" t="s">
        <v>33</v>
      </c>
      <c r="E153" s="2" t="s">
        <v>34</v>
      </c>
      <c r="F153" s="2" t="s">
        <v>395</v>
      </c>
      <c r="G153" s="6" t="str">
        <f>VLOOKUP(F153,'Customer Info'!A:B,2,0)</f>
        <v>Lynn</v>
      </c>
      <c r="H153" s="6" t="str">
        <f>VLOOKUP(F153,'Customer Info'!A:C,3,0)</f>
        <v>Smith</v>
      </c>
      <c r="I153" s="6" t="str">
        <f>VLOOKUP(F153,'Customer Info'!A:E,5,0)</f>
        <v>Guiping</v>
      </c>
      <c r="J153" s="2" t="s">
        <v>396</v>
      </c>
      <c r="K153" s="2">
        <v>2829</v>
      </c>
      <c r="L153" s="2">
        <v>2596</v>
      </c>
      <c r="M153" s="2">
        <v>2</v>
      </c>
      <c r="N153" s="7">
        <f t="shared" si="8"/>
        <v>5192</v>
      </c>
      <c r="O153" s="7">
        <f t="shared" si="9"/>
        <v>5658</v>
      </c>
      <c r="P153" s="2">
        <v>26</v>
      </c>
      <c r="Q153" s="8">
        <f t="shared" si="10"/>
        <v>5684</v>
      </c>
      <c r="R153" s="8">
        <f t="shared" si="11"/>
        <v>466</v>
      </c>
      <c r="S153" s="2" t="s">
        <v>31</v>
      </c>
      <c r="T153" s="22" cm="1">
        <f t="array" ref="T153">_xlfn.IFS(OR(Q153&gt;$U$2,Q153&lt;$U$3),Q153*$V$2,OR(Q153&gt;$U$3,Q153&lt;$U$4),Q153*$V$3,OR(Q153&gt;$U$3,Q153&lt;$U$4),Q153*$V$4,OR(Q153&gt;$U$5,Q153&lt;$U$6),Q153*$V$6,OR(Q153&gt;$U$6,Q153&lt;$U$7),Q153*$V$7)</f>
        <v>113.68</v>
      </c>
    </row>
    <row r="154" spans="1:20" x14ac:dyDescent="0.3">
      <c r="A154" s="2" t="s">
        <v>397</v>
      </c>
      <c r="B154" s="5">
        <v>43289</v>
      </c>
      <c r="C154" s="5">
        <v>43289</v>
      </c>
      <c r="D154" s="2" t="s">
        <v>45</v>
      </c>
      <c r="E154" s="2" t="s">
        <v>41</v>
      </c>
      <c r="F154" s="2" t="s">
        <v>398</v>
      </c>
      <c r="G154" s="6" t="str">
        <f>VLOOKUP(F154,'Customer Info'!A:B,2,0)</f>
        <v>Candace</v>
      </c>
      <c r="H154" s="6" t="str">
        <f>VLOOKUP(F154,'Customer Info'!A:C,3,0)</f>
        <v>McMahon</v>
      </c>
      <c r="I154" s="6" t="str">
        <f>VLOOKUP(F154,'Customer Info'!A:E,5,0)</f>
        <v>Canberra</v>
      </c>
      <c r="J154" s="2" t="s">
        <v>399</v>
      </c>
      <c r="K154" s="2">
        <v>886</v>
      </c>
      <c r="L154" s="2">
        <v>796</v>
      </c>
      <c r="M154" s="2">
        <v>2</v>
      </c>
      <c r="N154" s="7">
        <f t="shared" si="8"/>
        <v>1592</v>
      </c>
      <c r="O154" s="7">
        <f t="shared" si="9"/>
        <v>1772</v>
      </c>
      <c r="P154" s="2">
        <v>72</v>
      </c>
      <c r="Q154" s="8">
        <f t="shared" si="10"/>
        <v>1844</v>
      </c>
      <c r="R154" s="8">
        <f t="shared" si="11"/>
        <v>180</v>
      </c>
      <c r="S154" s="2" t="s">
        <v>31</v>
      </c>
      <c r="T154" s="22" cm="1">
        <f t="array" ref="T154">_xlfn.IFS(OR(Q154&gt;$U$2,Q154&lt;$U$3),Q154*$V$2,OR(Q154&gt;$U$3,Q154&lt;$U$4),Q154*$V$3,OR(Q154&gt;$U$3,Q154&lt;$U$4),Q154*$V$4,OR(Q154&gt;$U$5,Q154&lt;$U$6),Q154*$V$6,OR(Q154&gt;$U$6,Q154&lt;$U$7),Q154*$V$7)</f>
        <v>36.880000000000003</v>
      </c>
    </row>
    <row r="155" spans="1:20" x14ac:dyDescent="0.3">
      <c r="A155" s="2" t="s">
        <v>400</v>
      </c>
      <c r="B155" s="5">
        <v>43176</v>
      </c>
      <c r="C155" s="5">
        <v>43177</v>
      </c>
      <c r="D155" s="2" t="s">
        <v>26</v>
      </c>
      <c r="E155" s="2" t="s">
        <v>41</v>
      </c>
      <c r="F155" s="2" t="s">
        <v>401</v>
      </c>
      <c r="G155" s="6" t="str">
        <f>VLOOKUP(F155,'Customer Info'!A:B,2,0)</f>
        <v>Roger</v>
      </c>
      <c r="H155" s="6" t="str">
        <f>VLOOKUP(F155,'Customer Info'!A:C,3,0)</f>
        <v>Barcio</v>
      </c>
      <c r="I155" s="6" t="str">
        <f>VLOOKUP(F155,'Customer Info'!A:E,5,0)</f>
        <v>Celle</v>
      </c>
      <c r="J155" s="2" t="s">
        <v>402</v>
      </c>
      <c r="K155" s="2">
        <v>2249</v>
      </c>
      <c r="L155" s="2">
        <v>2102</v>
      </c>
      <c r="M155" s="2">
        <v>4</v>
      </c>
      <c r="N155" s="7">
        <f t="shared" si="8"/>
        <v>8408</v>
      </c>
      <c r="O155" s="7">
        <f t="shared" si="9"/>
        <v>8996</v>
      </c>
      <c r="P155" s="2">
        <v>32</v>
      </c>
      <c r="Q155" s="8">
        <f t="shared" si="10"/>
        <v>9028</v>
      </c>
      <c r="R155" s="8">
        <f t="shared" si="11"/>
        <v>588</v>
      </c>
      <c r="S155" s="2" t="s">
        <v>31</v>
      </c>
      <c r="T155" s="22" cm="1">
        <f t="array" ref="T155">_xlfn.IFS(OR(Q155&gt;$U$2,Q155&lt;$U$3),Q155*$V$2,OR(Q155&gt;$U$3,Q155&lt;$U$4),Q155*$V$3,OR(Q155&gt;$U$3,Q155&lt;$U$4),Q155*$V$4,OR(Q155&gt;$U$5,Q155&lt;$U$6),Q155*$V$6,OR(Q155&gt;$U$6,Q155&lt;$U$7),Q155*$V$7)</f>
        <v>180.56</v>
      </c>
    </row>
    <row r="156" spans="1:20" x14ac:dyDescent="0.3">
      <c r="A156" s="2" t="s">
        <v>403</v>
      </c>
      <c r="B156" s="5">
        <v>43115</v>
      </c>
      <c r="C156" s="5">
        <v>43115</v>
      </c>
      <c r="D156" s="2" t="s">
        <v>26</v>
      </c>
      <c r="E156" s="2" t="s">
        <v>34</v>
      </c>
      <c r="F156" s="2" t="s">
        <v>404</v>
      </c>
      <c r="G156" s="6" t="str">
        <f>VLOOKUP(F156,'Customer Info'!A:B,2,0)</f>
        <v>Erica</v>
      </c>
      <c r="H156" s="6" t="str">
        <f>VLOOKUP(F156,'Customer Info'!A:C,3,0)</f>
        <v>Hernandez</v>
      </c>
      <c r="I156" s="6" t="str">
        <f>VLOOKUP(F156,'Customer Info'!A:E,5,0)</f>
        <v>Gold Coast</v>
      </c>
      <c r="J156" s="2" t="s">
        <v>405</v>
      </c>
      <c r="K156" s="2">
        <v>3321</v>
      </c>
      <c r="L156" s="2">
        <v>2989</v>
      </c>
      <c r="M156" s="2">
        <v>4</v>
      </c>
      <c r="N156" s="7">
        <f t="shared" si="8"/>
        <v>11956</v>
      </c>
      <c r="O156" s="7">
        <f t="shared" si="9"/>
        <v>13284</v>
      </c>
      <c r="P156" s="2">
        <v>99</v>
      </c>
      <c r="Q156" s="8">
        <f t="shared" si="10"/>
        <v>13383</v>
      </c>
      <c r="R156" s="8">
        <f t="shared" si="11"/>
        <v>1328</v>
      </c>
      <c r="S156" s="2" t="s">
        <v>61</v>
      </c>
      <c r="T156" s="22" cm="1">
        <f t="array" ref="T156">_xlfn.IFS(OR(Q156&gt;$U$2,Q156&lt;$U$3),Q156*$V$2,OR(Q156&gt;$U$3,Q156&lt;$U$4),Q156*$V$3,OR(Q156&gt;$U$3,Q156&lt;$U$4),Q156*$V$4,OR(Q156&gt;$U$5,Q156&lt;$U$6),Q156*$V$6,OR(Q156&gt;$U$6,Q156&lt;$U$7),Q156*$V$7)</f>
        <v>267.66000000000003</v>
      </c>
    </row>
    <row r="157" spans="1:20" x14ac:dyDescent="0.3">
      <c r="A157" s="2" t="s">
        <v>406</v>
      </c>
      <c r="B157" s="5">
        <v>43462</v>
      </c>
      <c r="C157" s="5">
        <v>43463</v>
      </c>
      <c r="D157" s="2" t="s">
        <v>33</v>
      </c>
      <c r="E157" s="2" t="s">
        <v>66</v>
      </c>
      <c r="F157" s="2" t="s">
        <v>407</v>
      </c>
      <c r="G157" s="6" t="str">
        <f>VLOOKUP(F157,'Customer Info'!A:B,2,0)</f>
        <v>Logan</v>
      </c>
      <c r="H157" s="6" t="str">
        <f>VLOOKUP(F157,'Customer Info'!A:C,3,0)</f>
        <v>Currie</v>
      </c>
      <c r="I157" s="6" t="str">
        <f>VLOOKUP(F157,'Customer Info'!A:E,5,0)</f>
        <v>Amravati</v>
      </c>
      <c r="J157" s="2" t="s">
        <v>84</v>
      </c>
      <c r="K157" s="2">
        <v>7212</v>
      </c>
      <c r="L157" s="2">
        <v>6737</v>
      </c>
      <c r="M157" s="2">
        <v>6</v>
      </c>
      <c r="N157" s="7">
        <f t="shared" si="8"/>
        <v>40422</v>
      </c>
      <c r="O157" s="7">
        <f t="shared" si="9"/>
        <v>43272</v>
      </c>
      <c r="P157" s="2">
        <v>42</v>
      </c>
      <c r="Q157" s="8">
        <f t="shared" si="10"/>
        <v>43314</v>
      </c>
      <c r="R157" s="8">
        <f t="shared" si="11"/>
        <v>2850</v>
      </c>
      <c r="S157" s="2" t="s">
        <v>31</v>
      </c>
      <c r="T157" s="22" cm="1">
        <f t="array" ref="T157">_xlfn.IFS(OR(Q157&gt;$U$2,Q157&lt;$U$3),Q157*$V$2,OR(Q157&gt;$U$3,Q157&lt;$U$4),Q157*$V$3,OR(Q157&gt;$U$3,Q157&lt;$U$4),Q157*$V$4,OR(Q157&gt;$U$5,Q157&lt;$U$6),Q157*$V$6,OR(Q157&gt;$U$6,Q157&lt;$U$7),Q157*$V$7)</f>
        <v>866.28</v>
      </c>
    </row>
    <row r="158" spans="1:20" x14ac:dyDescent="0.3">
      <c r="A158" s="2" t="s">
        <v>408</v>
      </c>
      <c r="B158" s="5">
        <v>43270</v>
      </c>
      <c r="C158" s="5">
        <v>43271</v>
      </c>
      <c r="D158" s="2" t="s">
        <v>26</v>
      </c>
      <c r="E158" s="2" t="s">
        <v>46</v>
      </c>
      <c r="F158" s="2" t="s">
        <v>409</v>
      </c>
      <c r="G158" s="6" t="str">
        <f>VLOOKUP(F158,'Customer Info'!A:B,2,0)</f>
        <v>Jennifer</v>
      </c>
      <c r="H158" s="6" t="str">
        <f>VLOOKUP(F158,'Customer Info'!A:C,3,0)</f>
        <v>Jackson</v>
      </c>
      <c r="I158" s="6" t="str">
        <f>VLOOKUP(F158,'Customer Info'!A:E,5,0)</f>
        <v>Queanbeyan</v>
      </c>
      <c r="J158" s="2" t="s">
        <v>235</v>
      </c>
      <c r="K158" s="2">
        <v>2244</v>
      </c>
      <c r="L158" s="2">
        <v>2143</v>
      </c>
      <c r="M158" s="2">
        <v>3</v>
      </c>
      <c r="N158" s="7">
        <f t="shared" si="8"/>
        <v>6429</v>
      </c>
      <c r="O158" s="7">
        <f t="shared" si="9"/>
        <v>6732</v>
      </c>
      <c r="P158" s="2">
        <v>23</v>
      </c>
      <c r="Q158" s="8">
        <f t="shared" si="10"/>
        <v>6755</v>
      </c>
      <c r="R158" s="8">
        <f t="shared" si="11"/>
        <v>303</v>
      </c>
      <c r="S158" s="2" t="s">
        <v>61</v>
      </c>
      <c r="T158" s="22" cm="1">
        <f t="array" ref="T158">_xlfn.IFS(OR(Q158&gt;$U$2,Q158&lt;$U$3),Q158*$V$2,OR(Q158&gt;$U$3,Q158&lt;$U$4),Q158*$V$3,OR(Q158&gt;$U$3,Q158&lt;$U$4),Q158*$V$4,OR(Q158&gt;$U$5,Q158&lt;$U$6),Q158*$V$6,OR(Q158&gt;$U$6,Q158&lt;$U$7),Q158*$V$7)</f>
        <v>135.1</v>
      </c>
    </row>
    <row r="159" spans="1:20" x14ac:dyDescent="0.3">
      <c r="A159" s="2" t="s">
        <v>410</v>
      </c>
      <c r="B159" s="5">
        <v>43162</v>
      </c>
      <c r="C159" s="5">
        <v>43164</v>
      </c>
      <c r="D159" s="2" t="s">
        <v>45</v>
      </c>
      <c r="E159" s="2" t="s">
        <v>66</v>
      </c>
      <c r="F159" s="2" t="s">
        <v>411</v>
      </c>
      <c r="G159" s="6" t="str">
        <f>VLOOKUP(F159,'Customer Info'!A:B,2,0)</f>
        <v>Bill</v>
      </c>
      <c r="H159" s="6" t="str">
        <f>VLOOKUP(F159,'Customer Info'!A:C,3,0)</f>
        <v>Shonely</v>
      </c>
      <c r="I159" s="6" t="str">
        <f>VLOOKUP(F159,'Customer Info'!A:E,5,0)</f>
        <v>Jinjiang</v>
      </c>
      <c r="J159" s="2" t="s">
        <v>412</v>
      </c>
      <c r="K159" s="2">
        <v>68</v>
      </c>
      <c r="L159" s="2">
        <v>63</v>
      </c>
      <c r="M159" s="2">
        <v>3</v>
      </c>
      <c r="N159" s="7">
        <f t="shared" si="8"/>
        <v>189</v>
      </c>
      <c r="O159" s="7">
        <f t="shared" si="9"/>
        <v>204</v>
      </c>
      <c r="P159" s="2">
        <v>10</v>
      </c>
      <c r="Q159" s="8">
        <f t="shared" si="10"/>
        <v>214</v>
      </c>
      <c r="R159" s="8">
        <f t="shared" si="11"/>
        <v>15</v>
      </c>
      <c r="S159" s="2" t="s">
        <v>31</v>
      </c>
      <c r="T159" s="22" cm="1">
        <f t="array" ref="T159">_xlfn.IFS(OR(Q159&gt;$U$2,Q159&lt;$U$3),Q159*$V$2,OR(Q159&gt;$U$3,Q159&lt;$U$4),Q159*$V$3,OR(Q159&gt;$U$3,Q159&lt;$U$4),Q159*$V$4,OR(Q159&gt;$U$5,Q159&lt;$U$6),Q159*$V$6,OR(Q159&gt;$U$6,Q159&lt;$U$7),Q159*$V$7)</f>
        <v>4.28</v>
      </c>
    </row>
    <row r="160" spans="1:20" x14ac:dyDescent="0.3">
      <c r="A160" s="2" t="s">
        <v>413</v>
      </c>
      <c r="B160" s="5">
        <v>43266</v>
      </c>
      <c r="C160" s="5">
        <v>43266</v>
      </c>
      <c r="D160" s="2" t="s">
        <v>26</v>
      </c>
      <c r="E160" s="2" t="s">
        <v>34</v>
      </c>
      <c r="F160" s="2" t="s">
        <v>226</v>
      </c>
      <c r="G160" s="6" t="str">
        <f>VLOOKUP(F160,'Customer Info'!A:B,2,0)</f>
        <v>Tamara</v>
      </c>
      <c r="H160" s="6" t="str">
        <f>VLOOKUP(F160,'Customer Info'!A:C,3,0)</f>
        <v>Willingham</v>
      </c>
      <c r="I160" s="6" t="str">
        <f>VLOOKUP(F160,'Customer Info'!A:E,5,0)</f>
        <v>Sindelfingen</v>
      </c>
      <c r="J160" s="2" t="s">
        <v>414</v>
      </c>
      <c r="K160" s="2">
        <v>1983</v>
      </c>
      <c r="L160" s="2">
        <v>1908</v>
      </c>
      <c r="M160" s="2">
        <v>6</v>
      </c>
      <c r="N160" s="7">
        <f t="shared" si="8"/>
        <v>11448</v>
      </c>
      <c r="O160" s="7">
        <f t="shared" si="9"/>
        <v>11898</v>
      </c>
      <c r="P160" s="2">
        <v>53</v>
      </c>
      <c r="Q160" s="8">
        <f t="shared" si="10"/>
        <v>11951</v>
      </c>
      <c r="R160" s="8">
        <f t="shared" si="11"/>
        <v>450</v>
      </c>
      <c r="S160" s="2" t="s">
        <v>61</v>
      </c>
      <c r="T160" s="22" cm="1">
        <f t="array" ref="T160">_xlfn.IFS(OR(Q160&gt;$U$2,Q160&lt;$U$3),Q160*$V$2,OR(Q160&gt;$U$3,Q160&lt;$U$4),Q160*$V$3,OR(Q160&gt;$U$3,Q160&lt;$U$4),Q160*$V$4,OR(Q160&gt;$U$5,Q160&lt;$U$6),Q160*$V$6,OR(Q160&gt;$U$6,Q160&lt;$U$7),Q160*$V$7)</f>
        <v>239.02</v>
      </c>
    </row>
    <row r="161" spans="1:20" x14ac:dyDescent="0.3">
      <c r="A161" s="2" t="s">
        <v>415</v>
      </c>
      <c r="B161" s="5">
        <v>43187</v>
      </c>
      <c r="C161" s="5">
        <v>43188</v>
      </c>
      <c r="D161" s="2" t="s">
        <v>45</v>
      </c>
      <c r="E161" s="2" t="s">
        <v>34</v>
      </c>
      <c r="F161" s="2" t="s">
        <v>416</v>
      </c>
      <c r="G161" s="6" t="str">
        <f>VLOOKUP(F161,'Customer Info'!A:B,2,0)</f>
        <v>Cathy</v>
      </c>
      <c r="H161" s="6" t="str">
        <f>VLOOKUP(F161,'Customer Info'!A:C,3,0)</f>
        <v>Hwang</v>
      </c>
      <c r="I161" s="6" t="str">
        <f>VLOOKUP(F161,'Customer Info'!A:E,5,0)</f>
        <v>Ballarat</v>
      </c>
      <c r="J161" s="2" t="s">
        <v>417</v>
      </c>
      <c r="K161" s="2">
        <v>1518</v>
      </c>
      <c r="L161" s="2">
        <v>1392</v>
      </c>
      <c r="M161" s="2">
        <v>1</v>
      </c>
      <c r="N161" s="7">
        <f t="shared" si="8"/>
        <v>1392</v>
      </c>
      <c r="O161" s="7">
        <f t="shared" si="9"/>
        <v>1518</v>
      </c>
      <c r="P161" s="2">
        <v>74</v>
      </c>
      <c r="Q161" s="8">
        <f t="shared" si="10"/>
        <v>1592</v>
      </c>
      <c r="R161" s="8">
        <f t="shared" si="11"/>
        <v>126</v>
      </c>
      <c r="S161" s="2" t="s">
        <v>31</v>
      </c>
      <c r="T161" s="22" cm="1">
        <f t="array" ref="T161">_xlfn.IFS(OR(Q161&gt;$U$2,Q161&lt;$U$3),Q161*$V$2,OR(Q161&gt;$U$3,Q161&lt;$U$4),Q161*$V$3,OR(Q161&gt;$U$3,Q161&lt;$U$4),Q161*$V$4,OR(Q161&gt;$U$5,Q161&lt;$U$6),Q161*$V$6,OR(Q161&gt;$U$6,Q161&lt;$U$7),Q161*$V$7)</f>
        <v>31.84</v>
      </c>
    </row>
    <row r="162" spans="1:20" x14ac:dyDescent="0.3">
      <c r="A162" s="2" t="s">
        <v>418</v>
      </c>
      <c r="B162" s="5">
        <v>43264</v>
      </c>
      <c r="C162" s="5">
        <v>43265</v>
      </c>
      <c r="D162" s="2" t="s">
        <v>45</v>
      </c>
      <c r="E162" s="2" t="s">
        <v>89</v>
      </c>
      <c r="F162" s="2" t="s">
        <v>419</v>
      </c>
      <c r="G162" s="6" t="str">
        <f>VLOOKUP(F162,'Customer Info'!A:B,2,0)</f>
        <v>Carl</v>
      </c>
      <c r="H162" s="6" t="str">
        <f>VLOOKUP(F162,'Customer Info'!A:C,3,0)</f>
        <v>Weiss</v>
      </c>
      <c r="I162" s="6" t="str">
        <f>VLOOKUP(F162,'Customer Info'!A:E,5,0)</f>
        <v>Delhi</v>
      </c>
      <c r="J162" s="2" t="s">
        <v>240</v>
      </c>
      <c r="K162" s="2">
        <v>626</v>
      </c>
      <c r="L162" s="2">
        <v>559</v>
      </c>
      <c r="M162" s="2">
        <v>3</v>
      </c>
      <c r="N162" s="7">
        <f t="shared" si="8"/>
        <v>1677</v>
      </c>
      <c r="O162" s="7">
        <f t="shared" si="9"/>
        <v>1878</v>
      </c>
      <c r="P162" s="2">
        <v>62</v>
      </c>
      <c r="Q162" s="8">
        <f t="shared" si="10"/>
        <v>1940</v>
      </c>
      <c r="R162" s="8">
        <f t="shared" si="11"/>
        <v>201</v>
      </c>
      <c r="S162" s="2" t="s">
        <v>61</v>
      </c>
      <c r="T162" s="22" cm="1">
        <f t="array" ref="T162">_xlfn.IFS(OR(Q162&gt;$U$2,Q162&lt;$U$3),Q162*$V$2,OR(Q162&gt;$U$3,Q162&lt;$U$4),Q162*$V$3,OR(Q162&gt;$U$3,Q162&lt;$U$4),Q162*$V$4,OR(Q162&gt;$U$5,Q162&lt;$U$6),Q162*$V$6,OR(Q162&gt;$U$6,Q162&lt;$U$7),Q162*$V$7)</f>
        <v>38.800000000000004</v>
      </c>
    </row>
    <row r="163" spans="1:20" x14ac:dyDescent="0.3">
      <c r="A163" s="2" t="s">
        <v>420</v>
      </c>
      <c r="B163" s="5">
        <v>43120</v>
      </c>
      <c r="C163" s="5">
        <v>43120</v>
      </c>
      <c r="D163" s="2" t="s">
        <v>45</v>
      </c>
      <c r="E163" s="2" t="s">
        <v>66</v>
      </c>
      <c r="F163" s="2" t="s">
        <v>421</v>
      </c>
      <c r="G163" s="6" t="str">
        <f>VLOOKUP(F163,'Customer Info'!A:B,2,0)</f>
        <v>Bill</v>
      </c>
      <c r="H163" s="6" t="str">
        <f>VLOOKUP(F163,'Customer Info'!A:C,3,0)</f>
        <v>Eplett</v>
      </c>
      <c r="I163" s="6" t="str">
        <f>VLOOKUP(F163,'Customer Info'!A:E,5,0)</f>
        <v>Newcastle</v>
      </c>
      <c r="J163" s="2" t="s">
        <v>422</v>
      </c>
      <c r="K163" s="2">
        <v>77</v>
      </c>
      <c r="L163" s="2">
        <v>73</v>
      </c>
      <c r="M163" s="2">
        <v>4</v>
      </c>
      <c r="N163" s="7">
        <f t="shared" si="8"/>
        <v>292</v>
      </c>
      <c r="O163" s="7">
        <f t="shared" si="9"/>
        <v>308</v>
      </c>
      <c r="P163" s="2">
        <v>10</v>
      </c>
      <c r="Q163" s="8">
        <f t="shared" si="10"/>
        <v>318</v>
      </c>
      <c r="R163" s="8">
        <f t="shared" si="11"/>
        <v>16</v>
      </c>
      <c r="S163" s="2" t="s">
        <v>31</v>
      </c>
      <c r="T163" s="22" cm="1">
        <f t="array" ref="T163">_xlfn.IFS(OR(Q163&gt;$U$2,Q163&lt;$U$3),Q163*$V$2,OR(Q163&gt;$U$3,Q163&lt;$U$4),Q163*$V$3,OR(Q163&gt;$U$3,Q163&lt;$U$4),Q163*$V$4,OR(Q163&gt;$U$5,Q163&lt;$U$6),Q163*$V$6,OR(Q163&gt;$U$6,Q163&lt;$U$7),Q163*$V$7)</f>
        <v>6.36</v>
      </c>
    </row>
    <row r="164" spans="1:20" x14ac:dyDescent="0.3">
      <c r="A164" s="2" t="s">
        <v>423</v>
      </c>
      <c r="B164" s="5">
        <v>43345</v>
      </c>
      <c r="C164" s="5">
        <v>43345</v>
      </c>
      <c r="D164" s="2" t="s">
        <v>45</v>
      </c>
      <c r="E164" s="2" t="s">
        <v>41</v>
      </c>
      <c r="F164" s="2" t="s">
        <v>301</v>
      </c>
      <c r="G164" s="6" t="str">
        <f>VLOOKUP(F164,'Customer Info'!A:B,2,0)</f>
        <v>Tony</v>
      </c>
      <c r="H164" s="6" t="str">
        <f>VLOOKUP(F164,'Customer Info'!A:C,3,0)</f>
        <v>Sayre</v>
      </c>
      <c r="I164" s="6" t="str">
        <f>VLOOKUP(F164,'Customer Info'!A:E,5,0)</f>
        <v>Jakarta</v>
      </c>
      <c r="J164" s="2" t="s">
        <v>424</v>
      </c>
      <c r="K164" s="2">
        <v>142</v>
      </c>
      <c r="L164" s="2">
        <v>134</v>
      </c>
      <c r="M164" s="2">
        <v>1</v>
      </c>
      <c r="N164" s="7">
        <f t="shared" si="8"/>
        <v>134</v>
      </c>
      <c r="O164" s="7">
        <f t="shared" si="9"/>
        <v>142</v>
      </c>
      <c r="P164" s="2">
        <v>30</v>
      </c>
      <c r="Q164" s="8">
        <f t="shared" si="10"/>
        <v>172</v>
      </c>
      <c r="R164" s="8">
        <f t="shared" si="11"/>
        <v>8</v>
      </c>
      <c r="S164" s="2" t="s">
        <v>31</v>
      </c>
      <c r="T164" s="22" cm="1">
        <f t="array" ref="T164">_xlfn.IFS(OR(Q164&gt;$U$2,Q164&lt;$U$3),Q164*$V$2,OR(Q164&gt;$U$3,Q164&lt;$U$4),Q164*$V$3,OR(Q164&gt;$U$3,Q164&lt;$U$4),Q164*$V$4,OR(Q164&gt;$U$5,Q164&lt;$U$6),Q164*$V$6,OR(Q164&gt;$U$6,Q164&lt;$U$7),Q164*$V$7)</f>
        <v>3.44</v>
      </c>
    </row>
    <row r="165" spans="1:20" x14ac:dyDescent="0.3">
      <c r="A165" s="2" t="s">
        <v>425</v>
      </c>
      <c r="B165" s="5">
        <v>43459</v>
      </c>
      <c r="C165" s="5">
        <v>43459</v>
      </c>
      <c r="D165" s="2" t="s">
        <v>26</v>
      </c>
      <c r="E165" s="2" t="s">
        <v>34</v>
      </c>
      <c r="F165" s="2" t="s">
        <v>426</v>
      </c>
      <c r="G165" s="6" t="str">
        <f>VLOOKUP(F165,'Customer Info'!A:B,2,0)</f>
        <v>Sarah</v>
      </c>
      <c r="H165" s="6" t="str">
        <f>VLOOKUP(F165,'Customer Info'!A:C,3,0)</f>
        <v>Bern</v>
      </c>
      <c r="I165" s="6" t="str">
        <f>VLOOKUP(F165,'Customer Info'!A:E,5,0)</f>
        <v>Wollongong</v>
      </c>
      <c r="J165" s="2" t="s">
        <v>424</v>
      </c>
      <c r="K165" s="2">
        <v>4904</v>
      </c>
      <c r="L165" s="2">
        <v>4499</v>
      </c>
      <c r="M165" s="2">
        <v>4</v>
      </c>
      <c r="N165" s="7">
        <f t="shared" si="8"/>
        <v>17996</v>
      </c>
      <c r="O165" s="7">
        <f t="shared" si="9"/>
        <v>19616</v>
      </c>
      <c r="P165" s="2">
        <v>28</v>
      </c>
      <c r="Q165" s="8">
        <f t="shared" si="10"/>
        <v>19644</v>
      </c>
      <c r="R165" s="8">
        <f t="shared" si="11"/>
        <v>1620</v>
      </c>
      <c r="S165" s="2" t="s">
        <v>31</v>
      </c>
      <c r="T165" s="22" cm="1">
        <f t="array" ref="T165">_xlfn.IFS(OR(Q165&gt;$U$2,Q165&lt;$U$3),Q165*$V$2,OR(Q165&gt;$U$3,Q165&lt;$U$4),Q165*$V$3,OR(Q165&gt;$U$3,Q165&lt;$U$4),Q165*$V$4,OR(Q165&gt;$U$5,Q165&lt;$U$6),Q165*$V$6,OR(Q165&gt;$U$6,Q165&lt;$U$7),Q165*$V$7)</f>
        <v>392.88</v>
      </c>
    </row>
    <row r="166" spans="1:20" x14ac:dyDescent="0.3">
      <c r="A166" s="2" t="s">
        <v>427</v>
      </c>
      <c r="B166" s="5">
        <v>43281</v>
      </c>
      <c r="C166" s="5">
        <v>43283</v>
      </c>
      <c r="D166" s="2" t="s">
        <v>33</v>
      </c>
      <c r="E166" s="2" t="s">
        <v>89</v>
      </c>
      <c r="F166" s="2" t="s">
        <v>428</v>
      </c>
      <c r="G166" s="6" t="str">
        <f>VLOOKUP(F166,'Customer Info'!A:B,2,0)</f>
        <v>Dennis</v>
      </c>
      <c r="H166" s="6" t="str">
        <f>VLOOKUP(F166,'Customer Info'!A:C,3,0)</f>
        <v>Pardue</v>
      </c>
      <c r="I166" s="6" t="str">
        <f>VLOOKUP(F166,'Customer Info'!A:E,5,0)</f>
        <v>Pekalongan</v>
      </c>
      <c r="J166" s="2" t="s">
        <v>291</v>
      </c>
      <c r="K166" s="2">
        <v>7534</v>
      </c>
      <c r="L166" s="2">
        <v>7106</v>
      </c>
      <c r="M166" s="2">
        <v>7</v>
      </c>
      <c r="N166" s="7">
        <f t="shared" si="8"/>
        <v>49742</v>
      </c>
      <c r="O166" s="7">
        <f t="shared" si="9"/>
        <v>52738</v>
      </c>
      <c r="P166" s="2">
        <v>54</v>
      </c>
      <c r="Q166" s="8">
        <f t="shared" si="10"/>
        <v>52792</v>
      </c>
      <c r="R166" s="8">
        <f t="shared" si="11"/>
        <v>2996</v>
      </c>
      <c r="S166" s="2" t="s">
        <v>31</v>
      </c>
      <c r="T166" s="22" cm="1">
        <f t="array" ref="T166">_xlfn.IFS(OR(Q166&gt;$U$2,Q166&lt;$U$3),Q166*$V$2,OR(Q166&gt;$U$3,Q166&lt;$U$4),Q166*$V$3,OR(Q166&gt;$U$3,Q166&lt;$U$4),Q166*$V$4,OR(Q166&gt;$U$5,Q166&lt;$U$6),Q166*$V$6,OR(Q166&gt;$U$6,Q166&lt;$U$7),Q166*$V$7)</f>
        <v>1055.8399999999999</v>
      </c>
    </row>
    <row r="167" spans="1:20" x14ac:dyDescent="0.3">
      <c r="A167" s="2" t="s">
        <v>429</v>
      </c>
      <c r="B167" s="5">
        <v>43159</v>
      </c>
      <c r="C167" s="5">
        <v>43159</v>
      </c>
      <c r="D167" s="2" t="s">
        <v>33</v>
      </c>
      <c r="E167" s="2" t="s">
        <v>41</v>
      </c>
      <c r="F167" s="2" t="s">
        <v>430</v>
      </c>
      <c r="G167" s="6" t="str">
        <f>VLOOKUP(F167,'Customer Info'!A:B,2,0)</f>
        <v>Rachel</v>
      </c>
      <c r="H167" s="6" t="str">
        <f>VLOOKUP(F167,'Customer Info'!A:C,3,0)</f>
        <v>Payne</v>
      </c>
      <c r="I167" s="6" t="str">
        <f>VLOOKUP(F167,'Customer Info'!A:E,5,0)</f>
        <v>Raipur</v>
      </c>
      <c r="J167" s="2" t="s">
        <v>431</v>
      </c>
      <c r="K167" s="2">
        <v>2627</v>
      </c>
      <c r="L167" s="2">
        <v>2528</v>
      </c>
      <c r="M167" s="2">
        <v>6</v>
      </c>
      <c r="N167" s="7">
        <f t="shared" si="8"/>
        <v>15168</v>
      </c>
      <c r="O167" s="7">
        <f t="shared" si="9"/>
        <v>15762</v>
      </c>
      <c r="P167" s="2">
        <v>41</v>
      </c>
      <c r="Q167" s="8">
        <f t="shared" si="10"/>
        <v>15803</v>
      </c>
      <c r="R167" s="8">
        <f t="shared" si="11"/>
        <v>594</v>
      </c>
      <c r="S167" s="2" t="s">
        <v>28</v>
      </c>
      <c r="T167" s="22" cm="1">
        <f t="array" ref="T167">_xlfn.IFS(OR(Q167&gt;$U$2,Q167&lt;$U$3),Q167*$V$2,OR(Q167&gt;$U$3,Q167&lt;$U$4),Q167*$V$3,OR(Q167&gt;$U$3,Q167&lt;$U$4),Q167*$V$4,OR(Q167&gt;$U$5,Q167&lt;$U$6),Q167*$V$6,OR(Q167&gt;$U$6,Q167&lt;$U$7),Q167*$V$7)</f>
        <v>316.06</v>
      </c>
    </row>
    <row r="168" spans="1:20" x14ac:dyDescent="0.3">
      <c r="A168" s="2" t="s">
        <v>432</v>
      </c>
      <c r="B168" s="5">
        <v>43160</v>
      </c>
      <c r="C168" s="5">
        <v>43161</v>
      </c>
      <c r="D168" s="2" t="s">
        <v>33</v>
      </c>
      <c r="E168" s="2" t="s">
        <v>46</v>
      </c>
      <c r="F168" s="2" t="s">
        <v>90</v>
      </c>
      <c r="G168" s="6" t="str">
        <f>VLOOKUP(F168,'Customer Info'!A:B,2,0)</f>
        <v>Lisa</v>
      </c>
      <c r="H168" s="6" t="str">
        <f>VLOOKUP(F168,'Customer Info'!A:C,3,0)</f>
        <v>DeCherney</v>
      </c>
      <c r="I168" s="6" t="str">
        <f>VLOOKUP(F168,'Customer Info'!A:E,5,0)</f>
        <v>Sydney</v>
      </c>
      <c r="J168" s="2" t="s">
        <v>433</v>
      </c>
      <c r="K168" s="2">
        <v>2747</v>
      </c>
      <c r="L168" s="2">
        <v>2545</v>
      </c>
      <c r="M168" s="2">
        <v>9</v>
      </c>
      <c r="N168" s="7">
        <f t="shared" si="8"/>
        <v>22905</v>
      </c>
      <c r="O168" s="7">
        <f t="shared" si="9"/>
        <v>24723</v>
      </c>
      <c r="P168" s="2">
        <v>76</v>
      </c>
      <c r="Q168" s="8">
        <f t="shared" si="10"/>
        <v>24799</v>
      </c>
      <c r="R168" s="8">
        <f t="shared" si="11"/>
        <v>1818</v>
      </c>
      <c r="S168" s="2" t="s">
        <v>31</v>
      </c>
      <c r="T168" s="22" cm="1">
        <f t="array" ref="T168">_xlfn.IFS(OR(Q168&gt;$U$2,Q168&lt;$U$3),Q168*$V$2,OR(Q168&gt;$U$3,Q168&lt;$U$4),Q168*$V$3,OR(Q168&gt;$U$3,Q168&lt;$U$4),Q168*$V$4,OR(Q168&gt;$U$5,Q168&lt;$U$6),Q168*$V$6,OR(Q168&gt;$U$6,Q168&lt;$U$7),Q168*$V$7)</f>
        <v>495.98</v>
      </c>
    </row>
    <row r="169" spans="1:20" x14ac:dyDescent="0.3">
      <c r="A169" s="2" t="s">
        <v>434</v>
      </c>
      <c r="B169" s="5">
        <v>43149</v>
      </c>
      <c r="C169" s="5">
        <v>43150</v>
      </c>
      <c r="D169" s="2" t="s">
        <v>45</v>
      </c>
      <c r="E169" s="2" t="s">
        <v>27</v>
      </c>
      <c r="F169" s="2" t="s">
        <v>435</v>
      </c>
      <c r="G169" s="6" t="str">
        <f>VLOOKUP(F169,'Customer Info'!A:B,2,0)</f>
        <v>Guy</v>
      </c>
      <c r="H169" s="6" t="str">
        <f>VLOOKUP(F169,'Customer Info'!A:C,3,0)</f>
        <v>Phonely</v>
      </c>
      <c r="I169" s="6" t="str">
        <f>VLOOKUP(F169,'Customer Info'!A:E,5,0)</f>
        <v>Jodhpur</v>
      </c>
      <c r="J169" s="2" t="s">
        <v>39</v>
      </c>
      <c r="K169" s="2">
        <v>914</v>
      </c>
      <c r="L169" s="2">
        <v>830</v>
      </c>
      <c r="M169" s="2">
        <v>4</v>
      </c>
      <c r="N169" s="7">
        <f t="shared" si="8"/>
        <v>3320</v>
      </c>
      <c r="O169" s="7">
        <f t="shared" si="9"/>
        <v>3656</v>
      </c>
      <c r="P169" s="2">
        <v>36</v>
      </c>
      <c r="Q169" s="8">
        <f t="shared" si="10"/>
        <v>3692</v>
      </c>
      <c r="R169" s="8">
        <f t="shared" si="11"/>
        <v>336</v>
      </c>
      <c r="S169" s="2" t="s">
        <v>31</v>
      </c>
      <c r="T169" s="22" cm="1">
        <f t="array" ref="T169">_xlfn.IFS(OR(Q169&gt;$U$2,Q169&lt;$U$3),Q169*$V$2,OR(Q169&gt;$U$3,Q169&lt;$U$4),Q169*$V$3,OR(Q169&gt;$U$3,Q169&lt;$U$4),Q169*$V$4,OR(Q169&gt;$U$5,Q169&lt;$U$6),Q169*$V$6,OR(Q169&gt;$U$6,Q169&lt;$U$7),Q169*$V$7)</f>
        <v>73.84</v>
      </c>
    </row>
    <row r="170" spans="1:20" x14ac:dyDescent="0.3">
      <c r="A170" s="2" t="s">
        <v>436</v>
      </c>
      <c r="B170" s="5">
        <v>43426</v>
      </c>
      <c r="C170" s="5">
        <v>43427</v>
      </c>
      <c r="D170" s="2" t="s">
        <v>45</v>
      </c>
      <c r="E170" s="2" t="s">
        <v>89</v>
      </c>
      <c r="F170" s="2" t="s">
        <v>437</v>
      </c>
      <c r="G170" s="6" t="str">
        <f>VLOOKUP(F170,'Customer Info'!A:B,2,0)</f>
        <v>Benjamin</v>
      </c>
      <c r="H170" s="6" t="str">
        <f>VLOOKUP(F170,'Customer Info'!A:C,3,0)</f>
        <v>Patterson</v>
      </c>
      <c r="I170" s="6" t="str">
        <f>VLOOKUP(F170,'Customer Info'!A:E,5,0)</f>
        <v>Tamworth</v>
      </c>
      <c r="J170" s="2" t="s">
        <v>81</v>
      </c>
      <c r="K170" s="2">
        <v>825</v>
      </c>
      <c r="L170" s="2">
        <v>793</v>
      </c>
      <c r="M170" s="2">
        <v>1</v>
      </c>
      <c r="N170" s="7">
        <f t="shared" si="8"/>
        <v>793</v>
      </c>
      <c r="O170" s="7">
        <f t="shared" si="9"/>
        <v>825</v>
      </c>
      <c r="P170" s="2">
        <v>36</v>
      </c>
      <c r="Q170" s="8">
        <f t="shared" si="10"/>
        <v>861</v>
      </c>
      <c r="R170" s="8">
        <f t="shared" si="11"/>
        <v>32</v>
      </c>
      <c r="S170" s="2" t="s">
        <v>61</v>
      </c>
      <c r="T170" s="22" cm="1">
        <f t="array" ref="T170">_xlfn.IFS(OR(Q170&gt;$U$2,Q170&lt;$U$3),Q170*$V$2,OR(Q170&gt;$U$3,Q170&lt;$U$4),Q170*$V$3,OR(Q170&gt;$U$3,Q170&lt;$U$4),Q170*$V$4,OR(Q170&gt;$U$5,Q170&lt;$U$6),Q170*$V$6,OR(Q170&gt;$U$6,Q170&lt;$U$7),Q170*$V$7)</f>
        <v>17.22</v>
      </c>
    </row>
    <row r="171" spans="1:20" x14ac:dyDescent="0.3">
      <c r="A171" s="2" t="s">
        <v>438</v>
      </c>
      <c r="B171" s="5">
        <v>43340</v>
      </c>
      <c r="C171" s="5">
        <v>43342</v>
      </c>
      <c r="D171" s="2" t="s">
        <v>26</v>
      </c>
      <c r="E171" s="2" t="s">
        <v>34</v>
      </c>
      <c r="F171" s="2" t="s">
        <v>370</v>
      </c>
      <c r="G171" s="6" t="str">
        <f>VLOOKUP(F171,'Customer Info'!A:B,2,0)</f>
        <v>Duane</v>
      </c>
      <c r="H171" s="6" t="str">
        <f>VLOOKUP(F171,'Customer Info'!A:C,3,0)</f>
        <v>Huffman</v>
      </c>
      <c r="I171" s="6" t="str">
        <f>VLOOKUP(F171,'Customer Info'!A:E,5,0)</f>
        <v>Perth</v>
      </c>
      <c r="J171" s="2" t="s">
        <v>439</v>
      </c>
      <c r="K171" s="2">
        <v>8752</v>
      </c>
      <c r="L171" s="2">
        <v>7877</v>
      </c>
      <c r="M171" s="2">
        <v>2</v>
      </c>
      <c r="N171" s="7">
        <f t="shared" si="8"/>
        <v>15754</v>
      </c>
      <c r="O171" s="7">
        <f t="shared" si="9"/>
        <v>17504</v>
      </c>
      <c r="P171" s="2">
        <v>69</v>
      </c>
      <c r="Q171" s="8">
        <f t="shared" si="10"/>
        <v>17573</v>
      </c>
      <c r="R171" s="8">
        <f t="shared" si="11"/>
        <v>1750</v>
      </c>
      <c r="S171" s="2" t="s">
        <v>31</v>
      </c>
      <c r="T171" s="22" cm="1">
        <f t="array" ref="T171">_xlfn.IFS(OR(Q171&gt;$U$2,Q171&lt;$U$3),Q171*$V$2,OR(Q171&gt;$U$3,Q171&lt;$U$4),Q171*$V$3,OR(Q171&gt;$U$3,Q171&lt;$U$4),Q171*$V$4,OR(Q171&gt;$U$5,Q171&lt;$U$6),Q171*$V$6,OR(Q171&gt;$U$6,Q171&lt;$U$7),Q171*$V$7)</f>
        <v>351.46</v>
      </c>
    </row>
    <row r="172" spans="1:20" x14ac:dyDescent="0.3">
      <c r="A172" s="2" t="s">
        <v>440</v>
      </c>
      <c r="B172" s="5">
        <v>43392</v>
      </c>
      <c r="C172" s="5">
        <v>43394</v>
      </c>
      <c r="D172" s="2" t="s">
        <v>45</v>
      </c>
      <c r="E172" s="2" t="s">
        <v>27</v>
      </c>
      <c r="F172" s="2" t="s">
        <v>237</v>
      </c>
      <c r="G172" s="6" t="str">
        <f>VLOOKUP(F172,'Customer Info'!A:B,2,0)</f>
        <v>Kristina</v>
      </c>
      <c r="H172" s="6" t="str">
        <f>VLOOKUP(F172,'Customer Info'!A:C,3,0)</f>
        <v>Nunn</v>
      </c>
      <c r="I172" s="6" t="str">
        <f>VLOOKUP(F172,'Customer Info'!A:E,5,0)</f>
        <v>Jakarta</v>
      </c>
      <c r="J172" s="2" t="s">
        <v>441</v>
      </c>
      <c r="K172" s="2">
        <v>1081</v>
      </c>
      <c r="L172" s="2">
        <v>983</v>
      </c>
      <c r="M172" s="2">
        <v>1</v>
      </c>
      <c r="N172" s="7">
        <f t="shared" si="8"/>
        <v>983</v>
      </c>
      <c r="O172" s="7">
        <f t="shared" si="9"/>
        <v>1081</v>
      </c>
      <c r="P172" s="2">
        <v>67</v>
      </c>
      <c r="Q172" s="8">
        <f t="shared" si="10"/>
        <v>1148</v>
      </c>
      <c r="R172" s="8">
        <f t="shared" si="11"/>
        <v>98</v>
      </c>
      <c r="S172" s="2" t="s">
        <v>61</v>
      </c>
      <c r="T172" s="22" cm="1">
        <f t="array" ref="T172">_xlfn.IFS(OR(Q172&gt;$U$2,Q172&lt;$U$3),Q172*$V$2,OR(Q172&gt;$U$3,Q172&lt;$U$4),Q172*$V$3,OR(Q172&gt;$U$3,Q172&lt;$U$4),Q172*$V$4,OR(Q172&gt;$U$5,Q172&lt;$U$6),Q172*$V$6,OR(Q172&gt;$U$6,Q172&lt;$U$7),Q172*$V$7)</f>
        <v>22.96</v>
      </c>
    </row>
    <row r="173" spans="1:20" x14ac:dyDescent="0.3">
      <c r="A173" s="2" t="s">
        <v>442</v>
      </c>
      <c r="B173" s="5">
        <v>43178</v>
      </c>
      <c r="C173" s="5">
        <v>43179</v>
      </c>
      <c r="D173" s="2" t="s">
        <v>26</v>
      </c>
      <c r="E173" s="2" t="s">
        <v>41</v>
      </c>
      <c r="F173" s="2" t="s">
        <v>443</v>
      </c>
      <c r="G173" s="6" t="str">
        <f>VLOOKUP(F173,'Customer Info'!A:B,2,0)</f>
        <v>Cari</v>
      </c>
      <c r="H173" s="6" t="str">
        <f>VLOOKUP(F173,'Customer Info'!A:C,3,0)</f>
        <v>MacIntyre</v>
      </c>
      <c r="I173" s="6" t="str">
        <f>VLOOKUP(F173,'Customer Info'!A:E,5,0)</f>
        <v>Suzhou</v>
      </c>
      <c r="J173" s="2" t="s">
        <v>308</v>
      </c>
      <c r="K173" s="2">
        <v>2540</v>
      </c>
      <c r="L173" s="2">
        <v>2397</v>
      </c>
      <c r="M173" s="2">
        <v>4</v>
      </c>
      <c r="N173" s="7">
        <f t="shared" si="8"/>
        <v>9588</v>
      </c>
      <c r="O173" s="7">
        <f t="shared" si="9"/>
        <v>10160</v>
      </c>
      <c r="P173" s="2">
        <v>92</v>
      </c>
      <c r="Q173" s="8">
        <f t="shared" si="10"/>
        <v>10252</v>
      </c>
      <c r="R173" s="8">
        <f t="shared" si="11"/>
        <v>572</v>
      </c>
      <c r="S173" s="2" t="s">
        <v>31</v>
      </c>
      <c r="T173" s="22" cm="1">
        <f t="array" ref="T173">_xlfn.IFS(OR(Q173&gt;$U$2,Q173&lt;$U$3),Q173*$V$2,OR(Q173&gt;$U$3,Q173&lt;$U$4),Q173*$V$3,OR(Q173&gt;$U$3,Q173&lt;$U$4),Q173*$V$4,OR(Q173&gt;$U$5,Q173&lt;$U$6),Q173*$V$6,OR(Q173&gt;$U$6,Q173&lt;$U$7),Q173*$V$7)</f>
        <v>205.04</v>
      </c>
    </row>
    <row r="174" spans="1:20" x14ac:dyDescent="0.3">
      <c r="A174" s="2" t="s">
        <v>444</v>
      </c>
      <c r="B174" s="5">
        <v>43214</v>
      </c>
      <c r="C174" s="5">
        <v>43216</v>
      </c>
      <c r="D174" s="2" t="s">
        <v>33</v>
      </c>
      <c r="E174" s="2" t="s">
        <v>41</v>
      </c>
      <c r="F174" s="2" t="s">
        <v>445</v>
      </c>
      <c r="G174" s="6" t="str">
        <f>VLOOKUP(F174,'Customer Info'!A:B,2,0)</f>
        <v>Lisa</v>
      </c>
      <c r="H174" s="6" t="str">
        <f>VLOOKUP(F174,'Customer Info'!A:C,3,0)</f>
        <v>DeCherney</v>
      </c>
      <c r="I174" s="6" t="str">
        <f>VLOOKUP(F174,'Customer Info'!A:E,5,0)</f>
        <v>Ningbo</v>
      </c>
      <c r="J174" s="2" t="s">
        <v>446</v>
      </c>
      <c r="K174" s="2">
        <v>37949</v>
      </c>
      <c r="L174" s="2">
        <v>34816</v>
      </c>
      <c r="M174" s="2">
        <v>2</v>
      </c>
      <c r="N174" s="7">
        <f t="shared" si="8"/>
        <v>69632</v>
      </c>
      <c r="O174" s="7">
        <f t="shared" si="9"/>
        <v>75898</v>
      </c>
      <c r="P174" s="2">
        <v>92</v>
      </c>
      <c r="Q174" s="8">
        <f t="shared" si="10"/>
        <v>75990</v>
      </c>
      <c r="R174" s="8">
        <f t="shared" si="11"/>
        <v>6266</v>
      </c>
      <c r="S174" s="2" t="s">
        <v>31</v>
      </c>
      <c r="T174" s="22" cm="1">
        <f t="array" ref="T174">_xlfn.IFS(OR(Q174&gt;$U$2,Q174&lt;$U$3),Q174*$V$2,OR(Q174&gt;$U$3,Q174&lt;$U$4),Q174*$V$3,OR(Q174&gt;$U$3,Q174&lt;$U$4),Q174*$V$4,OR(Q174&gt;$U$5,Q174&lt;$U$6),Q174*$V$6,OR(Q174&gt;$U$6,Q174&lt;$U$7),Q174*$V$7)</f>
        <v>1519.8</v>
      </c>
    </row>
    <row r="175" spans="1:20" x14ac:dyDescent="0.3">
      <c r="A175" s="2" t="s">
        <v>447</v>
      </c>
      <c r="B175" s="5">
        <v>43398</v>
      </c>
      <c r="C175" s="5">
        <v>43400</v>
      </c>
      <c r="D175" s="2" t="s">
        <v>45</v>
      </c>
      <c r="E175" s="2" t="s">
        <v>34</v>
      </c>
      <c r="F175" s="2" t="s">
        <v>448</v>
      </c>
      <c r="G175" s="6" t="str">
        <f>VLOOKUP(F175,'Customer Info'!A:B,2,0)</f>
        <v>Jim</v>
      </c>
      <c r="H175" s="6" t="str">
        <f>VLOOKUP(F175,'Customer Info'!A:C,3,0)</f>
        <v>Epp</v>
      </c>
      <c r="I175" s="6" t="str">
        <f>VLOOKUP(F175,'Customer Info'!A:E,5,0)</f>
        <v>Jingmen</v>
      </c>
      <c r="J175" s="2" t="s">
        <v>243</v>
      </c>
      <c r="K175" s="2">
        <v>194</v>
      </c>
      <c r="L175" s="2">
        <v>176</v>
      </c>
      <c r="M175" s="2">
        <v>4</v>
      </c>
      <c r="N175" s="7">
        <f t="shared" si="8"/>
        <v>704</v>
      </c>
      <c r="O175" s="7">
        <f t="shared" si="9"/>
        <v>776</v>
      </c>
      <c r="P175" s="2">
        <v>30</v>
      </c>
      <c r="Q175" s="8">
        <f t="shared" si="10"/>
        <v>806</v>
      </c>
      <c r="R175" s="8">
        <f t="shared" si="11"/>
        <v>72</v>
      </c>
      <c r="S175" s="2" t="s">
        <v>61</v>
      </c>
      <c r="T175" s="22" cm="1">
        <f t="array" ref="T175">_xlfn.IFS(OR(Q175&gt;$U$2,Q175&lt;$U$3),Q175*$V$2,OR(Q175&gt;$U$3,Q175&lt;$U$4),Q175*$V$3,OR(Q175&gt;$U$3,Q175&lt;$U$4),Q175*$V$4,OR(Q175&gt;$U$5,Q175&lt;$U$6),Q175*$V$6,OR(Q175&gt;$U$6,Q175&lt;$U$7),Q175*$V$7)</f>
        <v>16.12</v>
      </c>
    </row>
    <row r="176" spans="1:20" x14ac:dyDescent="0.3">
      <c r="A176" s="2" t="s">
        <v>449</v>
      </c>
      <c r="B176" s="5">
        <v>43421</v>
      </c>
      <c r="C176" s="5">
        <v>43423</v>
      </c>
      <c r="D176" s="2" t="s">
        <v>26</v>
      </c>
      <c r="E176" s="2" t="s">
        <v>41</v>
      </c>
      <c r="F176" s="2" t="s">
        <v>174</v>
      </c>
      <c r="G176" s="6" t="str">
        <f>VLOOKUP(F176,'Customer Info'!A:B,2,0)</f>
        <v>Dean</v>
      </c>
      <c r="H176" s="6" t="str">
        <f>VLOOKUP(F176,'Customer Info'!A:C,3,0)</f>
        <v>Katz</v>
      </c>
      <c r="I176" s="6" t="str">
        <f>VLOOKUP(F176,'Customer Info'!A:E,5,0)</f>
        <v>Changzhou</v>
      </c>
      <c r="J176" s="2" t="s">
        <v>402</v>
      </c>
      <c r="K176" s="2">
        <v>2271</v>
      </c>
      <c r="L176" s="2">
        <v>2144</v>
      </c>
      <c r="M176" s="2">
        <v>1</v>
      </c>
      <c r="N176" s="7">
        <f t="shared" si="8"/>
        <v>2144</v>
      </c>
      <c r="O176" s="7">
        <f t="shared" si="9"/>
        <v>2271</v>
      </c>
      <c r="P176" s="2">
        <v>50</v>
      </c>
      <c r="Q176" s="8">
        <f t="shared" si="10"/>
        <v>2321</v>
      </c>
      <c r="R176" s="8">
        <f t="shared" si="11"/>
        <v>127</v>
      </c>
      <c r="S176" s="2" t="s">
        <v>31</v>
      </c>
      <c r="T176" s="22" cm="1">
        <f t="array" ref="T176">_xlfn.IFS(OR(Q176&gt;$U$2,Q176&lt;$U$3),Q176*$V$2,OR(Q176&gt;$U$3,Q176&lt;$U$4),Q176*$V$3,OR(Q176&gt;$U$3,Q176&lt;$U$4),Q176*$V$4,OR(Q176&gt;$U$5,Q176&lt;$U$6),Q176*$V$6,OR(Q176&gt;$U$6,Q176&lt;$U$7),Q176*$V$7)</f>
        <v>46.42</v>
      </c>
    </row>
    <row r="177" spans="1:20" x14ac:dyDescent="0.3">
      <c r="A177" s="2" t="s">
        <v>450</v>
      </c>
      <c r="B177" s="5">
        <v>43328</v>
      </c>
      <c r="C177" s="5">
        <v>43329</v>
      </c>
      <c r="D177" s="2" t="s">
        <v>45</v>
      </c>
      <c r="E177" s="2" t="s">
        <v>34</v>
      </c>
      <c r="F177" s="2" t="s">
        <v>451</v>
      </c>
      <c r="G177" s="6" t="str">
        <f>VLOOKUP(F177,'Customer Info'!A:B,2,0)</f>
        <v>Denny</v>
      </c>
      <c r="H177" s="6" t="str">
        <f>VLOOKUP(F177,'Customer Info'!A:C,3,0)</f>
        <v>Ordway</v>
      </c>
      <c r="I177" s="6" t="str">
        <f>VLOOKUP(F177,'Customer Info'!A:E,5,0)</f>
        <v>Berlin</v>
      </c>
      <c r="J177" s="2" t="s">
        <v>452</v>
      </c>
      <c r="K177" s="2">
        <v>285</v>
      </c>
      <c r="L177" s="2">
        <v>259</v>
      </c>
      <c r="M177" s="2">
        <v>2</v>
      </c>
      <c r="N177" s="7">
        <f t="shared" si="8"/>
        <v>518</v>
      </c>
      <c r="O177" s="7">
        <f t="shared" si="9"/>
        <v>570</v>
      </c>
      <c r="P177" s="2">
        <v>25</v>
      </c>
      <c r="Q177" s="8">
        <f t="shared" si="10"/>
        <v>595</v>
      </c>
      <c r="R177" s="8">
        <f t="shared" si="11"/>
        <v>52</v>
      </c>
      <c r="S177" s="2" t="s">
        <v>61</v>
      </c>
      <c r="T177" s="22" cm="1">
        <f t="array" ref="T177">_xlfn.IFS(OR(Q177&gt;$U$2,Q177&lt;$U$3),Q177*$V$2,OR(Q177&gt;$U$3,Q177&lt;$U$4),Q177*$V$3,OR(Q177&gt;$U$3,Q177&lt;$U$4),Q177*$V$4,OR(Q177&gt;$U$5,Q177&lt;$U$6),Q177*$V$6,OR(Q177&gt;$U$6,Q177&lt;$U$7),Q177*$V$7)</f>
        <v>11.9</v>
      </c>
    </row>
    <row r="178" spans="1:20" x14ac:dyDescent="0.3">
      <c r="A178" s="2" t="s">
        <v>453</v>
      </c>
      <c r="B178" s="5">
        <v>43175</v>
      </c>
      <c r="C178" s="5">
        <v>43176</v>
      </c>
      <c r="D178" s="2" t="s">
        <v>45</v>
      </c>
      <c r="E178" s="2" t="s">
        <v>89</v>
      </c>
      <c r="F178" s="2" t="s">
        <v>454</v>
      </c>
      <c r="G178" s="6" t="str">
        <f>VLOOKUP(F178,'Customer Info'!A:B,2,0)</f>
        <v>Eugene</v>
      </c>
      <c r="H178" s="6" t="str">
        <f>VLOOKUP(F178,'Customer Info'!A:C,3,0)</f>
        <v>Moren</v>
      </c>
      <c r="I178" s="6" t="str">
        <f>VLOOKUP(F178,'Customer Info'!A:E,5,0)</f>
        <v>Patiala</v>
      </c>
      <c r="J178" s="2" t="s">
        <v>455</v>
      </c>
      <c r="K178" s="2">
        <v>1113</v>
      </c>
      <c r="L178" s="2">
        <v>1040</v>
      </c>
      <c r="M178" s="2">
        <v>3</v>
      </c>
      <c r="N178" s="7">
        <f t="shared" si="8"/>
        <v>3120</v>
      </c>
      <c r="O178" s="7">
        <f t="shared" si="9"/>
        <v>3339</v>
      </c>
      <c r="P178" s="2">
        <v>92</v>
      </c>
      <c r="Q178" s="8">
        <f t="shared" si="10"/>
        <v>3431</v>
      </c>
      <c r="R178" s="8">
        <f t="shared" si="11"/>
        <v>219</v>
      </c>
      <c r="S178" s="2" t="s">
        <v>28</v>
      </c>
      <c r="T178" s="22" cm="1">
        <f t="array" ref="T178">_xlfn.IFS(OR(Q178&gt;$U$2,Q178&lt;$U$3),Q178*$V$2,OR(Q178&gt;$U$3,Q178&lt;$U$4),Q178*$V$3,OR(Q178&gt;$U$3,Q178&lt;$U$4),Q178*$V$4,OR(Q178&gt;$U$5,Q178&lt;$U$6),Q178*$V$6,OR(Q178&gt;$U$6,Q178&lt;$U$7),Q178*$V$7)</f>
        <v>68.62</v>
      </c>
    </row>
    <row r="179" spans="1:20" x14ac:dyDescent="0.3">
      <c r="A179" s="2" t="s">
        <v>456</v>
      </c>
      <c r="B179" s="5">
        <v>43299</v>
      </c>
      <c r="C179" s="5">
        <v>43301</v>
      </c>
      <c r="D179" s="2" t="s">
        <v>26</v>
      </c>
      <c r="E179" s="2" t="s">
        <v>41</v>
      </c>
      <c r="F179" s="2" t="s">
        <v>457</v>
      </c>
      <c r="G179" s="6" t="str">
        <f>VLOOKUP(F179,'Customer Info'!A:B,2,0)</f>
        <v>Alex</v>
      </c>
      <c r="H179" s="6" t="str">
        <f>VLOOKUP(F179,'Customer Info'!A:C,3,0)</f>
        <v>Avila</v>
      </c>
      <c r="I179" s="6" t="str">
        <f>VLOOKUP(F179,'Customer Info'!A:E,5,0)</f>
        <v>Agra</v>
      </c>
      <c r="J179" s="2" t="s">
        <v>43</v>
      </c>
      <c r="K179" s="2">
        <v>1859</v>
      </c>
      <c r="L179" s="2">
        <v>1755</v>
      </c>
      <c r="M179" s="2">
        <v>3</v>
      </c>
      <c r="N179" s="7">
        <f t="shared" si="8"/>
        <v>5265</v>
      </c>
      <c r="O179" s="7">
        <f t="shared" si="9"/>
        <v>5577</v>
      </c>
      <c r="P179" s="2">
        <v>66</v>
      </c>
      <c r="Q179" s="8">
        <f t="shared" si="10"/>
        <v>5643</v>
      </c>
      <c r="R179" s="8">
        <f t="shared" si="11"/>
        <v>312</v>
      </c>
      <c r="S179" s="2" t="s">
        <v>31</v>
      </c>
      <c r="T179" s="22" cm="1">
        <f t="array" ref="T179">_xlfn.IFS(OR(Q179&gt;$U$2,Q179&lt;$U$3),Q179*$V$2,OR(Q179&gt;$U$3,Q179&lt;$U$4),Q179*$V$3,OR(Q179&gt;$U$3,Q179&lt;$U$4),Q179*$V$4,OR(Q179&gt;$U$5,Q179&lt;$U$6),Q179*$V$6,OR(Q179&gt;$U$6,Q179&lt;$U$7),Q179*$V$7)</f>
        <v>112.86</v>
      </c>
    </row>
    <row r="180" spans="1:20" x14ac:dyDescent="0.3">
      <c r="A180" s="2" t="s">
        <v>458</v>
      </c>
      <c r="B180" s="5">
        <v>43275</v>
      </c>
      <c r="C180" s="5">
        <v>43276</v>
      </c>
      <c r="D180" s="2" t="s">
        <v>45</v>
      </c>
      <c r="E180" s="2" t="s">
        <v>46</v>
      </c>
      <c r="F180" s="2" t="s">
        <v>459</v>
      </c>
      <c r="G180" s="6" t="str">
        <f>VLOOKUP(F180,'Customer Info'!A:B,2,0)</f>
        <v>Roger</v>
      </c>
      <c r="H180" s="6" t="str">
        <f>VLOOKUP(F180,'Customer Info'!A:C,3,0)</f>
        <v>Barcio</v>
      </c>
      <c r="I180" s="6" t="str">
        <f>VLOOKUP(F180,'Customer Info'!A:E,5,0)</f>
        <v>Bremen</v>
      </c>
      <c r="J180" s="2" t="s">
        <v>240</v>
      </c>
      <c r="K180" s="2">
        <v>177</v>
      </c>
      <c r="L180" s="2">
        <v>169</v>
      </c>
      <c r="M180" s="2">
        <v>4</v>
      </c>
      <c r="N180" s="7">
        <f t="shared" si="8"/>
        <v>676</v>
      </c>
      <c r="O180" s="7">
        <f t="shared" si="9"/>
        <v>708</v>
      </c>
      <c r="P180" s="2">
        <v>30</v>
      </c>
      <c r="Q180" s="8">
        <f t="shared" si="10"/>
        <v>738</v>
      </c>
      <c r="R180" s="8">
        <f t="shared" si="11"/>
        <v>32</v>
      </c>
      <c r="S180" s="2" t="s">
        <v>31</v>
      </c>
      <c r="T180" s="22" cm="1">
        <f t="array" ref="T180">_xlfn.IFS(OR(Q180&gt;$U$2,Q180&lt;$U$3),Q180*$V$2,OR(Q180&gt;$U$3,Q180&lt;$U$4),Q180*$V$3,OR(Q180&gt;$U$3,Q180&lt;$U$4),Q180*$V$4,OR(Q180&gt;$U$5,Q180&lt;$U$6),Q180*$V$6,OR(Q180&gt;$U$6,Q180&lt;$U$7),Q180*$V$7)</f>
        <v>14.76</v>
      </c>
    </row>
    <row r="181" spans="1:20" x14ac:dyDescent="0.3">
      <c r="A181" s="2" t="s">
        <v>460</v>
      </c>
      <c r="B181" s="5">
        <v>43343</v>
      </c>
      <c r="C181" s="5">
        <v>43344</v>
      </c>
      <c r="D181" s="2" t="s">
        <v>33</v>
      </c>
      <c r="E181" s="2" t="s">
        <v>27</v>
      </c>
      <c r="F181" s="2" t="s">
        <v>461</v>
      </c>
      <c r="G181" s="6" t="str">
        <f>VLOOKUP(F181,'Customer Info'!A:B,2,0)</f>
        <v>Barry</v>
      </c>
      <c r="H181" s="6" t="str">
        <f>VLOOKUP(F181,'Customer Info'!A:C,3,0)</f>
        <v>Franzšsisch</v>
      </c>
      <c r="I181" s="6" t="str">
        <f>VLOOKUP(F181,'Customer Info'!A:E,5,0)</f>
        <v>Bendigo</v>
      </c>
      <c r="J181" s="2" t="s">
        <v>116</v>
      </c>
      <c r="K181" s="2">
        <v>6768</v>
      </c>
      <c r="L181" s="2">
        <v>6512</v>
      </c>
      <c r="M181" s="2">
        <v>3</v>
      </c>
      <c r="N181" s="7">
        <f t="shared" si="8"/>
        <v>19536</v>
      </c>
      <c r="O181" s="7">
        <f t="shared" si="9"/>
        <v>20304</v>
      </c>
      <c r="P181" s="2">
        <v>20</v>
      </c>
      <c r="Q181" s="8">
        <f t="shared" si="10"/>
        <v>20324</v>
      </c>
      <c r="R181" s="8">
        <f t="shared" si="11"/>
        <v>768</v>
      </c>
      <c r="S181" s="2" t="s">
        <v>61</v>
      </c>
      <c r="T181" s="22" cm="1">
        <f t="array" ref="T181">_xlfn.IFS(OR(Q181&gt;$U$2,Q181&lt;$U$3),Q181*$V$2,OR(Q181&gt;$U$3,Q181&lt;$U$4),Q181*$V$3,OR(Q181&gt;$U$3,Q181&lt;$U$4),Q181*$V$4,OR(Q181&gt;$U$5,Q181&lt;$U$6),Q181*$V$6,OR(Q181&gt;$U$6,Q181&lt;$U$7),Q181*$V$7)</f>
        <v>406.48</v>
      </c>
    </row>
    <row r="182" spans="1:20" x14ac:dyDescent="0.3">
      <c r="A182" s="2" t="s">
        <v>462</v>
      </c>
      <c r="B182" s="5">
        <v>43424</v>
      </c>
      <c r="C182" s="5">
        <v>43424</v>
      </c>
      <c r="D182" s="2" t="s">
        <v>45</v>
      </c>
      <c r="E182" s="2" t="s">
        <v>34</v>
      </c>
      <c r="F182" s="2" t="s">
        <v>463</v>
      </c>
      <c r="G182" s="6" t="str">
        <f>VLOOKUP(F182,'Customer Info'!A:B,2,0)</f>
        <v>Kean</v>
      </c>
      <c r="H182" s="6" t="str">
        <f>VLOOKUP(F182,'Customer Info'!A:C,3,0)</f>
        <v>Takahito</v>
      </c>
      <c r="I182" s="6" t="str">
        <f>VLOOKUP(F182,'Customer Info'!A:E,5,0)</f>
        <v>Jakarta</v>
      </c>
      <c r="J182" s="2" t="s">
        <v>464</v>
      </c>
      <c r="K182" s="2">
        <v>139</v>
      </c>
      <c r="L182" s="2">
        <v>130</v>
      </c>
      <c r="M182" s="2">
        <v>5</v>
      </c>
      <c r="N182" s="7">
        <f t="shared" si="8"/>
        <v>650</v>
      </c>
      <c r="O182" s="7">
        <f t="shared" si="9"/>
        <v>695</v>
      </c>
      <c r="P182" s="2">
        <v>30</v>
      </c>
      <c r="Q182" s="8">
        <f t="shared" si="10"/>
        <v>725</v>
      </c>
      <c r="R182" s="8">
        <f t="shared" si="11"/>
        <v>45</v>
      </c>
      <c r="S182" s="2" t="s">
        <v>61</v>
      </c>
      <c r="T182" s="22" cm="1">
        <f t="array" ref="T182">_xlfn.IFS(OR(Q182&gt;$U$2,Q182&lt;$U$3),Q182*$V$2,OR(Q182&gt;$U$3,Q182&lt;$U$4),Q182*$V$3,OR(Q182&gt;$U$3,Q182&lt;$U$4),Q182*$V$4,OR(Q182&gt;$U$5,Q182&lt;$U$6),Q182*$V$6,OR(Q182&gt;$U$6,Q182&lt;$U$7),Q182*$V$7)</f>
        <v>14.5</v>
      </c>
    </row>
    <row r="183" spans="1:20" x14ac:dyDescent="0.3">
      <c r="A183" s="2" t="s">
        <v>465</v>
      </c>
      <c r="B183" s="5">
        <v>43263</v>
      </c>
      <c r="C183" s="5">
        <v>43265</v>
      </c>
      <c r="D183" s="2" t="s">
        <v>26</v>
      </c>
      <c r="E183" s="2" t="s">
        <v>34</v>
      </c>
      <c r="F183" s="2" t="s">
        <v>296</v>
      </c>
      <c r="G183" s="6" t="str">
        <f>VLOOKUP(F183,'Customer Info'!A:B,2,0)</f>
        <v>Michelle</v>
      </c>
      <c r="H183" s="6" t="str">
        <f>VLOOKUP(F183,'Customer Info'!A:C,3,0)</f>
        <v>Arnett</v>
      </c>
      <c r="I183" s="6" t="str">
        <f>VLOOKUP(F183,'Customer Info'!A:E,5,0)</f>
        <v>Yancheng</v>
      </c>
      <c r="J183" s="2" t="s">
        <v>311</v>
      </c>
      <c r="K183" s="2">
        <v>1605</v>
      </c>
      <c r="L183" s="2">
        <v>1487</v>
      </c>
      <c r="M183" s="2">
        <v>1</v>
      </c>
      <c r="N183" s="7">
        <f t="shared" si="8"/>
        <v>1487</v>
      </c>
      <c r="O183" s="7">
        <f t="shared" si="9"/>
        <v>1605</v>
      </c>
      <c r="P183" s="2">
        <v>91</v>
      </c>
      <c r="Q183" s="8">
        <f t="shared" si="10"/>
        <v>1696</v>
      </c>
      <c r="R183" s="8">
        <f t="shared" si="11"/>
        <v>118</v>
      </c>
      <c r="S183" s="2" t="s">
        <v>31</v>
      </c>
      <c r="T183" s="22" cm="1">
        <f t="array" ref="T183">_xlfn.IFS(OR(Q183&gt;$U$2,Q183&lt;$U$3),Q183*$V$2,OR(Q183&gt;$U$3,Q183&lt;$U$4),Q183*$V$3,OR(Q183&gt;$U$3,Q183&lt;$U$4),Q183*$V$4,OR(Q183&gt;$U$5,Q183&lt;$U$6),Q183*$V$6,OR(Q183&gt;$U$6,Q183&lt;$U$7),Q183*$V$7)</f>
        <v>33.92</v>
      </c>
    </row>
    <row r="184" spans="1:20" x14ac:dyDescent="0.3">
      <c r="A184" s="2" t="s">
        <v>466</v>
      </c>
      <c r="B184" s="5">
        <v>43147</v>
      </c>
      <c r="C184" s="5">
        <v>43149</v>
      </c>
      <c r="D184" s="2" t="s">
        <v>45</v>
      </c>
      <c r="E184" s="2" t="s">
        <v>34</v>
      </c>
      <c r="F184" s="2" t="s">
        <v>467</v>
      </c>
      <c r="G184" s="6" t="str">
        <f>VLOOKUP(F184,'Customer Info'!A:B,2,0)</f>
        <v>Charles</v>
      </c>
      <c r="H184" s="6" t="str">
        <f>VLOOKUP(F184,'Customer Info'!A:C,3,0)</f>
        <v>Sheldon</v>
      </c>
      <c r="I184" s="6" t="str">
        <f>VLOOKUP(F184,'Customer Info'!A:E,5,0)</f>
        <v>Jakarta</v>
      </c>
      <c r="J184" s="2" t="s">
        <v>468</v>
      </c>
      <c r="K184" s="2">
        <v>1901</v>
      </c>
      <c r="L184" s="2">
        <v>1810</v>
      </c>
      <c r="M184" s="2">
        <v>3</v>
      </c>
      <c r="N184" s="7">
        <f t="shared" si="8"/>
        <v>5430</v>
      </c>
      <c r="O184" s="7">
        <f t="shared" si="9"/>
        <v>5703</v>
      </c>
      <c r="P184" s="2">
        <v>68</v>
      </c>
      <c r="Q184" s="8">
        <f t="shared" si="10"/>
        <v>5771</v>
      </c>
      <c r="R184" s="8">
        <f t="shared" si="11"/>
        <v>273</v>
      </c>
      <c r="S184" s="2" t="s">
        <v>61</v>
      </c>
      <c r="T184" s="22" cm="1">
        <f t="array" ref="T184">_xlfn.IFS(OR(Q184&gt;$U$2,Q184&lt;$U$3),Q184*$V$2,OR(Q184&gt;$U$3,Q184&lt;$U$4),Q184*$V$3,OR(Q184&gt;$U$3,Q184&lt;$U$4),Q184*$V$4,OR(Q184&gt;$U$5,Q184&lt;$U$6),Q184*$V$6,OR(Q184&gt;$U$6,Q184&lt;$U$7),Q184*$V$7)</f>
        <v>115.42</v>
      </c>
    </row>
    <row r="185" spans="1:20" x14ac:dyDescent="0.3">
      <c r="A185" s="2" t="s">
        <v>469</v>
      </c>
      <c r="B185" s="5">
        <v>43286</v>
      </c>
      <c r="C185" s="5">
        <v>43287</v>
      </c>
      <c r="D185" s="2" t="s">
        <v>45</v>
      </c>
      <c r="E185" s="2" t="s">
        <v>89</v>
      </c>
      <c r="F185" s="2" t="s">
        <v>470</v>
      </c>
      <c r="G185" s="6" t="str">
        <f>VLOOKUP(F185,'Customer Info'!A:B,2,0)</f>
        <v>Harold</v>
      </c>
      <c r="H185" s="6" t="str">
        <f>VLOOKUP(F185,'Customer Info'!A:C,3,0)</f>
        <v>Dahlen</v>
      </c>
      <c r="I185" s="6" t="str">
        <f>VLOOKUP(F185,'Customer Info'!A:E,5,0)</f>
        <v>Melbourne</v>
      </c>
      <c r="J185" s="2" t="s">
        <v>215</v>
      </c>
      <c r="K185" s="2">
        <v>978</v>
      </c>
      <c r="L185" s="2">
        <v>922</v>
      </c>
      <c r="M185" s="2">
        <v>3</v>
      </c>
      <c r="N185" s="7">
        <f t="shared" si="8"/>
        <v>2766</v>
      </c>
      <c r="O185" s="7">
        <f t="shared" si="9"/>
        <v>2934</v>
      </c>
      <c r="P185" s="2">
        <v>75</v>
      </c>
      <c r="Q185" s="8">
        <f t="shared" si="10"/>
        <v>3009</v>
      </c>
      <c r="R185" s="8">
        <f t="shared" si="11"/>
        <v>168</v>
      </c>
      <c r="S185" s="2" t="s">
        <v>31</v>
      </c>
      <c r="T185" s="22" cm="1">
        <f t="array" ref="T185">_xlfn.IFS(OR(Q185&gt;$U$2,Q185&lt;$U$3),Q185*$V$2,OR(Q185&gt;$U$3,Q185&lt;$U$4),Q185*$V$3,OR(Q185&gt;$U$3,Q185&lt;$U$4),Q185*$V$4,OR(Q185&gt;$U$5,Q185&lt;$U$6),Q185*$V$6,OR(Q185&gt;$U$6,Q185&lt;$U$7),Q185*$V$7)</f>
        <v>60.18</v>
      </c>
    </row>
    <row r="186" spans="1:20" x14ac:dyDescent="0.3">
      <c r="A186" s="2" t="s">
        <v>471</v>
      </c>
      <c r="B186" s="5">
        <v>43107</v>
      </c>
      <c r="C186" s="5">
        <v>43108</v>
      </c>
      <c r="D186" s="2" t="s">
        <v>33</v>
      </c>
      <c r="E186" s="2" t="s">
        <v>34</v>
      </c>
      <c r="F186" s="2" t="s">
        <v>472</v>
      </c>
      <c r="G186" s="6" t="str">
        <f>VLOOKUP(F186,'Customer Info'!A:B,2,0)</f>
        <v>Debra</v>
      </c>
      <c r="H186" s="6" t="str">
        <f>VLOOKUP(F186,'Customer Info'!A:C,3,0)</f>
        <v>Catini</v>
      </c>
      <c r="I186" s="6" t="str">
        <f>VLOOKUP(F186,'Customer Info'!A:E,5,0)</f>
        <v>Zhengzhou</v>
      </c>
      <c r="J186" s="2" t="s">
        <v>359</v>
      </c>
      <c r="K186" s="2">
        <v>6768</v>
      </c>
      <c r="L186" s="2">
        <v>6512</v>
      </c>
      <c r="M186" s="2">
        <v>2</v>
      </c>
      <c r="N186" s="7">
        <f t="shared" si="8"/>
        <v>13024</v>
      </c>
      <c r="O186" s="7">
        <f t="shared" si="9"/>
        <v>13536</v>
      </c>
      <c r="P186" s="2">
        <v>69</v>
      </c>
      <c r="Q186" s="8">
        <f t="shared" si="10"/>
        <v>13605</v>
      </c>
      <c r="R186" s="8">
        <f t="shared" si="11"/>
        <v>512</v>
      </c>
      <c r="S186" s="2" t="s">
        <v>28</v>
      </c>
      <c r="T186" s="22" cm="1">
        <f t="array" ref="T186">_xlfn.IFS(OR(Q186&gt;$U$2,Q186&lt;$U$3),Q186*$V$2,OR(Q186&gt;$U$3,Q186&lt;$U$4),Q186*$V$3,OR(Q186&gt;$U$3,Q186&lt;$U$4),Q186*$V$4,OR(Q186&gt;$U$5,Q186&lt;$U$6),Q186*$V$6,OR(Q186&gt;$U$6,Q186&lt;$U$7),Q186*$V$7)</f>
        <v>272.10000000000002</v>
      </c>
    </row>
    <row r="187" spans="1:20" x14ac:dyDescent="0.3">
      <c r="A187" s="2" t="s">
        <v>473</v>
      </c>
      <c r="B187" s="5">
        <v>43422</v>
      </c>
      <c r="C187" s="5">
        <v>43423</v>
      </c>
      <c r="D187" s="2" t="s">
        <v>45</v>
      </c>
      <c r="E187" s="2" t="s">
        <v>27</v>
      </c>
      <c r="F187" s="2" t="s">
        <v>174</v>
      </c>
      <c r="G187" s="6" t="str">
        <f>VLOOKUP(F187,'Customer Info'!A:B,2,0)</f>
        <v>Dean</v>
      </c>
      <c r="H187" s="6" t="str">
        <f>VLOOKUP(F187,'Customer Info'!A:C,3,0)</f>
        <v>Katz</v>
      </c>
      <c r="I187" s="6" t="str">
        <f>VLOOKUP(F187,'Customer Info'!A:E,5,0)</f>
        <v>Changzhou</v>
      </c>
      <c r="J187" s="2" t="s">
        <v>422</v>
      </c>
      <c r="K187" s="2">
        <v>220</v>
      </c>
      <c r="L187" s="2">
        <v>206</v>
      </c>
      <c r="M187" s="2">
        <v>5</v>
      </c>
      <c r="N187" s="7">
        <f t="shared" si="8"/>
        <v>1030</v>
      </c>
      <c r="O187" s="7">
        <f t="shared" si="9"/>
        <v>1100</v>
      </c>
      <c r="P187" s="2">
        <v>68</v>
      </c>
      <c r="Q187" s="8">
        <f t="shared" si="10"/>
        <v>1168</v>
      </c>
      <c r="R187" s="8">
        <f t="shared" si="11"/>
        <v>70</v>
      </c>
      <c r="S187" s="2" t="s">
        <v>69</v>
      </c>
      <c r="T187" s="22" cm="1">
        <f t="array" ref="T187">_xlfn.IFS(OR(Q187&gt;$U$2,Q187&lt;$U$3),Q187*$V$2,OR(Q187&gt;$U$3,Q187&lt;$U$4),Q187*$V$3,OR(Q187&gt;$U$3,Q187&lt;$U$4),Q187*$V$4,OR(Q187&gt;$U$5,Q187&lt;$U$6),Q187*$V$6,OR(Q187&gt;$U$6,Q187&lt;$U$7),Q187*$V$7)</f>
        <v>23.36</v>
      </c>
    </row>
    <row r="188" spans="1:20" x14ac:dyDescent="0.3">
      <c r="A188" s="2" t="s">
        <v>474</v>
      </c>
      <c r="B188" s="5">
        <v>43398</v>
      </c>
      <c r="C188" s="5">
        <v>43399</v>
      </c>
      <c r="D188" s="2" t="s">
        <v>26</v>
      </c>
      <c r="E188" s="2" t="s">
        <v>89</v>
      </c>
      <c r="F188" s="2" t="s">
        <v>475</v>
      </c>
      <c r="G188" s="6" t="str">
        <f>VLOOKUP(F188,'Customer Info'!A:B,2,0)</f>
        <v>Philip</v>
      </c>
      <c r="H188" s="6" t="str">
        <f>VLOOKUP(F188,'Customer Info'!A:C,3,0)</f>
        <v>Brown</v>
      </c>
      <c r="I188" s="6" t="str">
        <f>VLOOKUP(F188,'Customer Info'!A:E,5,0)</f>
        <v>Binjai</v>
      </c>
      <c r="J188" s="2" t="s">
        <v>476</v>
      </c>
      <c r="K188" s="2">
        <v>7232</v>
      </c>
      <c r="L188" s="2">
        <v>6753</v>
      </c>
      <c r="M188" s="2">
        <v>3</v>
      </c>
      <c r="N188" s="7">
        <f t="shared" si="8"/>
        <v>20259</v>
      </c>
      <c r="O188" s="7">
        <f t="shared" si="9"/>
        <v>21696</v>
      </c>
      <c r="P188" s="2">
        <v>90</v>
      </c>
      <c r="Q188" s="8">
        <f t="shared" si="10"/>
        <v>21786</v>
      </c>
      <c r="R188" s="8">
        <f t="shared" si="11"/>
        <v>1437</v>
      </c>
      <c r="S188" s="2" t="s">
        <v>31</v>
      </c>
      <c r="T188" s="22" cm="1">
        <f t="array" ref="T188">_xlfn.IFS(OR(Q188&gt;$U$2,Q188&lt;$U$3),Q188*$V$2,OR(Q188&gt;$U$3,Q188&lt;$U$4),Q188*$V$3,OR(Q188&gt;$U$3,Q188&lt;$U$4),Q188*$V$4,OR(Q188&gt;$U$5,Q188&lt;$U$6),Q188*$V$6,OR(Q188&gt;$U$6,Q188&lt;$U$7),Q188*$V$7)</f>
        <v>435.72</v>
      </c>
    </row>
    <row r="189" spans="1:20" x14ac:dyDescent="0.3">
      <c r="A189" s="2" t="s">
        <v>477</v>
      </c>
      <c r="B189" s="5">
        <v>43190</v>
      </c>
      <c r="C189" s="5">
        <v>43190</v>
      </c>
      <c r="D189" s="2" t="s">
        <v>45</v>
      </c>
      <c r="E189" s="2" t="s">
        <v>66</v>
      </c>
      <c r="F189" s="2" t="s">
        <v>478</v>
      </c>
      <c r="G189" s="6" t="str">
        <f>VLOOKUP(F189,'Customer Info'!A:B,2,0)</f>
        <v>Ben</v>
      </c>
      <c r="H189" s="6" t="str">
        <f>VLOOKUP(F189,'Customer Info'!A:C,3,0)</f>
        <v>Wallace</v>
      </c>
      <c r="I189" s="6" t="str">
        <f>VLOOKUP(F189,'Customer Info'!A:E,5,0)</f>
        <v>Shanghai</v>
      </c>
      <c r="J189" s="2" t="s">
        <v>323</v>
      </c>
      <c r="K189" s="2">
        <v>131</v>
      </c>
      <c r="L189" s="2">
        <v>124</v>
      </c>
      <c r="M189" s="2">
        <v>1</v>
      </c>
      <c r="N189" s="7">
        <f t="shared" si="8"/>
        <v>124</v>
      </c>
      <c r="O189" s="7">
        <f t="shared" si="9"/>
        <v>131</v>
      </c>
      <c r="P189" s="2">
        <v>30</v>
      </c>
      <c r="Q189" s="8">
        <f t="shared" si="10"/>
        <v>161</v>
      </c>
      <c r="R189" s="8">
        <f t="shared" si="11"/>
        <v>7</v>
      </c>
      <c r="S189" s="2" t="s">
        <v>61</v>
      </c>
      <c r="T189" s="22" cm="1">
        <f t="array" ref="T189">_xlfn.IFS(OR(Q189&gt;$U$2,Q189&lt;$U$3),Q189*$V$2,OR(Q189&gt;$U$3,Q189&lt;$U$4),Q189*$V$3,OR(Q189&gt;$U$3,Q189&lt;$U$4),Q189*$V$4,OR(Q189&gt;$U$5,Q189&lt;$U$6),Q189*$V$6,OR(Q189&gt;$U$6,Q189&lt;$U$7),Q189*$V$7)</f>
        <v>3.22</v>
      </c>
    </row>
    <row r="190" spans="1:20" x14ac:dyDescent="0.3">
      <c r="A190" s="2" t="s">
        <v>479</v>
      </c>
      <c r="B190" s="5">
        <v>43205</v>
      </c>
      <c r="C190" s="5">
        <v>43206</v>
      </c>
      <c r="D190" s="2" t="s">
        <v>33</v>
      </c>
      <c r="E190" s="2" t="s">
        <v>89</v>
      </c>
      <c r="F190" s="2" t="s">
        <v>298</v>
      </c>
      <c r="G190" s="6" t="str">
        <f>VLOOKUP(F190,'Customer Info'!A:B,2,0)</f>
        <v>Toby</v>
      </c>
      <c r="H190" s="6" t="str">
        <f>VLOOKUP(F190,'Customer Info'!A:C,3,0)</f>
        <v>Braunhardt</v>
      </c>
      <c r="I190" s="6" t="str">
        <f>VLOOKUP(F190,'Customer Info'!A:E,5,0)</f>
        <v>Jiangyan</v>
      </c>
      <c r="J190" s="2" t="s">
        <v>320</v>
      </c>
      <c r="K190" s="2">
        <v>2526</v>
      </c>
      <c r="L190" s="2">
        <v>2408</v>
      </c>
      <c r="M190" s="2">
        <v>4</v>
      </c>
      <c r="N190" s="7">
        <f t="shared" si="8"/>
        <v>9632</v>
      </c>
      <c r="O190" s="7">
        <f t="shared" si="9"/>
        <v>10104</v>
      </c>
      <c r="P190" s="2">
        <v>50</v>
      </c>
      <c r="Q190" s="8">
        <f t="shared" si="10"/>
        <v>10154</v>
      </c>
      <c r="R190" s="8">
        <f t="shared" si="11"/>
        <v>472</v>
      </c>
      <c r="S190" s="2" t="s">
        <v>31</v>
      </c>
      <c r="T190" s="22" cm="1">
        <f t="array" ref="T190">_xlfn.IFS(OR(Q190&gt;$U$2,Q190&lt;$U$3),Q190*$V$2,OR(Q190&gt;$U$3,Q190&lt;$U$4),Q190*$V$3,OR(Q190&gt;$U$3,Q190&lt;$U$4),Q190*$V$4,OR(Q190&gt;$U$5,Q190&lt;$U$6),Q190*$V$6,OR(Q190&gt;$U$6,Q190&lt;$U$7),Q190*$V$7)</f>
        <v>203.08</v>
      </c>
    </row>
    <row r="191" spans="1:20" x14ac:dyDescent="0.3">
      <c r="A191" s="2" t="s">
        <v>480</v>
      </c>
      <c r="B191" s="5">
        <v>43231</v>
      </c>
      <c r="C191" s="5">
        <v>43231</v>
      </c>
      <c r="D191" s="2" t="s">
        <v>26</v>
      </c>
      <c r="E191" s="2" t="s">
        <v>34</v>
      </c>
      <c r="F191" s="2" t="s">
        <v>481</v>
      </c>
      <c r="G191" s="6" t="str">
        <f>VLOOKUP(F191,'Customer Info'!A:B,2,0)</f>
        <v>MaryBeth</v>
      </c>
      <c r="H191" s="6" t="str">
        <f>VLOOKUP(F191,'Customer Info'!A:C,3,0)</f>
        <v>Skach</v>
      </c>
      <c r="I191" s="6" t="str">
        <f>VLOOKUP(F191,'Customer Info'!A:E,5,0)</f>
        <v>Licheng</v>
      </c>
      <c r="J191" s="2" t="s">
        <v>441</v>
      </c>
      <c r="K191" s="2">
        <v>4002</v>
      </c>
      <c r="L191" s="2">
        <v>3744</v>
      </c>
      <c r="M191" s="2">
        <v>6</v>
      </c>
      <c r="N191" s="7">
        <f t="shared" si="8"/>
        <v>22464</v>
      </c>
      <c r="O191" s="7">
        <f t="shared" si="9"/>
        <v>24012</v>
      </c>
      <c r="P191" s="2">
        <v>58</v>
      </c>
      <c r="Q191" s="8">
        <f t="shared" si="10"/>
        <v>24070</v>
      </c>
      <c r="R191" s="8">
        <f t="shared" si="11"/>
        <v>1548</v>
      </c>
      <c r="S191" s="2" t="s">
        <v>28</v>
      </c>
      <c r="T191" s="22" cm="1">
        <f t="array" ref="T191">_xlfn.IFS(OR(Q191&gt;$U$2,Q191&lt;$U$3),Q191*$V$2,OR(Q191&gt;$U$3,Q191&lt;$U$4),Q191*$V$3,OR(Q191&gt;$U$3,Q191&lt;$U$4),Q191*$V$4,OR(Q191&gt;$U$5,Q191&lt;$U$6),Q191*$V$6,OR(Q191&gt;$U$6,Q191&lt;$U$7),Q191*$V$7)</f>
        <v>481.40000000000003</v>
      </c>
    </row>
    <row r="192" spans="1:20" x14ac:dyDescent="0.3">
      <c r="A192" s="2" t="s">
        <v>482</v>
      </c>
      <c r="B192" s="5">
        <v>43210</v>
      </c>
      <c r="C192" s="5">
        <v>43211</v>
      </c>
      <c r="D192" s="2" t="s">
        <v>26</v>
      </c>
      <c r="E192" s="2" t="s">
        <v>89</v>
      </c>
      <c r="F192" s="2" t="s">
        <v>451</v>
      </c>
      <c r="G192" s="6" t="str">
        <f>VLOOKUP(F192,'Customer Info'!A:B,2,0)</f>
        <v>Denny</v>
      </c>
      <c r="H192" s="6" t="str">
        <f>VLOOKUP(F192,'Customer Info'!A:C,3,0)</f>
        <v>Ordway</v>
      </c>
      <c r="I192" s="6" t="str">
        <f>VLOOKUP(F192,'Customer Info'!A:E,5,0)</f>
        <v>Berlin</v>
      </c>
      <c r="J192" s="2" t="s">
        <v>141</v>
      </c>
      <c r="K192" s="2">
        <v>2787</v>
      </c>
      <c r="L192" s="2">
        <v>2681</v>
      </c>
      <c r="M192" s="2">
        <v>7</v>
      </c>
      <c r="N192" s="7">
        <f t="shared" si="8"/>
        <v>18767</v>
      </c>
      <c r="O192" s="7">
        <f t="shared" si="9"/>
        <v>19509</v>
      </c>
      <c r="P192" s="2">
        <v>78</v>
      </c>
      <c r="Q192" s="8">
        <f t="shared" si="10"/>
        <v>19587</v>
      </c>
      <c r="R192" s="8">
        <f t="shared" si="11"/>
        <v>742</v>
      </c>
      <c r="S192" s="2" t="s">
        <v>31</v>
      </c>
      <c r="T192" s="22" cm="1">
        <f t="array" ref="T192">_xlfn.IFS(OR(Q192&gt;$U$2,Q192&lt;$U$3),Q192*$V$2,OR(Q192&gt;$U$3,Q192&lt;$U$4),Q192*$V$3,OR(Q192&gt;$U$3,Q192&lt;$U$4),Q192*$V$4,OR(Q192&gt;$U$5,Q192&lt;$U$6),Q192*$V$6,OR(Q192&gt;$U$6,Q192&lt;$U$7),Q192*$V$7)</f>
        <v>391.74</v>
      </c>
    </row>
    <row r="193" spans="1:20" x14ac:dyDescent="0.3">
      <c r="A193" s="2" t="s">
        <v>483</v>
      </c>
      <c r="B193" s="5">
        <v>43186</v>
      </c>
      <c r="C193" s="5">
        <v>43186</v>
      </c>
      <c r="D193" s="2" t="s">
        <v>45</v>
      </c>
      <c r="E193" s="2" t="s">
        <v>41</v>
      </c>
      <c r="F193" s="2" t="s">
        <v>38</v>
      </c>
      <c r="G193" s="6" t="str">
        <f>VLOOKUP(F193,'Customer Info'!A:B,2,0)</f>
        <v>Rick</v>
      </c>
      <c r="H193" s="6" t="str">
        <f>VLOOKUP(F193,'Customer Info'!A:C,3,0)</f>
        <v>Duston</v>
      </c>
      <c r="I193" s="6" t="str">
        <f>VLOOKUP(F193,'Customer Info'!A:E,5,0)</f>
        <v>Bhiwandi</v>
      </c>
      <c r="J193" s="2" t="s">
        <v>253</v>
      </c>
      <c r="K193" s="2">
        <v>1809</v>
      </c>
      <c r="L193" s="2">
        <v>1691</v>
      </c>
      <c r="M193" s="2">
        <v>4</v>
      </c>
      <c r="N193" s="7">
        <f t="shared" si="8"/>
        <v>6764</v>
      </c>
      <c r="O193" s="7">
        <f t="shared" si="9"/>
        <v>7236</v>
      </c>
      <c r="P193" s="2">
        <v>63</v>
      </c>
      <c r="Q193" s="8">
        <f t="shared" si="10"/>
        <v>7299</v>
      </c>
      <c r="R193" s="8">
        <f t="shared" si="11"/>
        <v>472</v>
      </c>
      <c r="S193" s="2" t="s">
        <v>31</v>
      </c>
      <c r="T193" s="22" cm="1">
        <f t="array" ref="T193">_xlfn.IFS(OR(Q193&gt;$U$2,Q193&lt;$U$3),Q193*$V$2,OR(Q193&gt;$U$3,Q193&lt;$U$4),Q193*$V$3,OR(Q193&gt;$U$3,Q193&lt;$U$4),Q193*$V$4,OR(Q193&gt;$U$5,Q193&lt;$U$6),Q193*$V$6,OR(Q193&gt;$U$6,Q193&lt;$U$7),Q193*$V$7)</f>
        <v>145.97999999999999</v>
      </c>
    </row>
    <row r="194" spans="1:20" x14ac:dyDescent="0.3">
      <c r="A194" s="2" t="s">
        <v>484</v>
      </c>
      <c r="B194" s="5">
        <v>43462</v>
      </c>
      <c r="C194" s="5">
        <v>43462</v>
      </c>
      <c r="D194" s="2" t="s">
        <v>26</v>
      </c>
      <c r="E194" s="2" t="s">
        <v>34</v>
      </c>
      <c r="F194" s="2" t="s">
        <v>313</v>
      </c>
      <c r="G194" s="6" t="str">
        <f>VLOOKUP(F194,'Customer Info'!A:B,2,0)</f>
        <v>Cyra</v>
      </c>
      <c r="H194" s="6" t="str">
        <f>VLOOKUP(F194,'Customer Info'!A:C,3,0)</f>
        <v>Reiten</v>
      </c>
      <c r="I194" s="6" t="str">
        <f>VLOOKUP(F194,'Customer Info'!A:E,5,0)</f>
        <v>Samarinda</v>
      </c>
      <c r="J194" s="2" t="s">
        <v>221</v>
      </c>
      <c r="K194" s="2">
        <v>4904</v>
      </c>
      <c r="L194" s="2">
        <v>4499</v>
      </c>
      <c r="M194" s="2">
        <v>4</v>
      </c>
      <c r="N194" s="7">
        <f t="shared" si="8"/>
        <v>17996</v>
      </c>
      <c r="O194" s="7">
        <f t="shared" si="9"/>
        <v>19616</v>
      </c>
      <c r="P194" s="2">
        <v>81</v>
      </c>
      <c r="Q194" s="8">
        <f t="shared" si="10"/>
        <v>19697</v>
      </c>
      <c r="R194" s="8">
        <f t="shared" si="11"/>
        <v>1620</v>
      </c>
      <c r="S194" s="2" t="s">
        <v>31</v>
      </c>
      <c r="T194" s="22" cm="1">
        <f t="array" ref="T194">_xlfn.IFS(OR(Q194&gt;$U$2,Q194&lt;$U$3),Q194*$V$2,OR(Q194&gt;$U$3,Q194&lt;$U$4),Q194*$V$3,OR(Q194&gt;$U$3,Q194&lt;$U$4),Q194*$V$4,OR(Q194&gt;$U$5,Q194&lt;$U$6),Q194*$V$6,OR(Q194&gt;$U$6,Q194&lt;$U$7),Q194*$V$7)</f>
        <v>393.94</v>
      </c>
    </row>
    <row r="195" spans="1:20" x14ac:dyDescent="0.3">
      <c r="A195" s="2" t="s">
        <v>485</v>
      </c>
      <c r="B195" s="5">
        <v>43398</v>
      </c>
      <c r="C195" s="5">
        <v>43398</v>
      </c>
      <c r="D195" s="2" t="s">
        <v>45</v>
      </c>
      <c r="E195" s="2" t="s">
        <v>89</v>
      </c>
      <c r="F195" s="2" t="s">
        <v>134</v>
      </c>
      <c r="G195" s="6" t="str">
        <f>VLOOKUP(F195,'Customer Info'!A:B,2,0)</f>
        <v>Victoria</v>
      </c>
      <c r="H195" s="6" t="str">
        <f>VLOOKUP(F195,'Customer Info'!A:C,3,0)</f>
        <v>Pisteka</v>
      </c>
      <c r="I195" s="6" t="str">
        <f>VLOOKUP(F195,'Customer Info'!A:E,5,0)</f>
        <v>Bokaro</v>
      </c>
      <c r="J195" s="2" t="s">
        <v>433</v>
      </c>
      <c r="K195" s="2">
        <v>992</v>
      </c>
      <c r="L195" s="2">
        <v>928</v>
      </c>
      <c r="M195" s="2">
        <v>8</v>
      </c>
      <c r="N195" s="7">
        <f t="shared" si="8"/>
        <v>7424</v>
      </c>
      <c r="O195" s="7">
        <f t="shared" si="9"/>
        <v>7936</v>
      </c>
      <c r="P195" s="2">
        <v>33</v>
      </c>
      <c r="Q195" s="8">
        <f t="shared" si="10"/>
        <v>7969</v>
      </c>
      <c r="R195" s="8">
        <f t="shared" si="11"/>
        <v>512</v>
      </c>
      <c r="S195" s="2" t="s">
        <v>61</v>
      </c>
      <c r="T195" s="22" cm="1">
        <f t="array" ref="T195">_xlfn.IFS(OR(Q195&gt;$U$2,Q195&lt;$U$3),Q195*$V$2,OR(Q195&gt;$U$3,Q195&lt;$U$4),Q195*$V$3,OR(Q195&gt;$U$3,Q195&lt;$U$4),Q195*$V$4,OR(Q195&gt;$U$5,Q195&lt;$U$6),Q195*$V$6,OR(Q195&gt;$U$6,Q195&lt;$U$7),Q195*$V$7)</f>
        <v>159.38</v>
      </c>
    </row>
    <row r="196" spans="1:20" x14ac:dyDescent="0.3">
      <c r="A196" s="2" t="s">
        <v>486</v>
      </c>
      <c r="B196" s="5">
        <v>43339</v>
      </c>
      <c r="C196" s="5">
        <v>43340</v>
      </c>
      <c r="D196" s="2" t="s">
        <v>45</v>
      </c>
      <c r="E196" s="2" t="s">
        <v>46</v>
      </c>
      <c r="F196" s="2" t="s">
        <v>487</v>
      </c>
      <c r="G196" s="6" t="str">
        <f>VLOOKUP(F196,'Customer Info'!A:B,2,0)</f>
        <v>Jim</v>
      </c>
      <c r="H196" s="6" t="str">
        <f>VLOOKUP(F196,'Customer Info'!A:C,3,0)</f>
        <v>Karlsson</v>
      </c>
      <c r="I196" s="6" t="str">
        <f>VLOOKUP(F196,'Customer Info'!A:E,5,0)</f>
        <v>Geelong</v>
      </c>
      <c r="J196" s="2" t="s">
        <v>455</v>
      </c>
      <c r="K196" s="2">
        <v>288</v>
      </c>
      <c r="L196" s="2">
        <v>264</v>
      </c>
      <c r="M196" s="2">
        <v>3</v>
      </c>
      <c r="N196" s="7">
        <f t="shared" si="8"/>
        <v>792</v>
      </c>
      <c r="O196" s="7">
        <f t="shared" si="9"/>
        <v>864</v>
      </c>
      <c r="P196" s="2">
        <v>30</v>
      </c>
      <c r="Q196" s="8">
        <f t="shared" si="10"/>
        <v>894</v>
      </c>
      <c r="R196" s="8">
        <f t="shared" si="11"/>
        <v>72</v>
      </c>
      <c r="S196" s="2" t="s">
        <v>31</v>
      </c>
      <c r="T196" s="22" cm="1">
        <f t="array" ref="T196">_xlfn.IFS(OR(Q196&gt;$U$2,Q196&lt;$U$3),Q196*$V$2,OR(Q196&gt;$U$3,Q196&lt;$U$4),Q196*$V$3,OR(Q196&gt;$U$3,Q196&lt;$U$4),Q196*$V$4,OR(Q196&gt;$U$5,Q196&lt;$U$6),Q196*$V$6,OR(Q196&gt;$U$6,Q196&lt;$U$7),Q196*$V$7)</f>
        <v>17.88</v>
      </c>
    </row>
    <row r="197" spans="1:20" x14ac:dyDescent="0.3">
      <c r="A197" s="2" t="s">
        <v>488</v>
      </c>
      <c r="B197" s="5">
        <v>43335</v>
      </c>
      <c r="C197" s="5">
        <v>43337</v>
      </c>
      <c r="D197" s="2" t="s">
        <v>26</v>
      </c>
      <c r="E197" s="2" t="s">
        <v>41</v>
      </c>
      <c r="F197" s="2" t="s">
        <v>134</v>
      </c>
      <c r="G197" s="6" t="str">
        <f>VLOOKUP(F197,'Customer Info'!A:B,2,0)</f>
        <v>Victoria</v>
      </c>
      <c r="H197" s="6" t="str">
        <f>VLOOKUP(F197,'Customer Info'!A:C,3,0)</f>
        <v>Pisteka</v>
      </c>
      <c r="I197" s="6" t="str">
        <f>VLOOKUP(F197,'Customer Info'!A:E,5,0)</f>
        <v>Bokaro</v>
      </c>
      <c r="J197" s="2" t="s">
        <v>368</v>
      </c>
      <c r="K197" s="2">
        <v>5836</v>
      </c>
      <c r="L197" s="2">
        <v>5457</v>
      </c>
      <c r="M197" s="2">
        <v>5</v>
      </c>
      <c r="N197" s="7">
        <f t="shared" si="8"/>
        <v>27285</v>
      </c>
      <c r="O197" s="7">
        <f t="shared" si="9"/>
        <v>29180</v>
      </c>
      <c r="P197" s="2">
        <v>74</v>
      </c>
      <c r="Q197" s="8">
        <f t="shared" si="10"/>
        <v>29254</v>
      </c>
      <c r="R197" s="8">
        <f t="shared" si="11"/>
        <v>1895</v>
      </c>
      <c r="S197" s="2" t="s">
        <v>61</v>
      </c>
      <c r="T197" s="22" cm="1">
        <f t="array" ref="T197">_xlfn.IFS(OR(Q197&gt;$U$2,Q197&lt;$U$3),Q197*$V$2,OR(Q197&gt;$U$3,Q197&lt;$U$4),Q197*$V$3,OR(Q197&gt;$U$3,Q197&lt;$U$4),Q197*$V$4,OR(Q197&gt;$U$5,Q197&lt;$U$6),Q197*$V$6,OR(Q197&gt;$U$6,Q197&lt;$U$7),Q197*$V$7)</f>
        <v>585.08000000000004</v>
      </c>
    </row>
    <row r="198" spans="1:20" x14ac:dyDescent="0.3">
      <c r="A198" s="2" t="s">
        <v>489</v>
      </c>
      <c r="B198" s="5">
        <v>43377</v>
      </c>
      <c r="C198" s="5">
        <v>43377</v>
      </c>
      <c r="D198" s="2" t="s">
        <v>45</v>
      </c>
      <c r="E198" s="2" t="s">
        <v>66</v>
      </c>
      <c r="F198" s="2" t="s">
        <v>59</v>
      </c>
      <c r="G198" s="6" t="str">
        <f>VLOOKUP(F198,'Customer Info'!A:B,2,0)</f>
        <v>Corinna</v>
      </c>
      <c r="H198" s="6" t="str">
        <f>VLOOKUP(F198,'Customer Info'!A:C,3,0)</f>
        <v>Mitchell</v>
      </c>
      <c r="I198" s="6" t="str">
        <f>VLOOKUP(F198,'Customer Info'!A:E,5,0)</f>
        <v>Augsburg</v>
      </c>
      <c r="J198" s="2" t="s">
        <v>490</v>
      </c>
      <c r="K198" s="2">
        <v>2078</v>
      </c>
      <c r="L198" s="2">
        <v>1871</v>
      </c>
      <c r="M198" s="2">
        <v>3</v>
      </c>
      <c r="N198" s="7">
        <f t="shared" si="8"/>
        <v>5613</v>
      </c>
      <c r="O198" s="7">
        <f t="shared" si="9"/>
        <v>6234</v>
      </c>
      <c r="P198" s="2">
        <v>77</v>
      </c>
      <c r="Q198" s="8">
        <f t="shared" si="10"/>
        <v>6311</v>
      </c>
      <c r="R198" s="8">
        <f t="shared" si="11"/>
        <v>621</v>
      </c>
      <c r="S198" s="2" t="s">
        <v>61</v>
      </c>
      <c r="T198" s="22" cm="1">
        <f t="array" ref="T198">_xlfn.IFS(OR(Q198&gt;$U$2,Q198&lt;$U$3),Q198*$V$2,OR(Q198&gt;$U$3,Q198&lt;$U$4),Q198*$V$3,OR(Q198&gt;$U$3,Q198&lt;$U$4),Q198*$V$4,OR(Q198&gt;$U$5,Q198&lt;$U$6),Q198*$V$6,OR(Q198&gt;$U$6,Q198&lt;$U$7),Q198*$V$7)</f>
        <v>126.22</v>
      </c>
    </row>
    <row r="199" spans="1:20" x14ac:dyDescent="0.3">
      <c r="A199" s="2" t="s">
        <v>491</v>
      </c>
      <c r="B199" s="5">
        <v>43270</v>
      </c>
      <c r="C199" s="5">
        <v>43271</v>
      </c>
      <c r="D199" s="2" t="s">
        <v>45</v>
      </c>
      <c r="E199" s="2" t="s">
        <v>46</v>
      </c>
      <c r="F199" s="2" t="s">
        <v>177</v>
      </c>
      <c r="G199" s="6" t="str">
        <f>VLOOKUP(F199,'Customer Info'!A:B,2,0)</f>
        <v>Tony</v>
      </c>
      <c r="H199" s="6" t="str">
        <f>VLOOKUP(F199,'Customer Info'!A:C,3,0)</f>
        <v>Sayre</v>
      </c>
      <c r="I199" s="6" t="str">
        <f>VLOOKUP(F199,'Customer Info'!A:E,5,0)</f>
        <v>Bharatpur</v>
      </c>
      <c r="J199" s="2" t="s">
        <v>132</v>
      </c>
      <c r="K199" s="2">
        <v>61</v>
      </c>
      <c r="L199" s="2">
        <v>57</v>
      </c>
      <c r="M199" s="2">
        <v>2</v>
      </c>
      <c r="N199" s="7">
        <f t="shared" si="8"/>
        <v>114</v>
      </c>
      <c r="O199" s="7">
        <f t="shared" si="9"/>
        <v>122</v>
      </c>
      <c r="P199" s="2">
        <v>10</v>
      </c>
      <c r="Q199" s="8">
        <f t="shared" si="10"/>
        <v>132</v>
      </c>
      <c r="R199" s="8">
        <f t="shared" si="11"/>
        <v>8</v>
      </c>
      <c r="S199" s="2" t="s">
        <v>31</v>
      </c>
      <c r="T199" s="22" cm="1">
        <f t="array" ref="T199">_xlfn.IFS(OR(Q199&gt;$U$2,Q199&lt;$U$3),Q199*$V$2,OR(Q199&gt;$U$3,Q199&lt;$U$4),Q199*$V$3,OR(Q199&gt;$U$3,Q199&lt;$U$4),Q199*$V$4,OR(Q199&gt;$U$5,Q199&lt;$U$6),Q199*$V$6,OR(Q199&gt;$U$6,Q199&lt;$U$7),Q199*$V$7)</f>
        <v>2.64</v>
      </c>
    </row>
    <row r="200" spans="1:20" x14ac:dyDescent="0.3">
      <c r="A200" s="2" t="s">
        <v>492</v>
      </c>
      <c r="B200" s="5">
        <v>43204</v>
      </c>
      <c r="C200" s="5">
        <v>43205</v>
      </c>
      <c r="D200" s="2" t="s">
        <v>45</v>
      </c>
      <c r="E200" s="2" t="s">
        <v>34</v>
      </c>
      <c r="F200" s="2" t="s">
        <v>493</v>
      </c>
      <c r="G200" s="6" t="str">
        <f>VLOOKUP(F200,'Customer Info'!A:B,2,0)</f>
        <v>Julie</v>
      </c>
      <c r="H200" s="6" t="str">
        <f>VLOOKUP(F200,'Customer Info'!A:C,3,0)</f>
        <v>Creighton</v>
      </c>
      <c r="I200" s="6" t="str">
        <f>VLOOKUP(F200,'Customer Info'!A:E,5,0)</f>
        <v>Bandung</v>
      </c>
      <c r="J200" s="2" t="s">
        <v>494</v>
      </c>
      <c r="K200" s="2">
        <v>63</v>
      </c>
      <c r="L200" s="2">
        <v>58</v>
      </c>
      <c r="M200" s="2">
        <v>6</v>
      </c>
      <c r="N200" s="7">
        <f t="shared" si="8"/>
        <v>348</v>
      </c>
      <c r="O200" s="7">
        <f t="shared" si="9"/>
        <v>378</v>
      </c>
      <c r="P200" s="2">
        <v>10</v>
      </c>
      <c r="Q200" s="8">
        <f t="shared" si="10"/>
        <v>388</v>
      </c>
      <c r="R200" s="8">
        <f t="shared" si="11"/>
        <v>30</v>
      </c>
      <c r="S200" s="2" t="s">
        <v>28</v>
      </c>
      <c r="T200" s="22" cm="1">
        <f t="array" ref="T200">_xlfn.IFS(OR(Q200&gt;$U$2,Q200&lt;$U$3),Q200*$V$2,OR(Q200&gt;$U$3,Q200&lt;$U$4),Q200*$V$3,OR(Q200&gt;$U$3,Q200&lt;$U$4),Q200*$V$4,OR(Q200&gt;$U$5,Q200&lt;$U$6),Q200*$V$6,OR(Q200&gt;$U$6,Q200&lt;$U$7),Q200*$V$7)</f>
        <v>7.76</v>
      </c>
    </row>
    <row r="201" spans="1:20" x14ac:dyDescent="0.3">
      <c r="A201" s="2" t="s">
        <v>495</v>
      </c>
      <c r="B201" s="5">
        <v>43103</v>
      </c>
      <c r="C201" s="5">
        <v>43104</v>
      </c>
      <c r="D201" s="2" t="s">
        <v>33</v>
      </c>
      <c r="E201" s="2" t="s">
        <v>89</v>
      </c>
      <c r="F201" s="2" t="s">
        <v>496</v>
      </c>
      <c r="G201" s="6" t="str">
        <f>VLOOKUP(F201,'Customer Info'!A:B,2,0)</f>
        <v>Becky</v>
      </c>
      <c r="H201" s="6" t="str">
        <f>VLOOKUP(F201,'Customer Info'!A:C,3,0)</f>
        <v>Pak</v>
      </c>
      <c r="I201" s="6" t="str">
        <f>VLOOKUP(F201,'Customer Info'!A:E,5,0)</f>
        <v>Mandurah</v>
      </c>
      <c r="J201" s="2" t="s">
        <v>497</v>
      </c>
      <c r="K201" s="2">
        <v>2857</v>
      </c>
      <c r="L201" s="2">
        <v>2622</v>
      </c>
      <c r="M201" s="2">
        <v>2</v>
      </c>
      <c r="N201" s="7">
        <f t="shared" si="8"/>
        <v>5244</v>
      </c>
      <c r="O201" s="7">
        <f t="shared" si="9"/>
        <v>5714</v>
      </c>
      <c r="P201" s="2">
        <v>76</v>
      </c>
      <c r="Q201" s="8">
        <f t="shared" si="10"/>
        <v>5790</v>
      </c>
      <c r="R201" s="8">
        <f t="shared" si="11"/>
        <v>470</v>
      </c>
      <c r="S201" s="2" t="s">
        <v>31</v>
      </c>
      <c r="T201" s="22" cm="1">
        <f t="array" ref="T201">_xlfn.IFS(OR(Q201&gt;$U$2,Q201&lt;$U$3),Q201*$V$2,OR(Q201&gt;$U$3,Q201&lt;$U$4),Q201*$V$3,OR(Q201&gt;$U$3,Q201&lt;$U$4),Q201*$V$4,OR(Q201&gt;$U$5,Q201&lt;$U$6),Q201*$V$6,OR(Q201&gt;$U$6,Q201&lt;$U$7),Q201*$V$7)</f>
        <v>115.8</v>
      </c>
    </row>
    <row r="202" spans="1:20" x14ac:dyDescent="0.3">
      <c r="A202" s="2" t="s">
        <v>498</v>
      </c>
      <c r="B202" s="5">
        <v>43218</v>
      </c>
      <c r="C202" s="5">
        <v>43219</v>
      </c>
      <c r="D202" s="2" t="s">
        <v>26</v>
      </c>
      <c r="E202" s="2" t="s">
        <v>46</v>
      </c>
      <c r="F202" s="2" t="s">
        <v>499</v>
      </c>
      <c r="G202" s="6" t="str">
        <f>VLOOKUP(F202,'Customer Info'!A:B,2,0)</f>
        <v>Ryan</v>
      </c>
      <c r="H202" s="6" t="str">
        <f>VLOOKUP(F202,'Customer Info'!A:C,3,0)</f>
        <v>Akin</v>
      </c>
      <c r="I202" s="6" t="str">
        <f>VLOOKUP(F202,'Customer Info'!A:E,5,0)</f>
        <v>Bayreuth</v>
      </c>
      <c r="J202" s="2" t="s">
        <v>106</v>
      </c>
      <c r="K202" s="2">
        <v>1734</v>
      </c>
      <c r="L202" s="2">
        <v>1702</v>
      </c>
      <c r="M202" s="2">
        <v>7</v>
      </c>
      <c r="N202" s="7">
        <f t="shared" si="8"/>
        <v>11914</v>
      </c>
      <c r="O202" s="7">
        <f t="shared" si="9"/>
        <v>12138</v>
      </c>
      <c r="P202" s="2">
        <v>31</v>
      </c>
      <c r="Q202" s="8">
        <f t="shared" si="10"/>
        <v>12169</v>
      </c>
      <c r="R202" s="8">
        <f t="shared" si="11"/>
        <v>224</v>
      </c>
      <c r="S202" s="2" t="s">
        <v>31</v>
      </c>
      <c r="T202" s="22" cm="1">
        <f t="array" ref="T202">_xlfn.IFS(OR(Q202&gt;$U$2,Q202&lt;$U$3),Q202*$V$2,OR(Q202&gt;$U$3,Q202&lt;$U$4),Q202*$V$3,OR(Q202&gt;$U$3,Q202&lt;$U$4),Q202*$V$4,OR(Q202&gt;$U$5,Q202&lt;$U$6),Q202*$V$6,OR(Q202&gt;$U$6,Q202&lt;$U$7),Q202*$V$7)</f>
        <v>243.38</v>
      </c>
    </row>
    <row r="203" spans="1:20" x14ac:dyDescent="0.3">
      <c r="A203" s="2" t="s">
        <v>500</v>
      </c>
      <c r="B203" s="5">
        <v>43268</v>
      </c>
      <c r="C203" s="5">
        <v>43268</v>
      </c>
      <c r="D203" s="2" t="s">
        <v>26</v>
      </c>
      <c r="E203" s="2" t="s">
        <v>89</v>
      </c>
      <c r="F203" s="2" t="s">
        <v>338</v>
      </c>
      <c r="G203" s="6" t="str">
        <f>VLOOKUP(F203,'Customer Info'!A:B,2,0)</f>
        <v>Ann</v>
      </c>
      <c r="H203" s="6" t="str">
        <f>VLOOKUP(F203,'Customer Info'!A:C,3,0)</f>
        <v>Chong</v>
      </c>
      <c r="I203" s="6" t="str">
        <f>VLOOKUP(F203,'Customer Info'!A:E,5,0)</f>
        <v>Sydney</v>
      </c>
      <c r="J203" s="2" t="s">
        <v>501</v>
      </c>
      <c r="K203" s="2">
        <v>2242</v>
      </c>
      <c r="L203" s="2">
        <v>2075</v>
      </c>
      <c r="M203" s="2">
        <v>4</v>
      </c>
      <c r="N203" s="7">
        <f t="shared" ref="N203:N266" si="12">L203*M203</f>
        <v>8300</v>
      </c>
      <c r="O203" s="7">
        <f t="shared" ref="O203:O266" si="13">K203*M203</f>
        <v>8968</v>
      </c>
      <c r="P203" s="2">
        <v>94</v>
      </c>
      <c r="Q203" s="8">
        <f t="shared" ref="Q203:Q266" si="14">P203+O203</f>
        <v>9062</v>
      </c>
      <c r="R203" s="8">
        <f t="shared" ref="R203:R266" si="15">Q203-N203-P203</f>
        <v>668</v>
      </c>
      <c r="S203" s="2" t="s">
        <v>31</v>
      </c>
      <c r="T203" s="22" cm="1">
        <f t="array" ref="T203">_xlfn.IFS(OR(Q203&gt;$U$2,Q203&lt;$U$3),Q203*$V$2,OR(Q203&gt;$U$3,Q203&lt;$U$4),Q203*$V$3,OR(Q203&gt;$U$3,Q203&lt;$U$4),Q203*$V$4,OR(Q203&gt;$U$5,Q203&lt;$U$6),Q203*$V$6,OR(Q203&gt;$U$6,Q203&lt;$U$7),Q203*$V$7)</f>
        <v>181.24</v>
      </c>
    </row>
    <row r="204" spans="1:20" x14ac:dyDescent="0.3">
      <c r="A204" s="2" t="s">
        <v>502</v>
      </c>
      <c r="B204" s="5">
        <v>43149</v>
      </c>
      <c r="C204" s="5">
        <v>43150</v>
      </c>
      <c r="D204" s="2" t="s">
        <v>45</v>
      </c>
      <c r="E204" s="2" t="s">
        <v>89</v>
      </c>
      <c r="F204" s="2" t="s">
        <v>177</v>
      </c>
      <c r="G204" s="6" t="str">
        <f>VLOOKUP(F204,'Customer Info'!A:B,2,0)</f>
        <v>Tony</v>
      </c>
      <c r="H204" s="6" t="str">
        <f>VLOOKUP(F204,'Customer Info'!A:C,3,0)</f>
        <v>Sayre</v>
      </c>
      <c r="I204" s="6" t="str">
        <f>VLOOKUP(F204,'Customer Info'!A:E,5,0)</f>
        <v>Bharatpur</v>
      </c>
      <c r="J204" s="2" t="s">
        <v>191</v>
      </c>
      <c r="K204" s="2">
        <v>1321</v>
      </c>
      <c r="L204" s="2">
        <v>1211</v>
      </c>
      <c r="M204" s="2">
        <v>9</v>
      </c>
      <c r="N204" s="7">
        <f t="shared" si="12"/>
        <v>10899</v>
      </c>
      <c r="O204" s="7">
        <f t="shared" si="13"/>
        <v>11889</v>
      </c>
      <c r="P204" s="2">
        <v>82</v>
      </c>
      <c r="Q204" s="8">
        <f t="shared" si="14"/>
        <v>11971</v>
      </c>
      <c r="R204" s="8">
        <f t="shared" si="15"/>
        <v>990</v>
      </c>
      <c r="S204" s="2" t="s">
        <v>31</v>
      </c>
      <c r="T204" s="22" cm="1">
        <f t="array" ref="T204">_xlfn.IFS(OR(Q204&gt;$U$2,Q204&lt;$U$3),Q204*$V$2,OR(Q204&gt;$U$3,Q204&lt;$U$4),Q204*$V$3,OR(Q204&gt;$U$3,Q204&lt;$U$4),Q204*$V$4,OR(Q204&gt;$U$5,Q204&lt;$U$6),Q204*$V$6,OR(Q204&gt;$U$6,Q204&lt;$U$7),Q204*$V$7)</f>
        <v>239.42000000000002</v>
      </c>
    </row>
    <row r="205" spans="1:20" x14ac:dyDescent="0.3">
      <c r="A205" s="2" t="s">
        <v>503</v>
      </c>
      <c r="B205" s="5">
        <v>43121</v>
      </c>
      <c r="C205" s="5">
        <v>43122</v>
      </c>
      <c r="D205" s="2" t="s">
        <v>33</v>
      </c>
      <c r="E205" s="2" t="s">
        <v>27</v>
      </c>
      <c r="F205" s="2" t="s">
        <v>504</v>
      </c>
      <c r="G205" s="6" t="str">
        <f>VLOOKUP(F205,'Customer Info'!A:B,2,0)</f>
        <v>Cari</v>
      </c>
      <c r="H205" s="6" t="str">
        <f>VLOOKUP(F205,'Customer Info'!A:C,3,0)</f>
        <v>MacIntyre</v>
      </c>
      <c r="I205" s="6" t="str">
        <f>VLOOKUP(F205,'Customer Info'!A:E,5,0)</f>
        <v>Freiburg</v>
      </c>
      <c r="J205" s="2" t="s">
        <v>175</v>
      </c>
      <c r="K205" s="2">
        <v>8889</v>
      </c>
      <c r="L205" s="2">
        <v>8469</v>
      </c>
      <c r="M205" s="2">
        <v>2</v>
      </c>
      <c r="N205" s="7">
        <f t="shared" si="12"/>
        <v>16938</v>
      </c>
      <c r="O205" s="7">
        <f t="shared" si="13"/>
        <v>17778</v>
      </c>
      <c r="P205" s="2">
        <v>22</v>
      </c>
      <c r="Q205" s="8">
        <f t="shared" si="14"/>
        <v>17800</v>
      </c>
      <c r="R205" s="8">
        <f t="shared" si="15"/>
        <v>840</v>
      </c>
      <c r="S205" s="2" t="s">
        <v>28</v>
      </c>
      <c r="T205" s="22" cm="1">
        <f t="array" ref="T205">_xlfn.IFS(OR(Q205&gt;$U$2,Q205&lt;$U$3),Q205*$V$2,OR(Q205&gt;$U$3,Q205&lt;$U$4),Q205*$V$3,OR(Q205&gt;$U$3,Q205&lt;$U$4),Q205*$V$4,OR(Q205&gt;$U$5,Q205&lt;$U$6),Q205*$V$6,OR(Q205&gt;$U$6,Q205&lt;$U$7),Q205*$V$7)</f>
        <v>356</v>
      </c>
    </row>
    <row r="206" spans="1:20" x14ac:dyDescent="0.3">
      <c r="A206" s="2" t="s">
        <v>505</v>
      </c>
      <c r="B206" s="5">
        <v>43378</v>
      </c>
      <c r="C206" s="5">
        <v>43378</v>
      </c>
      <c r="D206" s="2" t="s">
        <v>45</v>
      </c>
      <c r="E206" s="2" t="s">
        <v>66</v>
      </c>
      <c r="F206" s="2" t="s">
        <v>506</v>
      </c>
      <c r="G206" s="6" t="str">
        <f>VLOOKUP(F206,'Customer Info'!A:B,2,0)</f>
        <v>Julie</v>
      </c>
      <c r="H206" s="6" t="str">
        <f>VLOOKUP(F206,'Customer Info'!A:C,3,0)</f>
        <v>Creighton</v>
      </c>
      <c r="I206" s="6" t="str">
        <f>VLOOKUP(F206,'Customer Info'!A:E,5,0)</f>
        <v>Ballarat</v>
      </c>
      <c r="J206" s="2" t="s">
        <v>439</v>
      </c>
      <c r="K206" s="2">
        <v>726</v>
      </c>
      <c r="L206" s="2">
        <v>646</v>
      </c>
      <c r="M206" s="2">
        <v>6</v>
      </c>
      <c r="N206" s="7">
        <f t="shared" si="12"/>
        <v>3876</v>
      </c>
      <c r="O206" s="7">
        <f t="shared" si="13"/>
        <v>4356</v>
      </c>
      <c r="P206" s="2">
        <v>99</v>
      </c>
      <c r="Q206" s="8">
        <f t="shared" si="14"/>
        <v>4455</v>
      </c>
      <c r="R206" s="8">
        <f t="shared" si="15"/>
        <v>480</v>
      </c>
      <c r="S206" s="2" t="s">
        <v>61</v>
      </c>
      <c r="T206" s="22" cm="1">
        <f t="array" ref="T206">_xlfn.IFS(OR(Q206&gt;$U$2,Q206&lt;$U$3),Q206*$V$2,OR(Q206&gt;$U$3,Q206&lt;$U$4),Q206*$V$3,OR(Q206&gt;$U$3,Q206&lt;$U$4),Q206*$V$4,OR(Q206&gt;$U$5,Q206&lt;$U$6),Q206*$V$6,OR(Q206&gt;$U$6,Q206&lt;$U$7),Q206*$V$7)</f>
        <v>89.100000000000009</v>
      </c>
    </row>
    <row r="207" spans="1:20" x14ac:dyDescent="0.3">
      <c r="A207" s="2" t="s">
        <v>507</v>
      </c>
      <c r="B207" s="5">
        <v>43217</v>
      </c>
      <c r="C207" s="5">
        <v>43217</v>
      </c>
      <c r="D207" s="2" t="s">
        <v>33</v>
      </c>
      <c r="E207" s="2" t="s">
        <v>41</v>
      </c>
      <c r="F207" s="2" t="s">
        <v>508</v>
      </c>
      <c r="G207" s="6" t="str">
        <f>VLOOKUP(F207,'Customer Info'!A:B,2,0)</f>
        <v>Keith</v>
      </c>
      <c r="H207" s="6" t="str">
        <f>VLOOKUP(F207,'Customer Info'!A:C,3,0)</f>
        <v>Herrera</v>
      </c>
      <c r="I207" s="6" t="str">
        <f>VLOOKUP(F207,'Customer Info'!A:E,5,0)</f>
        <v>Jakarta</v>
      </c>
      <c r="J207" s="2" t="s">
        <v>380</v>
      </c>
      <c r="K207" s="2">
        <v>8738</v>
      </c>
      <c r="L207" s="2">
        <v>8162</v>
      </c>
      <c r="M207" s="2">
        <v>2</v>
      </c>
      <c r="N207" s="7">
        <f t="shared" si="12"/>
        <v>16324</v>
      </c>
      <c r="O207" s="7">
        <f t="shared" si="13"/>
        <v>17476</v>
      </c>
      <c r="P207" s="2">
        <v>91</v>
      </c>
      <c r="Q207" s="8">
        <f t="shared" si="14"/>
        <v>17567</v>
      </c>
      <c r="R207" s="8">
        <f t="shared" si="15"/>
        <v>1152</v>
      </c>
      <c r="S207" s="2" t="s">
        <v>61</v>
      </c>
      <c r="T207" s="22" cm="1">
        <f t="array" ref="T207">_xlfn.IFS(OR(Q207&gt;$U$2,Q207&lt;$U$3),Q207*$V$2,OR(Q207&gt;$U$3,Q207&lt;$U$4),Q207*$V$3,OR(Q207&gt;$U$3,Q207&lt;$U$4),Q207*$V$4,OR(Q207&gt;$U$5,Q207&lt;$U$6),Q207*$V$6,OR(Q207&gt;$U$6,Q207&lt;$U$7),Q207*$V$7)</f>
        <v>351.34000000000003</v>
      </c>
    </row>
    <row r="208" spans="1:20" x14ac:dyDescent="0.3">
      <c r="A208" s="2" t="s">
        <v>509</v>
      </c>
      <c r="B208" s="5">
        <v>43428</v>
      </c>
      <c r="C208" s="5">
        <v>43430</v>
      </c>
      <c r="D208" s="2" t="s">
        <v>45</v>
      </c>
      <c r="E208" s="2" t="s">
        <v>27</v>
      </c>
      <c r="F208" s="2" t="s">
        <v>510</v>
      </c>
      <c r="G208" s="6" t="str">
        <f>VLOOKUP(F208,'Customer Info'!A:B,2,0)</f>
        <v>Barry</v>
      </c>
      <c r="H208" s="6" t="str">
        <f>VLOOKUP(F208,'Customer Info'!A:C,3,0)</f>
        <v>Blumstein</v>
      </c>
      <c r="I208" s="6" t="str">
        <f>VLOOKUP(F208,'Customer Info'!A:E,5,0)</f>
        <v>Gold Coast</v>
      </c>
      <c r="J208" s="2" t="s">
        <v>30</v>
      </c>
      <c r="K208" s="2">
        <v>531</v>
      </c>
      <c r="L208" s="2">
        <v>487</v>
      </c>
      <c r="M208" s="2">
        <v>7</v>
      </c>
      <c r="N208" s="7">
        <f t="shared" si="12"/>
        <v>3409</v>
      </c>
      <c r="O208" s="7">
        <f t="shared" si="13"/>
        <v>3717</v>
      </c>
      <c r="P208" s="2">
        <v>85</v>
      </c>
      <c r="Q208" s="8">
        <f t="shared" si="14"/>
        <v>3802</v>
      </c>
      <c r="R208" s="8">
        <f t="shared" si="15"/>
        <v>308</v>
      </c>
      <c r="S208" s="2" t="s">
        <v>61</v>
      </c>
      <c r="T208" s="22" cm="1">
        <f t="array" ref="T208">_xlfn.IFS(OR(Q208&gt;$U$2,Q208&lt;$U$3),Q208*$V$2,OR(Q208&gt;$U$3,Q208&lt;$U$4),Q208*$V$3,OR(Q208&gt;$U$3,Q208&lt;$U$4),Q208*$V$4,OR(Q208&gt;$U$5,Q208&lt;$U$6),Q208*$V$6,OR(Q208&gt;$U$6,Q208&lt;$U$7),Q208*$V$7)</f>
        <v>76.040000000000006</v>
      </c>
    </row>
    <row r="209" spans="1:20" x14ac:dyDescent="0.3">
      <c r="A209" s="2" t="s">
        <v>511</v>
      </c>
      <c r="B209" s="5">
        <v>43318</v>
      </c>
      <c r="C209" s="5">
        <v>43318</v>
      </c>
      <c r="D209" s="2" t="s">
        <v>26</v>
      </c>
      <c r="E209" s="2" t="s">
        <v>46</v>
      </c>
      <c r="F209" s="2" t="s">
        <v>445</v>
      </c>
      <c r="G209" s="6" t="str">
        <f>VLOOKUP(F209,'Customer Info'!A:B,2,0)</f>
        <v>Lisa</v>
      </c>
      <c r="H209" s="6" t="str">
        <f>VLOOKUP(F209,'Customer Info'!A:C,3,0)</f>
        <v>DeCherney</v>
      </c>
      <c r="I209" s="6" t="str">
        <f>VLOOKUP(F209,'Customer Info'!A:E,5,0)</f>
        <v>Ningbo</v>
      </c>
      <c r="J209" s="2" t="s">
        <v>512</v>
      </c>
      <c r="K209" s="2">
        <v>2155</v>
      </c>
      <c r="L209" s="2">
        <v>2014</v>
      </c>
      <c r="M209" s="2">
        <v>9</v>
      </c>
      <c r="N209" s="7">
        <f t="shared" si="12"/>
        <v>18126</v>
      </c>
      <c r="O209" s="7">
        <f t="shared" si="13"/>
        <v>19395</v>
      </c>
      <c r="P209" s="2">
        <v>91</v>
      </c>
      <c r="Q209" s="8">
        <f t="shared" si="14"/>
        <v>19486</v>
      </c>
      <c r="R209" s="8">
        <f t="shared" si="15"/>
        <v>1269</v>
      </c>
      <c r="S209" s="2" t="s">
        <v>31</v>
      </c>
      <c r="T209" s="22" cm="1">
        <f t="array" ref="T209">_xlfn.IFS(OR(Q209&gt;$U$2,Q209&lt;$U$3),Q209*$V$2,OR(Q209&gt;$U$3,Q209&lt;$U$4),Q209*$V$3,OR(Q209&gt;$U$3,Q209&lt;$U$4),Q209*$V$4,OR(Q209&gt;$U$5,Q209&lt;$U$6),Q209*$V$6,OR(Q209&gt;$U$6,Q209&lt;$U$7),Q209*$V$7)</f>
        <v>389.72</v>
      </c>
    </row>
    <row r="210" spans="1:20" x14ac:dyDescent="0.3">
      <c r="A210" s="2" t="s">
        <v>513</v>
      </c>
      <c r="B210" s="5">
        <v>43274</v>
      </c>
      <c r="C210" s="5">
        <v>43276</v>
      </c>
      <c r="D210" s="2" t="s">
        <v>33</v>
      </c>
      <c r="E210" s="2" t="s">
        <v>27</v>
      </c>
      <c r="F210" s="2" t="s">
        <v>214</v>
      </c>
      <c r="G210" s="6" t="str">
        <f>VLOOKUP(F210,'Customer Info'!A:B,2,0)</f>
        <v>Laurel</v>
      </c>
      <c r="H210" s="6" t="str">
        <f>VLOOKUP(F210,'Customer Info'!A:C,3,0)</f>
        <v>Beltran</v>
      </c>
      <c r="I210" s="6" t="str">
        <f>VLOOKUP(F210,'Customer Info'!A:E,5,0)</f>
        <v>Bonn</v>
      </c>
      <c r="J210" s="2" t="s">
        <v>267</v>
      </c>
      <c r="K210" s="2">
        <v>9033</v>
      </c>
      <c r="L210" s="2">
        <v>8132</v>
      </c>
      <c r="M210" s="2">
        <v>2</v>
      </c>
      <c r="N210" s="7">
        <f t="shared" si="12"/>
        <v>16264</v>
      </c>
      <c r="O210" s="7">
        <f t="shared" si="13"/>
        <v>18066</v>
      </c>
      <c r="P210" s="2">
        <v>98</v>
      </c>
      <c r="Q210" s="8">
        <f t="shared" si="14"/>
        <v>18164</v>
      </c>
      <c r="R210" s="8">
        <f t="shared" si="15"/>
        <v>1802</v>
      </c>
      <c r="S210" s="2" t="s">
        <v>31</v>
      </c>
      <c r="T210" s="22" cm="1">
        <f t="array" ref="T210">_xlfn.IFS(OR(Q210&gt;$U$2,Q210&lt;$U$3),Q210*$V$2,OR(Q210&gt;$U$3,Q210&lt;$U$4),Q210*$V$3,OR(Q210&gt;$U$3,Q210&lt;$U$4),Q210*$V$4,OR(Q210&gt;$U$5,Q210&lt;$U$6),Q210*$V$6,OR(Q210&gt;$U$6,Q210&lt;$U$7),Q210*$V$7)</f>
        <v>363.28000000000003</v>
      </c>
    </row>
    <row r="211" spans="1:20" x14ac:dyDescent="0.3">
      <c r="A211" s="2" t="s">
        <v>514</v>
      </c>
      <c r="B211" s="5">
        <v>43233</v>
      </c>
      <c r="C211" s="5">
        <v>43234</v>
      </c>
      <c r="D211" s="2" t="s">
        <v>45</v>
      </c>
      <c r="E211" s="2" t="s">
        <v>41</v>
      </c>
      <c r="F211" s="2" t="s">
        <v>515</v>
      </c>
      <c r="G211" s="6" t="str">
        <f>VLOOKUP(F211,'Customer Info'!A:B,2,0)</f>
        <v>Roger</v>
      </c>
      <c r="H211" s="6" t="str">
        <f>VLOOKUP(F211,'Customer Info'!A:C,3,0)</f>
        <v>Demir</v>
      </c>
      <c r="I211" s="6" t="str">
        <f>VLOOKUP(F211,'Customer Info'!A:E,5,0)</f>
        <v>Wollongong</v>
      </c>
      <c r="J211" s="2" t="s">
        <v>389</v>
      </c>
      <c r="K211" s="2">
        <v>495</v>
      </c>
      <c r="L211" s="2">
        <v>458</v>
      </c>
      <c r="M211" s="2">
        <v>2</v>
      </c>
      <c r="N211" s="7">
        <f t="shared" si="12"/>
        <v>916</v>
      </c>
      <c r="O211" s="7">
        <f t="shared" si="13"/>
        <v>990</v>
      </c>
      <c r="P211" s="2">
        <v>40</v>
      </c>
      <c r="Q211" s="8">
        <f t="shared" si="14"/>
        <v>1030</v>
      </c>
      <c r="R211" s="8">
        <f t="shared" si="15"/>
        <v>74</v>
      </c>
      <c r="S211" s="2" t="s">
        <v>28</v>
      </c>
      <c r="T211" s="22" cm="1">
        <f t="array" ref="T211">_xlfn.IFS(OR(Q211&gt;$U$2,Q211&lt;$U$3),Q211*$V$2,OR(Q211&gt;$U$3,Q211&lt;$U$4),Q211*$V$3,OR(Q211&gt;$U$3,Q211&lt;$U$4),Q211*$V$4,OR(Q211&gt;$U$5,Q211&lt;$U$6),Q211*$V$6,OR(Q211&gt;$U$6,Q211&lt;$U$7),Q211*$V$7)</f>
        <v>20.6</v>
      </c>
    </row>
    <row r="212" spans="1:20" x14ac:dyDescent="0.3">
      <c r="A212" s="2" t="s">
        <v>516</v>
      </c>
      <c r="B212" s="5">
        <v>43294</v>
      </c>
      <c r="C212" s="5">
        <v>43294</v>
      </c>
      <c r="D212" s="2" t="s">
        <v>45</v>
      </c>
      <c r="E212" s="2" t="s">
        <v>89</v>
      </c>
      <c r="F212" s="2" t="s">
        <v>517</v>
      </c>
      <c r="G212" s="6" t="str">
        <f>VLOOKUP(F212,'Customer Info'!A:B,2,0)</f>
        <v>Ruben</v>
      </c>
      <c r="H212" s="6" t="str">
        <f>VLOOKUP(F212,'Customer Info'!A:C,3,0)</f>
        <v>Ausman</v>
      </c>
      <c r="I212" s="6" t="str">
        <f>VLOOKUP(F212,'Customer Info'!A:E,5,0)</f>
        <v>Sonneberg</v>
      </c>
      <c r="J212" s="2" t="s">
        <v>518</v>
      </c>
      <c r="K212" s="2">
        <v>765</v>
      </c>
      <c r="L212" s="2">
        <v>701</v>
      </c>
      <c r="M212" s="2">
        <v>2</v>
      </c>
      <c r="N212" s="7">
        <f t="shared" si="12"/>
        <v>1402</v>
      </c>
      <c r="O212" s="7">
        <f t="shared" si="13"/>
        <v>1530</v>
      </c>
      <c r="P212" s="2">
        <v>83</v>
      </c>
      <c r="Q212" s="8">
        <f t="shared" si="14"/>
        <v>1613</v>
      </c>
      <c r="R212" s="8">
        <f t="shared" si="15"/>
        <v>128</v>
      </c>
      <c r="S212" s="2" t="s">
        <v>31</v>
      </c>
      <c r="T212" s="22" cm="1">
        <f t="array" ref="T212">_xlfn.IFS(OR(Q212&gt;$U$2,Q212&lt;$U$3),Q212*$V$2,OR(Q212&gt;$U$3,Q212&lt;$U$4),Q212*$V$3,OR(Q212&gt;$U$3,Q212&lt;$U$4),Q212*$V$4,OR(Q212&gt;$U$5,Q212&lt;$U$6),Q212*$V$6,OR(Q212&gt;$U$6,Q212&lt;$U$7),Q212*$V$7)</f>
        <v>32.26</v>
      </c>
    </row>
    <row r="213" spans="1:20" x14ac:dyDescent="0.3">
      <c r="A213" s="2" t="s">
        <v>519</v>
      </c>
      <c r="B213" s="5">
        <v>43150</v>
      </c>
      <c r="C213" s="5">
        <v>43150</v>
      </c>
      <c r="D213" s="2" t="s">
        <v>45</v>
      </c>
      <c r="E213" s="2" t="s">
        <v>34</v>
      </c>
      <c r="F213" s="2" t="s">
        <v>145</v>
      </c>
      <c r="G213" s="6" t="str">
        <f>VLOOKUP(F213,'Customer Info'!A:B,2,0)</f>
        <v>Lisa</v>
      </c>
      <c r="H213" s="6" t="str">
        <f>VLOOKUP(F213,'Customer Info'!A:C,3,0)</f>
        <v>Ryan</v>
      </c>
      <c r="I213" s="6" t="str">
        <f>VLOOKUP(F213,'Customer Info'!A:E,5,0)</f>
        <v>Berlin</v>
      </c>
      <c r="J213" s="2" t="s">
        <v>520</v>
      </c>
      <c r="K213" s="2">
        <v>68</v>
      </c>
      <c r="L213" s="2">
        <v>63</v>
      </c>
      <c r="M213" s="2">
        <v>2</v>
      </c>
      <c r="N213" s="7">
        <f t="shared" si="12"/>
        <v>126</v>
      </c>
      <c r="O213" s="7">
        <f t="shared" si="13"/>
        <v>136</v>
      </c>
      <c r="P213" s="2">
        <v>10</v>
      </c>
      <c r="Q213" s="8">
        <f t="shared" si="14"/>
        <v>146</v>
      </c>
      <c r="R213" s="8">
        <f t="shared" si="15"/>
        <v>10</v>
      </c>
      <c r="S213" s="2" t="s">
        <v>61</v>
      </c>
      <c r="T213" s="22" cm="1">
        <f t="array" ref="T213">_xlfn.IFS(OR(Q213&gt;$U$2,Q213&lt;$U$3),Q213*$V$2,OR(Q213&gt;$U$3,Q213&lt;$U$4),Q213*$V$3,OR(Q213&gt;$U$3,Q213&lt;$U$4),Q213*$V$4,OR(Q213&gt;$U$5,Q213&lt;$U$6),Q213*$V$6,OR(Q213&gt;$U$6,Q213&lt;$U$7),Q213*$V$7)</f>
        <v>2.92</v>
      </c>
    </row>
    <row r="214" spans="1:20" x14ac:dyDescent="0.3">
      <c r="A214" s="2" t="s">
        <v>521</v>
      </c>
      <c r="B214" s="5">
        <v>43358</v>
      </c>
      <c r="C214" s="5">
        <v>43360</v>
      </c>
      <c r="D214" s="2" t="s">
        <v>33</v>
      </c>
      <c r="E214" s="2" t="s">
        <v>89</v>
      </c>
      <c r="F214" s="2" t="s">
        <v>522</v>
      </c>
      <c r="G214" s="6" t="str">
        <f>VLOOKUP(F214,'Customer Info'!A:B,2,0)</f>
        <v>Troy</v>
      </c>
      <c r="H214" s="6" t="str">
        <f>VLOOKUP(F214,'Customer Info'!A:C,3,0)</f>
        <v>Staebel</v>
      </c>
      <c r="I214" s="6" t="str">
        <f>VLOOKUP(F214,'Customer Info'!A:E,5,0)</f>
        <v>Canberra</v>
      </c>
      <c r="J214" s="2" t="s">
        <v>326</v>
      </c>
      <c r="K214" s="2">
        <v>7534</v>
      </c>
      <c r="L214" s="2">
        <v>7106</v>
      </c>
      <c r="M214" s="2">
        <v>4</v>
      </c>
      <c r="N214" s="7">
        <f t="shared" si="12"/>
        <v>28424</v>
      </c>
      <c r="O214" s="7">
        <f t="shared" si="13"/>
        <v>30136</v>
      </c>
      <c r="P214" s="2">
        <v>48</v>
      </c>
      <c r="Q214" s="8">
        <f t="shared" si="14"/>
        <v>30184</v>
      </c>
      <c r="R214" s="8">
        <f t="shared" si="15"/>
        <v>1712</v>
      </c>
      <c r="S214" s="2" t="s">
        <v>61</v>
      </c>
      <c r="T214" s="22" cm="1">
        <f t="array" ref="T214">_xlfn.IFS(OR(Q214&gt;$U$2,Q214&lt;$U$3),Q214*$V$2,OR(Q214&gt;$U$3,Q214&lt;$U$4),Q214*$V$3,OR(Q214&gt;$U$3,Q214&lt;$U$4),Q214*$V$4,OR(Q214&gt;$U$5,Q214&lt;$U$6),Q214*$V$6,OR(Q214&gt;$U$6,Q214&lt;$U$7),Q214*$V$7)</f>
        <v>603.68000000000006</v>
      </c>
    </row>
    <row r="215" spans="1:20" x14ac:dyDescent="0.3">
      <c r="A215" s="2" t="s">
        <v>523</v>
      </c>
      <c r="B215" s="5">
        <v>43410</v>
      </c>
      <c r="C215" s="5">
        <v>43411</v>
      </c>
      <c r="D215" s="2" t="s">
        <v>26</v>
      </c>
      <c r="E215" s="2" t="s">
        <v>89</v>
      </c>
      <c r="F215" s="2" t="s">
        <v>524</v>
      </c>
      <c r="G215" s="6" t="str">
        <f>VLOOKUP(F215,'Customer Info'!A:B,2,0)</f>
        <v>Nicole</v>
      </c>
      <c r="H215" s="6" t="str">
        <f>VLOOKUP(F215,'Customer Info'!A:C,3,0)</f>
        <v>Fjeld</v>
      </c>
      <c r="I215" s="6" t="str">
        <f>VLOOKUP(F215,'Customer Info'!A:E,5,0)</f>
        <v>Berlin</v>
      </c>
      <c r="J215" s="2" t="s">
        <v>184</v>
      </c>
      <c r="K215" s="2">
        <v>3341</v>
      </c>
      <c r="L215" s="2">
        <v>3152</v>
      </c>
      <c r="M215" s="2">
        <v>2</v>
      </c>
      <c r="N215" s="7">
        <f t="shared" si="12"/>
        <v>6304</v>
      </c>
      <c r="O215" s="7">
        <f t="shared" si="13"/>
        <v>6682</v>
      </c>
      <c r="P215" s="2">
        <v>92</v>
      </c>
      <c r="Q215" s="8">
        <f t="shared" si="14"/>
        <v>6774</v>
      </c>
      <c r="R215" s="8">
        <f t="shared" si="15"/>
        <v>378</v>
      </c>
      <c r="S215" s="2" t="s">
        <v>31</v>
      </c>
      <c r="T215" s="22" cm="1">
        <f t="array" ref="T215">_xlfn.IFS(OR(Q215&gt;$U$2,Q215&lt;$U$3),Q215*$V$2,OR(Q215&gt;$U$3,Q215&lt;$U$4),Q215*$V$3,OR(Q215&gt;$U$3,Q215&lt;$U$4),Q215*$V$4,OR(Q215&gt;$U$5,Q215&lt;$U$6),Q215*$V$6,OR(Q215&gt;$U$6,Q215&lt;$U$7),Q215*$V$7)</f>
        <v>135.47999999999999</v>
      </c>
    </row>
    <row r="216" spans="1:20" x14ac:dyDescent="0.3">
      <c r="A216" s="2" t="s">
        <v>525</v>
      </c>
      <c r="B216" s="5">
        <v>43293</v>
      </c>
      <c r="C216" s="5">
        <v>43294</v>
      </c>
      <c r="D216" s="2" t="s">
        <v>45</v>
      </c>
      <c r="E216" s="2" t="s">
        <v>27</v>
      </c>
      <c r="F216" s="2" t="s">
        <v>526</v>
      </c>
      <c r="G216" s="6" t="str">
        <f>VLOOKUP(F216,'Customer Info'!A:B,2,0)</f>
        <v>Deirdre</v>
      </c>
      <c r="H216" s="6" t="str">
        <f>VLOOKUP(F216,'Customer Info'!A:C,3,0)</f>
        <v>Greer</v>
      </c>
      <c r="I216" s="6" t="str">
        <f>VLOOKUP(F216,'Customer Info'!A:E,5,0)</f>
        <v>Perth</v>
      </c>
      <c r="J216" s="2" t="s">
        <v>106</v>
      </c>
      <c r="K216" s="2">
        <v>914</v>
      </c>
      <c r="L216" s="2">
        <v>830</v>
      </c>
      <c r="M216" s="2">
        <v>8</v>
      </c>
      <c r="N216" s="7">
        <f t="shared" si="12"/>
        <v>6640</v>
      </c>
      <c r="O216" s="7">
        <f t="shared" si="13"/>
        <v>7312</v>
      </c>
      <c r="P216" s="2">
        <v>88</v>
      </c>
      <c r="Q216" s="8">
        <f t="shared" si="14"/>
        <v>7400</v>
      </c>
      <c r="R216" s="8">
        <f t="shared" si="15"/>
        <v>672</v>
      </c>
      <c r="S216" s="2" t="s">
        <v>31</v>
      </c>
      <c r="T216" s="22" cm="1">
        <f t="array" ref="T216">_xlfn.IFS(OR(Q216&gt;$U$2,Q216&lt;$U$3),Q216*$V$2,OR(Q216&gt;$U$3,Q216&lt;$U$4),Q216*$V$3,OR(Q216&gt;$U$3,Q216&lt;$U$4),Q216*$V$4,OR(Q216&gt;$U$5,Q216&lt;$U$6),Q216*$V$6,OR(Q216&gt;$U$6,Q216&lt;$U$7),Q216*$V$7)</f>
        <v>148</v>
      </c>
    </row>
    <row r="217" spans="1:20" x14ac:dyDescent="0.3">
      <c r="A217" s="2" t="s">
        <v>527</v>
      </c>
      <c r="B217" s="5">
        <v>43117</v>
      </c>
      <c r="C217" s="5">
        <v>43119</v>
      </c>
      <c r="D217" s="2" t="s">
        <v>45</v>
      </c>
      <c r="E217" s="2" t="s">
        <v>89</v>
      </c>
      <c r="F217" s="2" t="s">
        <v>528</v>
      </c>
      <c r="G217" s="6" t="str">
        <f>VLOOKUP(F217,'Customer Info'!A:B,2,0)</f>
        <v>Peter</v>
      </c>
      <c r="H217" s="6" t="str">
        <f>VLOOKUP(F217,'Customer Info'!A:C,3,0)</f>
        <v>McVee</v>
      </c>
      <c r="I217" s="6" t="str">
        <f>VLOOKUP(F217,'Customer Info'!A:E,5,0)</f>
        <v>Hamburg</v>
      </c>
      <c r="J217" s="2" t="s">
        <v>308</v>
      </c>
      <c r="K217" s="2">
        <v>666</v>
      </c>
      <c r="L217" s="2">
        <v>641</v>
      </c>
      <c r="M217" s="2">
        <v>2</v>
      </c>
      <c r="N217" s="7">
        <f t="shared" si="12"/>
        <v>1282</v>
      </c>
      <c r="O217" s="7">
        <f t="shared" si="13"/>
        <v>1332</v>
      </c>
      <c r="P217" s="2">
        <v>45</v>
      </c>
      <c r="Q217" s="8">
        <f t="shared" si="14"/>
        <v>1377</v>
      </c>
      <c r="R217" s="8">
        <f t="shared" si="15"/>
        <v>50</v>
      </c>
      <c r="S217" s="2" t="s">
        <v>31</v>
      </c>
      <c r="T217" s="22" cm="1">
        <f t="array" ref="T217">_xlfn.IFS(OR(Q217&gt;$U$2,Q217&lt;$U$3),Q217*$V$2,OR(Q217&gt;$U$3,Q217&lt;$U$4),Q217*$V$3,OR(Q217&gt;$U$3,Q217&lt;$U$4),Q217*$V$4,OR(Q217&gt;$U$5,Q217&lt;$U$6),Q217*$V$6,OR(Q217&gt;$U$6,Q217&lt;$U$7),Q217*$V$7)</f>
        <v>27.54</v>
      </c>
    </row>
    <row r="218" spans="1:20" x14ac:dyDescent="0.3">
      <c r="A218" s="2" t="s">
        <v>529</v>
      </c>
      <c r="B218" s="5">
        <v>43108</v>
      </c>
      <c r="C218" s="5">
        <v>43109</v>
      </c>
      <c r="D218" s="2" t="s">
        <v>45</v>
      </c>
      <c r="E218" s="2" t="s">
        <v>34</v>
      </c>
      <c r="F218" s="2" t="s">
        <v>435</v>
      </c>
      <c r="G218" s="6" t="str">
        <f>VLOOKUP(F218,'Customer Info'!A:B,2,0)</f>
        <v>Guy</v>
      </c>
      <c r="H218" s="6" t="str">
        <f>VLOOKUP(F218,'Customer Info'!A:C,3,0)</f>
        <v>Phonely</v>
      </c>
      <c r="I218" s="6" t="str">
        <f>VLOOKUP(F218,'Customer Info'!A:E,5,0)</f>
        <v>Jodhpur</v>
      </c>
      <c r="J218" s="2" t="s">
        <v>530</v>
      </c>
      <c r="K218" s="2">
        <v>445</v>
      </c>
      <c r="L218" s="2">
        <v>415</v>
      </c>
      <c r="M218" s="2">
        <v>2</v>
      </c>
      <c r="N218" s="7">
        <f t="shared" si="12"/>
        <v>830</v>
      </c>
      <c r="O218" s="7">
        <f t="shared" si="13"/>
        <v>890</v>
      </c>
      <c r="P218" s="2">
        <v>92</v>
      </c>
      <c r="Q218" s="8">
        <f t="shared" si="14"/>
        <v>982</v>
      </c>
      <c r="R218" s="8">
        <f t="shared" si="15"/>
        <v>60</v>
      </c>
      <c r="S218" s="2" t="s">
        <v>31</v>
      </c>
      <c r="T218" s="22" cm="1">
        <f t="array" ref="T218">_xlfn.IFS(OR(Q218&gt;$U$2,Q218&lt;$U$3),Q218*$V$2,OR(Q218&gt;$U$3,Q218&lt;$U$4),Q218*$V$3,OR(Q218&gt;$U$3,Q218&lt;$U$4),Q218*$V$4,OR(Q218&gt;$U$5,Q218&lt;$U$6),Q218*$V$6,OR(Q218&gt;$U$6,Q218&lt;$U$7),Q218*$V$7)</f>
        <v>19.64</v>
      </c>
    </row>
    <row r="219" spans="1:20" x14ac:dyDescent="0.3">
      <c r="A219" s="2" t="s">
        <v>531</v>
      </c>
      <c r="B219" s="5">
        <v>43462</v>
      </c>
      <c r="C219" s="5">
        <v>43462</v>
      </c>
      <c r="D219" s="2" t="s">
        <v>45</v>
      </c>
      <c r="E219" s="2" t="s">
        <v>27</v>
      </c>
      <c r="F219" s="2" t="s">
        <v>90</v>
      </c>
      <c r="G219" s="6" t="str">
        <f>VLOOKUP(F219,'Customer Info'!A:B,2,0)</f>
        <v>Lisa</v>
      </c>
      <c r="H219" s="6" t="str">
        <f>VLOOKUP(F219,'Customer Info'!A:C,3,0)</f>
        <v>DeCherney</v>
      </c>
      <c r="I219" s="6" t="str">
        <f>VLOOKUP(F219,'Customer Info'!A:E,5,0)</f>
        <v>Sydney</v>
      </c>
      <c r="J219" s="2" t="s">
        <v>218</v>
      </c>
      <c r="K219" s="2">
        <v>1113</v>
      </c>
      <c r="L219" s="2">
        <v>1040</v>
      </c>
      <c r="M219" s="2">
        <v>2</v>
      </c>
      <c r="N219" s="7">
        <f t="shared" si="12"/>
        <v>2080</v>
      </c>
      <c r="O219" s="7">
        <f t="shared" si="13"/>
        <v>2226</v>
      </c>
      <c r="P219" s="2">
        <v>93</v>
      </c>
      <c r="Q219" s="8">
        <f t="shared" si="14"/>
        <v>2319</v>
      </c>
      <c r="R219" s="8">
        <f t="shared" si="15"/>
        <v>146</v>
      </c>
      <c r="S219" s="2" t="s">
        <v>31</v>
      </c>
      <c r="T219" s="22" cm="1">
        <f t="array" ref="T219">_xlfn.IFS(OR(Q219&gt;$U$2,Q219&lt;$U$3),Q219*$V$2,OR(Q219&gt;$U$3,Q219&lt;$U$4),Q219*$V$3,OR(Q219&gt;$U$3,Q219&lt;$U$4),Q219*$V$4,OR(Q219&gt;$U$5,Q219&lt;$U$6),Q219*$V$6,OR(Q219&gt;$U$6,Q219&lt;$U$7),Q219*$V$7)</f>
        <v>46.38</v>
      </c>
    </row>
    <row r="220" spans="1:20" x14ac:dyDescent="0.3">
      <c r="A220" s="2" t="s">
        <v>532</v>
      </c>
      <c r="B220" s="5">
        <v>43112</v>
      </c>
      <c r="C220" s="5">
        <v>43113</v>
      </c>
      <c r="D220" s="2" t="s">
        <v>26</v>
      </c>
      <c r="E220" s="2" t="s">
        <v>27</v>
      </c>
      <c r="F220" s="2" t="s">
        <v>533</v>
      </c>
      <c r="G220" s="6" t="str">
        <f>VLOOKUP(F220,'Customer Info'!A:B,2,0)</f>
        <v>Valerie</v>
      </c>
      <c r="H220" s="6" t="str">
        <f>VLOOKUP(F220,'Customer Info'!A:C,3,0)</f>
        <v>Mitchum</v>
      </c>
      <c r="I220" s="6" t="str">
        <f>VLOOKUP(F220,'Customer Info'!A:E,5,0)</f>
        <v>Chengdu</v>
      </c>
      <c r="J220" s="2" t="s">
        <v>43</v>
      </c>
      <c r="K220" s="2">
        <v>2296</v>
      </c>
      <c r="L220" s="2">
        <v>2146</v>
      </c>
      <c r="M220" s="2">
        <v>3</v>
      </c>
      <c r="N220" s="7">
        <f t="shared" si="12"/>
        <v>6438</v>
      </c>
      <c r="O220" s="7">
        <f t="shared" si="13"/>
        <v>6888</v>
      </c>
      <c r="P220" s="2">
        <v>23</v>
      </c>
      <c r="Q220" s="8">
        <f t="shared" si="14"/>
        <v>6911</v>
      </c>
      <c r="R220" s="8">
        <f t="shared" si="15"/>
        <v>450</v>
      </c>
      <c r="S220" s="2" t="s">
        <v>61</v>
      </c>
      <c r="T220" s="22" cm="1">
        <f t="array" ref="T220">_xlfn.IFS(OR(Q220&gt;$U$2,Q220&lt;$U$3),Q220*$V$2,OR(Q220&gt;$U$3,Q220&lt;$U$4),Q220*$V$3,OR(Q220&gt;$U$3,Q220&lt;$U$4),Q220*$V$4,OR(Q220&gt;$U$5,Q220&lt;$U$6),Q220*$V$6,OR(Q220&gt;$U$6,Q220&lt;$U$7),Q220*$V$7)</f>
        <v>138.22</v>
      </c>
    </row>
    <row r="221" spans="1:20" x14ac:dyDescent="0.3">
      <c r="A221" s="2" t="s">
        <v>534</v>
      </c>
      <c r="B221" s="5">
        <v>43330</v>
      </c>
      <c r="C221" s="5">
        <v>43331</v>
      </c>
      <c r="D221" s="2" t="s">
        <v>26</v>
      </c>
      <c r="E221" s="2" t="s">
        <v>34</v>
      </c>
      <c r="F221" s="2" t="s">
        <v>535</v>
      </c>
      <c r="G221" s="6" t="str">
        <f>VLOOKUP(F221,'Customer Info'!A:B,2,0)</f>
        <v>Jessica</v>
      </c>
      <c r="H221" s="6" t="str">
        <f>VLOOKUP(F221,'Customer Info'!A:C,3,0)</f>
        <v>Myrick</v>
      </c>
      <c r="I221" s="6" t="str">
        <f>VLOOKUP(F221,'Customer Info'!A:E,5,0)</f>
        <v>Krefeld</v>
      </c>
      <c r="J221" s="2" t="s">
        <v>536</v>
      </c>
      <c r="K221" s="2">
        <v>2088</v>
      </c>
      <c r="L221" s="2">
        <v>1970</v>
      </c>
      <c r="M221" s="2">
        <v>3</v>
      </c>
      <c r="N221" s="7">
        <f t="shared" si="12"/>
        <v>5910</v>
      </c>
      <c r="O221" s="7">
        <f t="shared" si="13"/>
        <v>6264</v>
      </c>
      <c r="P221" s="2">
        <v>74</v>
      </c>
      <c r="Q221" s="8">
        <f t="shared" si="14"/>
        <v>6338</v>
      </c>
      <c r="R221" s="8">
        <f t="shared" si="15"/>
        <v>354</v>
      </c>
      <c r="S221" s="2" t="s">
        <v>61</v>
      </c>
      <c r="T221" s="22" cm="1">
        <f t="array" ref="T221">_xlfn.IFS(OR(Q221&gt;$U$2,Q221&lt;$U$3),Q221*$V$2,OR(Q221&gt;$U$3,Q221&lt;$U$4),Q221*$V$3,OR(Q221&gt;$U$3,Q221&lt;$U$4),Q221*$V$4,OR(Q221&gt;$U$5,Q221&lt;$U$6),Q221*$V$6,OR(Q221&gt;$U$6,Q221&lt;$U$7),Q221*$V$7)</f>
        <v>126.76</v>
      </c>
    </row>
    <row r="222" spans="1:20" x14ac:dyDescent="0.3">
      <c r="A222" s="2" t="s">
        <v>537</v>
      </c>
      <c r="B222" s="5">
        <v>43163</v>
      </c>
      <c r="C222" s="5">
        <v>43163</v>
      </c>
      <c r="D222" s="2" t="s">
        <v>45</v>
      </c>
      <c r="E222" s="2" t="s">
        <v>34</v>
      </c>
      <c r="F222" s="2" t="s">
        <v>538</v>
      </c>
      <c r="G222" s="6" t="str">
        <f>VLOOKUP(F222,'Customer Info'!A:B,2,0)</f>
        <v>Joy</v>
      </c>
      <c r="H222" s="6" t="str">
        <f>VLOOKUP(F222,'Customer Info'!A:C,3,0)</f>
        <v>Bell</v>
      </c>
      <c r="I222" s="6" t="str">
        <f>VLOOKUP(F222,'Customer Info'!A:E,5,0)</f>
        <v>Tongchuan</v>
      </c>
      <c r="J222" s="2" t="s">
        <v>396</v>
      </c>
      <c r="K222" s="2">
        <v>140</v>
      </c>
      <c r="L222" s="2">
        <v>137</v>
      </c>
      <c r="M222" s="2">
        <v>6</v>
      </c>
      <c r="N222" s="7">
        <f t="shared" si="12"/>
        <v>822</v>
      </c>
      <c r="O222" s="7">
        <f t="shared" si="13"/>
        <v>840</v>
      </c>
      <c r="P222" s="2">
        <v>30</v>
      </c>
      <c r="Q222" s="8">
        <f t="shared" si="14"/>
        <v>870</v>
      </c>
      <c r="R222" s="8">
        <f t="shared" si="15"/>
        <v>18</v>
      </c>
      <c r="S222" s="2" t="s">
        <v>61</v>
      </c>
      <c r="T222" s="22" cm="1">
        <f t="array" ref="T222">_xlfn.IFS(OR(Q222&gt;$U$2,Q222&lt;$U$3),Q222*$V$2,OR(Q222&gt;$U$3,Q222&lt;$U$4),Q222*$V$3,OR(Q222&gt;$U$3,Q222&lt;$U$4),Q222*$V$4,OR(Q222&gt;$U$5,Q222&lt;$U$6),Q222*$V$6,OR(Q222&gt;$U$6,Q222&lt;$U$7),Q222*$V$7)</f>
        <v>17.400000000000002</v>
      </c>
    </row>
    <row r="223" spans="1:20" x14ac:dyDescent="0.3">
      <c r="A223" s="2" t="s">
        <v>539</v>
      </c>
      <c r="B223" s="5">
        <v>43428</v>
      </c>
      <c r="C223" s="5">
        <v>43430</v>
      </c>
      <c r="D223" s="2" t="s">
        <v>45</v>
      </c>
      <c r="E223" s="2" t="s">
        <v>89</v>
      </c>
      <c r="F223" s="2" t="s">
        <v>540</v>
      </c>
      <c r="G223" s="6" t="str">
        <f>VLOOKUP(F223,'Customer Info'!A:B,2,0)</f>
        <v>Rob</v>
      </c>
      <c r="H223" s="6" t="str">
        <f>VLOOKUP(F223,'Customer Info'!A:C,3,0)</f>
        <v>Williams</v>
      </c>
      <c r="I223" s="6" t="str">
        <f>VLOOKUP(F223,'Customer Info'!A:E,5,0)</f>
        <v>Wodonga</v>
      </c>
      <c r="J223" s="2" t="s">
        <v>374</v>
      </c>
      <c r="K223" s="2">
        <v>1518</v>
      </c>
      <c r="L223" s="2">
        <v>1392</v>
      </c>
      <c r="M223" s="2">
        <v>2</v>
      </c>
      <c r="N223" s="7">
        <f t="shared" si="12"/>
        <v>2784</v>
      </c>
      <c r="O223" s="7">
        <f t="shared" si="13"/>
        <v>3036</v>
      </c>
      <c r="P223" s="2">
        <v>100</v>
      </c>
      <c r="Q223" s="8">
        <f t="shared" si="14"/>
        <v>3136</v>
      </c>
      <c r="R223" s="8">
        <f t="shared" si="15"/>
        <v>252</v>
      </c>
      <c r="S223" s="2" t="s">
        <v>31</v>
      </c>
      <c r="T223" s="22" cm="1">
        <f t="array" ref="T223">_xlfn.IFS(OR(Q223&gt;$U$2,Q223&lt;$U$3),Q223*$V$2,OR(Q223&gt;$U$3,Q223&lt;$U$4),Q223*$V$3,OR(Q223&gt;$U$3,Q223&lt;$U$4),Q223*$V$4,OR(Q223&gt;$U$5,Q223&lt;$U$6),Q223*$V$6,OR(Q223&gt;$U$6,Q223&lt;$U$7),Q223*$V$7)</f>
        <v>62.72</v>
      </c>
    </row>
    <row r="224" spans="1:20" x14ac:dyDescent="0.3">
      <c r="A224" s="2" t="s">
        <v>541</v>
      </c>
      <c r="B224" s="5">
        <v>43139</v>
      </c>
      <c r="C224" s="5">
        <v>43139</v>
      </c>
      <c r="D224" s="2" t="s">
        <v>33</v>
      </c>
      <c r="E224" s="2" t="s">
        <v>27</v>
      </c>
      <c r="F224" s="2" t="s">
        <v>542</v>
      </c>
      <c r="G224" s="6" t="str">
        <f>VLOOKUP(F224,'Customer Info'!A:B,2,0)</f>
        <v>Troy</v>
      </c>
      <c r="H224" s="6" t="str">
        <f>VLOOKUP(F224,'Customer Info'!A:C,3,0)</f>
        <v>Blackwell</v>
      </c>
      <c r="I224" s="6" t="str">
        <f>VLOOKUP(F224,'Customer Info'!A:E,5,0)</f>
        <v>Akola</v>
      </c>
      <c r="J224" s="2" t="s">
        <v>543</v>
      </c>
      <c r="K224" s="2">
        <v>2627</v>
      </c>
      <c r="L224" s="2">
        <v>2528</v>
      </c>
      <c r="M224" s="2">
        <v>4</v>
      </c>
      <c r="N224" s="7">
        <f t="shared" si="12"/>
        <v>10112</v>
      </c>
      <c r="O224" s="7">
        <f t="shared" si="13"/>
        <v>10508</v>
      </c>
      <c r="P224" s="2">
        <v>100</v>
      </c>
      <c r="Q224" s="8">
        <f t="shared" si="14"/>
        <v>10608</v>
      </c>
      <c r="R224" s="8">
        <f t="shared" si="15"/>
        <v>396</v>
      </c>
      <c r="S224" s="2" t="s">
        <v>31</v>
      </c>
      <c r="T224" s="22" cm="1">
        <f t="array" ref="T224">_xlfn.IFS(OR(Q224&gt;$U$2,Q224&lt;$U$3),Q224*$V$2,OR(Q224&gt;$U$3,Q224&lt;$U$4),Q224*$V$3,OR(Q224&gt;$U$3,Q224&lt;$U$4),Q224*$V$4,OR(Q224&gt;$U$5,Q224&lt;$U$6),Q224*$V$6,OR(Q224&gt;$U$6,Q224&lt;$U$7),Q224*$V$7)</f>
        <v>212.16</v>
      </c>
    </row>
    <row r="225" spans="1:20" x14ac:dyDescent="0.3">
      <c r="A225" s="2" t="s">
        <v>544</v>
      </c>
      <c r="B225" s="5">
        <v>43424</v>
      </c>
      <c r="C225" s="5">
        <v>43425</v>
      </c>
      <c r="D225" s="2" t="s">
        <v>45</v>
      </c>
      <c r="E225" s="2" t="s">
        <v>27</v>
      </c>
      <c r="F225" s="2" t="s">
        <v>105</v>
      </c>
      <c r="G225" s="6" t="str">
        <f>VLOOKUP(F225,'Customer Info'!A:B,2,0)</f>
        <v>Emily</v>
      </c>
      <c r="H225" s="6" t="str">
        <f>VLOOKUP(F225,'Customer Info'!A:C,3,0)</f>
        <v>Burns</v>
      </c>
      <c r="I225" s="6" t="str">
        <f>VLOOKUP(F225,'Customer Info'!A:E,5,0)</f>
        <v>Adelaide</v>
      </c>
      <c r="J225" s="2" t="s">
        <v>243</v>
      </c>
      <c r="K225" s="2">
        <v>128</v>
      </c>
      <c r="L225" s="2">
        <v>115</v>
      </c>
      <c r="M225" s="2">
        <v>2</v>
      </c>
      <c r="N225" s="7">
        <f t="shared" si="12"/>
        <v>230</v>
      </c>
      <c r="O225" s="7">
        <f t="shared" si="13"/>
        <v>256</v>
      </c>
      <c r="P225" s="2">
        <v>30</v>
      </c>
      <c r="Q225" s="8">
        <f t="shared" si="14"/>
        <v>286</v>
      </c>
      <c r="R225" s="8">
        <f t="shared" si="15"/>
        <v>26</v>
      </c>
      <c r="S225" s="2" t="s">
        <v>31</v>
      </c>
      <c r="T225" s="22" cm="1">
        <f t="array" ref="T225">_xlfn.IFS(OR(Q225&gt;$U$2,Q225&lt;$U$3),Q225*$V$2,OR(Q225&gt;$U$3,Q225&lt;$U$4),Q225*$V$3,OR(Q225&gt;$U$3,Q225&lt;$U$4),Q225*$V$4,OR(Q225&gt;$U$5,Q225&lt;$U$6),Q225*$V$6,OR(Q225&gt;$U$6,Q225&lt;$U$7),Q225*$V$7)</f>
        <v>5.72</v>
      </c>
    </row>
    <row r="226" spans="1:20" x14ac:dyDescent="0.3">
      <c r="A226" s="2" t="s">
        <v>545</v>
      </c>
      <c r="B226" s="5">
        <v>43214</v>
      </c>
      <c r="C226" s="5">
        <v>43216</v>
      </c>
      <c r="D226" s="2" t="s">
        <v>26</v>
      </c>
      <c r="E226" s="2" t="s">
        <v>46</v>
      </c>
      <c r="F226" s="2" t="s">
        <v>522</v>
      </c>
      <c r="G226" s="6" t="str">
        <f>VLOOKUP(F226,'Customer Info'!A:B,2,0)</f>
        <v>Troy</v>
      </c>
      <c r="H226" s="6" t="str">
        <f>VLOOKUP(F226,'Customer Info'!A:C,3,0)</f>
        <v>Staebel</v>
      </c>
      <c r="I226" s="6" t="str">
        <f>VLOOKUP(F226,'Customer Info'!A:E,5,0)</f>
        <v>Canberra</v>
      </c>
      <c r="J226" s="2" t="s">
        <v>212</v>
      </c>
      <c r="K226" s="2">
        <v>3192</v>
      </c>
      <c r="L226" s="2">
        <v>3011</v>
      </c>
      <c r="M226" s="2">
        <v>7</v>
      </c>
      <c r="N226" s="7">
        <f t="shared" si="12"/>
        <v>21077</v>
      </c>
      <c r="O226" s="7">
        <f t="shared" si="13"/>
        <v>22344</v>
      </c>
      <c r="P226" s="2">
        <v>24</v>
      </c>
      <c r="Q226" s="8">
        <f t="shared" si="14"/>
        <v>22368</v>
      </c>
      <c r="R226" s="8">
        <f t="shared" si="15"/>
        <v>1267</v>
      </c>
      <c r="S226" s="2" t="s">
        <v>31</v>
      </c>
      <c r="T226" s="22" cm="1">
        <f t="array" ref="T226">_xlfn.IFS(OR(Q226&gt;$U$2,Q226&lt;$U$3),Q226*$V$2,OR(Q226&gt;$U$3,Q226&lt;$U$4),Q226*$V$3,OR(Q226&gt;$U$3,Q226&lt;$U$4),Q226*$V$4,OR(Q226&gt;$U$5,Q226&lt;$U$6),Q226*$V$6,OR(Q226&gt;$U$6,Q226&lt;$U$7),Q226*$V$7)</f>
        <v>447.36</v>
      </c>
    </row>
    <row r="227" spans="1:20" x14ac:dyDescent="0.3">
      <c r="A227" s="2" t="s">
        <v>546</v>
      </c>
      <c r="B227" s="5">
        <v>43115</v>
      </c>
      <c r="C227" s="5">
        <v>43115</v>
      </c>
      <c r="D227" s="2" t="s">
        <v>45</v>
      </c>
      <c r="E227" s="2" t="s">
        <v>89</v>
      </c>
      <c r="F227" s="2" t="s">
        <v>547</v>
      </c>
      <c r="G227" s="6" t="str">
        <f>VLOOKUP(F227,'Customer Info'!A:B,2,0)</f>
        <v>Pauline</v>
      </c>
      <c r="H227" s="6" t="str">
        <f>VLOOKUP(F227,'Customer Info'!A:C,3,0)</f>
        <v>Chand</v>
      </c>
      <c r="I227" s="6" t="str">
        <f>VLOOKUP(F227,'Customer Info'!A:E,5,0)</f>
        <v>Perth</v>
      </c>
      <c r="J227" s="2" t="s">
        <v>548</v>
      </c>
      <c r="K227" s="2">
        <v>119</v>
      </c>
      <c r="L227" s="2">
        <v>112</v>
      </c>
      <c r="M227" s="2">
        <v>2</v>
      </c>
      <c r="N227" s="7">
        <f t="shared" si="12"/>
        <v>224</v>
      </c>
      <c r="O227" s="7">
        <f t="shared" si="13"/>
        <v>238</v>
      </c>
      <c r="P227" s="2">
        <v>30</v>
      </c>
      <c r="Q227" s="8">
        <f t="shared" si="14"/>
        <v>268</v>
      </c>
      <c r="R227" s="8">
        <f t="shared" si="15"/>
        <v>14</v>
      </c>
      <c r="S227" s="2" t="s">
        <v>31</v>
      </c>
      <c r="T227" s="22" cm="1">
        <f t="array" ref="T227">_xlfn.IFS(OR(Q227&gt;$U$2,Q227&lt;$U$3),Q227*$V$2,OR(Q227&gt;$U$3,Q227&lt;$U$4),Q227*$V$3,OR(Q227&gt;$U$3,Q227&lt;$U$4),Q227*$V$4,OR(Q227&gt;$U$5,Q227&lt;$U$6),Q227*$V$6,OR(Q227&gt;$U$6,Q227&lt;$U$7),Q227*$V$7)</f>
        <v>5.36</v>
      </c>
    </row>
    <row r="228" spans="1:20" x14ac:dyDescent="0.3">
      <c r="A228" s="2" t="s">
        <v>549</v>
      </c>
      <c r="B228" s="5">
        <v>43416</v>
      </c>
      <c r="C228" s="5">
        <v>43417</v>
      </c>
      <c r="D228" s="2" t="s">
        <v>26</v>
      </c>
      <c r="E228" s="2" t="s">
        <v>66</v>
      </c>
      <c r="F228" s="2" t="s">
        <v>550</v>
      </c>
      <c r="G228" s="6" t="str">
        <f>VLOOKUP(F228,'Customer Info'!A:B,2,0)</f>
        <v>Ritsa</v>
      </c>
      <c r="H228" s="6" t="str">
        <f>VLOOKUP(F228,'Customer Info'!A:C,3,0)</f>
        <v>Hightower</v>
      </c>
      <c r="I228" s="6" t="str">
        <f>VLOOKUP(F228,'Customer Info'!A:E,5,0)</f>
        <v>Hamburg</v>
      </c>
      <c r="J228" s="2" t="s">
        <v>424</v>
      </c>
      <c r="K228" s="2">
        <v>2644</v>
      </c>
      <c r="L228" s="2">
        <v>2425</v>
      </c>
      <c r="M228" s="2">
        <v>3</v>
      </c>
      <c r="N228" s="7">
        <f t="shared" si="12"/>
        <v>7275</v>
      </c>
      <c r="O228" s="7">
        <f t="shared" si="13"/>
        <v>7932</v>
      </c>
      <c r="P228" s="2">
        <v>84</v>
      </c>
      <c r="Q228" s="8">
        <f t="shared" si="14"/>
        <v>8016</v>
      </c>
      <c r="R228" s="8">
        <f t="shared" si="15"/>
        <v>657</v>
      </c>
      <c r="S228" s="2" t="s">
        <v>31</v>
      </c>
      <c r="T228" s="22" cm="1">
        <f t="array" ref="T228">_xlfn.IFS(OR(Q228&gt;$U$2,Q228&lt;$U$3),Q228*$V$2,OR(Q228&gt;$U$3,Q228&lt;$U$4),Q228*$V$3,OR(Q228&gt;$U$3,Q228&lt;$U$4),Q228*$V$4,OR(Q228&gt;$U$5,Q228&lt;$U$6),Q228*$V$6,OR(Q228&gt;$U$6,Q228&lt;$U$7),Q228*$V$7)</f>
        <v>160.32</v>
      </c>
    </row>
    <row r="229" spans="1:20" x14ac:dyDescent="0.3">
      <c r="A229" s="2" t="s">
        <v>551</v>
      </c>
      <c r="B229" s="5">
        <v>43141</v>
      </c>
      <c r="C229" s="5">
        <v>43142</v>
      </c>
      <c r="D229" s="2" t="s">
        <v>45</v>
      </c>
      <c r="E229" s="2" t="s">
        <v>41</v>
      </c>
      <c r="F229" s="2" t="s">
        <v>528</v>
      </c>
      <c r="G229" s="6" t="str">
        <f>VLOOKUP(F229,'Customer Info'!A:B,2,0)</f>
        <v>Peter</v>
      </c>
      <c r="H229" s="6" t="str">
        <f>VLOOKUP(F229,'Customer Info'!A:C,3,0)</f>
        <v>McVee</v>
      </c>
      <c r="I229" s="6" t="str">
        <f>VLOOKUP(F229,'Customer Info'!A:E,5,0)</f>
        <v>Hamburg</v>
      </c>
      <c r="J229" s="2" t="s">
        <v>552</v>
      </c>
      <c r="K229" s="2">
        <v>142</v>
      </c>
      <c r="L229" s="2">
        <v>134</v>
      </c>
      <c r="M229" s="2">
        <v>6</v>
      </c>
      <c r="N229" s="7">
        <f t="shared" si="12"/>
        <v>804</v>
      </c>
      <c r="O229" s="7">
        <f t="shared" si="13"/>
        <v>852</v>
      </c>
      <c r="P229" s="2">
        <v>30</v>
      </c>
      <c r="Q229" s="8">
        <f t="shared" si="14"/>
        <v>882</v>
      </c>
      <c r="R229" s="8">
        <f t="shared" si="15"/>
        <v>48</v>
      </c>
      <c r="S229" s="2" t="s">
        <v>31</v>
      </c>
      <c r="T229" s="22" cm="1">
        <f t="array" ref="T229">_xlfn.IFS(OR(Q229&gt;$U$2,Q229&lt;$U$3),Q229*$V$2,OR(Q229&gt;$U$3,Q229&lt;$U$4),Q229*$V$3,OR(Q229&gt;$U$3,Q229&lt;$U$4),Q229*$V$4,OR(Q229&gt;$U$5,Q229&lt;$U$6),Q229*$V$6,OR(Q229&gt;$U$6,Q229&lt;$U$7),Q229*$V$7)</f>
        <v>17.64</v>
      </c>
    </row>
    <row r="230" spans="1:20" x14ac:dyDescent="0.3">
      <c r="A230" s="2" t="s">
        <v>553</v>
      </c>
      <c r="B230" s="5">
        <v>43324</v>
      </c>
      <c r="C230" s="5">
        <v>43324</v>
      </c>
      <c r="D230" s="2" t="s">
        <v>26</v>
      </c>
      <c r="E230" s="2" t="s">
        <v>34</v>
      </c>
      <c r="F230" s="2" t="s">
        <v>554</v>
      </c>
      <c r="G230" s="6" t="str">
        <f>VLOOKUP(F230,'Customer Info'!A:B,2,0)</f>
        <v>Allen</v>
      </c>
      <c r="H230" s="6" t="str">
        <f>VLOOKUP(F230,'Customer Info'!A:C,3,0)</f>
        <v>Armold</v>
      </c>
      <c r="I230" s="6" t="str">
        <f>VLOOKUP(F230,'Customer Info'!A:E,5,0)</f>
        <v>Wuchuan</v>
      </c>
      <c r="J230" s="2" t="s">
        <v>294</v>
      </c>
      <c r="K230" s="2">
        <v>3108</v>
      </c>
      <c r="L230" s="2">
        <v>2882</v>
      </c>
      <c r="M230" s="2">
        <v>6</v>
      </c>
      <c r="N230" s="7">
        <f t="shared" si="12"/>
        <v>17292</v>
      </c>
      <c r="O230" s="7">
        <f t="shared" si="13"/>
        <v>18648</v>
      </c>
      <c r="P230" s="2">
        <v>74</v>
      </c>
      <c r="Q230" s="8">
        <f t="shared" si="14"/>
        <v>18722</v>
      </c>
      <c r="R230" s="8">
        <f t="shared" si="15"/>
        <v>1356</v>
      </c>
      <c r="S230" s="2" t="s">
        <v>31</v>
      </c>
      <c r="T230" s="22" cm="1">
        <f t="array" ref="T230">_xlfn.IFS(OR(Q230&gt;$U$2,Q230&lt;$U$3),Q230*$V$2,OR(Q230&gt;$U$3,Q230&lt;$U$4),Q230*$V$3,OR(Q230&gt;$U$3,Q230&lt;$U$4),Q230*$V$4,OR(Q230&gt;$U$5,Q230&lt;$U$6),Q230*$V$6,OR(Q230&gt;$U$6,Q230&lt;$U$7),Q230*$V$7)</f>
        <v>374.44</v>
      </c>
    </row>
    <row r="231" spans="1:20" x14ac:dyDescent="0.3">
      <c r="A231" s="2" t="s">
        <v>555</v>
      </c>
      <c r="B231" s="5">
        <v>43112</v>
      </c>
      <c r="C231" s="5">
        <v>43114</v>
      </c>
      <c r="D231" s="2" t="s">
        <v>33</v>
      </c>
      <c r="E231" s="2" t="s">
        <v>66</v>
      </c>
      <c r="F231" s="2" t="s">
        <v>556</v>
      </c>
      <c r="G231" s="6" t="str">
        <f>VLOOKUP(F231,'Customer Info'!A:B,2,0)</f>
        <v>Damala</v>
      </c>
      <c r="H231" s="6" t="str">
        <f>VLOOKUP(F231,'Customer Info'!A:C,3,0)</f>
        <v>Kotsonis</v>
      </c>
      <c r="I231" s="6" t="str">
        <f>VLOOKUP(F231,'Customer Info'!A:E,5,0)</f>
        <v>Berlin</v>
      </c>
      <c r="J231" s="2" t="s">
        <v>311</v>
      </c>
      <c r="K231" s="2">
        <v>2627</v>
      </c>
      <c r="L231" s="2">
        <v>2528</v>
      </c>
      <c r="M231" s="2">
        <v>2</v>
      </c>
      <c r="N231" s="7">
        <f t="shared" si="12"/>
        <v>5056</v>
      </c>
      <c r="O231" s="7">
        <f t="shared" si="13"/>
        <v>5254</v>
      </c>
      <c r="P231" s="2">
        <v>67</v>
      </c>
      <c r="Q231" s="8">
        <f t="shared" si="14"/>
        <v>5321</v>
      </c>
      <c r="R231" s="8">
        <f t="shared" si="15"/>
        <v>198</v>
      </c>
      <c r="S231" s="2" t="s">
        <v>31</v>
      </c>
      <c r="T231" s="22" cm="1">
        <f t="array" ref="T231">_xlfn.IFS(OR(Q231&gt;$U$2,Q231&lt;$U$3),Q231*$V$2,OR(Q231&gt;$U$3,Q231&lt;$U$4),Q231*$V$3,OR(Q231&gt;$U$3,Q231&lt;$U$4),Q231*$V$4,OR(Q231&gt;$U$5,Q231&lt;$U$6),Q231*$V$6,OR(Q231&gt;$U$6,Q231&lt;$U$7),Q231*$V$7)</f>
        <v>106.42</v>
      </c>
    </row>
    <row r="232" spans="1:20" x14ac:dyDescent="0.3">
      <c r="A232" s="2" t="s">
        <v>557</v>
      </c>
      <c r="B232" s="5">
        <v>43336</v>
      </c>
      <c r="C232" s="5">
        <v>43336</v>
      </c>
      <c r="D232" s="2" t="s">
        <v>45</v>
      </c>
      <c r="E232" s="2" t="s">
        <v>46</v>
      </c>
      <c r="F232" s="2" t="s">
        <v>558</v>
      </c>
      <c r="G232" s="6" t="str">
        <f>VLOOKUP(F232,'Customer Info'!A:B,2,0)</f>
        <v>Darrin</v>
      </c>
      <c r="H232" s="6" t="str">
        <f>VLOOKUP(F232,'Customer Info'!A:C,3,0)</f>
        <v>Martin</v>
      </c>
      <c r="I232" s="6" t="str">
        <f>VLOOKUP(F232,'Customer Info'!A:E,5,0)</f>
        <v>Berlin</v>
      </c>
      <c r="J232" s="2" t="s">
        <v>356</v>
      </c>
      <c r="K232" s="2">
        <v>1809</v>
      </c>
      <c r="L232" s="2">
        <v>1691</v>
      </c>
      <c r="M232" s="2">
        <v>2</v>
      </c>
      <c r="N232" s="7">
        <f t="shared" si="12"/>
        <v>3382</v>
      </c>
      <c r="O232" s="7">
        <f t="shared" si="13"/>
        <v>3618</v>
      </c>
      <c r="P232" s="2">
        <v>70</v>
      </c>
      <c r="Q232" s="8">
        <f t="shared" si="14"/>
        <v>3688</v>
      </c>
      <c r="R232" s="8">
        <f t="shared" si="15"/>
        <v>236</v>
      </c>
      <c r="S232" s="2" t="s">
        <v>69</v>
      </c>
      <c r="T232" s="22" cm="1">
        <f t="array" ref="T232">_xlfn.IFS(OR(Q232&gt;$U$2,Q232&lt;$U$3),Q232*$V$2,OR(Q232&gt;$U$3,Q232&lt;$U$4),Q232*$V$3,OR(Q232&gt;$U$3,Q232&lt;$U$4),Q232*$V$4,OR(Q232&gt;$U$5,Q232&lt;$U$6),Q232*$V$6,OR(Q232&gt;$U$6,Q232&lt;$U$7),Q232*$V$7)</f>
        <v>73.760000000000005</v>
      </c>
    </row>
    <row r="233" spans="1:20" x14ac:dyDescent="0.3">
      <c r="A233" s="2" t="s">
        <v>559</v>
      </c>
      <c r="B233" s="5">
        <v>43416</v>
      </c>
      <c r="C233" s="5">
        <v>43418</v>
      </c>
      <c r="D233" s="2" t="s">
        <v>26</v>
      </c>
      <c r="E233" s="2" t="s">
        <v>27</v>
      </c>
      <c r="F233" s="2" t="s">
        <v>217</v>
      </c>
      <c r="G233" s="6" t="str">
        <f>VLOOKUP(F233,'Customer Info'!A:B,2,0)</f>
        <v>Toby</v>
      </c>
      <c r="H233" s="6" t="str">
        <f>VLOOKUP(F233,'Customer Info'!A:C,3,0)</f>
        <v>Braunhardt</v>
      </c>
      <c r="I233" s="6" t="str">
        <f>VLOOKUP(F233,'Customer Info'!A:E,5,0)</f>
        <v>Perth</v>
      </c>
      <c r="J233" s="2" t="s">
        <v>178</v>
      </c>
      <c r="K233" s="2">
        <v>1916</v>
      </c>
      <c r="L233" s="2">
        <v>1844</v>
      </c>
      <c r="M233" s="2">
        <v>8</v>
      </c>
      <c r="N233" s="7">
        <f t="shared" si="12"/>
        <v>14752</v>
      </c>
      <c r="O233" s="7">
        <f t="shared" si="13"/>
        <v>15328</v>
      </c>
      <c r="P233" s="2">
        <v>24</v>
      </c>
      <c r="Q233" s="8">
        <f t="shared" si="14"/>
        <v>15352</v>
      </c>
      <c r="R233" s="8">
        <f t="shared" si="15"/>
        <v>576</v>
      </c>
      <c r="S233" s="2" t="s">
        <v>31</v>
      </c>
      <c r="T233" s="22" cm="1">
        <f t="array" ref="T233">_xlfn.IFS(OR(Q233&gt;$U$2,Q233&lt;$U$3),Q233*$V$2,OR(Q233&gt;$U$3,Q233&lt;$U$4),Q233*$V$3,OR(Q233&gt;$U$3,Q233&lt;$U$4),Q233*$V$4,OR(Q233&gt;$U$5,Q233&lt;$U$6),Q233*$V$6,OR(Q233&gt;$U$6,Q233&lt;$U$7),Q233*$V$7)</f>
        <v>307.04000000000002</v>
      </c>
    </row>
    <row r="234" spans="1:20" x14ac:dyDescent="0.3">
      <c r="A234" s="2" t="s">
        <v>560</v>
      </c>
      <c r="B234" s="5">
        <v>43166</v>
      </c>
      <c r="C234" s="5">
        <v>43166</v>
      </c>
      <c r="D234" s="2" t="s">
        <v>45</v>
      </c>
      <c r="E234" s="2" t="s">
        <v>41</v>
      </c>
      <c r="F234" s="2" t="s">
        <v>437</v>
      </c>
      <c r="G234" s="6" t="str">
        <f>VLOOKUP(F234,'Customer Info'!A:B,2,0)</f>
        <v>Benjamin</v>
      </c>
      <c r="H234" s="6" t="str">
        <f>VLOOKUP(F234,'Customer Info'!A:C,3,0)</f>
        <v>Patterson</v>
      </c>
      <c r="I234" s="6" t="str">
        <f>VLOOKUP(F234,'Customer Info'!A:E,5,0)</f>
        <v>Tamworth</v>
      </c>
      <c r="J234" s="2" t="s">
        <v>561</v>
      </c>
      <c r="K234" s="2">
        <v>142</v>
      </c>
      <c r="L234" s="2">
        <v>134</v>
      </c>
      <c r="M234" s="2">
        <v>2</v>
      </c>
      <c r="N234" s="7">
        <f t="shared" si="12"/>
        <v>268</v>
      </c>
      <c r="O234" s="7">
        <f t="shared" si="13"/>
        <v>284</v>
      </c>
      <c r="P234" s="2">
        <v>30</v>
      </c>
      <c r="Q234" s="8">
        <f t="shared" si="14"/>
        <v>314</v>
      </c>
      <c r="R234" s="8">
        <f t="shared" si="15"/>
        <v>16</v>
      </c>
      <c r="S234" s="2" t="s">
        <v>31</v>
      </c>
      <c r="T234" s="22" cm="1">
        <f t="array" ref="T234">_xlfn.IFS(OR(Q234&gt;$U$2,Q234&lt;$U$3),Q234*$V$2,OR(Q234&gt;$U$3,Q234&lt;$U$4),Q234*$V$3,OR(Q234&gt;$U$3,Q234&lt;$U$4),Q234*$V$4,OR(Q234&gt;$U$5,Q234&lt;$U$6),Q234*$V$6,OR(Q234&gt;$U$6,Q234&lt;$U$7),Q234*$V$7)</f>
        <v>6.28</v>
      </c>
    </row>
    <row r="235" spans="1:20" x14ac:dyDescent="0.3">
      <c r="A235" s="2" t="s">
        <v>562</v>
      </c>
      <c r="B235" s="5">
        <v>43344</v>
      </c>
      <c r="C235" s="5">
        <v>43344</v>
      </c>
      <c r="D235" s="2" t="s">
        <v>26</v>
      </c>
      <c r="E235" s="2" t="s">
        <v>46</v>
      </c>
      <c r="F235" s="2" t="s">
        <v>207</v>
      </c>
      <c r="G235" s="6" t="str">
        <f>VLOOKUP(F235,'Customer Info'!A:B,2,0)</f>
        <v>Sheri</v>
      </c>
      <c r="H235" s="6" t="str">
        <f>VLOOKUP(F235,'Customer Info'!A:C,3,0)</f>
        <v>Gordon</v>
      </c>
      <c r="I235" s="6" t="str">
        <f>VLOOKUP(F235,'Customer Info'!A:E,5,0)</f>
        <v>Bogor</v>
      </c>
      <c r="J235" s="2" t="s">
        <v>552</v>
      </c>
      <c r="K235" s="2">
        <v>1703</v>
      </c>
      <c r="L235" s="2">
        <v>1639</v>
      </c>
      <c r="M235" s="2">
        <v>1</v>
      </c>
      <c r="N235" s="7">
        <f t="shared" si="12"/>
        <v>1639</v>
      </c>
      <c r="O235" s="7">
        <f t="shared" si="13"/>
        <v>1703</v>
      </c>
      <c r="P235" s="2">
        <v>41</v>
      </c>
      <c r="Q235" s="8">
        <f t="shared" si="14"/>
        <v>1744</v>
      </c>
      <c r="R235" s="8">
        <f t="shared" si="15"/>
        <v>64</v>
      </c>
      <c r="S235" s="2" t="s">
        <v>31</v>
      </c>
      <c r="T235" s="22" cm="1">
        <f t="array" ref="T235">_xlfn.IFS(OR(Q235&gt;$U$2,Q235&lt;$U$3),Q235*$V$2,OR(Q235&gt;$U$3,Q235&lt;$U$4),Q235*$V$3,OR(Q235&gt;$U$3,Q235&lt;$U$4),Q235*$V$4,OR(Q235&gt;$U$5,Q235&lt;$U$6),Q235*$V$6,OR(Q235&gt;$U$6,Q235&lt;$U$7),Q235*$V$7)</f>
        <v>34.880000000000003</v>
      </c>
    </row>
    <row r="236" spans="1:20" x14ac:dyDescent="0.3">
      <c r="A236" s="2" t="s">
        <v>563</v>
      </c>
      <c r="B236" s="5">
        <v>43458</v>
      </c>
      <c r="C236" s="5">
        <v>43459</v>
      </c>
      <c r="D236" s="2" t="s">
        <v>45</v>
      </c>
      <c r="E236" s="2" t="s">
        <v>34</v>
      </c>
      <c r="F236" s="2" t="s">
        <v>564</v>
      </c>
      <c r="G236" s="6" t="str">
        <f>VLOOKUP(F236,'Customer Info'!A:B,2,0)</f>
        <v>Mike</v>
      </c>
      <c r="H236" s="6" t="str">
        <f>VLOOKUP(F236,'Customer Info'!A:C,3,0)</f>
        <v>Pelletier</v>
      </c>
      <c r="I236" s="6" t="str">
        <f>VLOOKUP(F236,'Customer Info'!A:E,5,0)</f>
        <v>Gorakhpur</v>
      </c>
      <c r="J236" s="2" t="s">
        <v>384</v>
      </c>
      <c r="K236" s="2">
        <v>2310</v>
      </c>
      <c r="L236" s="2">
        <v>2040</v>
      </c>
      <c r="M236" s="2">
        <v>2</v>
      </c>
      <c r="N236" s="7">
        <f t="shared" si="12"/>
        <v>4080</v>
      </c>
      <c r="O236" s="7">
        <f t="shared" si="13"/>
        <v>4620</v>
      </c>
      <c r="P236" s="2">
        <v>78</v>
      </c>
      <c r="Q236" s="8">
        <f t="shared" si="14"/>
        <v>4698</v>
      </c>
      <c r="R236" s="8">
        <f t="shared" si="15"/>
        <v>540</v>
      </c>
      <c r="S236" s="2" t="s">
        <v>61</v>
      </c>
      <c r="T236" s="22" cm="1">
        <f t="array" ref="T236">_xlfn.IFS(OR(Q236&gt;$U$2,Q236&lt;$U$3),Q236*$V$2,OR(Q236&gt;$U$3,Q236&lt;$U$4),Q236*$V$3,OR(Q236&gt;$U$3,Q236&lt;$U$4),Q236*$V$4,OR(Q236&gt;$U$5,Q236&lt;$U$6),Q236*$V$6,OR(Q236&gt;$U$6,Q236&lt;$U$7),Q236*$V$7)</f>
        <v>93.960000000000008</v>
      </c>
    </row>
    <row r="237" spans="1:20" x14ac:dyDescent="0.3">
      <c r="A237" s="2" t="s">
        <v>565</v>
      </c>
      <c r="B237" s="5">
        <v>43165</v>
      </c>
      <c r="C237" s="5">
        <v>43166</v>
      </c>
      <c r="D237" s="2" t="s">
        <v>26</v>
      </c>
      <c r="E237" s="2" t="s">
        <v>66</v>
      </c>
      <c r="F237" s="2" t="s">
        <v>566</v>
      </c>
      <c r="G237" s="6" t="str">
        <f>VLOOKUP(F237,'Customer Info'!A:B,2,0)</f>
        <v>Darren</v>
      </c>
      <c r="H237" s="6" t="str">
        <f>VLOOKUP(F237,'Customer Info'!A:C,3,0)</f>
        <v>Budd</v>
      </c>
      <c r="I237" s="6" t="str">
        <f>VLOOKUP(F237,'Customer Info'!A:E,5,0)</f>
        <v>Regensburg</v>
      </c>
      <c r="J237" s="2" t="s">
        <v>97</v>
      </c>
      <c r="K237" s="2">
        <v>2874</v>
      </c>
      <c r="L237" s="2">
        <v>2583</v>
      </c>
      <c r="M237" s="2">
        <v>2</v>
      </c>
      <c r="N237" s="7">
        <f t="shared" si="12"/>
        <v>5166</v>
      </c>
      <c r="O237" s="7">
        <f t="shared" si="13"/>
        <v>5748</v>
      </c>
      <c r="P237" s="2">
        <v>64</v>
      </c>
      <c r="Q237" s="8">
        <f t="shared" si="14"/>
        <v>5812</v>
      </c>
      <c r="R237" s="8">
        <f t="shared" si="15"/>
        <v>582</v>
      </c>
      <c r="S237" s="2" t="s">
        <v>31</v>
      </c>
      <c r="T237" s="22" cm="1">
        <f t="array" ref="T237">_xlfn.IFS(OR(Q237&gt;$U$2,Q237&lt;$U$3),Q237*$V$2,OR(Q237&gt;$U$3,Q237&lt;$U$4),Q237*$V$3,OR(Q237&gt;$U$3,Q237&lt;$U$4),Q237*$V$4,OR(Q237&gt;$U$5,Q237&lt;$U$6),Q237*$V$6,OR(Q237&gt;$U$6,Q237&lt;$U$7),Q237*$V$7)</f>
        <v>116.24000000000001</v>
      </c>
    </row>
    <row r="238" spans="1:20" x14ac:dyDescent="0.3">
      <c r="A238" s="2" t="s">
        <v>567</v>
      </c>
      <c r="B238" s="5">
        <v>43273</v>
      </c>
      <c r="C238" s="5">
        <v>43275</v>
      </c>
      <c r="D238" s="2" t="s">
        <v>45</v>
      </c>
      <c r="E238" s="2" t="s">
        <v>34</v>
      </c>
      <c r="F238" s="2" t="s">
        <v>568</v>
      </c>
      <c r="G238" s="6" t="str">
        <f>VLOOKUP(F238,'Customer Info'!A:B,2,0)</f>
        <v>Hallie</v>
      </c>
      <c r="H238" s="6" t="str">
        <f>VLOOKUP(F238,'Customer Info'!A:C,3,0)</f>
        <v>Redmond</v>
      </c>
      <c r="I238" s="6" t="str">
        <f>VLOOKUP(F238,'Customer Info'!A:E,5,0)</f>
        <v>Caloundra</v>
      </c>
      <c r="J238" s="2" t="s">
        <v>119</v>
      </c>
      <c r="K238" s="2">
        <v>1246</v>
      </c>
      <c r="L238" s="2">
        <v>1164</v>
      </c>
      <c r="M238" s="2">
        <v>2</v>
      </c>
      <c r="N238" s="7">
        <f t="shared" si="12"/>
        <v>2328</v>
      </c>
      <c r="O238" s="7">
        <f t="shared" si="13"/>
        <v>2492</v>
      </c>
      <c r="P238" s="2">
        <v>27</v>
      </c>
      <c r="Q238" s="8">
        <f t="shared" si="14"/>
        <v>2519</v>
      </c>
      <c r="R238" s="8">
        <f t="shared" si="15"/>
        <v>164</v>
      </c>
      <c r="S238" s="2" t="s">
        <v>28</v>
      </c>
      <c r="T238" s="22" cm="1">
        <f t="array" ref="T238">_xlfn.IFS(OR(Q238&gt;$U$2,Q238&lt;$U$3),Q238*$V$2,OR(Q238&gt;$U$3,Q238&lt;$U$4),Q238*$V$3,OR(Q238&gt;$U$3,Q238&lt;$U$4),Q238*$V$4,OR(Q238&gt;$U$5,Q238&lt;$U$6),Q238*$V$6,OR(Q238&gt;$U$6,Q238&lt;$U$7),Q238*$V$7)</f>
        <v>50.38</v>
      </c>
    </row>
    <row r="239" spans="1:20" x14ac:dyDescent="0.3">
      <c r="A239" s="2" t="s">
        <v>569</v>
      </c>
      <c r="B239" s="5">
        <v>43297</v>
      </c>
      <c r="C239" s="5">
        <v>43297</v>
      </c>
      <c r="D239" s="2" t="s">
        <v>45</v>
      </c>
      <c r="E239" s="2" t="s">
        <v>34</v>
      </c>
      <c r="F239" s="2" t="s">
        <v>506</v>
      </c>
      <c r="G239" s="6" t="str">
        <f>VLOOKUP(F239,'Customer Info'!A:B,2,0)</f>
        <v>Julie</v>
      </c>
      <c r="H239" s="6" t="str">
        <f>VLOOKUP(F239,'Customer Info'!A:C,3,0)</f>
        <v>Creighton</v>
      </c>
      <c r="I239" s="6" t="str">
        <f>VLOOKUP(F239,'Customer Info'!A:E,5,0)</f>
        <v>Ballarat</v>
      </c>
      <c r="J239" s="2" t="s">
        <v>570</v>
      </c>
      <c r="K239" s="2">
        <v>62</v>
      </c>
      <c r="L239" s="2">
        <v>58</v>
      </c>
      <c r="M239" s="2">
        <v>5</v>
      </c>
      <c r="N239" s="7">
        <f t="shared" si="12"/>
        <v>290</v>
      </c>
      <c r="O239" s="7">
        <f t="shared" si="13"/>
        <v>310</v>
      </c>
      <c r="P239" s="2">
        <v>10</v>
      </c>
      <c r="Q239" s="8">
        <f t="shared" si="14"/>
        <v>320</v>
      </c>
      <c r="R239" s="8">
        <f t="shared" si="15"/>
        <v>20</v>
      </c>
      <c r="S239" s="2" t="s">
        <v>61</v>
      </c>
      <c r="T239" s="22" cm="1">
        <f t="array" ref="T239">_xlfn.IFS(OR(Q239&gt;$U$2,Q239&lt;$U$3),Q239*$V$2,OR(Q239&gt;$U$3,Q239&lt;$U$4),Q239*$V$3,OR(Q239&gt;$U$3,Q239&lt;$U$4),Q239*$V$4,OR(Q239&gt;$U$5,Q239&lt;$U$6),Q239*$V$6,OR(Q239&gt;$U$6,Q239&lt;$U$7),Q239*$V$7)</f>
        <v>6.4</v>
      </c>
    </row>
    <row r="240" spans="1:20" x14ac:dyDescent="0.3">
      <c r="A240" s="2" t="s">
        <v>571</v>
      </c>
      <c r="B240" s="5">
        <v>43250</v>
      </c>
      <c r="C240" s="5">
        <v>43250</v>
      </c>
      <c r="D240" s="2" t="s">
        <v>26</v>
      </c>
      <c r="E240" s="2" t="s">
        <v>41</v>
      </c>
      <c r="F240" s="2" t="s">
        <v>572</v>
      </c>
      <c r="G240" s="6" t="str">
        <f>VLOOKUP(F240,'Customer Info'!A:B,2,0)</f>
        <v>Jack</v>
      </c>
      <c r="H240" s="6" t="str">
        <f>VLOOKUP(F240,'Customer Info'!A:C,3,0)</f>
        <v>Garza</v>
      </c>
      <c r="I240" s="6" t="str">
        <f>VLOOKUP(F240,'Customer Info'!A:E,5,0)</f>
        <v>Oldenburg</v>
      </c>
      <c r="J240" s="2" t="s">
        <v>468</v>
      </c>
      <c r="K240" s="2">
        <v>1447</v>
      </c>
      <c r="L240" s="2">
        <v>1326</v>
      </c>
      <c r="M240" s="2">
        <v>5</v>
      </c>
      <c r="N240" s="7">
        <f t="shared" si="12"/>
        <v>6630</v>
      </c>
      <c r="O240" s="7">
        <f t="shared" si="13"/>
        <v>7235</v>
      </c>
      <c r="P240" s="2">
        <v>94</v>
      </c>
      <c r="Q240" s="8">
        <f t="shared" si="14"/>
        <v>7329</v>
      </c>
      <c r="R240" s="8">
        <f t="shared" si="15"/>
        <v>605</v>
      </c>
      <c r="S240" s="2" t="s">
        <v>31</v>
      </c>
      <c r="T240" s="22" cm="1">
        <f t="array" ref="T240">_xlfn.IFS(OR(Q240&gt;$U$2,Q240&lt;$U$3),Q240*$V$2,OR(Q240&gt;$U$3,Q240&lt;$U$4),Q240*$V$3,OR(Q240&gt;$U$3,Q240&lt;$U$4),Q240*$V$4,OR(Q240&gt;$U$5,Q240&lt;$U$6),Q240*$V$6,OR(Q240&gt;$U$6,Q240&lt;$U$7),Q240*$V$7)</f>
        <v>146.58000000000001</v>
      </c>
    </row>
    <row r="241" spans="1:20" x14ac:dyDescent="0.3">
      <c r="A241" s="2" t="s">
        <v>573</v>
      </c>
      <c r="B241" s="5">
        <v>43195</v>
      </c>
      <c r="C241" s="5">
        <v>43195</v>
      </c>
      <c r="D241" s="2" t="s">
        <v>45</v>
      </c>
      <c r="E241" s="2" t="s">
        <v>34</v>
      </c>
      <c r="F241" s="2" t="s">
        <v>574</v>
      </c>
      <c r="G241" s="6" t="str">
        <f>VLOOKUP(F241,'Customer Info'!A:B,2,0)</f>
        <v>Steven</v>
      </c>
      <c r="H241" s="6" t="str">
        <f>VLOOKUP(F241,'Customer Info'!A:C,3,0)</f>
        <v>Cartwright</v>
      </c>
      <c r="I241" s="6" t="str">
        <f>VLOOKUP(F241,'Customer Info'!A:E,5,0)</f>
        <v>Newcastle</v>
      </c>
      <c r="J241" s="2" t="s">
        <v>575</v>
      </c>
      <c r="K241" s="2">
        <v>185</v>
      </c>
      <c r="L241" s="2">
        <v>174</v>
      </c>
      <c r="M241" s="2">
        <v>7</v>
      </c>
      <c r="N241" s="7">
        <f t="shared" si="12"/>
        <v>1218</v>
      </c>
      <c r="O241" s="7">
        <f t="shared" si="13"/>
        <v>1295</v>
      </c>
      <c r="P241" s="2">
        <v>30</v>
      </c>
      <c r="Q241" s="8">
        <f t="shared" si="14"/>
        <v>1325</v>
      </c>
      <c r="R241" s="8">
        <f t="shared" si="15"/>
        <v>77</v>
      </c>
      <c r="S241" s="2" t="s">
        <v>61</v>
      </c>
      <c r="T241" s="22" cm="1">
        <f t="array" ref="T241">_xlfn.IFS(OR(Q241&gt;$U$2,Q241&lt;$U$3),Q241*$V$2,OR(Q241&gt;$U$3,Q241&lt;$U$4),Q241*$V$3,OR(Q241&gt;$U$3,Q241&lt;$U$4),Q241*$V$4,OR(Q241&gt;$U$5,Q241&lt;$U$6),Q241*$V$6,OR(Q241&gt;$U$6,Q241&lt;$U$7),Q241*$V$7)</f>
        <v>26.5</v>
      </c>
    </row>
    <row r="242" spans="1:20" x14ac:dyDescent="0.3">
      <c r="A242" s="2" t="s">
        <v>576</v>
      </c>
      <c r="B242" s="5">
        <v>43386</v>
      </c>
      <c r="C242" s="5">
        <v>43388</v>
      </c>
      <c r="D242" s="2" t="s">
        <v>26</v>
      </c>
      <c r="E242" s="2" t="s">
        <v>66</v>
      </c>
      <c r="F242" s="2" t="s">
        <v>574</v>
      </c>
      <c r="G242" s="6" t="str">
        <f>VLOOKUP(F242,'Customer Info'!A:B,2,0)</f>
        <v>Steven</v>
      </c>
      <c r="H242" s="6" t="str">
        <f>VLOOKUP(F242,'Customer Info'!A:C,3,0)</f>
        <v>Cartwright</v>
      </c>
      <c r="I242" s="6" t="str">
        <f>VLOOKUP(F242,'Customer Info'!A:E,5,0)</f>
        <v>Newcastle</v>
      </c>
      <c r="J242" s="2" t="s">
        <v>577</v>
      </c>
      <c r="K242" s="2">
        <v>3192</v>
      </c>
      <c r="L242" s="2">
        <v>3011</v>
      </c>
      <c r="M242" s="2">
        <v>4</v>
      </c>
      <c r="N242" s="7">
        <f t="shared" si="12"/>
        <v>12044</v>
      </c>
      <c r="O242" s="7">
        <f t="shared" si="13"/>
        <v>12768</v>
      </c>
      <c r="P242" s="2">
        <v>72</v>
      </c>
      <c r="Q242" s="8">
        <f t="shared" si="14"/>
        <v>12840</v>
      </c>
      <c r="R242" s="8">
        <f t="shared" si="15"/>
        <v>724</v>
      </c>
      <c r="S242" s="2" t="s">
        <v>31</v>
      </c>
      <c r="T242" s="22" cm="1">
        <f t="array" ref="T242">_xlfn.IFS(OR(Q242&gt;$U$2,Q242&lt;$U$3),Q242*$V$2,OR(Q242&gt;$U$3,Q242&lt;$U$4),Q242*$V$3,OR(Q242&gt;$U$3,Q242&lt;$U$4),Q242*$V$4,OR(Q242&gt;$U$5,Q242&lt;$U$6),Q242*$V$6,OR(Q242&gt;$U$6,Q242&lt;$U$7),Q242*$V$7)</f>
        <v>256.8</v>
      </c>
    </row>
    <row r="243" spans="1:20" x14ac:dyDescent="0.3">
      <c r="A243" s="2" t="s">
        <v>578</v>
      </c>
      <c r="B243" s="5">
        <v>43387</v>
      </c>
      <c r="C243" s="5">
        <v>43387</v>
      </c>
      <c r="D243" s="2" t="s">
        <v>33</v>
      </c>
      <c r="E243" s="2" t="s">
        <v>34</v>
      </c>
      <c r="F243" s="2" t="s">
        <v>579</v>
      </c>
      <c r="G243" s="6" t="str">
        <f>VLOOKUP(F243,'Customer Info'!A:B,2,0)</f>
        <v>Benjamin</v>
      </c>
      <c r="H243" s="6" t="str">
        <f>VLOOKUP(F243,'Customer Info'!A:C,3,0)</f>
        <v>Patterson</v>
      </c>
      <c r="I243" s="6" t="str">
        <f>VLOOKUP(F243,'Customer Info'!A:E,5,0)</f>
        <v>Wollongong</v>
      </c>
      <c r="J243" s="2" t="s">
        <v>60</v>
      </c>
      <c r="K243" s="2">
        <v>8738</v>
      </c>
      <c r="L243" s="2">
        <v>8162</v>
      </c>
      <c r="M243" s="2">
        <v>1</v>
      </c>
      <c r="N243" s="7">
        <f t="shared" si="12"/>
        <v>8162</v>
      </c>
      <c r="O243" s="7">
        <f t="shared" si="13"/>
        <v>8738</v>
      </c>
      <c r="P243" s="2">
        <v>28</v>
      </c>
      <c r="Q243" s="8">
        <f t="shared" si="14"/>
        <v>8766</v>
      </c>
      <c r="R243" s="8">
        <f t="shared" si="15"/>
        <v>576</v>
      </c>
      <c r="S243" s="2" t="s">
        <v>31</v>
      </c>
      <c r="T243" s="22" cm="1">
        <f t="array" ref="T243">_xlfn.IFS(OR(Q243&gt;$U$2,Q243&lt;$U$3),Q243*$V$2,OR(Q243&gt;$U$3,Q243&lt;$U$4),Q243*$V$3,OR(Q243&gt;$U$3,Q243&lt;$U$4),Q243*$V$4,OR(Q243&gt;$U$5,Q243&lt;$U$6),Q243*$V$6,OR(Q243&gt;$U$6,Q243&lt;$U$7),Q243*$V$7)</f>
        <v>175.32</v>
      </c>
    </row>
    <row r="244" spans="1:20" x14ac:dyDescent="0.3">
      <c r="A244" s="2" t="s">
        <v>580</v>
      </c>
      <c r="B244" s="5">
        <v>43255</v>
      </c>
      <c r="C244" s="5">
        <v>43257</v>
      </c>
      <c r="D244" s="2" t="s">
        <v>45</v>
      </c>
      <c r="E244" s="2" t="s">
        <v>27</v>
      </c>
      <c r="F244" s="2" t="s">
        <v>581</v>
      </c>
      <c r="G244" s="6" t="str">
        <f>VLOOKUP(F244,'Customer Info'!A:B,2,0)</f>
        <v>Anthony</v>
      </c>
      <c r="H244" s="6" t="str">
        <f>VLOOKUP(F244,'Customer Info'!A:C,3,0)</f>
        <v>O'Donnell</v>
      </c>
      <c r="I244" s="6" t="str">
        <f>VLOOKUP(F244,'Customer Info'!A:E,5,0)</f>
        <v>Berlin</v>
      </c>
      <c r="J244" s="2" t="s">
        <v>232</v>
      </c>
      <c r="K244" s="2">
        <v>674</v>
      </c>
      <c r="L244" s="2">
        <v>629</v>
      </c>
      <c r="M244" s="2">
        <v>5</v>
      </c>
      <c r="N244" s="7">
        <f t="shared" si="12"/>
        <v>3145</v>
      </c>
      <c r="O244" s="7">
        <f t="shared" si="13"/>
        <v>3370</v>
      </c>
      <c r="P244" s="2">
        <v>29</v>
      </c>
      <c r="Q244" s="8">
        <f t="shared" si="14"/>
        <v>3399</v>
      </c>
      <c r="R244" s="8">
        <f t="shared" si="15"/>
        <v>225</v>
      </c>
      <c r="S244" s="2" t="s">
        <v>31</v>
      </c>
      <c r="T244" s="22" cm="1">
        <f t="array" ref="T244">_xlfn.IFS(OR(Q244&gt;$U$2,Q244&lt;$U$3),Q244*$V$2,OR(Q244&gt;$U$3,Q244&lt;$U$4),Q244*$V$3,OR(Q244&gt;$U$3,Q244&lt;$U$4),Q244*$V$4,OR(Q244&gt;$U$5,Q244&lt;$U$6),Q244*$V$6,OR(Q244&gt;$U$6,Q244&lt;$U$7),Q244*$V$7)</f>
        <v>67.98</v>
      </c>
    </row>
    <row r="245" spans="1:20" x14ac:dyDescent="0.3">
      <c r="A245" s="2" t="s">
        <v>582</v>
      </c>
      <c r="B245" s="5">
        <v>43183</v>
      </c>
      <c r="C245" s="5">
        <v>43185</v>
      </c>
      <c r="D245" s="2" t="s">
        <v>45</v>
      </c>
      <c r="E245" s="2" t="s">
        <v>46</v>
      </c>
      <c r="F245" s="2" t="s">
        <v>583</v>
      </c>
      <c r="G245" s="6" t="str">
        <f>VLOOKUP(F245,'Customer Info'!A:B,2,0)</f>
        <v>Laurel</v>
      </c>
      <c r="H245" s="6" t="str">
        <f>VLOOKUP(F245,'Customer Info'!A:C,3,0)</f>
        <v>Elliston</v>
      </c>
      <c r="I245" s="6" t="str">
        <f>VLOOKUP(F245,'Customer Info'!A:E,5,0)</f>
        <v>Tasikmalaya</v>
      </c>
      <c r="J245" s="2" t="s">
        <v>54</v>
      </c>
      <c r="K245" s="2">
        <v>2478</v>
      </c>
      <c r="L245" s="2">
        <v>2406</v>
      </c>
      <c r="M245" s="2">
        <v>2</v>
      </c>
      <c r="N245" s="7">
        <f t="shared" si="12"/>
        <v>4812</v>
      </c>
      <c r="O245" s="7">
        <f t="shared" si="13"/>
        <v>4956</v>
      </c>
      <c r="P245" s="2">
        <v>98</v>
      </c>
      <c r="Q245" s="8">
        <f t="shared" si="14"/>
        <v>5054</v>
      </c>
      <c r="R245" s="8">
        <f t="shared" si="15"/>
        <v>144</v>
      </c>
      <c r="S245" s="2" t="s">
        <v>31</v>
      </c>
      <c r="T245" s="22" cm="1">
        <f t="array" ref="T245">_xlfn.IFS(OR(Q245&gt;$U$2,Q245&lt;$U$3),Q245*$V$2,OR(Q245&gt;$U$3,Q245&lt;$U$4),Q245*$V$3,OR(Q245&gt;$U$3,Q245&lt;$U$4),Q245*$V$4,OR(Q245&gt;$U$5,Q245&lt;$U$6),Q245*$V$6,OR(Q245&gt;$U$6,Q245&lt;$U$7),Q245*$V$7)</f>
        <v>101.08</v>
      </c>
    </row>
    <row r="246" spans="1:20" x14ac:dyDescent="0.3">
      <c r="A246" s="2" t="s">
        <v>584</v>
      </c>
      <c r="B246" s="5">
        <v>43286</v>
      </c>
      <c r="C246" s="5">
        <v>43287</v>
      </c>
      <c r="D246" s="2" t="s">
        <v>33</v>
      </c>
      <c r="E246" s="2" t="s">
        <v>66</v>
      </c>
      <c r="F246" s="2" t="s">
        <v>585</v>
      </c>
      <c r="G246" s="6" t="str">
        <f>VLOOKUP(F246,'Customer Info'!A:B,2,0)</f>
        <v>Allen</v>
      </c>
      <c r="H246" s="6" t="str">
        <f>VLOOKUP(F246,'Customer Info'!A:C,3,0)</f>
        <v>Rosenblatt</v>
      </c>
      <c r="I246" s="6" t="str">
        <f>VLOOKUP(F246,'Customer Info'!A:E,5,0)</f>
        <v>Chaozhou</v>
      </c>
      <c r="J246" s="2" t="s">
        <v>320</v>
      </c>
      <c r="K246" s="2">
        <v>8619</v>
      </c>
      <c r="L246" s="2">
        <v>7759</v>
      </c>
      <c r="M246" s="2">
        <v>2</v>
      </c>
      <c r="N246" s="7">
        <f t="shared" si="12"/>
        <v>15518</v>
      </c>
      <c r="O246" s="7">
        <f t="shared" si="13"/>
        <v>17238</v>
      </c>
      <c r="P246" s="2">
        <v>58</v>
      </c>
      <c r="Q246" s="8">
        <f t="shared" si="14"/>
        <v>17296</v>
      </c>
      <c r="R246" s="8">
        <f t="shared" si="15"/>
        <v>1720</v>
      </c>
      <c r="S246" s="2" t="s">
        <v>31</v>
      </c>
      <c r="T246" s="22" cm="1">
        <f t="array" ref="T246">_xlfn.IFS(OR(Q246&gt;$U$2,Q246&lt;$U$3),Q246*$V$2,OR(Q246&gt;$U$3,Q246&lt;$U$4),Q246*$V$3,OR(Q246&gt;$U$3,Q246&lt;$U$4),Q246*$V$4,OR(Q246&gt;$U$5,Q246&lt;$U$6),Q246*$V$6,OR(Q246&gt;$U$6,Q246&lt;$U$7),Q246*$V$7)</f>
        <v>345.92</v>
      </c>
    </row>
    <row r="247" spans="1:20" x14ac:dyDescent="0.3">
      <c r="A247" s="2" t="s">
        <v>586</v>
      </c>
      <c r="B247" s="5">
        <v>43371</v>
      </c>
      <c r="C247" s="5">
        <v>43371</v>
      </c>
      <c r="D247" s="2" t="s">
        <v>33</v>
      </c>
      <c r="E247" s="2" t="s">
        <v>27</v>
      </c>
      <c r="F247" s="2" t="s">
        <v>587</v>
      </c>
      <c r="G247" s="6" t="str">
        <f>VLOOKUP(F247,'Customer Info'!A:B,2,0)</f>
        <v>Dave</v>
      </c>
      <c r="H247" s="6" t="str">
        <f>VLOOKUP(F247,'Customer Info'!A:C,3,0)</f>
        <v>Hallsten</v>
      </c>
      <c r="I247" s="6" t="str">
        <f>VLOOKUP(F247,'Customer Info'!A:E,5,0)</f>
        <v>Coimbatore</v>
      </c>
      <c r="J247" s="2" t="s">
        <v>299</v>
      </c>
      <c r="K247" s="2">
        <v>8738</v>
      </c>
      <c r="L247" s="2">
        <v>8162</v>
      </c>
      <c r="M247" s="2">
        <v>4</v>
      </c>
      <c r="N247" s="7">
        <f t="shared" si="12"/>
        <v>32648</v>
      </c>
      <c r="O247" s="7">
        <f t="shared" si="13"/>
        <v>34952</v>
      </c>
      <c r="P247" s="2">
        <v>66</v>
      </c>
      <c r="Q247" s="8">
        <f t="shared" si="14"/>
        <v>35018</v>
      </c>
      <c r="R247" s="8">
        <f t="shared" si="15"/>
        <v>2304</v>
      </c>
      <c r="S247" s="2" t="s">
        <v>31</v>
      </c>
      <c r="T247" s="22" cm="1">
        <f t="array" ref="T247">_xlfn.IFS(OR(Q247&gt;$U$2,Q247&lt;$U$3),Q247*$V$2,OR(Q247&gt;$U$3,Q247&lt;$U$4),Q247*$V$3,OR(Q247&gt;$U$3,Q247&lt;$U$4),Q247*$V$4,OR(Q247&gt;$U$5,Q247&lt;$U$6),Q247*$V$6,OR(Q247&gt;$U$6,Q247&lt;$U$7),Q247*$V$7)</f>
        <v>700.36</v>
      </c>
    </row>
    <row r="248" spans="1:20" x14ac:dyDescent="0.3">
      <c r="A248" s="2" t="s">
        <v>588</v>
      </c>
      <c r="B248" s="5">
        <v>43102</v>
      </c>
      <c r="C248" s="5">
        <v>43104</v>
      </c>
      <c r="D248" s="2" t="s">
        <v>45</v>
      </c>
      <c r="E248" s="2" t="s">
        <v>27</v>
      </c>
      <c r="F248" s="2" t="s">
        <v>589</v>
      </c>
      <c r="G248" s="6" t="str">
        <f>VLOOKUP(F248,'Customer Info'!A:B,2,0)</f>
        <v>Gary</v>
      </c>
      <c r="H248" s="6" t="str">
        <f>VLOOKUP(F248,'Customer Info'!A:C,3,0)</f>
        <v>Zandusky</v>
      </c>
      <c r="I248" s="6" t="str">
        <f>VLOOKUP(F248,'Customer Info'!A:E,5,0)</f>
        <v>Gold Coast</v>
      </c>
      <c r="J248" s="2" t="s">
        <v>468</v>
      </c>
      <c r="K248" s="2">
        <v>142</v>
      </c>
      <c r="L248" s="2">
        <v>134</v>
      </c>
      <c r="M248" s="2">
        <v>2</v>
      </c>
      <c r="N248" s="7">
        <f t="shared" si="12"/>
        <v>268</v>
      </c>
      <c r="O248" s="7">
        <f t="shared" si="13"/>
        <v>284</v>
      </c>
      <c r="P248" s="2">
        <v>30</v>
      </c>
      <c r="Q248" s="8">
        <f t="shared" si="14"/>
        <v>314</v>
      </c>
      <c r="R248" s="8">
        <f t="shared" si="15"/>
        <v>16</v>
      </c>
      <c r="S248" s="2" t="s">
        <v>61</v>
      </c>
      <c r="T248" s="22" cm="1">
        <f t="array" ref="T248">_xlfn.IFS(OR(Q248&gt;$U$2,Q248&lt;$U$3),Q248*$V$2,OR(Q248&gt;$U$3,Q248&lt;$U$4),Q248*$V$3,OR(Q248&gt;$U$3,Q248&lt;$U$4),Q248*$V$4,OR(Q248&gt;$U$5,Q248&lt;$U$6),Q248*$V$6,OR(Q248&gt;$U$6,Q248&lt;$U$7),Q248*$V$7)</f>
        <v>6.28</v>
      </c>
    </row>
    <row r="249" spans="1:20" x14ac:dyDescent="0.3">
      <c r="A249" s="2" t="s">
        <v>590</v>
      </c>
      <c r="B249" s="5">
        <v>43353</v>
      </c>
      <c r="C249" s="5">
        <v>43354</v>
      </c>
      <c r="D249" s="2" t="s">
        <v>45</v>
      </c>
      <c r="E249" s="2" t="s">
        <v>66</v>
      </c>
      <c r="F249" s="2" t="s">
        <v>591</v>
      </c>
      <c r="G249" s="6" t="str">
        <f>VLOOKUP(F249,'Customer Info'!A:B,2,0)</f>
        <v>Fred</v>
      </c>
      <c r="H249" s="6" t="str">
        <f>VLOOKUP(F249,'Customer Info'!A:C,3,0)</f>
        <v>Wasserman</v>
      </c>
      <c r="I249" s="6" t="str">
        <f>VLOOKUP(F249,'Customer Info'!A:E,5,0)</f>
        <v>Willich</v>
      </c>
      <c r="J249" s="2" t="s">
        <v>592</v>
      </c>
      <c r="K249" s="2">
        <v>516</v>
      </c>
      <c r="L249" s="2">
        <v>473</v>
      </c>
      <c r="M249" s="2">
        <v>2</v>
      </c>
      <c r="N249" s="7">
        <f t="shared" si="12"/>
        <v>946</v>
      </c>
      <c r="O249" s="7">
        <f t="shared" si="13"/>
        <v>1032</v>
      </c>
      <c r="P249" s="2">
        <v>59</v>
      </c>
      <c r="Q249" s="8">
        <f t="shared" si="14"/>
        <v>1091</v>
      </c>
      <c r="R249" s="8">
        <f t="shared" si="15"/>
        <v>86</v>
      </c>
      <c r="S249" s="2" t="s">
        <v>31</v>
      </c>
      <c r="T249" s="22" cm="1">
        <f t="array" ref="T249">_xlfn.IFS(OR(Q249&gt;$U$2,Q249&lt;$U$3),Q249*$V$2,OR(Q249&gt;$U$3,Q249&lt;$U$4),Q249*$V$3,OR(Q249&gt;$U$3,Q249&lt;$U$4),Q249*$V$4,OR(Q249&gt;$U$5,Q249&lt;$U$6),Q249*$V$6,OR(Q249&gt;$U$6,Q249&lt;$U$7),Q249*$V$7)</f>
        <v>21.82</v>
      </c>
    </row>
    <row r="250" spans="1:20" x14ac:dyDescent="0.3">
      <c r="A250" s="2" t="s">
        <v>593</v>
      </c>
      <c r="B250" s="5">
        <v>43166</v>
      </c>
      <c r="C250" s="5">
        <v>43166</v>
      </c>
      <c r="D250" s="2" t="s">
        <v>26</v>
      </c>
      <c r="E250" s="2" t="s">
        <v>89</v>
      </c>
      <c r="F250" s="2" t="s">
        <v>594</v>
      </c>
      <c r="G250" s="6" t="str">
        <f>VLOOKUP(F250,'Customer Info'!A:B,2,0)</f>
        <v>Anna</v>
      </c>
      <c r="H250" s="6" t="str">
        <f>VLOOKUP(F250,'Customer Info'!A:C,3,0)</f>
        <v>Gayman</v>
      </c>
      <c r="I250" s="6" t="str">
        <f>VLOOKUP(F250,'Customer Info'!A:E,5,0)</f>
        <v>Surat</v>
      </c>
      <c r="J250" s="2" t="s">
        <v>536</v>
      </c>
      <c r="K250" s="2">
        <v>2155</v>
      </c>
      <c r="L250" s="2">
        <v>2014</v>
      </c>
      <c r="M250" s="2">
        <v>3</v>
      </c>
      <c r="N250" s="7">
        <f t="shared" si="12"/>
        <v>6042</v>
      </c>
      <c r="O250" s="7">
        <f t="shared" si="13"/>
        <v>6465</v>
      </c>
      <c r="P250" s="2">
        <v>44</v>
      </c>
      <c r="Q250" s="8">
        <f t="shared" si="14"/>
        <v>6509</v>
      </c>
      <c r="R250" s="8">
        <f t="shared" si="15"/>
        <v>423</v>
      </c>
      <c r="S250" s="2" t="s">
        <v>31</v>
      </c>
      <c r="T250" s="22" cm="1">
        <f t="array" ref="T250">_xlfn.IFS(OR(Q250&gt;$U$2,Q250&lt;$U$3),Q250*$V$2,OR(Q250&gt;$U$3,Q250&lt;$U$4),Q250*$V$3,OR(Q250&gt;$U$3,Q250&lt;$U$4),Q250*$V$4,OR(Q250&gt;$U$5,Q250&lt;$U$6),Q250*$V$6,OR(Q250&gt;$U$6,Q250&lt;$U$7),Q250*$V$7)</f>
        <v>130.18</v>
      </c>
    </row>
    <row r="251" spans="1:20" x14ac:dyDescent="0.3">
      <c r="A251" s="2" t="s">
        <v>595</v>
      </c>
      <c r="B251" s="5">
        <v>43462</v>
      </c>
      <c r="C251" s="5">
        <v>43462</v>
      </c>
      <c r="D251" s="2" t="s">
        <v>45</v>
      </c>
      <c r="E251" s="2" t="s">
        <v>27</v>
      </c>
      <c r="F251" s="2" t="s">
        <v>596</v>
      </c>
      <c r="G251" s="6" t="str">
        <f>VLOOKUP(F251,'Customer Info'!A:B,2,0)</f>
        <v>Shui</v>
      </c>
      <c r="H251" s="6" t="str">
        <f>VLOOKUP(F251,'Customer Info'!A:C,3,0)</f>
        <v>Tom</v>
      </c>
      <c r="I251" s="6" t="str">
        <f>VLOOKUP(F251,'Customer Info'!A:E,5,0)</f>
        <v>Melbourne</v>
      </c>
      <c r="J251" s="2" t="s">
        <v>126</v>
      </c>
      <c r="K251" s="2">
        <v>187</v>
      </c>
      <c r="L251" s="2">
        <v>176</v>
      </c>
      <c r="M251" s="2">
        <v>3</v>
      </c>
      <c r="N251" s="7">
        <f t="shared" si="12"/>
        <v>528</v>
      </c>
      <c r="O251" s="7">
        <f t="shared" si="13"/>
        <v>561</v>
      </c>
      <c r="P251" s="2">
        <v>30</v>
      </c>
      <c r="Q251" s="8">
        <f t="shared" si="14"/>
        <v>591</v>
      </c>
      <c r="R251" s="8">
        <f t="shared" si="15"/>
        <v>33</v>
      </c>
      <c r="S251" s="2" t="s">
        <v>31</v>
      </c>
      <c r="T251" s="22" cm="1">
        <f t="array" ref="T251">_xlfn.IFS(OR(Q251&gt;$U$2,Q251&lt;$U$3),Q251*$V$2,OR(Q251&gt;$U$3,Q251&lt;$U$4),Q251*$V$3,OR(Q251&gt;$U$3,Q251&lt;$U$4),Q251*$V$4,OR(Q251&gt;$U$5,Q251&lt;$U$6),Q251*$V$6,OR(Q251&gt;$U$6,Q251&lt;$U$7),Q251*$V$7)</f>
        <v>11.82</v>
      </c>
    </row>
    <row r="252" spans="1:20" x14ac:dyDescent="0.3">
      <c r="A252" s="2" t="s">
        <v>597</v>
      </c>
      <c r="B252" s="5">
        <v>43282</v>
      </c>
      <c r="C252" s="5">
        <v>43283</v>
      </c>
      <c r="D252" s="2" t="s">
        <v>26</v>
      </c>
      <c r="E252" s="2" t="s">
        <v>89</v>
      </c>
      <c r="F252" s="2" t="s">
        <v>598</v>
      </c>
      <c r="G252" s="6" t="str">
        <f>VLOOKUP(F252,'Customer Info'!A:B,2,0)</f>
        <v>Rachel</v>
      </c>
      <c r="H252" s="6" t="str">
        <f>VLOOKUP(F252,'Customer Info'!A:C,3,0)</f>
        <v>Payne</v>
      </c>
      <c r="I252" s="6" t="str">
        <f>VLOOKUP(F252,'Customer Info'!A:E,5,0)</f>
        <v>Nagercoil</v>
      </c>
      <c r="J252" s="2" t="s">
        <v>194</v>
      </c>
      <c r="K252" s="2">
        <v>1968</v>
      </c>
      <c r="L252" s="2">
        <v>1821</v>
      </c>
      <c r="M252" s="2">
        <v>6</v>
      </c>
      <c r="N252" s="7">
        <f t="shared" si="12"/>
        <v>10926</v>
      </c>
      <c r="O252" s="7">
        <f t="shared" si="13"/>
        <v>11808</v>
      </c>
      <c r="P252" s="2">
        <v>79</v>
      </c>
      <c r="Q252" s="8">
        <f t="shared" si="14"/>
        <v>11887</v>
      </c>
      <c r="R252" s="8">
        <f t="shared" si="15"/>
        <v>882</v>
      </c>
      <c r="S252" s="2" t="s">
        <v>31</v>
      </c>
      <c r="T252" s="22" cm="1">
        <f t="array" ref="T252">_xlfn.IFS(OR(Q252&gt;$U$2,Q252&lt;$U$3),Q252*$V$2,OR(Q252&gt;$U$3,Q252&lt;$U$4),Q252*$V$3,OR(Q252&gt;$U$3,Q252&lt;$U$4),Q252*$V$4,OR(Q252&gt;$U$5,Q252&lt;$U$6),Q252*$V$6,OR(Q252&gt;$U$6,Q252&lt;$U$7),Q252*$V$7)</f>
        <v>237.74</v>
      </c>
    </row>
    <row r="253" spans="1:20" x14ac:dyDescent="0.3">
      <c r="A253" s="2" t="s">
        <v>599</v>
      </c>
      <c r="B253" s="5">
        <v>43340</v>
      </c>
      <c r="C253" s="5">
        <v>43342</v>
      </c>
      <c r="D253" s="2" t="s">
        <v>45</v>
      </c>
      <c r="E253" s="2" t="s">
        <v>46</v>
      </c>
      <c r="F253" s="2" t="s">
        <v>579</v>
      </c>
      <c r="G253" s="6" t="str">
        <f>VLOOKUP(F253,'Customer Info'!A:B,2,0)</f>
        <v>Benjamin</v>
      </c>
      <c r="H253" s="6" t="str">
        <f>VLOOKUP(F253,'Customer Info'!A:C,3,0)</f>
        <v>Patterson</v>
      </c>
      <c r="I253" s="6" t="str">
        <f>VLOOKUP(F253,'Customer Info'!A:E,5,0)</f>
        <v>Wollongong</v>
      </c>
      <c r="J253" s="2" t="s">
        <v>141</v>
      </c>
      <c r="K253" s="2">
        <v>71</v>
      </c>
      <c r="L253" s="2">
        <v>64</v>
      </c>
      <c r="M253" s="2">
        <v>5</v>
      </c>
      <c r="N253" s="7">
        <f t="shared" si="12"/>
        <v>320</v>
      </c>
      <c r="O253" s="7">
        <f t="shared" si="13"/>
        <v>355</v>
      </c>
      <c r="P253" s="2">
        <v>10</v>
      </c>
      <c r="Q253" s="8">
        <f t="shared" si="14"/>
        <v>365</v>
      </c>
      <c r="R253" s="8">
        <f t="shared" si="15"/>
        <v>35</v>
      </c>
      <c r="S253" s="2" t="s">
        <v>31</v>
      </c>
      <c r="T253" s="22" cm="1">
        <f t="array" ref="T253">_xlfn.IFS(OR(Q253&gt;$U$2,Q253&lt;$U$3),Q253*$V$2,OR(Q253&gt;$U$3,Q253&lt;$U$4),Q253*$V$3,OR(Q253&gt;$U$3,Q253&lt;$U$4),Q253*$V$4,OR(Q253&gt;$U$5,Q253&lt;$U$6),Q253*$V$6,OR(Q253&gt;$U$6,Q253&lt;$U$7),Q253*$V$7)</f>
        <v>7.3</v>
      </c>
    </row>
    <row r="254" spans="1:20" x14ac:dyDescent="0.3">
      <c r="A254" s="2" t="s">
        <v>600</v>
      </c>
      <c r="B254" s="5">
        <v>43259</v>
      </c>
      <c r="C254" s="5">
        <v>43261</v>
      </c>
      <c r="D254" s="2" t="s">
        <v>45</v>
      </c>
      <c r="E254" s="2" t="s">
        <v>34</v>
      </c>
      <c r="F254" s="2" t="s">
        <v>601</v>
      </c>
      <c r="G254" s="6" t="str">
        <f>VLOOKUP(F254,'Customer Info'!A:B,2,0)</f>
        <v>Michelle</v>
      </c>
      <c r="H254" s="6" t="str">
        <f>VLOOKUP(F254,'Customer Info'!A:C,3,0)</f>
        <v>Arnett</v>
      </c>
      <c r="I254" s="6" t="str">
        <f>VLOOKUP(F254,'Customer Info'!A:E,5,0)</f>
        <v>Palembang</v>
      </c>
      <c r="J254" s="2" t="s">
        <v>380</v>
      </c>
      <c r="K254" s="2">
        <v>210</v>
      </c>
      <c r="L254" s="2">
        <v>193</v>
      </c>
      <c r="M254" s="2">
        <v>3</v>
      </c>
      <c r="N254" s="7">
        <f t="shared" si="12"/>
        <v>579</v>
      </c>
      <c r="O254" s="7">
        <f t="shared" si="13"/>
        <v>630</v>
      </c>
      <c r="P254" s="2">
        <v>49</v>
      </c>
      <c r="Q254" s="8">
        <f t="shared" si="14"/>
        <v>679</v>
      </c>
      <c r="R254" s="8">
        <f t="shared" si="15"/>
        <v>51</v>
      </c>
      <c r="S254" s="2" t="s">
        <v>69</v>
      </c>
      <c r="T254" s="22" cm="1">
        <f t="array" ref="T254">_xlfn.IFS(OR(Q254&gt;$U$2,Q254&lt;$U$3),Q254*$V$2,OR(Q254&gt;$U$3,Q254&lt;$U$4),Q254*$V$3,OR(Q254&gt;$U$3,Q254&lt;$U$4),Q254*$V$4,OR(Q254&gt;$U$5,Q254&lt;$U$6),Q254*$V$6,OR(Q254&gt;$U$6,Q254&lt;$U$7),Q254*$V$7)</f>
        <v>13.58</v>
      </c>
    </row>
    <row r="255" spans="1:20" x14ac:dyDescent="0.3">
      <c r="A255" s="2" t="s">
        <v>602</v>
      </c>
      <c r="B255" s="5">
        <v>43139</v>
      </c>
      <c r="C255" s="5">
        <v>43141</v>
      </c>
      <c r="D255" s="2" t="s">
        <v>45</v>
      </c>
      <c r="E255" s="2" t="s">
        <v>89</v>
      </c>
      <c r="F255" s="2" t="s">
        <v>350</v>
      </c>
      <c r="G255" s="6" t="str">
        <f>VLOOKUP(F255,'Customer Info'!A:B,2,0)</f>
        <v>Nick</v>
      </c>
      <c r="H255" s="6" t="str">
        <f>VLOOKUP(F255,'Customer Info'!A:C,3,0)</f>
        <v>Zandusky</v>
      </c>
      <c r="I255" s="6" t="str">
        <f>VLOOKUP(F255,'Customer Info'!A:E,5,0)</f>
        <v>Surabaya</v>
      </c>
      <c r="J255" s="2" t="s">
        <v>75</v>
      </c>
      <c r="K255" s="2">
        <v>214</v>
      </c>
      <c r="L255" s="2">
        <v>200</v>
      </c>
      <c r="M255" s="2">
        <v>3</v>
      </c>
      <c r="N255" s="7">
        <f t="shared" si="12"/>
        <v>600</v>
      </c>
      <c r="O255" s="7">
        <f t="shared" si="13"/>
        <v>642</v>
      </c>
      <c r="P255" s="2">
        <v>90</v>
      </c>
      <c r="Q255" s="8">
        <f t="shared" si="14"/>
        <v>732</v>
      </c>
      <c r="R255" s="8">
        <f t="shared" si="15"/>
        <v>42</v>
      </c>
      <c r="S255" s="2" t="s">
        <v>31</v>
      </c>
      <c r="T255" s="22" cm="1">
        <f t="array" ref="T255">_xlfn.IFS(OR(Q255&gt;$U$2,Q255&lt;$U$3),Q255*$V$2,OR(Q255&gt;$U$3,Q255&lt;$U$4),Q255*$V$3,OR(Q255&gt;$U$3,Q255&lt;$U$4),Q255*$V$4,OR(Q255&gt;$U$5,Q255&lt;$U$6),Q255*$V$6,OR(Q255&gt;$U$6,Q255&lt;$U$7),Q255*$V$7)</f>
        <v>14.64</v>
      </c>
    </row>
    <row r="256" spans="1:20" x14ac:dyDescent="0.3">
      <c r="A256" s="2" t="s">
        <v>603</v>
      </c>
      <c r="B256" s="5">
        <v>43321</v>
      </c>
      <c r="C256" s="5">
        <v>43323</v>
      </c>
      <c r="D256" s="2" t="s">
        <v>45</v>
      </c>
      <c r="E256" s="2" t="s">
        <v>66</v>
      </c>
      <c r="F256" s="2" t="s">
        <v>604</v>
      </c>
      <c r="G256" s="6" t="str">
        <f>VLOOKUP(F256,'Customer Info'!A:B,2,0)</f>
        <v>Maureen</v>
      </c>
      <c r="H256" s="6" t="str">
        <f>VLOOKUP(F256,'Customer Info'!A:C,3,0)</f>
        <v>Gastineau</v>
      </c>
      <c r="I256" s="6" t="str">
        <f>VLOOKUP(F256,'Customer Info'!A:E,5,0)</f>
        <v>Melton</v>
      </c>
      <c r="J256" s="2" t="s">
        <v>91</v>
      </c>
      <c r="K256" s="2">
        <v>210</v>
      </c>
      <c r="L256" s="2">
        <v>193</v>
      </c>
      <c r="M256" s="2">
        <v>6</v>
      </c>
      <c r="N256" s="7">
        <f t="shared" si="12"/>
        <v>1158</v>
      </c>
      <c r="O256" s="7">
        <f t="shared" si="13"/>
        <v>1260</v>
      </c>
      <c r="P256" s="2">
        <v>32</v>
      </c>
      <c r="Q256" s="8">
        <f t="shared" si="14"/>
        <v>1292</v>
      </c>
      <c r="R256" s="8">
        <f t="shared" si="15"/>
        <v>102</v>
      </c>
      <c r="S256" s="2" t="s">
        <v>61</v>
      </c>
      <c r="T256" s="22" cm="1">
        <f t="array" ref="T256">_xlfn.IFS(OR(Q256&gt;$U$2,Q256&lt;$U$3),Q256*$V$2,OR(Q256&gt;$U$3,Q256&lt;$U$4),Q256*$V$3,OR(Q256&gt;$U$3,Q256&lt;$U$4),Q256*$V$4,OR(Q256&gt;$U$5,Q256&lt;$U$6),Q256*$V$6,OR(Q256&gt;$U$6,Q256&lt;$U$7),Q256*$V$7)</f>
        <v>25.84</v>
      </c>
    </row>
    <row r="257" spans="1:20" x14ac:dyDescent="0.3">
      <c r="A257" s="2" t="s">
        <v>605</v>
      </c>
      <c r="B257" s="5">
        <v>43374</v>
      </c>
      <c r="C257" s="5">
        <v>43375</v>
      </c>
      <c r="D257" s="2" t="s">
        <v>26</v>
      </c>
      <c r="E257" s="2" t="s">
        <v>89</v>
      </c>
      <c r="F257" s="2" t="s">
        <v>606</v>
      </c>
      <c r="G257" s="6" t="str">
        <f>VLOOKUP(F257,'Customer Info'!A:B,2,0)</f>
        <v>Shahid</v>
      </c>
      <c r="H257" s="6" t="str">
        <f>VLOOKUP(F257,'Customer Info'!A:C,3,0)</f>
        <v>Collister</v>
      </c>
      <c r="I257" s="6" t="str">
        <f>VLOOKUP(F257,'Customer Info'!A:E,5,0)</f>
        <v>Solapur</v>
      </c>
      <c r="J257" s="2" t="s">
        <v>243</v>
      </c>
      <c r="K257" s="2">
        <v>2960</v>
      </c>
      <c r="L257" s="2">
        <v>2635</v>
      </c>
      <c r="M257" s="2">
        <v>3</v>
      </c>
      <c r="N257" s="7">
        <f t="shared" si="12"/>
        <v>7905</v>
      </c>
      <c r="O257" s="7">
        <f t="shared" si="13"/>
        <v>8880</v>
      </c>
      <c r="P257" s="2">
        <v>83</v>
      </c>
      <c r="Q257" s="8">
        <f t="shared" si="14"/>
        <v>8963</v>
      </c>
      <c r="R257" s="8">
        <f t="shared" si="15"/>
        <v>975</v>
      </c>
      <c r="S257" s="2" t="s">
        <v>61</v>
      </c>
      <c r="T257" s="22" cm="1">
        <f t="array" ref="T257">_xlfn.IFS(OR(Q257&gt;$U$2,Q257&lt;$U$3),Q257*$V$2,OR(Q257&gt;$U$3,Q257&lt;$U$4),Q257*$V$3,OR(Q257&gt;$U$3,Q257&lt;$U$4),Q257*$V$4,OR(Q257&gt;$U$5,Q257&lt;$U$6),Q257*$V$6,OR(Q257&gt;$U$6,Q257&lt;$U$7),Q257*$V$7)</f>
        <v>179.26</v>
      </c>
    </row>
    <row r="258" spans="1:20" x14ac:dyDescent="0.3">
      <c r="A258" s="2" t="s">
        <v>607</v>
      </c>
      <c r="B258" s="5">
        <v>43272</v>
      </c>
      <c r="C258" s="5">
        <v>43272</v>
      </c>
      <c r="D258" s="2" t="s">
        <v>26</v>
      </c>
      <c r="E258" s="2" t="s">
        <v>89</v>
      </c>
      <c r="F258" s="2" t="s">
        <v>608</v>
      </c>
      <c r="G258" s="6" t="str">
        <f>VLOOKUP(F258,'Customer Info'!A:B,2,0)</f>
        <v>Nat</v>
      </c>
      <c r="H258" s="6" t="str">
        <f>VLOOKUP(F258,'Customer Info'!A:C,3,0)</f>
        <v>Carroll</v>
      </c>
      <c r="I258" s="6" t="str">
        <f>VLOOKUP(F258,'Customer Info'!A:E,5,0)</f>
        <v>Shanghai</v>
      </c>
      <c r="J258" s="2" t="s">
        <v>609</v>
      </c>
      <c r="K258" s="2">
        <v>3108</v>
      </c>
      <c r="L258" s="2">
        <v>2882</v>
      </c>
      <c r="M258" s="2">
        <v>7</v>
      </c>
      <c r="N258" s="7">
        <f t="shared" si="12"/>
        <v>20174</v>
      </c>
      <c r="O258" s="7">
        <f t="shared" si="13"/>
        <v>21756</v>
      </c>
      <c r="P258" s="2">
        <v>74</v>
      </c>
      <c r="Q258" s="8">
        <f t="shared" si="14"/>
        <v>21830</v>
      </c>
      <c r="R258" s="8">
        <f t="shared" si="15"/>
        <v>1582</v>
      </c>
      <c r="S258" s="2" t="s">
        <v>31</v>
      </c>
      <c r="T258" s="22" cm="1">
        <f t="array" ref="T258">_xlfn.IFS(OR(Q258&gt;$U$2,Q258&lt;$U$3),Q258*$V$2,OR(Q258&gt;$U$3,Q258&lt;$U$4),Q258*$V$3,OR(Q258&gt;$U$3,Q258&lt;$U$4),Q258*$V$4,OR(Q258&gt;$U$5,Q258&lt;$U$6),Q258*$V$6,OR(Q258&gt;$U$6,Q258&lt;$U$7),Q258*$V$7)</f>
        <v>436.6</v>
      </c>
    </row>
    <row r="259" spans="1:20" x14ac:dyDescent="0.3">
      <c r="A259" s="2" t="s">
        <v>610</v>
      </c>
      <c r="B259" s="5">
        <v>43341</v>
      </c>
      <c r="C259" s="5">
        <v>43341</v>
      </c>
      <c r="D259" s="2" t="s">
        <v>33</v>
      </c>
      <c r="E259" s="2" t="s">
        <v>41</v>
      </c>
      <c r="F259" s="2" t="s">
        <v>611</v>
      </c>
      <c r="G259" s="6" t="str">
        <f>VLOOKUP(F259,'Customer Info'!A:B,2,0)</f>
        <v>Scott</v>
      </c>
      <c r="H259" s="6" t="str">
        <f>VLOOKUP(F259,'Customer Info'!A:C,3,0)</f>
        <v>Cohen</v>
      </c>
      <c r="I259" s="6" t="str">
        <f>VLOOKUP(F259,'Customer Info'!A:E,5,0)</f>
        <v>Freiburg</v>
      </c>
      <c r="J259" s="2" t="s">
        <v>212</v>
      </c>
      <c r="K259" s="2">
        <v>2921</v>
      </c>
      <c r="L259" s="2">
        <v>2809</v>
      </c>
      <c r="M259" s="2">
        <v>2</v>
      </c>
      <c r="N259" s="7">
        <f t="shared" si="12"/>
        <v>5618</v>
      </c>
      <c r="O259" s="7">
        <f t="shared" si="13"/>
        <v>5842</v>
      </c>
      <c r="P259" s="2">
        <v>25</v>
      </c>
      <c r="Q259" s="8">
        <f t="shared" si="14"/>
        <v>5867</v>
      </c>
      <c r="R259" s="8">
        <f t="shared" si="15"/>
        <v>224</v>
      </c>
      <c r="S259" s="2" t="s">
        <v>31</v>
      </c>
      <c r="T259" s="22" cm="1">
        <f t="array" ref="T259">_xlfn.IFS(OR(Q259&gt;$U$2,Q259&lt;$U$3),Q259*$V$2,OR(Q259&gt;$U$3,Q259&lt;$U$4),Q259*$V$3,OR(Q259&gt;$U$3,Q259&lt;$U$4),Q259*$V$4,OR(Q259&gt;$U$5,Q259&lt;$U$6),Q259*$V$6,OR(Q259&gt;$U$6,Q259&lt;$U$7),Q259*$V$7)</f>
        <v>117.34</v>
      </c>
    </row>
    <row r="260" spans="1:20" x14ac:dyDescent="0.3">
      <c r="A260" s="2" t="s">
        <v>612</v>
      </c>
      <c r="B260" s="5">
        <v>43178</v>
      </c>
      <c r="C260" s="5">
        <v>43179</v>
      </c>
      <c r="D260" s="2" t="s">
        <v>26</v>
      </c>
      <c r="E260" s="2" t="s">
        <v>41</v>
      </c>
      <c r="F260" s="2" t="s">
        <v>445</v>
      </c>
      <c r="G260" s="6" t="str">
        <f>VLOOKUP(F260,'Customer Info'!A:B,2,0)</f>
        <v>Lisa</v>
      </c>
      <c r="H260" s="6" t="str">
        <f>VLOOKUP(F260,'Customer Info'!A:C,3,0)</f>
        <v>DeCherney</v>
      </c>
      <c r="I260" s="6" t="str">
        <f>VLOOKUP(F260,'Customer Info'!A:E,5,0)</f>
        <v>Ningbo</v>
      </c>
      <c r="J260" s="2" t="s">
        <v>433</v>
      </c>
      <c r="K260" s="2">
        <v>6611</v>
      </c>
      <c r="L260" s="2">
        <v>5943</v>
      </c>
      <c r="M260" s="2">
        <v>2</v>
      </c>
      <c r="N260" s="7">
        <f t="shared" si="12"/>
        <v>11886</v>
      </c>
      <c r="O260" s="7">
        <f t="shared" si="13"/>
        <v>13222</v>
      </c>
      <c r="P260" s="2">
        <v>38</v>
      </c>
      <c r="Q260" s="8">
        <f t="shared" si="14"/>
        <v>13260</v>
      </c>
      <c r="R260" s="8">
        <f t="shared" si="15"/>
        <v>1336</v>
      </c>
      <c r="S260" s="2" t="s">
        <v>31</v>
      </c>
      <c r="T260" s="22" cm="1">
        <f t="array" ref="T260">_xlfn.IFS(OR(Q260&gt;$U$2,Q260&lt;$U$3),Q260*$V$2,OR(Q260&gt;$U$3,Q260&lt;$U$4),Q260*$V$3,OR(Q260&gt;$U$3,Q260&lt;$U$4),Q260*$V$4,OR(Q260&gt;$U$5,Q260&lt;$U$6),Q260*$V$6,OR(Q260&gt;$U$6,Q260&lt;$U$7),Q260*$V$7)</f>
        <v>265.2</v>
      </c>
    </row>
    <row r="261" spans="1:20" x14ac:dyDescent="0.3">
      <c r="A261" s="2" t="s">
        <v>613</v>
      </c>
      <c r="B261" s="5">
        <v>43289</v>
      </c>
      <c r="C261" s="5">
        <v>43290</v>
      </c>
      <c r="D261" s="2" t="s">
        <v>45</v>
      </c>
      <c r="E261" s="2" t="s">
        <v>46</v>
      </c>
      <c r="F261" s="2" t="s">
        <v>266</v>
      </c>
      <c r="G261" s="6" t="str">
        <f>VLOOKUP(F261,'Customer Info'!A:B,2,0)</f>
        <v>Nancy</v>
      </c>
      <c r="H261" s="6" t="str">
        <f>VLOOKUP(F261,'Customer Info'!A:C,3,0)</f>
        <v>Lomonaco</v>
      </c>
      <c r="I261" s="6" t="str">
        <f>VLOOKUP(F261,'Customer Info'!A:E,5,0)</f>
        <v>Tengzhou</v>
      </c>
      <c r="J261" s="2" t="s">
        <v>614</v>
      </c>
      <c r="K261" s="2">
        <v>809</v>
      </c>
      <c r="L261" s="2">
        <v>770</v>
      </c>
      <c r="M261" s="2">
        <v>1</v>
      </c>
      <c r="N261" s="7">
        <f t="shared" si="12"/>
        <v>770</v>
      </c>
      <c r="O261" s="7">
        <f t="shared" si="13"/>
        <v>809</v>
      </c>
      <c r="P261" s="2">
        <v>35</v>
      </c>
      <c r="Q261" s="8">
        <f t="shared" si="14"/>
        <v>844</v>
      </c>
      <c r="R261" s="8">
        <f t="shared" si="15"/>
        <v>39</v>
      </c>
      <c r="S261" s="2" t="s">
        <v>28</v>
      </c>
      <c r="T261" s="22" cm="1">
        <f t="array" ref="T261">_xlfn.IFS(OR(Q261&gt;$U$2,Q261&lt;$U$3),Q261*$V$2,OR(Q261&gt;$U$3,Q261&lt;$U$4),Q261*$V$3,OR(Q261&gt;$U$3,Q261&lt;$U$4),Q261*$V$4,OR(Q261&gt;$U$5,Q261&lt;$U$6),Q261*$V$6,OR(Q261&gt;$U$6,Q261&lt;$U$7),Q261*$V$7)</f>
        <v>16.88</v>
      </c>
    </row>
    <row r="262" spans="1:20" x14ac:dyDescent="0.3">
      <c r="A262" s="2" t="s">
        <v>615</v>
      </c>
      <c r="B262" s="5">
        <v>43132</v>
      </c>
      <c r="C262" s="5">
        <v>43132</v>
      </c>
      <c r="D262" s="2" t="s">
        <v>33</v>
      </c>
      <c r="E262" s="2" t="s">
        <v>46</v>
      </c>
      <c r="F262" s="2" t="s">
        <v>616</v>
      </c>
      <c r="G262" s="6" t="str">
        <f>VLOOKUP(F262,'Customer Info'!A:B,2,0)</f>
        <v>Kristina</v>
      </c>
      <c r="H262" s="6" t="str">
        <f>VLOOKUP(F262,'Customer Info'!A:C,3,0)</f>
        <v>Nunn</v>
      </c>
      <c r="I262" s="6" t="str">
        <f>VLOOKUP(F262,'Customer Info'!A:E,5,0)</f>
        <v>Sydney</v>
      </c>
      <c r="J262" s="2" t="s">
        <v>346</v>
      </c>
      <c r="K262" s="2">
        <v>21143</v>
      </c>
      <c r="L262" s="2">
        <v>18848</v>
      </c>
      <c r="M262" s="2">
        <v>2</v>
      </c>
      <c r="N262" s="7">
        <f t="shared" si="12"/>
        <v>37696</v>
      </c>
      <c r="O262" s="7">
        <f t="shared" si="13"/>
        <v>42286</v>
      </c>
      <c r="P262" s="2">
        <v>35</v>
      </c>
      <c r="Q262" s="8">
        <f t="shared" si="14"/>
        <v>42321</v>
      </c>
      <c r="R262" s="8">
        <f t="shared" si="15"/>
        <v>4590</v>
      </c>
      <c r="S262" s="2" t="s">
        <v>31</v>
      </c>
      <c r="T262" s="22" cm="1">
        <f t="array" ref="T262">_xlfn.IFS(OR(Q262&gt;$U$2,Q262&lt;$U$3),Q262*$V$2,OR(Q262&gt;$U$3,Q262&lt;$U$4),Q262*$V$3,OR(Q262&gt;$U$3,Q262&lt;$U$4),Q262*$V$4,OR(Q262&gt;$U$5,Q262&lt;$U$6),Q262*$V$6,OR(Q262&gt;$U$6,Q262&lt;$U$7),Q262*$V$7)</f>
        <v>846.42000000000007</v>
      </c>
    </row>
    <row r="263" spans="1:20" x14ac:dyDescent="0.3">
      <c r="A263" s="2" t="s">
        <v>617</v>
      </c>
      <c r="B263" s="5">
        <v>43451</v>
      </c>
      <c r="C263" s="5">
        <v>43453</v>
      </c>
      <c r="D263" s="2" t="s">
        <v>26</v>
      </c>
      <c r="E263" s="2" t="s">
        <v>34</v>
      </c>
      <c r="F263" s="2" t="s">
        <v>143</v>
      </c>
      <c r="G263" s="6" t="str">
        <f>VLOOKUP(F263,'Customer Info'!A:B,2,0)</f>
        <v>Hunter</v>
      </c>
      <c r="H263" s="6" t="str">
        <f>VLOOKUP(F263,'Customer Info'!A:C,3,0)</f>
        <v>Lopez</v>
      </c>
      <c r="I263" s="6" t="str">
        <f>VLOOKUP(F263,'Customer Info'!A:E,5,0)</f>
        <v>Wollongong</v>
      </c>
      <c r="J263" s="2" t="s">
        <v>205</v>
      </c>
      <c r="K263" s="2">
        <v>2958</v>
      </c>
      <c r="L263" s="2">
        <v>2743</v>
      </c>
      <c r="M263" s="2">
        <v>2</v>
      </c>
      <c r="N263" s="7">
        <f t="shared" si="12"/>
        <v>5486</v>
      </c>
      <c r="O263" s="7">
        <f t="shared" si="13"/>
        <v>5916</v>
      </c>
      <c r="P263" s="2">
        <v>89</v>
      </c>
      <c r="Q263" s="8">
        <f t="shared" si="14"/>
        <v>6005</v>
      </c>
      <c r="R263" s="8">
        <f t="shared" si="15"/>
        <v>430</v>
      </c>
      <c r="S263" s="2" t="s">
        <v>31</v>
      </c>
      <c r="T263" s="22" cm="1">
        <f t="array" ref="T263">_xlfn.IFS(OR(Q263&gt;$U$2,Q263&lt;$U$3),Q263*$V$2,OR(Q263&gt;$U$3,Q263&lt;$U$4),Q263*$V$3,OR(Q263&gt;$U$3,Q263&lt;$U$4),Q263*$V$4,OR(Q263&gt;$U$5,Q263&lt;$U$6),Q263*$V$6,OR(Q263&gt;$U$6,Q263&lt;$U$7),Q263*$V$7)</f>
        <v>120.10000000000001</v>
      </c>
    </row>
    <row r="264" spans="1:20" x14ac:dyDescent="0.3">
      <c r="A264" s="2" t="s">
        <v>618</v>
      </c>
      <c r="B264" s="5">
        <v>43449</v>
      </c>
      <c r="C264" s="5">
        <v>43451</v>
      </c>
      <c r="D264" s="2" t="s">
        <v>26</v>
      </c>
      <c r="E264" s="2" t="s">
        <v>27</v>
      </c>
      <c r="F264" s="2" t="s">
        <v>619</v>
      </c>
      <c r="G264" s="6" t="str">
        <f>VLOOKUP(F264,'Customer Info'!A:B,2,0)</f>
        <v>Daniel</v>
      </c>
      <c r="H264" s="6" t="str">
        <f>VLOOKUP(F264,'Customer Info'!A:C,3,0)</f>
        <v>Raglin</v>
      </c>
      <c r="I264" s="6" t="str">
        <f>VLOOKUP(F264,'Customer Info'!A:E,5,0)</f>
        <v>Gold Coast</v>
      </c>
      <c r="J264" s="2" t="s">
        <v>620</v>
      </c>
      <c r="K264" s="2">
        <v>1983</v>
      </c>
      <c r="L264" s="2">
        <v>1908</v>
      </c>
      <c r="M264" s="2">
        <v>1</v>
      </c>
      <c r="N264" s="7">
        <f t="shared" si="12"/>
        <v>1908</v>
      </c>
      <c r="O264" s="7">
        <f t="shared" si="13"/>
        <v>1983</v>
      </c>
      <c r="P264" s="2">
        <v>63</v>
      </c>
      <c r="Q264" s="8">
        <f t="shared" si="14"/>
        <v>2046</v>
      </c>
      <c r="R264" s="8">
        <f t="shared" si="15"/>
        <v>75</v>
      </c>
      <c r="S264" s="2" t="s">
        <v>28</v>
      </c>
      <c r="T264" s="22" cm="1">
        <f t="array" ref="T264">_xlfn.IFS(OR(Q264&gt;$U$2,Q264&lt;$U$3),Q264*$V$2,OR(Q264&gt;$U$3,Q264&lt;$U$4),Q264*$V$3,OR(Q264&gt;$U$3,Q264&lt;$U$4),Q264*$V$4,OR(Q264&gt;$U$5,Q264&lt;$U$6),Q264*$V$6,OR(Q264&gt;$U$6,Q264&lt;$U$7),Q264*$V$7)</f>
        <v>40.92</v>
      </c>
    </row>
    <row r="265" spans="1:20" x14ac:dyDescent="0.3">
      <c r="A265" s="2" t="s">
        <v>621</v>
      </c>
      <c r="B265" s="5">
        <v>43442</v>
      </c>
      <c r="C265" s="5">
        <v>43443</v>
      </c>
      <c r="D265" s="2" t="s">
        <v>45</v>
      </c>
      <c r="E265" s="2" t="s">
        <v>34</v>
      </c>
      <c r="F265" s="2" t="s">
        <v>67</v>
      </c>
      <c r="G265" s="6" t="str">
        <f>VLOOKUP(F265,'Customer Info'!A:B,2,0)</f>
        <v>Jenna</v>
      </c>
      <c r="H265" s="6" t="str">
        <f>VLOOKUP(F265,'Customer Info'!A:C,3,0)</f>
        <v>Caffey</v>
      </c>
      <c r="I265" s="6" t="str">
        <f>VLOOKUP(F265,'Customer Info'!A:E,5,0)</f>
        <v>Kanpur</v>
      </c>
      <c r="J265" s="2" t="s">
        <v>81</v>
      </c>
      <c r="K265" s="2">
        <v>1845</v>
      </c>
      <c r="L265" s="2">
        <v>1742</v>
      </c>
      <c r="M265" s="2">
        <v>8</v>
      </c>
      <c r="N265" s="7">
        <f t="shared" si="12"/>
        <v>13936</v>
      </c>
      <c r="O265" s="7">
        <f t="shared" si="13"/>
        <v>14760</v>
      </c>
      <c r="P265" s="2">
        <v>99</v>
      </c>
      <c r="Q265" s="8">
        <f t="shared" si="14"/>
        <v>14859</v>
      </c>
      <c r="R265" s="8">
        <f t="shared" si="15"/>
        <v>824</v>
      </c>
      <c r="S265" s="2" t="s">
        <v>31</v>
      </c>
      <c r="T265" s="22" cm="1">
        <f t="array" ref="T265">_xlfn.IFS(OR(Q265&gt;$U$2,Q265&lt;$U$3),Q265*$V$2,OR(Q265&gt;$U$3,Q265&lt;$U$4),Q265*$V$3,OR(Q265&gt;$U$3,Q265&lt;$U$4),Q265*$V$4,OR(Q265&gt;$U$5,Q265&lt;$U$6),Q265*$V$6,OR(Q265&gt;$U$6,Q265&lt;$U$7),Q265*$V$7)</f>
        <v>297.18</v>
      </c>
    </row>
    <row r="266" spans="1:20" x14ac:dyDescent="0.3">
      <c r="A266" s="2" t="s">
        <v>622</v>
      </c>
      <c r="B266" s="5">
        <v>43457</v>
      </c>
      <c r="C266" s="5">
        <v>43458</v>
      </c>
      <c r="D266" s="2" t="s">
        <v>45</v>
      </c>
      <c r="E266" s="2" t="s">
        <v>89</v>
      </c>
      <c r="F266" s="2" t="s">
        <v>623</v>
      </c>
      <c r="G266" s="6" t="str">
        <f>VLOOKUP(F266,'Customer Info'!A:B,2,0)</f>
        <v>Ivan</v>
      </c>
      <c r="H266" s="6" t="str">
        <f>VLOOKUP(F266,'Customer Info'!A:C,3,0)</f>
        <v>Gibson</v>
      </c>
      <c r="I266" s="6" t="str">
        <f>VLOOKUP(F266,'Customer Info'!A:E,5,0)</f>
        <v>Perth</v>
      </c>
      <c r="J266" s="2" t="s">
        <v>412</v>
      </c>
      <c r="K266" s="2">
        <v>119</v>
      </c>
      <c r="L266" s="2">
        <v>112</v>
      </c>
      <c r="M266" s="2">
        <v>2</v>
      </c>
      <c r="N266" s="7">
        <f t="shared" si="12"/>
        <v>224</v>
      </c>
      <c r="O266" s="7">
        <f t="shared" si="13"/>
        <v>238</v>
      </c>
      <c r="P266" s="2">
        <v>30</v>
      </c>
      <c r="Q266" s="8">
        <f t="shared" si="14"/>
        <v>268</v>
      </c>
      <c r="R266" s="8">
        <f t="shared" si="15"/>
        <v>14</v>
      </c>
      <c r="S266" s="2" t="s">
        <v>31</v>
      </c>
      <c r="T266" s="22" cm="1">
        <f t="array" ref="T266">_xlfn.IFS(OR(Q266&gt;$U$2,Q266&lt;$U$3),Q266*$V$2,OR(Q266&gt;$U$3,Q266&lt;$U$4),Q266*$V$3,OR(Q266&gt;$U$3,Q266&lt;$U$4),Q266*$V$4,OR(Q266&gt;$U$5,Q266&lt;$U$6),Q266*$V$6,OR(Q266&gt;$U$6,Q266&lt;$U$7),Q266*$V$7)</f>
        <v>5.36</v>
      </c>
    </row>
    <row r="267" spans="1:20" x14ac:dyDescent="0.3">
      <c r="A267" s="2" t="s">
        <v>624</v>
      </c>
      <c r="B267" s="5">
        <v>43244</v>
      </c>
      <c r="C267" s="5">
        <v>43244</v>
      </c>
      <c r="D267" s="2" t="s">
        <v>33</v>
      </c>
      <c r="E267" s="2" t="s">
        <v>41</v>
      </c>
      <c r="F267" s="2" t="s">
        <v>625</v>
      </c>
      <c r="G267" s="6" t="str">
        <f>VLOOKUP(F267,'Customer Info'!A:B,2,0)</f>
        <v>Logan</v>
      </c>
      <c r="H267" s="6" t="str">
        <f>VLOOKUP(F267,'Customer Info'!A:C,3,0)</f>
        <v>Haushalter</v>
      </c>
      <c r="I267" s="6" t="str">
        <f>VLOOKUP(F267,'Customer Info'!A:E,5,0)</f>
        <v>Canberra</v>
      </c>
      <c r="J267" s="2" t="s">
        <v>114</v>
      </c>
      <c r="K267" s="2">
        <v>9214</v>
      </c>
      <c r="L267" s="2">
        <v>8295</v>
      </c>
      <c r="M267" s="2">
        <v>4</v>
      </c>
      <c r="N267" s="7">
        <f t="shared" ref="N267:N330" si="16">L267*M267</f>
        <v>33180</v>
      </c>
      <c r="O267" s="7">
        <f t="shared" ref="O267:O330" si="17">K267*M267</f>
        <v>36856</v>
      </c>
      <c r="P267" s="2">
        <v>97</v>
      </c>
      <c r="Q267" s="8">
        <f t="shared" ref="Q267:Q330" si="18">P267+O267</f>
        <v>36953</v>
      </c>
      <c r="R267" s="8">
        <f t="shared" ref="R267:R330" si="19">Q267-N267-P267</f>
        <v>3676</v>
      </c>
      <c r="S267" s="2" t="s">
        <v>31</v>
      </c>
      <c r="T267" s="22" cm="1">
        <f t="array" ref="T267">_xlfn.IFS(OR(Q267&gt;$U$2,Q267&lt;$U$3),Q267*$V$2,OR(Q267&gt;$U$3,Q267&lt;$U$4),Q267*$V$3,OR(Q267&gt;$U$3,Q267&lt;$U$4),Q267*$V$4,OR(Q267&gt;$U$5,Q267&lt;$U$6),Q267*$V$6,OR(Q267&gt;$U$6,Q267&lt;$U$7),Q267*$V$7)</f>
        <v>739.06000000000006</v>
      </c>
    </row>
    <row r="268" spans="1:20" x14ac:dyDescent="0.3">
      <c r="A268" s="2" t="s">
        <v>626</v>
      </c>
      <c r="B268" s="5">
        <v>43450</v>
      </c>
      <c r="C268" s="5">
        <v>43450</v>
      </c>
      <c r="D268" s="2" t="s">
        <v>33</v>
      </c>
      <c r="E268" s="2" t="s">
        <v>66</v>
      </c>
      <c r="F268" s="2" t="s">
        <v>627</v>
      </c>
      <c r="G268" s="6" t="str">
        <f>VLOOKUP(F268,'Customer Info'!A:B,2,0)</f>
        <v>Rick</v>
      </c>
      <c r="H268" s="6" t="str">
        <f>VLOOKUP(F268,'Customer Info'!A:C,3,0)</f>
        <v>Duston</v>
      </c>
      <c r="I268" s="6" t="str">
        <f>VLOOKUP(F268,'Customer Info'!A:E,5,0)</f>
        <v>Surakarta</v>
      </c>
      <c r="J268" s="2" t="s">
        <v>543</v>
      </c>
      <c r="K268" s="2">
        <v>1528</v>
      </c>
      <c r="L268" s="2">
        <v>1348</v>
      </c>
      <c r="M268" s="2">
        <v>3</v>
      </c>
      <c r="N268" s="7">
        <f t="shared" si="16"/>
        <v>4044</v>
      </c>
      <c r="O268" s="7">
        <f t="shared" si="17"/>
        <v>4584</v>
      </c>
      <c r="P268" s="2">
        <v>44</v>
      </c>
      <c r="Q268" s="8">
        <f t="shared" si="18"/>
        <v>4628</v>
      </c>
      <c r="R268" s="8">
        <f t="shared" si="19"/>
        <v>540</v>
      </c>
      <c r="S268" s="2" t="s">
        <v>31</v>
      </c>
      <c r="T268" s="22" cm="1">
        <f t="array" ref="T268">_xlfn.IFS(OR(Q268&gt;$U$2,Q268&lt;$U$3),Q268*$V$2,OR(Q268&gt;$U$3,Q268&lt;$U$4),Q268*$V$3,OR(Q268&gt;$U$3,Q268&lt;$U$4),Q268*$V$4,OR(Q268&gt;$U$5,Q268&lt;$U$6),Q268*$V$6,OR(Q268&gt;$U$6,Q268&lt;$U$7),Q268*$V$7)</f>
        <v>92.56</v>
      </c>
    </row>
    <row r="269" spans="1:20" x14ac:dyDescent="0.3">
      <c r="A269" s="2" t="s">
        <v>628</v>
      </c>
      <c r="B269" s="5">
        <v>43377</v>
      </c>
      <c r="C269" s="5">
        <v>43379</v>
      </c>
      <c r="D269" s="2" t="s">
        <v>26</v>
      </c>
      <c r="E269" s="2" t="s">
        <v>27</v>
      </c>
      <c r="F269" s="2" t="s">
        <v>629</v>
      </c>
      <c r="G269" s="6" t="str">
        <f>VLOOKUP(F269,'Customer Info'!A:B,2,0)</f>
        <v>Bart</v>
      </c>
      <c r="H269" s="6" t="str">
        <f>VLOOKUP(F269,'Customer Info'!A:C,3,0)</f>
        <v>Folk</v>
      </c>
      <c r="I269" s="6" t="str">
        <f>VLOOKUP(F269,'Customer Info'!A:E,5,0)</f>
        <v>Melbourne</v>
      </c>
      <c r="J269" s="2" t="s">
        <v>630</v>
      </c>
      <c r="K269" s="2">
        <v>4737</v>
      </c>
      <c r="L269" s="2">
        <v>4473</v>
      </c>
      <c r="M269" s="2">
        <v>1</v>
      </c>
      <c r="N269" s="7">
        <f t="shared" si="16"/>
        <v>4473</v>
      </c>
      <c r="O269" s="7">
        <f t="shared" si="17"/>
        <v>4737</v>
      </c>
      <c r="P269" s="2">
        <v>41</v>
      </c>
      <c r="Q269" s="8">
        <f t="shared" si="18"/>
        <v>4778</v>
      </c>
      <c r="R269" s="8">
        <f t="shared" si="19"/>
        <v>264</v>
      </c>
      <c r="S269" s="2" t="s">
        <v>31</v>
      </c>
      <c r="T269" s="22" cm="1">
        <f t="array" ref="T269">_xlfn.IFS(OR(Q269&gt;$U$2,Q269&lt;$U$3),Q269*$V$2,OR(Q269&gt;$U$3,Q269&lt;$U$4),Q269*$V$3,OR(Q269&gt;$U$3,Q269&lt;$U$4),Q269*$V$4,OR(Q269&gt;$U$5,Q269&lt;$U$6),Q269*$V$6,OR(Q269&gt;$U$6,Q269&lt;$U$7),Q269*$V$7)</f>
        <v>95.56</v>
      </c>
    </row>
    <row r="270" spans="1:20" x14ac:dyDescent="0.3">
      <c r="A270" s="2" t="s">
        <v>631</v>
      </c>
      <c r="B270" s="5">
        <v>43353</v>
      </c>
      <c r="C270" s="5">
        <v>43354</v>
      </c>
      <c r="D270" s="2" t="s">
        <v>26</v>
      </c>
      <c r="E270" s="2" t="s">
        <v>41</v>
      </c>
      <c r="F270" s="2" t="s">
        <v>632</v>
      </c>
      <c r="G270" s="6" t="str">
        <f>VLOOKUP(F270,'Customer Info'!A:B,2,0)</f>
        <v>Rob</v>
      </c>
      <c r="H270" s="6" t="str">
        <f>VLOOKUP(F270,'Customer Info'!A:C,3,0)</f>
        <v>Haberlin</v>
      </c>
      <c r="I270" s="6" t="str">
        <f>VLOOKUP(F270,'Customer Info'!A:E,5,0)</f>
        <v>Harbin</v>
      </c>
      <c r="J270" s="2" t="s">
        <v>497</v>
      </c>
      <c r="K270" s="2">
        <v>4577</v>
      </c>
      <c r="L270" s="2">
        <v>4285</v>
      </c>
      <c r="M270" s="2">
        <v>7</v>
      </c>
      <c r="N270" s="7">
        <f t="shared" si="16"/>
        <v>29995</v>
      </c>
      <c r="O270" s="7">
        <f t="shared" si="17"/>
        <v>32039</v>
      </c>
      <c r="P270" s="2">
        <v>24</v>
      </c>
      <c r="Q270" s="8">
        <f t="shared" si="18"/>
        <v>32063</v>
      </c>
      <c r="R270" s="8">
        <f t="shared" si="19"/>
        <v>2044</v>
      </c>
      <c r="S270" s="2" t="s">
        <v>61</v>
      </c>
      <c r="T270" s="22" cm="1">
        <f t="array" ref="T270">_xlfn.IFS(OR(Q270&gt;$U$2,Q270&lt;$U$3),Q270*$V$2,OR(Q270&gt;$U$3,Q270&lt;$U$4),Q270*$V$3,OR(Q270&gt;$U$3,Q270&lt;$U$4),Q270*$V$4,OR(Q270&gt;$U$5,Q270&lt;$U$6),Q270*$V$6,OR(Q270&gt;$U$6,Q270&lt;$U$7),Q270*$V$7)</f>
        <v>641.26</v>
      </c>
    </row>
    <row r="271" spans="1:20" x14ac:dyDescent="0.3">
      <c r="A271" s="2" t="s">
        <v>633</v>
      </c>
      <c r="B271" s="5">
        <v>43200</v>
      </c>
      <c r="C271" s="5">
        <v>43201</v>
      </c>
      <c r="D271" s="2" t="s">
        <v>33</v>
      </c>
      <c r="E271" s="2" t="s">
        <v>27</v>
      </c>
      <c r="F271" s="2" t="s">
        <v>634</v>
      </c>
      <c r="G271" s="6" t="str">
        <f>VLOOKUP(F271,'Customer Info'!A:B,2,0)</f>
        <v>Christine</v>
      </c>
      <c r="H271" s="6" t="str">
        <f>VLOOKUP(F271,'Customer Info'!A:C,3,0)</f>
        <v>Abelman</v>
      </c>
      <c r="I271" s="6" t="str">
        <f>VLOOKUP(F271,'Customer Info'!A:E,5,0)</f>
        <v>Nasik</v>
      </c>
      <c r="J271" s="2" t="s">
        <v>68</v>
      </c>
      <c r="K271" s="2">
        <v>6864</v>
      </c>
      <c r="L271" s="2">
        <v>6667</v>
      </c>
      <c r="M271" s="2">
        <v>3</v>
      </c>
      <c r="N271" s="7">
        <f t="shared" si="16"/>
        <v>20001</v>
      </c>
      <c r="O271" s="7">
        <f t="shared" si="17"/>
        <v>20592</v>
      </c>
      <c r="P271" s="2">
        <v>21</v>
      </c>
      <c r="Q271" s="8">
        <f t="shared" si="18"/>
        <v>20613</v>
      </c>
      <c r="R271" s="8">
        <f t="shared" si="19"/>
        <v>591</v>
      </c>
      <c r="S271" s="2" t="s">
        <v>69</v>
      </c>
      <c r="T271" s="22" cm="1">
        <f t="array" ref="T271">_xlfn.IFS(OR(Q271&gt;$U$2,Q271&lt;$U$3),Q271*$V$2,OR(Q271&gt;$U$3,Q271&lt;$U$4),Q271*$V$3,OR(Q271&gt;$U$3,Q271&lt;$U$4),Q271*$V$4,OR(Q271&gt;$U$5,Q271&lt;$U$6),Q271*$V$6,OR(Q271&gt;$U$6,Q271&lt;$U$7),Q271*$V$7)</f>
        <v>412.26</v>
      </c>
    </row>
    <row r="272" spans="1:20" x14ac:dyDescent="0.3">
      <c r="A272" s="2" t="s">
        <v>635</v>
      </c>
      <c r="B272" s="5">
        <v>43240</v>
      </c>
      <c r="C272" s="5">
        <v>43242</v>
      </c>
      <c r="D272" s="2" t="s">
        <v>26</v>
      </c>
      <c r="E272" s="2" t="s">
        <v>66</v>
      </c>
      <c r="F272" s="2" t="s">
        <v>636</v>
      </c>
      <c r="G272" s="6" t="str">
        <f>VLOOKUP(F272,'Customer Info'!A:B,2,0)</f>
        <v>Ted</v>
      </c>
      <c r="H272" s="6" t="str">
        <f>VLOOKUP(F272,'Customer Info'!A:C,3,0)</f>
        <v>Trevino</v>
      </c>
      <c r="I272" s="6" t="str">
        <f>VLOOKUP(F272,'Customer Info'!A:E,5,0)</f>
        <v>Bendigo</v>
      </c>
      <c r="J272" s="2" t="s">
        <v>81</v>
      </c>
      <c r="K272" s="2">
        <v>8026</v>
      </c>
      <c r="L272" s="2">
        <v>7572</v>
      </c>
      <c r="M272" s="2">
        <v>5</v>
      </c>
      <c r="N272" s="7">
        <f t="shared" si="16"/>
        <v>37860</v>
      </c>
      <c r="O272" s="7">
        <f t="shared" si="17"/>
        <v>40130</v>
      </c>
      <c r="P272" s="2">
        <v>86</v>
      </c>
      <c r="Q272" s="8">
        <f t="shared" si="18"/>
        <v>40216</v>
      </c>
      <c r="R272" s="8">
        <f t="shared" si="19"/>
        <v>2270</v>
      </c>
      <c r="S272" s="2" t="s">
        <v>61</v>
      </c>
      <c r="T272" s="22" cm="1">
        <f t="array" ref="T272">_xlfn.IFS(OR(Q272&gt;$U$2,Q272&lt;$U$3),Q272*$V$2,OR(Q272&gt;$U$3,Q272&lt;$U$4),Q272*$V$3,OR(Q272&gt;$U$3,Q272&lt;$U$4),Q272*$V$4,OR(Q272&gt;$U$5,Q272&lt;$U$6),Q272*$V$6,OR(Q272&gt;$U$6,Q272&lt;$U$7),Q272*$V$7)</f>
        <v>804.32</v>
      </c>
    </row>
    <row r="273" spans="1:20" x14ac:dyDescent="0.3">
      <c r="A273" s="2" t="s">
        <v>637</v>
      </c>
      <c r="B273" s="5">
        <v>43208</v>
      </c>
      <c r="C273" s="5">
        <v>43208</v>
      </c>
      <c r="D273" s="2" t="s">
        <v>45</v>
      </c>
      <c r="E273" s="2" t="s">
        <v>34</v>
      </c>
      <c r="F273" s="2" t="s">
        <v>638</v>
      </c>
      <c r="G273" s="6" t="str">
        <f>VLOOKUP(F273,'Customer Info'!A:B,2,0)</f>
        <v>Steven</v>
      </c>
      <c r="H273" s="6" t="str">
        <f>VLOOKUP(F273,'Customer Info'!A:C,3,0)</f>
        <v>Cartwright</v>
      </c>
      <c r="I273" s="6" t="str">
        <f>VLOOKUP(F273,'Customer Info'!A:E,5,0)</f>
        <v>Newcastle</v>
      </c>
      <c r="J273" s="2" t="s">
        <v>512</v>
      </c>
      <c r="K273" s="2">
        <v>1048</v>
      </c>
      <c r="L273" s="2">
        <v>979</v>
      </c>
      <c r="M273" s="2">
        <v>7</v>
      </c>
      <c r="N273" s="7">
        <f t="shared" si="16"/>
        <v>6853</v>
      </c>
      <c r="O273" s="7">
        <f t="shared" si="17"/>
        <v>7336</v>
      </c>
      <c r="P273" s="2">
        <v>33</v>
      </c>
      <c r="Q273" s="8">
        <f t="shared" si="18"/>
        <v>7369</v>
      </c>
      <c r="R273" s="8">
        <f t="shared" si="19"/>
        <v>483</v>
      </c>
      <c r="S273" s="2" t="s">
        <v>69</v>
      </c>
      <c r="T273" s="22" cm="1">
        <f t="array" ref="T273">_xlfn.IFS(OR(Q273&gt;$U$2,Q273&lt;$U$3),Q273*$V$2,OR(Q273&gt;$U$3,Q273&lt;$U$4),Q273*$V$3,OR(Q273&gt;$U$3,Q273&lt;$U$4),Q273*$V$4,OR(Q273&gt;$U$5,Q273&lt;$U$6),Q273*$V$6,OR(Q273&gt;$U$6,Q273&lt;$U$7),Q273*$V$7)</f>
        <v>147.38</v>
      </c>
    </row>
    <row r="274" spans="1:20" x14ac:dyDescent="0.3">
      <c r="A274" s="2" t="s">
        <v>639</v>
      </c>
      <c r="B274" s="5">
        <v>43365</v>
      </c>
      <c r="C274" s="5">
        <v>43365</v>
      </c>
      <c r="D274" s="2" t="s">
        <v>26</v>
      </c>
      <c r="E274" s="2" t="s">
        <v>27</v>
      </c>
      <c r="F274" s="2" t="s">
        <v>174</v>
      </c>
      <c r="G274" s="6" t="str">
        <f>VLOOKUP(F274,'Customer Info'!A:B,2,0)</f>
        <v>Dean</v>
      </c>
      <c r="H274" s="6" t="str">
        <f>VLOOKUP(F274,'Customer Info'!A:C,3,0)</f>
        <v>Katz</v>
      </c>
      <c r="I274" s="6" t="str">
        <f>VLOOKUP(F274,'Customer Info'!A:E,5,0)</f>
        <v>Changzhou</v>
      </c>
      <c r="J274" s="2" t="s">
        <v>570</v>
      </c>
      <c r="K274" s="2">
        <v>8351</v>
      </c>
      <c r="L274" s="2">
        <v>8033</v>
      </c>
      <c r="M274" s="2">
        <v>4</v>
      </c>
      <c r="N274" s="7">
        <f t="shared" si="16"/>
        <v>32132</v>
      </c>
      <c r="O274" s="7">
        <f t="shared" si="17"/>
        <v>33404</v>
      </c>
      <c r="P274" s="2">
        <v>27</v>
      </c>
      <c r="Q274" s="8">
        <f t="shared" si="18"/>
        <v>33431</v>
      </c>
      <c r="R274" s="8">
        <f t="shared" si="19"/>
        <v>1272</v>
      </c>
      <c r="S274" s="2" t="s">
        <v>31</v>
      </c>
      <c r="T274" s="22" cm="1">
        <f t="array" ref="T274">_xlfn.IFS(OR(Q274&gt;$U$2,Q274&lt;$U$3),Q274*$V$2,OR(Q274&gt;$U$3,Q274&lt;$U$4),Q274*$V$3,OR(Q274&gt;$U$3,Q274&lt;$U$4),Q274*$V$4,OR(Q274&gt;$U$5,Q274&lt;$U$6),Q274*$V$6,OR(Q274&gt;$U$6,Q274&lt;$U$7),Q274*$V$7)</f>
        <v>668.62</v>
      </c>
    </row>
    <row r="275" spans="1:20" x14ac:dyDescent="0.3">
      <c r="A275" s="2" t="s">
        <v>640</v>
      </c>
      <c r="B275" s="5">
        <v>43350</v>
      </c>
      <c r="C275" s="5">
        <v>43351</v>
      </c>
      <c r="D275" s="2" t="s">
        <v>26</v>
      </c>
      <c r="E275" s="2" t="s">
        <v>46</v>
      </c>
      <c r="F275" s="2" t="s">
        <v>641</v>
      </c>
      <c r="G275" s="6" t="str">
        <f>VLOOKUP(F275,'Customer Info'!A:B,2,0)</f>
        <v>Ivan</v>
      </c>
      <c r="H275" s="6" t="str">
        <f>VLOOKUP(F275,'Customer Info'!A:C,3,0)</f>
        <v>Gibson</v>
      </c>
      <c r="I275" s="6" t="str">
        <f>VLOOKUP(F275,'Customer Info'!A:E,5,0)</f>
        <v>Shanghai</v>
      </c>
      <c r="J275" s="2" t="s">
        <v>476</v>
      </c>
      <c r="K275" s="2">
        <v>8665</v>
      </c>
      <c r="L275" s="2">
        <v>7723</v>
      </c>
      <c r="M275" s="2">
        <v>1</v>
      </c>
      <c r="N275" s="7">
        <f t="shared" si="16"/>
        <v>7723</v>
      </c>
      <c r="O275" s="7">
        <f t="shared" si="17"/>
        <v>8665</v>
      </c>
      <c r="P275" s="2">
        <v>60</v>
      </c>
      <c r="Q275" s="8">
        <f t="shared" si="18"/>
        <v>8725</v>
      </c>
      <c r="R275" s="8">
        <f t="shared" si="19"/>
        <v>942</v>
      </c>
      <c r="S275" s="2" t="s">
        <v>61</v>
      </c>
      <c r="T275" s="22" cm="1">
        <f t="array" ref="T275">_xlfn.IFS(OR(Q275&gt;$U$2,Q275&lt;$U$3),Q275*$V$2,OR(Q275&gt;$U$3,Q275&lt;$U$4),Q275*$V$3,OR(Q275&gt;$U$3,Q275&lt;$U$4),Q275*$V$4,OR(Q275&gt;$U$5,Q275&lt;$U$6),Q275*$V$6,OR(Q275&gt;$U$6,Q275&lt;$U$7),Q275*$V$7)</f>
        <v>174.5</v>
      </c>
    </row>
    <row r="276" spans="1:20" x14ac:dyDescent="0.3">
      <c r="A276" s="2" t="s">
        <v>642</v>
      </c>
      <c r="B276" s="5">
        <v>43389</v>
      </c>
      <c r="C276" s="5">
        <v>43389</v>
      </c>
      <c r="D276" s="2" t="s">
        <v>45</v>
      </c>
      <c r="E276" s="2" t="s">
        <v>27</v>
      </c>
      <c r="F276" s="2" t="s">
        <v>643</v>
      </c>
      <c r="G276" s="6" t="str">
        <f>VLOOKUP(F276,'Customer Info'!A:B,2,0)</f>
        <v>Randy</v>
      </c>
      <c r="H276" s="6" t="str">
        <f>VLOOKUP(F276,'Customer Info'!A:C,3,0)</f>
        <v>Bradley</v>
      </c>
      <c r="I276" s="6" t="str">
        <f>VLOOKUP(F276,'Customer Info'!A:E,5,0)</f>
        <v>Wollongong</v>
      </c>
      <c r="J276" s="2" t="s">
        <v>5</v>
      </c>
      <c r="K276" s="2">
        <v>170</v>
      </c>
      <c r="L276" s="2">
        <v>160</v>
      </c>
      <c r="M276" s="2">
        <v>4</v>
      </c>
      <c r="N276" s="7">
        <f t="shared" si="16"/>
        <v>640</v>
      </c>
      <c r="O276" s="7">
        <f t="shared" si="17"/>
        <v>680</v>
      </c>
      <c r="P276" s="2">
        <v>30</v>
      </c>
      <c r="Q276" s="8">
        <f t="shared" si="18"/>
        <v>710</v>
      </c>
      <c r="R276" s="8">
        <f t="shared" si="19"/>
        <v>40</v>
      </c>
      <c r="S276" s="2" t="s">
        <v>61</v>
      </c>
      <c r="T276" s="22" cm="1">
        <f t="array" ref="T276">_xlfn.IFS(OR(Q276&gt;$U$2,Q276&lt;$U$3),Q276*$V$2,OR(Q276&gt;$U$3,Q276&lt;$U$4),Q276*$V$3,OR(Q276&gt;$U$3,Q276&lt;$U$4),Q276*$V$4,OR(Q276&gt;$U$5,Q276&lt;$U$6),Q276*$V$6,OR(Q276&gt;$U$6,Q276&lt;$U$7),Q276*$V$7)</f>
        <v>14.200000000000001</v>
      </c>
    </row>
    <row r="277" spans="1:20" x14ac:dyDescent="0.3">
      <c r="A277" s="2" t="s">
        <v>644</v>
      </c>
      <c r="B277" s="5">
        <v>43160</v>
      </c>
      <c r="C277" s="5">
        <v>43161</v>
      </c>
      <c r="D277" s="2" t="s">
        <v>26</v>
      </c>
      <c r="E277" s="2" t="s">
        <v>34</v>
      </c>
      <c r="F277" s="2" t="s">
        <v>594</v>
      </c>
      <c r="G277" s="6" t="str">
        <f>VLOOKUP(F277,'Customer Info'!A:B,2,0)</f>
        <v>Anna</v>
      </c>
      <c r="H277" s="6" t="str">
        <f>VLOOKUP(F277,'Customer Info'!A:C,3,0)</f>
        <v>Gayman</v>
      </c>
      <c r="I277" s="6" t="str">
        <f>VLOOKUP(F277,'Customer Info'!A:E,5,0)</f>
        <v>Surat</v>
      </c>
      <c r="J277" s="2" t="s">
        <v>332</v>
      </c>
      <c r="K277" s="2">
        <v>3256</v>
      </c>
      <c r="L277" s="2">
        <v>2959</v>
      </c>
      <c r="M277" s="2">
        <v>5</v>
      </c>
      <c r="N277" s="7">
        <f t="shared" si="16"/>
        <v>14795</v>
      </c>
      <c r="O277" s="7">
        <f t="shared" si="17"/>
        <v>16280</v>
      </c>
      <c r="P277" s="2">
        <v>70</v>
      </c>
      <c r="Q277" s="8">
        <f t="shared" si="18"/>
        <v>16350</v>
      </c>
      <c r="R277" s="8">
        <f t="shared" si="19"/>
        <v>1485</v>
      </c>
      <c r="S277" s="2" t="s">
        <v>61</v>
      </c>
      <c r="T277" s="22" cm="1">
        <f t="array" ref="T277">_xlfn.IFS(OR(Q277&gt;$U$2,Q277&lt;$U$3),Q277*$V$2,OR(Q277&gt;$U$3,Q277&lt;$U$4),Q277*$V$3,OR(Q277&gt;$U$3,Q277&lt;$U$4),Q277*$V$4,OR(Q277&gt;$U$5,Q277&lt;$U$6),Q277*$V$6,OR(Q277&gt;$U$6,Q277&lt;$U$7),Q277*$V$7)</f>
        <v>327</v>
      </c>
    </row>
    <row r="278" spans="1:20" x14ac:dyDescent="0.3">
      <c r="A278" s="2" t="s">
        <v>645</v>
      </c>
      <c r="B278" s="5">
        <v>43330</v>
      </c>
      <c r="C278" s="5">
        <v>43330</v>
      </c>
      <c r="D278" s="2" t="s">
        <v>45</v>
      </c>
      <c r="E278" s="2" t="s">
        <v>27</v>
      </c>
      <c r="F278" s="2" t="s">
        <v>273</v>
      </c>
      <c r="G278" s="6" t="str">
        <f>VLOOKUP(F278,'Customer Info'!A:B,2,0)</f>
        <v>Alex</v>
      </c>
      <c r="H278" s="6" t="str">
        <f>VLOOKUP(F278,'Customer Info'!A:C,3,0)</f>
        <v>Avila</v>
      </c>
      <c r="I278" s="6" t="str">
        <f>VLOOKUP(F278,'Customer Info'!A:E,5,0)</f>
        <v>Berlin</v>
      </c>
      <c r="J278" s="2" t="s">
        <v>592</v>
      </c>
      <c r="K278" s="2">
        <v>131</v>
      </c>
      <c r="L278" s="2">
        <v>124</v>
      </c>
      <c r="M278" s="2">
        <v>3</v>
      </c>
      <c r="N278" s="7">
        <f t="shared" si="16"/>
        <v>372</v>
      </c>
      <c r="O278" s="7">
        <f t="shared" si="17"/>
        <v>393</v>
      </c>
      <c r="P278" s="2">
        <v>30</v>
      </c>
      <c r="Q278" s="8">
        <f t="shared" si="18"/>
        <v>423</v>
      </c>
      <c r="R278" s="8">
        <f t="shared" si="19"/>
        <v>21</v>
      </c>
      <c r="S278" s="2" t="s">
        <v>61</v>
      </c>
      <c r="T278" s="22" cm="1">
        <f t="array" ref="T278">_xlfn.IFS(OR(Q278&gt;$U$2,Q278&lt;$U$3),Q278*$V$2,OR(Q278&gt;$U$3,Q278&lt;$U$4),Q278*$V$3,OR(Q278&gt;$U$3,Q278&lt;$U$4),Q278*$V$4,OR(Q278&gt;$U$5,Q278&lt;$U$6),Q278*$V$6,OR(Q278&gt;$U$6,Q278&lt;$U$7),Q278*$V$7)</f>
        <v>8.4600000000000009</v>
      </c>
    </row>
    <row r="279" spans="1:20" x14ac:dyDescent="0.3">
      <c r="A279" s="2" t="s">
        <v>646</v>
      </c>
      <c r="B279" s="5">
        <v>43297</v>
      </c>
      <c r="C279" s="5">
        <v>43298</v>
      </c>
      <c r="D279" s="2" t="s">
        <v>26</v>
      </c>
      <c r="E279" s="2" t="s">
        <v>89</v>
      </c>
      <c r="F279" s="2" t="s">
        <v>647</v>
      </c>
      <c r="G279" s="6" t="str">
        <f>VLOOKUP(F279,'Customer Info'!A:B,2,0)</f>
        <v>Carlos</v>
      </c>
      <c r="H279" s="6" t="str">
        <f>VLOOKUP(F279,'Customer Info'!A:C,3,0)</f>
        <v>Soltero</v>
      </c>
      <c r="I279" s="6" t="str">
        <f>VLOOKUP(F279,'Customer Info'!A:E,5,0)</f>
        <v>Wodonga</v>
      </c>
      <c r="J279" s="2" t="s">
        <v>87</v>
      </c>
      <c r="K279" s="2">
        <v>2466</v>
      </c>
      <c r="L279" s="2">
        <v>2350</v>
      </c>
      <c r="M279" s="2">
        <v>3</v>
      </c>
      <c r="N279" s="7">
        <f t="shared" si="16"/>
        <v>7050</v>
      </c>
      <c r="O279" s="7">
        <f t="shared" si="17"/>
        <v>7398</v>
      </c>
      <c r="P279" s="2">
        <v>81</v>
      </c>
      <c r="Q279" s="8">
        <f t="shared" si="18"/>
        <v>7479</v>
      </c>
      <c r="R279" s="8">
        <f t="shared" si="19"/>
        <v>348</v>
      </c>
      <c r="S279" s="2" t="s">
        <v>61</v>
      </c>
      <c r="T279" s="22" cm="1">
        <f t="array" ref="T279">_xlfn.IFS(OR(Q279&gt;$U$2,Q279&lt;$U$3),Q279*$V$2,OR(Q279&gt;$U$3,Q279&lt;$U$4),Q279*$V$3,OR(Q279&gt;$U$3,Q279&lt;$U$4),Q279*$V$4,OR(Q279&gt;$U$5,Q279&lt;$U$6),Q279*$V$6,OR(Q279&gt;$U$6,Q279&lt;$U$7),Q279*$V$7)</f>
        <v>149.58000000000001</v>
      </c>
    </row>
    <row r="280" spans="1:20" x14ac:dyDescent="0.3">
      <c r="A280" s="2" t="s">
        <v>648</v>
      </c>
      <c r="B280" s="5">
        <v>43180</v>
      </c>
      <c r="C280" s="5">
        <v>43181</v>
      </c>
      <c r="D280" s="2" t="s">
        <v>45</v>
      </c>
      <c r="E280" s="2" t="s">
        <v>34</v>
      </c>
      <c r="F280" s="2" t="s">
        <v>649</v>
      </c>
      <c r="G280" s="6" t="str">
        <f>VLOOKUP(F280,'Customer Info'!A:B,2,0)</f>
        <v>Helen</v>
      </c>
      <c r="H280" s="6" t="str">
        <f>VLOOKUP(F280,'Customer Info'!A:C,3,0)</f>
        <v>Abelman</v>
      </c>
      <c r="I280" s="6" t="str">
        <f>VLOOKUP(F280,'Customer Info'!A:E,5,0)</f>
        <v>Berlin</v>
      </c>
      <c r="J280" s="2" t="s">
        <v>570</v>
      </c>
      <c r="K280" s="2">
        <v>1058</v>
      </c>
      <c r="L280" s="2">
        <v>989</v>
      </c>
      <c r="M280" s="2">
        <v>5</v>
      </c>
      <c r="N280" s="7">
        <f t="shared" si="16"/>
        <v>4945</v>
      </c>
      <c r="O280" s="7">
        <f t="shared" si="17"/>
        <v>5290</v>
      </c>
      <c r="P280" s="2">
        <v>83</v>
      </c>
      <c r="Q280" s="8">
        <f t="shared" si="18"/>
        <v>5373</v>
      </c>
      <c r="R280" s="8">
        <f t="shared" si="19"/>
        <v>345</v>
      </c>
      <c r="S280" s="2" t="s">
        <v>28</v>
      </c>
      <c r="T280" s="22" cm="1">
        <f t="array" ref="T280">_xlfn.IFS(OR(Q280&gt;$U$2,Q280&lt;$U$3),Q280*$V$2,OR(Q280&gt;$U$3,Q280&lt;$U$4),Q280*$V$3,OR(Q280&gt;$U$3,Q280&lt;$U$4),Q280*$V$4,OR(Q280&gt;$U$5,Q280&lt;$U$6),Q280*$V$6,OR(Q280&gt;$U$6,Q280&lt;$U$7),Q280*$V$7)</f>
        <v>107.46000000000001</v>
      </c>
    </row>
    <row r="281" spans="1:20" x14ac:dyDescent="0.3">
      <c r="A281" s="2" t="s">
        <v>650</v>
      </c>
      <c r="B281" s="5">
        <v>43308</v>
      </c>
      <c r="C281" s="5">
        <v>43310</v>
      </c>
      <c r="D281" s="2" t="s">
        <v>45</v>
      </c>
      <c r="E281" s="2" t="s">
        <v>89</v>
      </c>
      <c r="F281" s="2" t="s">
        <v>137</v>
      </c>
      <c r="G281" s="6" t="str">
        <f>VLOOKUP(F281,'Customer Info'!A:B,2,0)</f>
        <v>Dana</v>
      </c>
      <c r="H281" s="6" t="str">
        <f>VLOOKUP(F281,'Customer Info'!A:C,3,0)</f>
        <v>Kaydos</v>
      </c>
      <c r="I281" s="6" t="str">
        <f>VLOOKUP(F281,'Customer Info'!A:E,5,0)</f>
        <v>Nagercoil</v>
      </c>
      <c r="J281" s="2" t="s">
        <v>205</v>
      </c>
      <c r="K281" s="2">
        <v>81</v>
      </c>
      <c r="L281" s="2">
        <v>77</v>
      </c>
      <c r="M281" s="2">
        <v>2</v>
      </c>
      <c r="N281" s="7">
        <f t="shared" si="16"/>
        <v>154</v>
      </c>
      <c r="O281" s="7">
        <f t="shared" si="17"/>
        <v>162</v>
      </c>
      <c r="P281" s="2">
        <v>10</v>
      </c>
      <c r="Q281" s="8">
        <f t="shared" si="18"/>
        <v>172</v>
      </c>
      <c r="R281" s="8">
        <f t="shared" si="19"/>
        <v>8</v>
      </c>
      <c r="S281" s="2" t="s">
        <v>28</v>
      </c>
      <c r="T281" s="22" cm="1">
        <f t="array" ref="T281">_xlfn.IFS(OR(Q281&gt;$U$2,Q281&lt;$U$3),Q281*$V$2,OR(Q281&gt;$U$3,Q281&lt;$U$4),Q281*$V$3,OR(Q281&gt;$U$3,Q281&lt;$U$4),Q281*$V$4,OR(Q281&gt;$U$5,Q281&lt;$U$6),Q281*$V$6,OR(Q281&gt;$U$6,Q281&lt;$U$7),Q281*$V$7)</f>
        <v>3.44</v>
      </c>
    </row>
    <row r="282" spans="1:20" x14ac:dyDescent="0.3">
      <c r="A282" s="2" t="s">
        <v>651</v>
      </c>
      <c r="B282" s="5">
        <v>43399</v>
      </c>
      <c r="C282" s="5">
        <v>43401</v>
      </c>
      <c r="D282" s="2" t="s">
        <v>26</v>
      </c>
      <c r="E282" s="2" t="s">
        <v>27</v>
      </c>
      <c r="F282" s="2" t="s">
        <v>652</v>
      </c>
      <c r="G282" s="6" t="str">
        <f>VLOOKUP(F282,'Customer Info'!A:B,2,0)</f>
        <v>Jonathan</v>
      </c>
      <c r="H282" s="6" t="str">
        <f>VLOOKUP(F282,'Customer Info'!A:C,3,0)</f>
        <v>Howell</v>
      </c>
      <c r="I282" s="6" t="str">
        <f>VLOOKUP(F282,'Customer Info'!A:E,5,0)</f>
        <v>Guangshui</v>
      </c>
      <c r="J282" s="2" t="s">
        <v>271</v>
      </c>
      <c r="K282" s="2">
        <v>2200</v>
      </c>
      <c r="L282" s="2">
        <v>2020</v>
      </c>
      <c r="M282" s="2">
        <v>4</v>
      </c>
      <c r="N282" s="7">
        <f t="shared" si="16"/>
        <v>8080</v>
      </c>
      <c r="O282" s="7">
        <f t="shared" si="17"/>
        <v>8800</v>
      </c>
      <c r="P282" s="2">
        <v>72</v>
      </c>
      <c r="Q282" s="8">
        <f t="shared" si="18"/>
        <v>8872</v>
      </c>
      <c r="R282" s="8">
        <f t="shared" si="19"/>
        <v>720</v>
      </c>
      <c r="S282" s="2" t="s">
        <v>61</v>
      </c>
      <c r="T282" s="22" cm="1">
        <f t="array" ref="T282">_xlfn.IFS(OR(Q282&gt;$U$2,Q282&lt;$U$3),Q282*$V$2,OR(Q282&gt;$U$3,Q282&lt;$U$4),Q282*$V$3,OR(Q282&gt;$U$3,Q282&lt;$U$4),Q282*$V$4,OR(Q282&gt;$U$5,Q282&lt;$U$6),Q282*$V$6,OR(Q282&gt;$U$6,Q282&lt;$U$7),Q282*$V$7)</f>
        <v>177.44</v>
      </c>
    </row>
    <row r="283" spans="1:20" x14ac:dyDescent="0.3">
      <c r="A283" s="2" t="s">
        <v>653</v>
      </c>
      <c r="B283" s="5">
        <v>43389</v>
      </c>
      <c r="C283" s="5">
        <v>43389</v>
      </c>
      <c r="D283" s="2" t="s">
        <v>26</v>
      </c>
      <c r="E283" s="2" t="s">
        <v>46</v>
      </c>
      <c r="F283" s="2" t="s">
        <v>654</v>
      </c>
      <c r="G283" s="6" t="str">
        <f>VLOOKUP(F283,'Customer Info'!A:B,2,0)</f>
        <v>Rachel</v>
      </c>
      <c r="H283" s="6" t="str">
        <f>VLOOKUP(F283,'Customer Info'!A:C,3,0)</f>
        <v>Payne</v>
      </c>
      <c r="I283" s="6" t="str">
        <f>VLOOKUP(F283,'Customer Info'!A:E,5,0)</f>
        <v>Mianyang</v>
      </c>
      <c r="J283" s="2" t="s">
        <v>215</v>
      </c>
      <c r="K283" s="2">
        <v>1447</v>
      </c>
      <c r="L283" s="2">
        <v>1326</v>
      </c>
      <c r="M283" s="2">
        <v>3</v>
      </c>
      <c r="N283" s="7">
        <f t="shared" si="16"/>
        <v>3978</v>
      </c>
      <c r="O283" s="7">
        <f t="shared" si="17"/>
        <v>4341</v>
      </c>
      <c r="P283" s="2">
        <v>79</v>
      </c>
      <c r="Q283" s="8">
        <f t="shared" si="18"/>
        <v>4420</v>
      </c>
      <c r="R283" s="8">
        <f t="shared" si="19"/>
        <v>363</v>
      </c>
      <c r="S283" s="2" t="s">
        <v>61</v>
      </c>
      <c r="T283" s="22" cm="1">
        <f t="array" ref="T283">_xlfn.IFS(OR(Q283&gt;$U$2,Q283&lt;$U$3),Q283*$V$2,OR(Q283&gt;$U$3,Q283&lt;$U$4),Q283*$V$3,OR(Q283&gt;$U$3,Q283&lt;$U$4),Q283*$V$4,OR(Q283&gt;$U$5,Q283&lt;$U$6),Q283*$V$6,OR(Q283&gt;$U$6,Q283&lt;$U$7),Q283*$V$7)</f>
        <v>88.4</v>
      </c>
    </row>
    <row r="284" spans="1:20" x14ac:dyDescent="0.3">
      <c r="A284" s="2" t="s">
        <v>655</v>
      </c>
      <c r="B284" s="5">
        <v>43283</v>
      </c>
      <c r="C284" s="5">
        <v>43284</v>
      </c>
      <c r="D284" s="2" t="s">
        <v>33</v>
      </c>
      <c r="E284" s="2" t="s">
        <v>46</v>
      </c>
      <c r="F284" s="2" t="s">
        <v>656</v>
      </c>
      <c r="G284" s="6" t="str">
        <f>VLOOKUP(F284,'Customer Info'!A:B,2,0)</f>
        <v>Magdelene</v>
      </c>
      <c r="H284" s="6" t="str">
        <f>VLOOKUP(F284,'Customer Info'!A:C,3,0)</f>
        <v>Morse</v>
      </c>
      <c r="I284" s="6" t="str">
        <f>VLOOKUP(F284,'Customer Info'!A:E,5,0)</f>
        <v>Berlin</v>
      </c>
      <c r="J284" s="2" t="s">
        <v>221</v>
      </c>
      <c r="K284" s="2">
        <v>7315</v>
      </c>
      <c r="L284" s="2">
        <v>6967</v>
      </c>
      <c r="M284" s="2">
        <v>1</v>
      </c>
      <c r="N284" s="7">
        <f t="shared" si="16"/>
        <v>6967</v>
      </c>
      <c r="O284" s="7">
        <f t="shared" si="17"/>
        <v>7315</v>
      </c>
      <c r="P284" s="2">
        <v>84</v>
      </c>
      <c r="Q284" s="8">
        <f t="shared" si="18"/>
        <v>7399</v>
      </c>
      <c r="R284" s="8">
        <f t="shared" si="19"/>
        <v>348</v>
      </c>
      <c r="S284" s="2" t="s">
        <v>61</v>
      </c>
      <c r="T284" s="22" cm="1">
        <f t="array" ref="T284">_xlfn.IFS(OR(Q284&gt;$U$2,Q284&lt;$U$3),Q284*$V$2,OR(Q284&gt;$U$3,Q284&lt;$U$4),Q284*$V$3,OR(Q284&gt;$U$3,Q284&lt;$U$4),Q284*$V$4,OR(Q284&gt;$U$5,Q284&lt;$U$6),Q284*$V$6,OR(Q284&gt;$U$6,Q284&lt;$U$7),Q284*$V$7)</f>
        <v>147.97999999999999</v>
      </c>
    </row>
    <row r="285" spans="1:20" x14ac:dyDescent="0.3">
      <c r="A285" s="2" t="s">
        <v>657</v>
      </c>
      <c r="B285" s="5">
        <v>43424</v>
      </c>
      <c r="C285" s="5">
        <v>43424</v>
      </c>
      <c r="D285" s="2" t="s">
        <v>45</v>
      </c>
      <c r="E285" s="2" t="s">
        <v>66</v>
      </c>
      <c r="F285" s="2" t="s">
        <v>247</v>
      </c>
      <c r="G285" s="6" t="str">
        <f>VLOOKUP(F285,'Customer Info'!A:B,2,0)</f>
        <v>Pamela</v>
      </c>
      <c r="H285" s="6" t="str">
        <f>VLOOKUP(F285,'Customer Info'!A:C,3,0)</f>
        <v>Coakley</v>
      </c>
      <c r="I285" s="6" t="str">
        <f>VLOOKUP(F285,'Customer Info'!A:E,5,0)</f>
        <v>Jakarta</v>
      </c>
      <c r="J285" s="2" t="s">
        <v>48</v>
      </c>
      <c r="K285" s="2">
        <v>400</v>
      </c>
      <c r="L285" s="2">
        <v>360</v>
      </c>
      <c r="M285" s="2">
        <v>6</v>
      </c>
      <c r="N285" s="7">
        <f t="shared" si="16"/>
        <v>2160</v>
      </c>
      <c r="O285" s="7">
        <f t="shared" si="17"/>
        <v>2400</v>
      </c>
      <c r="P285" s="2">
        <v>79</v>
      </c>
      <c r="Q285" s="8">
        <f t="shared" si="18"/>
        <v>2479</v>
      </c>
      <c r="R285" s="8">
        <f t="shared" si="19"/>
        <v>240</v>
      </c>
      <c r="S285" s="2" t="s">
        <v>28</v>
      </c>
      <c r="T285" s="22" cm="1">
        <f t="array" ref="T285">_xlfn.IFS(OR(Q285&gt;$U$2,Q285&lt;$U$3),Q285*$V$2,OR(Q285&gt;$U$3,Q285&lt;$U$4),Q285*$V$3,OR(Q285&gt;$U$3,Q285&lt;$U$4),Q285*$V$4,OR(Q285&gt;$U$5,Q285&lt;$U$6),Q285*$V$6,OR(Q285&gt;$U$6,Q285&lt;$U$7),Q285*$V$7)</f>
        <v>49.58</v>
      </c>
    </row>
    <row r="286" spans="1:20" x14ac:dyDescent="0.3">
      <c r="A286" s="2" t="s">
        <v>658</v>
      </c>
      <c r="B286" s="5">
        <v>43264</v>
      </c>
      <c r="C286" s="5">
        <v>43265</v>
      </c>
      <c r="D286" s="2" t="s">
        <v>33</v>
      </c>
      <c r="E286" s="2" t="s">
        <v>46</v>
      </c>
      <c r="F286" s="2" t="s">
        <v>659</v>
      </c>
      <c r="G286" s="6" t="str">
        <f>VLOOKUP(F286,'Customer Info'!A:B,2,0)</f>
        <v>Victoria</v>
      </c>
      <c r="H286" s="6" t="str">
        <f>VLOOKUP(F286,'Customer Info'!A:C,3,0)</f>
        <v>Brennan</v>
      </c>
      <c r="I286" s="6" t="str">
        <f>VLOOKUP(F286,'Customer Info'!A:E,5,0)</f>
        <v>Canberra</v>
      </c>
      <c r="J286" s="2" t="s">
        <v>43</v>
      </c>
      <c r="K286" s="2">
        <v>2250</v>
      </c>
      <c r="L286" s="2">
        <v>2207</v>
      </c>
      <c r="M286" s="2">
        <v>2</v>
      </c>
      <c r="N286" s="7">
        <f t="shared" si="16"/>
        <v>4414</v>
      </c>
      <c r="O286" s="7">
        <f t="shared" si="17"/>
        <v>4500</v>
      </c>
      <c r="P286" s="2">
        <v>85</v>
      </c>
      <c r="Q286" s="8">
        <f t="shared" si="18"/>
        <v>4585</v>
      </c>
      <c r="R286" s="8">
        <f t="shared" si="19"/>
        <v>86</v>
      </c>
      <c r="S286" s="2" t="s">
        <v>31</v>
      </c>
      <c r="T286" s="22" cm="1">
        <f t="array" ref="T286">_xlfn.IFS(OR(Q286&gt;$U$2,Q286&lt;$U$3),Q286*$V$2,OR(Q286&gt;$U$3,Q286&lt;$U$4),Q286*$V$3,OR(Q286&gt;$U$3,Q286&lt;$U$4),Q286*$V$4,OR(Q286&gt;$U$5,Q286&lt;$U$6),Q286*$V$6,OR(Q286&gt;$U$6,Q286&lt;$U$7),Q286*$V$7)</f>
        <v>91.7</v>
      </c>
    </row>
    <row r="287" spans="1:20" x14ac:dyDescent="0.3">
      <c r="A287" s="2" t="s">
        <v>660</v>
      </c>
      <c r="B287" s="5">
        <v>43225</v>
      </c>
      <c r="C287" s="5">
        <v>43227</v>
      </c>
      <c r="D287" s="2" t="s">
        <v>45</v>
      </c>
      <c r="E287" s="2" t="s">
        <v>34</v>
      </c>
      <c r="F287" s="2" t="s">
        <v>661</v>
      </c>
      <c r="G287" s="6" t="str">
        <f>VLOOKUP(F287,'Customer Info'!A:B,2,0)</f>
        <v>Aaron</v>
      </c>
      <c r="H287" s="6" t="str">
        <f>VLOOKUP(F287,'Customer Info'!A:C,3,0)</f>
        <v>Bergman</v>
      </c>
      <c r="I287" s="6" t="str">
        <f>VLOOKUP(F287,'Customer Info'!A:E,5,0)</f>
        <v>Halle</v>
      </c>
      <c r="J287" s="2" t="s">
        <v>299</v>
      </c>
      <c r="K287" s="2">
        <v>135</v>
      </c>
      <c r="L287" s="2">
        <v>129</v>
      </c>
      <c r="M287" s="2">
        <v>2</v>
      </c>
      <c r="N287" s="7">
        <f t="shared" si="16"/>
        <v>258</v>
      </c>
      <c r="O287" s="7">
        <f t="shared" si="17"/>
        <v>270</v>
      </c>
      <c r="P287" s="2">
        <v>30</v>
      </c>
      <c r="Q287" s="8">
        <f t="shared" si="18"/>
        <v>300</v>
      </c>
      <c r="R287" s="8">
        <f t="shared" si="19"/>
        <v>12</v>
      </c>
      <c r="S287" s="2" t="s">
        <v>61</v>
      </c>
      <c r="T287" s="22" cm="1">
        <f t="array" ref="T287">_xlfn.IFS(OR(Q287&gt;$U$2,Q287&lt;$U$3),Q287*$V$2,OR(Q287&gt;$U$3,Q287&lt;$U$4),Q287*$V$3,OR(Q287&gt;$U$3,Q287&lt;$U$4),Q287*$V$4,OR(Q287&gt;$U$5,Q287&lt;$U$6),Q287*$V$6,OR(Q287&gt;$U$6,Q287&lt;$U$7),Q287*$V$7)</f>
        <v>6</v>
      </c>
    </row>
    <row r="288" spans="1:20" x14ac:dyDescent="0.3">
      <c r="A288" s="2" t="s">
        <v>662</v>
      </c>
      <c r="B288" s="5">
        <v>43378</v>
      </c>
      <c r="C288" s="5">
        <v>43380</v>
      </c>
      <c r="D288" s="2" t="s">
        <v>26</v>
      </c>
      <c r="E288" s="2" t="s">
        <v>27</v>
      </c>
      <c r="F288" s="2" t="s">
        <v>608</v>
      </c>
      <c r="G288" s="6" t="str">
        <f>VLOOKUP(F288,'Customer Info'!A:B,2,0)</f>
        <v>Nat</v>
      </c>
      <c r="H288" s="6" t="str">
        <f>VLOOKUP(F288,'Customer Info'!A:C,3,0)</f>
        <v>Carroll</v>
      </c>
      <c r="I288" s="6" t="str">
        <f>VLOOKUP(F288,'Customer Info'!A:E,5,0)</f>
        <v>Shanghai</v>
      </c>
      <c r="J288" s="2" t="s">
        <v>412</v>
      </c>
      <c r="K288" s="2">
        <v>6481</v>
      </c>
      <c r="L288" s="2">
        <v>5884</v>
      </c>
      <c r="M288" s="2">
        <v>1</v>
      </c>
      <c r="N288" s="7">
        <f t="shared" si="16"/>
        <v>5884</v>
      </c>
      <c r="O288" s="7">
        <f t="shared" si="17"/>
        <v>6481</v>
      </c>
      <c r="P288" s="2">
        <v>93</v>
      </c>
      <c r="Q288" s="8">
        <f t="shared" si="18"/>
        <v>6574</v>
      </c>
      <c r="R288" s="8">
        <f t="shared" si="19"/>
        <v>597</v>
      </c>
      <c r="S288" s="2" t="s">
        <v>31</v>
      </c>
      <c r="T288" s="22" cm="1">
        <f t="array" ref="T288">_xlfn.IFS(OR(Q288&gt;$U$2,Q288&lt;$U$3),Q288*$V$2,OR(Q288&gt;$U$3,Q288&lt;$U$4),Q288*$V$3,OR(Q288&gt;$U$3,Q288&lt;$U$4),Q288*$V$4,OR(Q288&gt;$U$5,Q288&lt;$U$6),Q288*$V$6,OR(Q288&gt;$U$6,Q288&lt;$U$7),Q288*$V$7)</f>
        <v>131.47999999999999</v>
      </c>
    </row>
    <row r="289" spans="1:20" x14ac:dyDescent="0.3">
      <c r="A289" s="2" t="s">
        <v>663</v>
      </c>
      <c r="B289" s="5">
        <v>43209</v>
      </c>
      <c r="C289" s="5">
        <v>43211</v>
      </c>
      <c r="D289" s="2" t="s">
        <v>45</v>
      </c>
      <c r="E289" s="2" t="s">
        <v>34</v>
      </c>
      <c r="F289" s="2" t="s">
        <v>338</v>
      </c>
      <c r="G289" s="6" t="str">
        <f>VLOOKUP(F289,'Customer Info'!A:B,2,0)</f>
        <v>Ann</v>
      </c>
      <c r="H289" s="6" t="str">
        <f>VLOOKUP(F289,'Customer Info'!A:C,3,0)</f>
        <v>Chong</v>
      </c>
      <c r="I289" s="6" t="str">
        <f>VLOOKUP(F289,'Customer Info'!A:E,5,0)</f>
        <v>Sydney</v>
      </c>
      <c r="J289" s="2" t="s">
        <v>240</v>
      </c>
      <c r="K289" s="2">
        <v>992</v>
      </c>
      <c r="L289" s="2">
        <v>928</v>
      </c>
      <c r="M289" s="2">
        <v>14</v>
      </c>
      <c r="N289" s="7">
        <f t="shared" si="16"/>
        <v>12992</v>
      </c>
      <c r="O289" s="7">
        <f t="shared" si="17"/>
        <v>13888</v>
      </c>
      <c r="P289" s="2">
        <v>99</v>
      </c>
      <c r="Q289" s="8">
        <f t="shared" si="18"/>
        <v>13987</v>
      </c>
      <c r="R289" s="8">
        <f t="shared" si="19"/>
        <v>896</v>
      </c>
      <c r="S289" s="2" t="s">
        <v>31</v>
      </c>
      <c r="T289" s="22" cm="1">
        <f t="array" ref="T289">_xlfn.IFS(OR(Q289&gt;$U$2,Q289&lt;$U$3),Q289*$V$2,OR(Q289&gt;$U$3,Q289&lt;$U$4),Q289*$V$3,OR(Q289&gt;$U$3,Q289&lt;$U$4),Q289*$V$4,OR(Q289&gt;$U$5,Q289&lt;$U$6),Q289*$V$6,OR(Q289&gt;$U$6,Q289&lt;$U$7),Q289*$V$7)</f>
        <v>279.74</v>
      </c>
    </row>
    <row r="290" spans="1:20" x14ac:dyDescent="0.3">
      <c r="A290" s="2" t="s">
        <v>664</v>
      </c>
      <c r="B290" s="5">
        <v>43150</v>
      </c>
      <c r="C290" s="5">
        <v>43151</v>
      </c>
      <c r="D290" s="2" t="s">
        <v>45</v>
      </c>
      <c r="E290" s="2" t="s">
        <v>66</v>
      </c>
      <c r="F290" s="2" t="s">
        <v>196</v>
      </c>
      <c r="G290" s="6" t="str">
        <f>VLOOKUP(F290,'Customer Info'!A:B,2,0)</f>
        <v>Catherine</v>
      </c>
      <c r="H290" s="6" t="str">
        <f>VLOOKUP(F290,'Customer Info'!A:C,3,0)</f>
        <v>Glotzbach</v>
      </c>
      <c r="I290" s="6" t="str">
        <f>VLOOKUP(F290,'Customer Info'!A:E,5,0)</f>
        <v>Bochum</v>
      </c>
      <c r="J290" s="2" t="s">
        <v>178</v>
      </c>
      <c r="K290" s="2">
        <v>2965</v>
      </c>
      <c r="L290" s="2">
        <v>2694</v>
      </c>
      <c r="M290" s="2">
        <v>3</v>
      </c>
      <c r="N290" s="7">
        <f t="shared" si="16"/>
        <v>8082</v>
      </c>
      <c r="O290" s="7">
        <f t="shared" si="17"/>
        <v>8895</v>
      </c>
      <c r="P290" s="2">
        <v>89</v>
      </c>
      <c r="Q290" s="8">
        <f t="shared" si="18"/>
        <v>8984</v>
      </c>
      <c r="R290" s="8">
        <f t="shared" si="19"/>
        <v>813</v>
      </c>
      <c r="S290" s="2" t="s">
        <v>31</v>
      </c>
      <c r="T290" s="22" cm="1">
        <f t="array" ref="T290">_xlfn.IFS(OR(Q290&gt;$U$2,Q290&lt;$U$3),Q290*$V$2,OR(Q290&gt;$U$3,Q290&lt;$U$4),Q290*$V$3,OR(Q290&gt;$U$3,Q290&lt;$U$4),Q290*$V$4,OR(Q290&gt;$U$5,Q290&lt;$U$6),Q290*$V$6,OR(Q290&gt;$U$6,Q290&lt;$U$7),Q290*$V$7)</f>
        <v>179.68</v>
      </c>
    </row>
    <row r="291" spans="1:20" x14ac:dyDescent="0.3">
      <c r="A291" s="2" t="s">
        <v>665</v>
      </c>
      <c r="B291" s="5">
        <v>43462</v>
      </c>
      <c r="C291" s="5">
        <v>43462</v>
      </c>
      <c r="D291" s="2" t="s">
        <v>26</v>
      </c>
      <c r="E291" s="2" t="s">
        <v>34</v>
      </c>
      <c r="F291" s="2" t="s">
        <v>128</v>
      </c>
      <c r="G291" s="6" t="str">
        <f>VLOOKUP(F291,'Customer Info'!A:B,2,0)</f>
        <v>Duane</v>
      </c>
      <c r="H291" s="6" t="str">
        <f>VLOOKUP(F291,'Customer Info'!A:C,3,0)</f>
        <v>Huffman</v>
      </c>
      <c r="I291" s="6" t="str">
        <f>VLOOKUP(F291,'Customer Info'!A:E,5,0)</f>
        <v>Jakarta</v>
      </c>
      <c r="J291" s="2" t="s">
        <v>666</v>
      </c>
      <c r="K291" s="2">
        <v>1878</v>
      </c>
      <c r="L291" s="2">
        <v>1790</v>
      </c>
      <c r="M291" s="2">
        <v>9</v>
      </c>
      <c r="N291" s="7">
        <f t="shared" si="16"/>
        <v>16110</v>
      </c>
      <c r="O291" s="7">
        <f t="shared" si="17"/>
        <v>16902</v>
      </c>
      <c r="P291" s="2">
        <v>24</v>
      </c>
      <c r="Q291" s="8">
        <f t="shared" si="18"/>
        <v>16926</v>
      </c>
      <c r="R291" s="8">
        <f t="shared" si="19"/>
        <v>792</v>
      </c>
      <c r="S291" s="2" t="s">
        <v>61</v>
      </c>
      <c r="T291" s="22" cm="1">
        <f t="array" ref="T291">_xlfn.IFS(OR(Q291&gt;$U$2,Q291&lt;$U$3),Q291*$V$2,OR(Q291&gt;$U$3,Q291&lt;$U$4),Q291*$V$3,OR(Q291&gt;$U$3,Q291&lt;$U$4),Q291*$V$4,OR(Q291&gt;$U$5,Q291&lt;$U$6),Q291*$V$6,OR(Q291&gt;$U$6,Q291&lt;$U$7),Q291*$V$7)</f>
        <v>338.52</v>
      </c>
    </row>
    <row r="292" spans="1:20" x14ac:dyDescent="0.3">
      <c r="A292" s="2" t="s">
        <v>667</v>
      </c>
      <c r="B292" s="5">
        <v>43169</v>
      </c>
      <c r="C292" s="5">
        <v>43171</v>
      </c>
      <c r="D292" s="2" t="s">
        <v>26</v>
      </c>
      <c r="E292" s="2" t="s">
        <v>89</v>
      </c>
      <c r="F292" s="2" t="s">
        <v>668</v>
      </c>
      <c r="G292" s="6" t="str">
        <f>VLOOKUP(F292,'Customer Info'!A:B,2,0)</f>
        <v>Gary</v>
      </c>
      <c r="H292" s="6" t="str">
        <f>VLOOKUP(F292,'Customer Info'!A:C,3,0)</f>
        <v>Zandusky</v>
      </c>
      <c r="I292" s="6" t="str">
        <f>VLOOKUP(F292,'Customer Info'!A:E,5,0)</f>
        <v>Aligarh</v>
      </c>
      <c r="J292" s="2" t="s">
        <v>548</v>
      </c>
      <c r="K292" s="2">
        <v>2790</v>
      </c>
      <c r="L292" s="2">
        <v>2557</v>
      </c>
      <c r="M292" s="2">
        <v>1</v>
      </c>
      <c r="N292" s="7">
        <f t="shared" si="16"/>
        <v>2557</v>
      </c>
      <c r="O292" s="7">
        <f t="shared" si="17"/>
        <v>2790</v>
      </c>
      <c r="P292" s="2">
        <v>80</v>
      </c>
      <c r="Q292" s="8">
        <f t="shared" si="18"/>
        <v>2870</v>
      </c>
      <c r="R292" s="8">
        <f t="shared" si="19"/>
        <v>233</v>
      </c>
      <c r="S292" s="2" t="s">
        <v>31</v>
      </c>
      <c r="T292" s="22" cm="1">
        <f t="array" ref="T292">_xlfn.IFS(OR(Q292&gt;$U$2,Q292&lt;$U$3),Q292*$V$2,OR(Q292&gt;$U$3,Q292&lt;$U$4),Q292*$V$3,OR(Q292&gt;$U$3,Q292&lt;$U$4),Q292*$V$4,OR(Q292&gt;$U$5,Q292&lt;$U$6),Q292*$V$6,OR(Q292&gt;$U$6,Q292&lt;$U$7),Q292*$V$7)</f>
        <v>57.4</v>
      </c>
    </row>
    <row r="293" spans="1:20" x14ac:dyDescent="0.3">
      <c r="A293" s="2" t="s">
        <v>669</v>
      </c>
      <c r="B293" s="5">
        <v>43257</v>
      </c>
      <c r="C293" s="5">
        <v>43258</v>
      </c>
      <c r="D293" s="2" t="s">
        <v>33</v>
      </c>
      <c r="E293" s="2" t="s">
        <v>66</v>
      </c>
      <c r="F293" s="2" t="s">
        <v>670</v>
      </c>
      <c r="G293" s="6" t="str">
        <f>VLOOKUP(F293,'Customer Info'!A:B,2,0)</f>
        <v>Stuart</v>
      </c>
      <c r="H293" s="6" t="str">
        <f>VLOOKUP(F293,'Customer Info'!A:C,3,0)</f>
        <v>Calhoun</v>
      </c>
      <c r="I293" s="6" t="str">
        <f>VLOOKUP(F293,'Customer Info'!A:E,5,0)</f>
        <v>Bochum</v>
      </c>
      <c r="J293" s="2" t="s">
        <v>592</v>
      </c>
      <c r="K293" s="2">
        <v>2466</v>
      </c>
      <c r="L293" s="2">
        <v>2327</v>
      </c>
      <c r="M293" s="2">
        <v>4</v>
      </c>
      <c r="N293" s="7">
        <f t="shared" si="16"/>
        <v>9308</v>
      </c>
      <c r="O293" s="7">
        <f t="shared" si="17"/>
        <v>9864</v>
      </c>
      <c r="P293" s="2">
        <v>34</v>
      </c>
      <c r="Q293" s="8">
        <f t="shared" si="18"/>
        <v>9898</v>
      </c>
      <c r="R293" s="8">
        <f t="shared" si="19"/>
        <v>556</v>
      </c>
      <c r="S293" s="2" t="s">
        <v>31</v>
      </c>
      <c r="T293" s="22" cm="1">
        <f t="array" ref="T293">_xlfn.IFS(OR(Q293&gt;$U$2,Q293&lt;$U$3),Q293*$V$2,OR(Q293&gt;$U$3,Q293&lt;$U$4),Q293*$V$3,OR(Q293&gt;$U$3,Q293&lt;$U$4),Q293*$V$4,OR(Q293&gt;$U$5,Q293&lt;$U$6),Q293*$V$6,OR(Q293&gt;$U$6,Q293&lt;$U$7),Q293*$V$7)</f>
        <v>197.96</v>
      </c>
    </row>
    <row r="294" spans="1:20" x14ac:dyDescent="0.3">
      <c r="A294" s="2" t="s">
        <v>671</v>
      </c>
      <c r="B294" s="5">
        <v>43265</v>
      </c>
      <c r="C294" s="5">
        <v>43265</v>
      </c>
      <c r="D294" s="2" t="s">
        <v>45</v>
      </c>
      <c r="E294" s="2" t="s">
        <v>89</v>
      </c>
      <c r="F294" s="2" t="s">
        <v>328</v>
      </c>
      <c r="G294" s="6" t="str">
        <f>VLOOKUP(F294,'Customer Info'!A:B,2,0)</f>
        <v>Thea</v>
      </c>
      <c r="H294" s="6" t="str">
        <f>VLOOKUP(F294,'Customer Info'!A:C,3,0)</f>
        <v>Hudgings</v>
      </c>
      <c r="I294" s="6" t="str">
        <f>VLOOKUP(F294,'Customer Info'!A:E,5,0)</f>
        <v>Anshan</v>
      </c>
      <c r="J294" s="2" t="s">
        <v>317</v>
      </c>
      <c r="K294" s="2">
        <v>139</v>
      </c>
      <c r="L294" s="2">
        <v>130</v>
      </c>
      <c r="M294" s="2">
        <v>2</v>
      </c>
      <c r="N294" s="7">
        <f t="shared" si="16"/>
        <v>260</v>
      </c>
      <c r="O294" s="7">
        <f t="shared" si="17"/>
        <v>278</v>
      </c>
      <c r="P294" s="2">
        <v>30</v>
      </c>
      <c r="Q294" s="8">
        <f t="shared" si="18"/>
        <v>308</v>
      </c>
      <c r="R294" s="8">
        <f t="shared" si="19"/>
        <v>18</v>
      </c>
      <c r="S294" s="2" t="s">
        <v>31</v>
      </c>
      <c r="T294" s="22" cm="1">
        <f t="array" ref="T294">_xlfn.IFS(OR(Q294&gt;$U$2,Q294&lt;$U$3),Q294*$V$2,OR(Q294&gt;$U$3,Q294&lt;$U$4),Q294*$V$3,OR(Q294&gt;$U$3,Q294&lt;$U$4),Q294*$V$4,OR(Q294&gt;$U$5,Q294&lt;$U$6),Q294*$V$6,OR(Q294&gt;$U$6,Q294&lt;$U$7),Q294*$V$7)</f>
        <v>6.16</v>
      </c>
    </row>
    <row r="295" spans="1:20" x14ac:dyDescent="0.3">
      <c r="A295" s="2" t="s">
        <v>672</v>
      </c>
      <c r="B295" s="5">
        <v>43433</v>
      </c>
      <c r="C295" s="5">
        <v>43435</v>
      </c>
      <c r="D295" s="2" t="s">
        <v>26</v>
      </c>
      <c r="E295" s="2" t="s">
        <v>46</v>
      </c>
      <c r="F295" s="2" t="s">
        <v>673</v>
      </c>
      <c r="G295" s="6" t="str">
        <f>VLOOKUP(F295,'Customer Info'!A:B,2,0)</f>
        <v>Vivek</v>
      </c>
      <c r="H295" s="6" t="str">
        <f>VLOOKUP(F295,'Customer Info'!A:C,3,0)</f>
        <v>Sundaresam</v>
      </c>
      <c r="I295" s="6" t="str">
        <f>VLOOKUP(F295,'Customer Info'!A:E,5,0)</f>
        <v>Hamburg</v>
      </c>
      <c r="J295" s="2" t="s">
        <v>84</v>
      </c>
      <c r="K295" s="2">
        <v>2960</v>
      </c>
      <c r="L295" s="2">
        <v>2635</v>
      </c>
      <c r="M295" s="2">
        <v>2</v>
      </c>
      <c r="N295" s="7">
        <f t="shared" si="16"/>
        <v>5270</v>
      </c>
      <c r="O295" s="7">
        <f t="shared" si="17"/>
        <v>5920</v>
      </c>
      <c r="P295" s="2">
        <v>73</v>
      </c>
      <c r="Q295" s="8">
        <f t="shared" si="18"/>
        <v>5993</v>
      </c>
      <c r="R295" s="8">
        <f t="shared" si="19"/>
        <v>650</v>
      </c>
      <c r="S295" s="2" t="s">
        <v>31</v>
      </c>
      <c r="T295" s="22" cm="1">
        <f t="array" ref="T295">_xlfn.IFS(OR(Q295&gt;$U$2,Q295&lt;$U$3),Q295*$V$2,OR(Q295&gt;$U$3,Q295&lt;$U$4),Q295*$V$3,OR(Q295&gt;$U$3,Q295&lt;$U$4),Q295*$V$4,OR(Q295&gt;$U$5,Q295&lt;$U$6),Q295*$V$6,OR(Q295&gt;$U$6,Q295&lt;$U$7),Q295*$V$7)</f>
        <v>119.86</v>
      </c>
    </row>
    <row r="296" spans="1:20" x14ac:dyDescent="0.3">
      <c r="A296" s="2" t="s">
        <v>674</v>
      </c>
      <c r="B296" s="5">
        <v>43206</v>
      </c>
      <c r="C296" s="5">
        <v>43206</v>
      </c>
      <c r="D296" s="2" t="s">
        <v>26</v>
      </c>
      <c r="E296" s="2" t="s">
        <v>34</v>
      </c>
      <c r="F296" s="2" t="s">
        <v>675</v>
      </c>
      <c r="G296" s="6" t="str">
        <f>VLOOKUP(F296,'Customer Info'!A:B,2,0)</f>
        <v>Laura</v>
      </c>
      <c r="H296" s="6" t="str">
        <f>VLOOKUP(F296,'Customer Info'!A:C,3,0)</f>
        <v>Armstrong</v>
      </c>
      <c r="I296" s="6" t="str">
        <f>VLOOKUP(F296,'Customer Info'!A:E,5,0)</f>
        <v>Torquay</v>
      </c>
      <c r="J296" s="2" t="s">
        <v>51</v>
      </c>
      <c r="K296" s="2">
        <v>1621</v>
      </c>
      <c r="L296" s="2">
        <v>1545</v>
      </c>
      <c r="M296" s="2">
        <v>6</v>
      </c>
      <c r="N296" s="7">
        <f t="shared" si="16"/>
        <v>9270</v>
      </c>
      <c r="O296" s="7">
        <f t="shared" si="17"/>
        <v>9726</v>
      </c>
      <c r="P296" s="2">
        <v>74</v>
      </c>
      <c r="Q296" s="8">
        <f t="shared" si="18"/>
        <v>9800</v>
      </c>
      <c r="R296" s="8">
        <f t="shared" si="19"/>
        <v>456</v>
      </c>
      <c r="S296" s="2" t="s">
        <v>31</v>
      </c>
      <c r="T296" s="22" cm="1">
        <f t="array" ref="T296">_xlfn.IFS(OR(Q296&gt;$U$2,Q296&lt;$U$3),Q296*$V$2,OR(Q296&gt;$U$3,Q296&lt;$U$4),Q296*$V$3,OR(Q296&gt;$U$3,Q296&lt;$U$4),Q296*$V$4,OR(Q296&gt;$U$5,Q296&lt;$U$6),Q296*$V$6,OR(Q296&gt;$U$6,Q296&lt;$U$7),Q296*$V$7)</f>
        <v>196</v>
      </c>
    </row>
    <row r="297" spans="1:20" x14ac:dyDescent="0.3">
      <c r="A297" s="2" t="s">
        <v>676</v>
      </c>
      <c r="B297" s="5">
        <v>43260</v>
      </c>
      <c r="C297" s="5">
        <v>43262</v>
      </c>
      <c r="D297" s="2" t="s">
        <v>26</v>
      </c>
      <c r="E297" s="2" t="s">
        <v>27</v>
      </c>
      <c r="F297" s="2" t="s">
        <v>426</v>
      </c>
      <c r="G297" s="6" t="str">
        <f>VLOOKUP(F297,'Customer Info'!A:B,2,0)</f>
        <v>Sarah</v>
      </c>
      <c r="H297" s="6" t="str">
        <f>VLOOKUP(F297,'Customer Info'!A:C,3,0)</f>
        <v>Bern</v>
      </c>
      <c r="I297" s="6" t="str">
        <f>VLOOKUP(F297,'Customer Info'!A:E,5,0)</f>
        <v>Wollongong</v>
      </c>
      <c r="J297" s="2" t="s">
        <v>414</v>
      </c>
      <c r="K297" s="2">
        <v>2540</v>
      </c>
      <c r="L297" s="2">
        <v>2397</v>
      </c>
      <c r="M297" s="2">
        <v>3</v>
      </c>
      <c r="N297" s="7">
        <f t="shared" si="16"/>
        <v>7191</v>
      </c>
      <c r="O297" s="7">
        <f t="shared" si="17"/>
        <v>7620</v>
      </c>
      <c r="P297" s="2">
        <v>56</v>
      </c>
      <c r="Q297" s="8">
        <f t="shared" si="18"/>
        <v>7676</v>
      </c>
      <c r="R297" s="8">
        <f t="shared" si="19"/>
        <v>429</v>
      </c>
      <c r="S297" s="2" t="s">
        <v>31</v>
      </c>
      <c r="T297" s="22" cm="1">
        <f t="array" ref="T297">_xlfn.IFS(OR(Q297&gt;$U$2,Q297&lt;$U$3),Q297*$V$2,OR(Q297&gt;$U$3,Q297&lt;$U$4),Q297*$V$3,OR(Q297&gt;$U$3,Q297&lt;$U$4),Q297*$V$4,OR(Q297&gt;$U$5,Q297&lt;$U$6),Q297*$V$6,OR(Q297&gt;$U$6,Q297&lt;$U$7),Q297*$V$7)</f>
        <v>153.52000000000001</v>
      </c>
    </row>
    <row r="298" spans="1:20" x14ac:dyDescent="0.3">
      <c r="A298" s="2" t="s">
        <v>677</v>
      </c>
      <c r="B298" s="5">
        <v>43106</v>
      </c>
      <c r="C298" s="5">
        <v>43107</v>
      </c>
      <c r="D298" s="2" t="s">
        <v>45</v>
      </c>
      <c r="E298" s="2" t="s">
        <v>27</v>
      </c>
      <c r="F298" s="2" t="s">
        <v>71</v>
      </c>
      <c r="G298" s="6" t="str">
        <f>VLOOKUP(F298,'Customer Info'!A:B,2,0)</f>
        <v>Paul</v>
      </c>
      <c r="H298" s="6" t="str">
        <f>VLOOKUP(F298,'Customer Info'!A:C,3,0)</f>
        <v>Knutson</v>
      </c>
      <c r="I298" s="6" t="str">
        <f>VLOOKUP(F298,'Customer Info'!A:E,5,0)</f>
        <v>Gold Coast</v>
      </c>
      <c r="J298" s="2" t="s">
        <v>630</v>
      </c>
      <c r="K298" s="2">
        <v>542</v>
      </c>
      <c r="L298" s="2">
        <v>492</v>
      </c>
      <c r="M298" s="2">
        <v>3</v>
      </c>
      <c r="N298" s="7">
        <f t="shared" si="16"/>
        <v>1476</v>
      </c>
      <c r="O298" s="7">
        <f t="shared" si="17"/>
        <v>1626</v>
      </c>
      <c r="P298" s="2">
        <v>45</v>
      </c>
      <c r="Q298" s="8">
        <f t="shared" si="18"/>
        <v>1671</v>
      </c>
      <c r="R298" s="8">
        <f t="shared" si="19"/>
        <v>150</v>
      </c>
      <c r="S298" s="2" t="s">
        <v>31</v>
      </c>
      <c r="T298" s="22" cm="1">
        <f t="array" ref="T298">_xlfn.IFS(OR(Q298&gt;$U$2,Q298&lt;$U$3),Q298*$V$2,OR(Q298&gt;$U$3,Q298&lt;$U$4),Q298*$V$3,OR(Q298&gt;$U$3,Q298&lt;$U$4),Q298*$V$4,OR(Q298&gt;$U$5,Q298&lt;$U$6),Q298*$V$6,OR(Q298&gt;$U$6,Q298&lt;$U$7),Q298*$V$7)</f>
        <v>33.42</v>
      </c>
    </row>
    <row r="299" spans="1:20" x14ac:dyDescent="0.3">
      <c r="A299" s="2" t="s">
        <v>678</v>
      </c>
      <c r="B299" s="5">
        <v>43252</v>
      </c>
      <c r="C299" s="5">
        <v>43253</v>
      </c>
      <c r="D299" s="2" t="s">
        <v>45</v>
      </c>
      <c r="E299" s="2" t="s">
        <v>41</v>
      </c>
      <c r="F299" s="2" t="s">
        <v>354</v>
      </c>
      <c r="G299" s="6" t="str">
        <f>VLOOKUP(F299,'Customer Info'!A:B,2,0)</f>
        <v>Paul</v>
      </c>
      <c r="H299" s="6" t="str">
        <f>VLOOKUP(F299,'Customer Info'!A:C,3,0)</f>
        <v>Gonzalez</v>
      </c>
      <c r="I299" s="6" t="str">
        <f>VLOOKUP(F299,'Customer Info'!A:E,5,0)</f>
        <v>Durgapur</v>
      </c>
      <c r="J299" s="2" t="s">
        <v>389</v>
      </c>
      <c r="K299" s="2">
        <v>140</v>
      </c>
      <c r="L299" s="2">
        <v>137</v>
      </c>
      <c r="M299" s="2">
        <v>1</v>
      </c>
      <c r="N299" s="7">
        <f t="shared" si="16"/>
        <v>137</v>
      </c>
      <c r="O299" s="7">
        <f t="shared" si="17"/>
        <v>140</v>
      </c>
      <c r="P299" s="2">
        <v>30</v>
      </c>
      <c r="Q299" s="8">
        <f t="shared" si="18"/>
        <v>170</v>
      </c>
      <c r="R299" s="8">
        <f t="shared" si="19"/>
        <v>3</v>
      </c>
      <c r="S299" s="2" t="s">
        <v>31</v>
      </c>
      <c r="T299" s="22" cm="1">
        <f t="array" ref="T299">_xlfn.IFS(OR(Q299&gt;$U$2,Q299&lt;$U$3),Q299*$V$2,OR(Q299&gt;$U$3,Q299&lt;$U$4),Q299*$V$3,OR(Q299&gt;$U$3,Q299&lt;$U$4),Q299*$V$4,OR(Q299&gt;$U$5,Q299&lt;$U$6),Q299*$V$6,OR(Q299&gt;$U$6,Q299&lt;$U$7),Q299*$V$7)</f>
        <v>3.4</v>
      </c>
    </row>
    <row r="300" spans="1:20" x14ac:dyDescent="0.3">
      <c r="A300" s="2" t="s">
        <v>679</v>
      </c>
      <c r="B300" s="5">
        <v>43153</v>
      </c>
      <c r="C300" s="5">
        <v>43155</v>
      </c>
      <c r="D300" s="2" t="s">
        <v>33</v>
      </c>
      <c r="E300" s="2" t="s">
        <v>66</v>
      </c>
      <c r="F300" s="2" t="s">
        <v>421</v>
      </c>
      <c r="G300" s="6" t="str">
        <f>VLOOKUP(F300,'Customer Info'!A:B,2,0)</f>
        <v>Bill</v>
      </c>
      <c r="H300" s="6" t="str">
        <f>VLOOKUP(F300,'Customer Info'!A:C,3,0)</f>
        <v>Eplett</v>
      </c>
      <c r="I300" s="6" t="str">
        <f>VLOOKUP(F300,'Customer Info'!A:E,5,0)</f>
        <v>Newcastle</v>
      </c>
      <c r="J300" s="2" t="s">
        <v>414</v>
      </c>
      <c r="K300" s="2">
        <v>2747</v>
      </c>
      <c r="L300" s="2">
        <v>2545</v>
      </c>
      <c r="M300" s="2">
        <v>1</v>
      </c>
      <c r="N300" s="7">
        <f t="shared" si="16"/>
        <v>2545</v>
      </c>
      <c r="O300" s="7">
        <f t="shared" si="17"/>
        <v>2747</v>
      </c>
      <c r="P300" s="2">
        <v>83</v>
      </c>
      <c r="Q300" s="8">
        <f t="shared" si="18"/>
        <v>2830</v>
      </c>
      <c r="R300" s="8">
        <f t="shared" si="19"/>
        <v>202</v>
      </c>
      <c r="S300" s="2" t="s">
        <v>31</v>
      </c>
      <c r="T300" s="22" cm="1">
        <f t="array" ref="T300">_xlfn.IFS(OR(Q300&gt;$U$2,Q300&lt;$U$3),Q300*$V$2,OR(Q300&gt;$U$3,Q300&lt;$U$4),Q300*$V$3,OR(Q300&gt;$U$3,Q300&lt;$U$4),Q300*$V$4,OR(Q300&gt;$U$5,Q300&lt;$U$6),Q300*$V$6,OR(Q300&gt;$U$6,Q300&lt;$U$7),Q300*$V$7)</f>
        <v>56.6</v>
      </c>
    </row>
    <row r="301" spans="1:20" x14ac:dyDescent="0.3">
      <c r="A301" s="2" t="s">
        <v>680</v>
      </c>
      <c r="B301" s="5">
        <v>43294</v>
      </c>
      <c r="C301" s="5">
        <v>43294</v>
      </c>
      <c r="D301" s="2" t="s">
        <v>33</v>
      </c>
      <c r="E301" s="2" t="s">
        <v>66</v>
      </c>
      <c r="F301" s="2" t="s">
        <v>681</v>
      </c>
      <c r="G301" s="6" t="str">
        <f>VLOOKUP(F301,'Customer Info'!A:B,2,0)</f>
        <v>Tamara</v>
      </c>
      <c r="H301" s="6" t="str">
        <f>VLOOKUP(F301,'Customer Info'!A:C,3,0)</f>
        <v>Willingham</v>
      </c>
      <c r="I301" s="6" t="str">
        <f>VLOOKUP(F301,'Customer Info'!A:E,5,0)</f>
        <v>Perth</v>
      </c>
      <c r="J301" s="2" t="s">
        <v>91</v>
      </c>
      <c r="K301" s="2">
        <v>5848</v>
      </c>
      <c r="L301" s="2">
        <v>5214</v>
      </c>
      <c r="M301" s="2">
        <v>4</v>
      </c>
      <c r="N301" s="7">
        <f t="shared" si="16"/>
        <v>20856</v>
      </c>
      <c r="O301" s="7">
        <f t="shared" si="17"/>
        <v>23392</v>
      </c>
      <c r="P301" s="2">
        <v>35</v>
      </c>
      <c r="Q301" s="8">
        <f t="shared" si="18"/>
        <v>23427</v>
      </c>
      <c r="R301" s="8">
        <f t="shared" si="19"/>
        <v>2536</v>
      </c>
      <c r="S301" s="2" t="s">
        <v>31</v>
      </c>
      <c r="T301" s="22" cm="1">
        <f t="array" ref="T301">_xlfn.IFS(OR(Q301&gt;$U$2,Q301&lt;$U$3),Q301*$V$2,OR(Q301&gt;$U$3,Q301&lt;$U$4),Q301*$V$3,OR(Q301&gt;$U$3,Q301&lt;$U$4),Q301*$V$4,OR(Q301&gt;$U$5,Q301&lt;$U$6),Q301*$V$6,OR(Q301&gt;$U$6,Q301&lt;$U$7),Q301*$V$7)</f>
        <v>468.54</v>
      </c>
    </row>
    <row r="302" spans="1:20" x14ac:dyDescent="0.3">
      <c r="A302" s="2" t="s">
        <v>682</v>
      </c>
      <c r="B302" s="5">
        <v>43107</v>
      </c>
      <c r="C302" s="5">
        <v>43109</v>
      </c>
      <c r="D302" s="2" t="s">
        <v>33</v>
      </c>
      <c r="E302" s="2" t="s">
        <v>66</v>
      </c>
      <c r="F302" s="2" t="s">
        <v>67</v>
      </c>
      <c r="G302" s="6" t="str">
        <f>VLOOKUP(F302,'Customer Info'!A:B,2,0)</f>
        <v>Jenna</v>
      </c>
      <c r="H302" s="6" t="str">
        <f>VLOOKUP(F302,'Customer Info'!A:C,3,0)</f>
        <v>Caffey</v>
      </c>
      <c r="I302" s="6" t="str">
        <f>VLOOKUP(F302,'Customer Info'!A:E,5,0)</f>
        <v>Kanpur</v>
      </c>
      <c r="J302" s="2" t="s">
        <v>490</v>
      </c>
      <c r="K302" s="2">
        <v>8967</v>
      </c>
      <c r="L302" s="2">
        <v>8151</v>
      </c>
      <c r="M302" s="2">
        <v>2</v>
      </c>
      <c r="N302" s="7">
        <f t="shared" si="16"/>
        <v>16302</v>
      </c>
      <c r="O302" s="7">
        <f t="shared" si="17"/>
        <v>17934</v>
      </c>
      <c r="P302" s="2">
        <v>51</v>
      </c>
      <c r="Q302" s="8">
        <f t="shared" si="18"/>
        <v>17985</v>
      </c>
      <c r="R302" s="8">
        <f t="shared" si="19"/>
        <v>1632</v>
      </c>
      <c r="S302" s="2" t="s">
        <v>31</v>
      </c>
      <c r="T302" s="22" cm="1">
        <f t="array" ref="T302">_xlfn.IFS(OR(Q302&gt;$U$2,Q302&lt;$U$3),Q302*$V$2,OR(Q302&gt;$U$3,Q302&lt;$U$4),Q302*$V$3,OR(Q302&gt;$U$3,Q302&lt;$U$4),Q302*$V$4,OR(Q302&gt;$U$5,Q302&lt;$U$6),Q302*$V$6,OR(Q302&gt;$U$6,Q302&lt;$U$7),Q302*$V$7)</f>
        <v>359.7</v>
      </c>
    </row>
    <row r="303" spans="1:20" x14ac:dyDescent="0.3">
      <c r="A303" s="2" t="s">
        <v>683</v>
      </c>
      <c r="B303" s="5">
        <v>43294</v>
      </c>
      <c r="C303" s="5">
        <v>43295</v>
      </c>
      <c r="D303" s="2" t="s">
        <v>26</v>
      </c>
      <c r="E303" s="2" t="s">
        <v>66</v>
      </c>
      <c r="F303" s="2" t="s">
        <v>579</v>
      </c>
      <c r="G303" s="6" t="str">
        <f>VLOOKUP(F303,'Customer Info'!A:B,2,0)</f>
        <v>Benjamin</v>
      </c>
      <c r="H303" s="6" t="str">
        <f>VLOOKUP(F303,'Customer Info'!A:C,3,0)</f>
        <v>Patterson</v>
      </c>
      <c r="I303" s="6" t="str">
        <f>VLOOKUP(F303,'Customer Info'!A:E,5,0)</f>
        <v>Wollongong</v>
      </c>
      <c r="J303" s="2" t="s">
        <v>348</v>
      </c>
      <c r="K303" s="2">
        <v>1364</v>
      </c>
      <c r="L303" s="2">
        <v>1274</v>
      </c>
      <c r="M303" s="2">
        <v>2</v>
      </c>
      <c r="N303" s="7">
        <f t="shared" si="16"/>
        <v>2548</v>
      </c>
      <c r="O303" s="7">
        <f t="shared" si="17"/>
        <v>2728</v>
      </c>
      <c r="P303" s="2">
        <v>48</v>
      </c>
      <c r="Q303" s="8">
        <f t="shared" si="18"/>
        <v>2776</v>
      </c>
      <c r="R303" s="8">
        <f t="shared" si="19"/>
        <v>180</v>
      </c>
      <c r="S303" s="2" t="s">
        <v>31</v>
      </c>
      <c r="T303" s="22" cm="1">
        <f t="array" ref="T303">_xlfn.IFS(OR(Q303&gt;$U$2,Q303&lt;$U$3),Q303*$V$2,OR(Q303&gt;$U$3,Q303&lt;$U$4),Q303*$V$3,OR(Q303&gt;$U$3,Q303&lt;$U$4),Q303*$V$4,OR(Q303&gt;$U$5,Q303&lt;$U$6),Q303*$V$6,OR(Q303&gt;$U$6,Q303&lt;$U$7),Q303*$V$7)</f>
        <v>55.52</v>
      </c>
    </row>
    <row r="304" spans="1:20" x14ac:dyDescent="0.3">
      <c r="A304" s="2" t="s">
        <v>684</v>
      </c>
      <c r="B304" s="5">
        <v>43113</v>
      </c>
      <c r="C304" s="5">
        <v>43115</v>
      </c>
      <c r="D304" s="2" t="s">
        <v>26</v>
      </c>
      <c r="E304" s="2" t="s">
        <v>66</v>
      </c>
      <c r="F304" s="2" t="s">
        <v>685</v>
      </c>
      <c r="G304" s="6" t="str">
        <f>VLOOKUP(F304,'Customer Info'!A:B,2,0)</f>
        <v>Aaron</v>
      </c>
      <c r="H304" s="6" t="str">
        <f>VLOOKUP(F304,'Customer Info'!A:C,3,0)</f>
        <v>Hawkins</v>
      </c>
      <c r="I304" s="6" t="str">
        <f>VLOOKUP(F304,'Customer Info'!A:E,5,0)</f>
        <v>Minden</v>
      </c>
      <c r="J304" s="2" t="s">
        <v>81</v>
      </c>
      <c r="K304" s="2">
        <v>2951</v>
      </c>
      <c r="L304" s="2">
        <v>2786</v>
      </c>
      <c r="M304" s="2">
        <v>6</v>
      </c>
      <c r="N304" s="7">
        <f t="shared" si="16"/>
        <v>16716</v>
      </c>
      <c r="O304" s="7">
        <f t="shared" si="17"/>
        <v>17706</v>
      </c>
      <c r="P304" s="2">
        <v>85</v>
      </c>
      <c r="Q304" s="8">
        <f t="shared" si="18"/>
        <v>17791</v>
      </c>
      <c r="R304" s="8">
        <f t="shared" si="19"/>
        <v>990</v>
      </c>
      <c r="S304" s="2" t="s">
        <v>61</v>
      </c>
      <c r="T304" s="22" cm="1">
        <f t="array" ref="T304">_xlfn.IFS(OR(Q304&gt;$U$2,Q304&lt;$U$3),Q304*$V$2,OR(Q304&gt;$U$3,Q304&lt;$U$4),Q304*$V$3,OR(Q304&gt;$U$3,Q304&lt;$U$4),Q304*$V$4,OR(Q304&gt;$U$5,Q304&lt;$U$6),Q304*$V$6,OR(Q304&gt;$U$6,Q304&lt;$U$7),Q304*$V$7)</f>
        <v>355.82</v>
      </c>
    </row>
    <row r="305" spans="1:20" x14ac:dyDescent="0.3">
      <c r="A305" s="2" t="s">
        <v>686</v>
      </c>
      <c r="B305" s="5">
        <v>43240</v>
      </c>
      <c r="C305" s="5">
        <v>43242</v>
      </c>
      <c r="D305" s="2" t="s">
        <v>45</v>
      </c>
      <c r="E305" s="2" t="s">
        <v>46</v>
      </c>
      <c r="F305" s="2" t="s">
        <v>687</v>
      </c>
      <c r="G305" s="6" t="str">
        <f>VLOOKUP(F305,'Customer Info'!A:B,2,0)</f>
        <v>Barry</v>
      </c>
      <c r="H305" s="6" t="str">
        <f>VLOOKUP(F305,'Customer Info'!A:C,3,0)</f>
        <v>Blumstein</v>
      </c>
      <c r="I305" s="6" t="str">
        <f>VLOOKUP(F305,'Customer Info'!A:E,5,0)</f>
        <v>Toowoomba</v>
      </c>
      <c r="J305" s="2" t="s">
        <v>218</v>
      </c>
      <c r="K305" s="2">
        <v>1321</v>
      </c>
      <c r="L305" s="2">
        <v>1211</v>
      </c>
      <c r="M305" s="2">
        <v>4</v>
      </c>
      <c r="N305" s="7">
        <f t="shared" si="16"/>
        <v>4844</v>
      </c>
      <c r="O305" s="7">
        <f t="shared" si="17"/>
        <v>5284</v>
      </c>
      <c r="P305" s="2">
        <v>67</v>
      </c>
      <c r="Q305" s="8">
        <f t="shared" si="18"/>
        <v>5351</v>
      </c>
      <c r="R305" s="8">
        <f t="shared" si="19"/>
        <v>440</v>
      </c>
      <c r="S305" s="2" t="s">
        <v>31</v>
      </c>
      <c r="T305" s="22" cm="1">
        <f t="array" ref="T305">_xlfn.IFS(OR(Q305&gt;$U$2,Q305&lt;$U$3),Q305*$V$2,OR(Q305&gt;$U$3,Q305&lt;$U$4),Q305*$V$3,OR(Q305&gt;$U$3,Q305&lt;$U$4),Q305*$V$4,OR(Q305&gt;$U$5,Q305&lt;$U$6),Q305*$V$6,OR(Q305&gt;$U$6,Q305&lt;$U$7),Q305*$V$7)</f>
        <v>107.02</v>
      </c>
    </row>
    <row r="306" spans="1:20" x14ac:dyDescent="0.3">
      <c r="A306" s="2" t="s">
        <v>688</v>
      </c>
      <c r="B306" s="5">
        <v>43217</v>
      </c>
      <c r="C306" s="5">
        <v>43217</v>
      </c>
      <c r="D306" s="2" t="s">
        <v>26</v>
      </c>
      <c r="E306" s="2" t="s">
        <v>27</v>
      </c>
      <c r="F306" s="2" t="s">
        <v>689</v>
      </c>
      <c r="G306" s="6" t="str">
        <f>VLOOKUP(F306,'Customer Info'!A:B,2,0)</f>
        <v>Toby</v>
      </c>
      <c r="H306" s="6" t="str">
        <f>VLOOKUP(F306,'Customer Info'!A:C,3,0)</f>
        <v>Gnade</v>
      </c>
      <c r="I306" s="6" t="str">
        <f>VLOOKUP(F306,'Customer Info'!A:E,5,0)</f>
        <v>Wagga Wagga</v>
      </c>
      <c r="J306" s="2" t="s">
        <v>530</v>
      </c>
      <c r="K306" s="2">
        <v>2271</v>
      </c>
      <c r="L306" s="2">
        <v>2144</v>
      </c>
      <c r="M306" s="2">
        <v>5</v>
      </c>
      <c r="N306" s="7">
        <f t="shared" si="16"/>
        <v>10720</v>
      </c>
      <c r="O306" s="7">
        <f t="shared" si="17"/>
        <v>11355</v>
      </c>
      <c r="P306" s="2">
        <v>85</v>
      </c>
      <c r="Q306" s="8">
        <f t="shared" si="18"/>
        <v>11440</v>
      </c>
      <c r="R306" s="8">
        <f t="shared" si="19"/>
        <v>635</v>
      </c>
      <c r="S306" s="2" t="s">
        <v>31</v>
      </c>
      <c r="T306" s="22" cm="1">
        <f t="array" ref="T306">_xlfn.IFS(OR(Q306&gt;$U$2,Q306&lt;$U$3),Q306*$V$2,OR(Q306&gt;$U$3,Q306&lt;$U$4),Q306*$V$3,OR(Q306&gt;$U$3,Q306&lt;$U$4),Q306*$V$4,OR(Q306&gt;$U$5,Q306&lt;$U$6),Q306*$V$6,OR(Q306&gt;$U$6,Q306&lt;$U$7),Q306*$V$7)</f>
        <v>228.8</v>
      </c>
    </row>
    <row r="307" spans="1:20" x14ac:dyDescent="0.3">
      <c r="A307" s="2" t="s">
        <v>690</v>
      </c>
      <c r="B307" s="5">
        <v>43283</v>
      </c>
      <c r="C307" s="5">
        <v>43284</v>
      </c>
      <c r="D307" s="2" t="s">
        <v>45</v>
      </c>
      <c r="E307" s="2" t="s">
        <v>89</v>
      </c>
      <c r="F307" s="2" t="s">
        <v>266</v>
      </c>
      <c r="G307" s="6" t="str">
        <f>VLOOKUP(F307,'Customer Info'!A:B,2,0)</f>
        <v>Nancy</v>
      </c>
      <c r="H307" s="6" t="str">
        <f>VLOOKUP(F307,'Customer Info'!A:C,3,0)</f>
        <v>Lomonaco</v>
      </c>
      <c r="I307" s="6" t="str">
        <f>VLOOKUP(F307,'Customer Info'!A:E,5,0)</f>
        <v>Tengzhou</v>
      </c>
      <c r="J307" s="2" t="s">
        <v>323</v>
      </c>
      <c r="K307" s="2">
        <v>78</v>
      </c>
      <c r="L307" s="2">
        <v>74</v>
      </c>
      <c r="M307" s="2">
        <v>2</v>
      </c>
      <c r="N307" s="7">
        <f t="shared" si="16"/>
        <v>148</v>
      </c>
      <c r="O307" s="7">
        <f t="shared" si="17"/>
        <v>156</v>
      </c>
      <c r="P307" s="2">
        <v>10</v>
      </c>
      <c r="Q307" s="8">
        <f t="shared" si="18"/>
        <v>166</v>
      </c>
      <c r="R307" s="8">
        <f t="shared" si="19"/>
        <v>8</v>
      </c>
      <c r="S307" s="2" t="s">
        <v>61</v>
      </c>
      <c r="T307" s="22" cm="1">
        <f t="array" ref="T307">_xlfn.IFS(OR(Q307&gt;$U$2,Q307&lt;$U$3),Q307*$V$2,OR(Q307&gt;$U$3,Q307&lt;$U$4),Q307*$V$3,OR(Q307&gt;$U$3,Q307&lt;$U$4),Q307*$V$4,OR(Q307&gt;$U$5,Q307&lt;$U$6),Q307*$V$6,OR(Q307&gt;$U$6,Q307&lt;$U$7),Q307*$V$7)</f>
        <v>3.3200000000000003</v>
      </c>
    </row>
    <row r="308" spans="1:20" x14ac:dyDescent="0.3">
      <c r="A308" s="2" t="s">
        <v>691</v>
      </c>
      <c r="B308" s="5">
        <v>43188</v>
      </c>
      <c r="C308" s="5">
        <v>43188</v>
      </c>
      <c r="D308" s="2" t="s">
        <v>45</v>
      </c>
      <c r="E308" s="2" t="s">
        <v>66</v>
      </c>
      <c r="F308" s="2" t="s">
        <v>685</v>
      </c>
      <c r="G308" s="6" t="str">
        <f>VLOOKUP(F308,'Customer Info'!A:B,2,0)</f>
        <v>Aaron</v>
      </c>
      <c r="H308" s="6" t="str">
        <f>VLOOKUP(F308,'Customer Info'!A:C,3,0)</f>
        <v>Hawkins</v>
      </c>
      <c r="I308" s="6" t="str">
        <f>VLOOKUP(F308,'Customer Info'!A:E,5,0)</f>
        <v>Minden</v>
      </c>
      <c r="J308" s="2" t="s">
        <v>692</v>
      </c>
      <c r="K308" s="2">
        <v>1482</v>
      </c>
      <c r="L308" s="2">
        <v>1453</v>
      </c>
      <c r="M308" s="2">
        <v>5</v>
      </c>
      <c r="N308" s="7">
        <f t="shared" si="16"/>
        <v>7265</v>
      </c>
      <c r="O308" s="7">
        <f t="shared" si="17"/>
        <v>7410</v>
      </c>
      <c r="P308" s="2">
        <v>57</v>
      </c>
      <c r="Q308" s="8">
        <f t="shared" si="18"/>
        <v>7467</v>
      </c>
      <c r="R308" s="8">
        <f t="shared" si="19"/>
        <v>145</v>
      </c>
      <c r="S308" s="2" t="s">
        <v>61</v>
      </c>
      <c r="T308" s="22" cm="1">
        <f t="array" ref="T308">_xlfn.IFS(OR(Q308&gt;$U$2,Q308&lt;$U$3),Q308*$V$2,OR(Q308&gt;$U$3,Q308&lt;$U$4),Q308*$V$3,OR(Q308&gt;$U$3,Q308&lt;$U$4),Q308*$V$4,OR(Q308&gt;$U$5,Q308&lt;$U$6),Q308*$V$6,OR(Q308&gt;$U$6,Q308&lt;$U$7),Q308*$V$7)</f>
        <v>149.34</v>
      </c>
    </row>
    <row r="309" spans="1:20" x14ac:dyDescent="0.3">
      <c r="A309" s="2" t="s">
        <v>693</v>
      </c>
      <c r="B309" s="5">
        <v>43273</v>
      </c>
      <c r="C309" s="5">
        <v>43275</v>
      </c>
      <c r="D309" s="2" t="s">
        <v>33</v>
      </c>
      <c r="E309" s="2" t="s">
        <v>34</v>
      </c>
      <c r="F309" s="2" t="s">
        <v>581</v>
      </c>
      <c r="G309" s="6" t="str">
        <f>VLOOKUP(F309,'Customer Info'!A:B,2,0)</f>
        <v>Anthony</v>
      </c>
      <c r="H309" s="6" t="str">
        <f>VLOOKUP(F309,'Customer Info'!A:C,3,0)</f>
        <v>O'Donnell</v>
      </c>
      <c r="I309" s="6" t="str">
        <f>VLOOKUP(F309,'Customer Info'!A:E,5,0)</f>
        <v>Berlin</v>
      </c>
      <c r="J309" s="2" t="s">
        <v>161</v>
      </c>
      <c r="K309" s="2">
        <v>2228</v>
      </c>
      <c r="L309" s="2">
        <v>2143</v>
      </c>
      <c r="M309" s="2">
        <v>5</v>
      </c>
      <c r="N309" s="7">
        <f t="shared" si="16"/>
        <v>10715</v>
      </c>
      <c r="O309" s="7">
        <f t="shared" si="17"/>
        <v>11140</v>
      </c>
      <c r="P309" s="2">
        <v>67</v>
      </c>
      <c r="Q309" s="8">
        <f t="shared" si="18"/>
        <v>11207</v>
      </c>
      <c r="R309" s="8">
        <f t="shared" si="19"/>
        <v>425</v>
      </c>
      <c r="S309" s="2" t="s">
        <v>28</v>
      </c>
      <c r="T309" s="22" cm="1">
        <f t="array" ref="T309">_xlfn.IFS(OR(Q309&gt;$U$2,Q309&lt;$U$3),Q309*$V$2,OR(Q309&gt;$U$3,Q309&lt;$U$4),Q309*$V$3,OR(Q309&gt;$U$3,Q309&lt;$U$4),Q309*$V$4,OR(Q309&gt;$U$5,Q309&lt;$U$6),Q309*$V$6,OR(Q309&gt;$U$6,Q309&lt;$U$7),Q309*$V$7)</f>
        <v>224.14000000000001</v>
      </c>
    </row>
    <row r="310" spans="1:20" x14ac:dyDescent="0.3">
      <c r="A310" s="2" t="s">
        <v>694</v>
      </c>
      <c r="B310" s="5">
        <v>43393</v>
      </c>
      <c r="C310" s="5">
        <v>43393</v>
      </c>
      <c r="D310" s="2" t="s">
        <v>45</v>
      </c>
      <c r="E310" s="2" t="s">
        <v>27</v>
      </c>
      <c r="F310" s="2" t="s">
        <v>533</v>
      </c>
      <c r="G310" s="6" t="str">
        <f>VLOOKUP(F310,'Customer Info'!A:B,2,0)</f>
        <v>Valerie</v>
      </c>
      <c r="H310" s="6" t="str">
        <f>VLOOKUP(F310,'Customer Info'!A:C,3,0)</f>
        <v>Mitchum</v>
      </c>
      <c r="I310" s="6" t="str">
        <f>VLOOKUP(F310,'Customer Info'!A:E,5,0)</f>
        <v>Chengdu</v>
      </c>
      <c r="J310" s="2" t="s">
        <v>695</v>
      </c>
      <c r="K310" s="2">
        <v>144</v>
      </c>
      <c r="L310" s="2">
        <v>132</v>
      </c>
      <c r="M310" s="2">
        <v>5</v>
      </c>
      <c r="N310" s="7">
        <f t="shared" si="16"/>
        <v>660</v>
      </c>
      <c r="O310" s="7">
        <f t="shared" si="17"/>
        <v>720</v>
      </c>
      <c r="P310" s="2">
        <v>30</v>
      </c>
      <c r="Q310" s="8">
        <f t="shared" si="18"/>
        <v>750</v>
      </c>
      <c r="R310" s="8">
        <f t="shared" si="19"/>
        <v>60</v>
      </c>
      <c r="S310" s="2" t="s">
        <v>28</v>
      </c>
      <c r="T310" s="22" cm="1">
        <f t="array" ref="T310">_xlfn.IFS(OR(Q310&gt;$U$2,Q310&lt;$U$3),Q310*$V$2,OR(Q310&gt;$U$3,Q310&lt;$U$4),Q310*$V$3,OR(Q310&gt;$U$3,Q310&lt;$U$4),Q310*$V$4,OR(Q310&gt;$U$5,Q310&lt;$U$6),Q310*$V$6,OR(Q310&gt;$U$6,Q310&lt;$U$7),Q310*$V$7)</f>
        <v>15</v>
      </c>
    </row>
    <row r="311" spans="1:20" x14ac:dyDescent="0.3">
      <c r="A311" s="2" t="s">
        <v>696</v>
      </c>
      <c r="B311" s="5">
        <v>43321</v>
      </c>
      <c r="C311" s="5">
        <v>43323</v>
      </c>
      <c r="D311" s="2" t="s">
        <v>26</v>
      </c>
      <c r="E311" s="2" t="s">
        <v>27</v>
      </c>
      <c r="F311" s="2" t="s">
        <v>608</v>
      </c>
      <c r="G311" s="6" t="str">
        <f>VLOOKUP(F311,'Customer Info'!A:B,2,0)</f>
        <v>Nat</v>
      </c>
      <c r="H311" s="6" t="str">
        <f>VLOOKUP(F311,'Customer Info'!A:C,3,0)</f>
        <v>Carroll</v>
      </c>
      <c r="I311" s="6" t="str">
        <f>VLOOKUP(F311,'Customer Info'!A:E,5,0)</f>
        <v>Shanghai</v>
      </c>
      <c r="J311" s="2" t="s">
        <v>697</v>
      </c>
      <c r="K311" s="2">
        <v>1210</v>
      </c>
      <c r="L311" s="2">
        <v>1164</v>
      </c>
      <c r="M311" s="2">
        <v>5</v>
      </c>
      <c r="N311" s="7">
        <f t="shared" si="16"/>
        <v>5820</v>
      </c>
      <c r="O311" s="7">
        <f t="shared" si="17"/>
        <v>6050</v>
      </c>
      <c r="P311" s="2">
        <v>64</v>
      </c>
      <c r="Q311" s="8">
        <f t="shared" si="18"/>
        <v>6114</v>
      </c>
      <c r="R311" s="8">
        <f t="shared" si="19"/>
        <v>230</v>
      </c>
      <c r="S311" s="2" t="s">
        <v>61</v>
      </c>
      <c r="T311" s="22" cm="1">
        <f t="array" ref="T311">_xlfn.IFS(OR(Q311&gt;$U$2,Q311&lt;$U$3),Q311*$V$2,OR(Q311&gt;$U$3,Q311&lt;$U$4),Q311*$V$3,OR(Q311&gt;$U$3,Q311&lt;$U$4),Q311*$V$4,OR(Q311&gt;$U$5,Q311&lt;$U$6),Q311*$V$6,OR(Q311&gt;$U$6,Q311&lt;$U$7),Q311*$V$7)</f>
        <v>122.28</v>
      </c>
    </row>
    <row r="312" spans="1:20" x14ac:dyDescent="0.3">
      <c r="A312" s="2" t="s">
        <v>698</v>
      </c>
      <c r="B312" s="5">
        <v>43184</v>
      </c>
      <c r="C312" s="5">
        <v>43186</v>
      </c>
      <c r="D312" s="2" t="s">
        <v>45</v>
      </c>
      <c r="E312" s="2" t="s">
        <v>46</v>
      </c>
      <c r="F312" s="2" t="s">
        <v>376</v>
      </c>
      <c r="G312" s="6" t="str">
        <f>VLOOKUP(F312,'Customer Info'!A:B,2,0)</f>
        <v>Stuart</v>
      </c>
      <c r="H312" s="6" t="str">
        <f>VLOOKUP(F312,'Customer Info'!A:C,3,0)</f>
        <v>Calhoun</v>
      </c>
      <c r="I312" s="6" t="str">
        <f>VLOOKUP(F312,'Customer Info'!A:E,5,0)</f>
        <v>Pforzheim</v>
      </c>
      <c r="J312" s="2" t="s">
        <v>699</v>
      </c>
      <c r="K312" s="2">
        <v>531</v>
      </c>
      <c r="L312" s="2">
        <v>487</v>
      </c>
      <c r="M312" s="2">
        <v>3</v>
      </c>
      <c r="N312" s="7">
        <f t="shared" si="16"/>
        <v>1461</v>
      </c>
      <c r="O312" s="7">
        <f t="shared" si="17"/>
        <v>1593</v>
      </c>
      <c r="P312" s="2">
        <v>62</v>
      </c>
      <c r="Q312" s="8">
        <f t="shared" si="18"/>
        <v>1655</v>
      </c>
      <c r="R312" s="8">
        <f t="shared" si="19"/>
        <v>132</v>
      </c>
      <c r="S312" s="2" t="s">
        <v>31</v>
      </c>
      <c r="T312" s="22" cm="1">
        <f t="array" ref="T312">_xlfn.IFS(OR(Q312&gt;$U$2,Q312&lt;$U$3),Q312*$V$2,OR(Q312&gt;$U$3,Q312&lt;$U$4),Q312*$V$3,OR(Q312&gt;$U$3,Q312&lt;$U$4),Q312*$V$4,OR(Q312&gt;$U$5,Q312&lt;$U$6),Q312*$V$6,OR(Q312&gt;$U$6,Q312&lt;$U$7),Q312*$V$7)</f>
        <v>33.1</v>
      </c>
    </row>
    <row r="313" spans="1:20" x14ac:dyDescent="0.3">
      <c r="A313" s="2" t="s">
        <v>700</v>
      </c>
      <c r="B313" s="5">
        <v>43220</v>
      </c>
      <c r="C313" s="5">
        <v>43221</v>
      </c>
      <c r="D313" s="2" t="s">
        <v>33</v>
      </c>
      <c r="E313" s="2" t="s">
        <v>27</v>
      </c>
      <c r="F313" s="2" t="s">
        <v>701</v>
      </c>
      <c r="G313" s="6" t="str">
        <f>VLOOKUP(F313,'Customer Info'!A:B,2,0)</f>
        <v>Eric</v>
      </c>
      <c r="H313" s="6" t="str">
        <f>VLOOKUP(F313,'Customer Info'!A:C,3,0)</f>
        <v>Barreto</v>
      </c>
      <c r="I313" s="6" t="str">
        <f>VLOOKUP(F313,'Customer Info'!A:E,5,0)</f>
        <v>Liaoyang</v>
      </c>
      <c r="J313" s="2" t="s">
        <v>548</v>
      </c>
      <c r="K313" s="2">
        <v>2250</v>
      </c>
      <c r="L313" s="2">
        <v>2207</v>
      </c>
      <c r="M313" s="2">
        <v>6</v>
      </c>
      <c r="N313" s="7">
        <f t="shared" si="16"/>
        <v>13242</v>
      </c>
      <c r="O313" s="7">
        <f t="shared" si="17"/>
        <v>13500</v>
      </c>
      <c r="P313" s="2">
        <v>75</v>
      </c>
      <c r="Q313" s="8">
        <f t="shared" si="18"/>
        <v>13575</v>
      </c>
      <c r="R313" s="8">
        <f t="shared" si="19"/>
        <v>258</v>
      </c>
      <c r="S313" s="2" t="s">
        <v>31</v>
      </c>
      <c r="T313" s="22" cm="1">
        <f t="array" ref="T313">_xlfn.IFS(OR(Q313&gt;$U$2,Q313&lt;$U$3),Q313*$V$2,OR(Q313&gt;$U$3,Q313&lt;$U$4),Q313*$V$3,OR(Q313&gt;$U$3,Q313&lt;$U$4),Q313*$V$4,OR(Q313&gt;$U$5,Q313&lt;$U$6),Q313*$V$6,OR(Q313&gt;$U$6,Q313&lt;$U$7),Q313*$V$7)</f>
        <v>271.5</v>
      </c>
    </row>
    <row r="314" spans="1:20" x14ac:dyDescent="0.3">
      <c r="A314" s="2" t="s">
        <v>702</v>
      </c>
      <c r="B314" s="5">
        <v>43243</v>
      </c>
      <c r="C314" s="5">
        <v>43243</v>
      </c>
      <c r="D314" s="2" t="s">
        <v>45</v>
      </c>
      <c r="E314" s="2" t="s">
        <v>89</v>
      </c>
      <c r="F314" s="2" t="s">
        <v>703</v>
      </c>
      <c r="G314" s="6" t="str">
        <f>VLOOKUP(F314,'Customer Info'!A:B,2,0)</f>
        <v>Georgia</v>
      </c>
      <c r="H314" s="6" t="str">
        <f>VLOOKUP(F314,'Customer Info'!A:C,3,0)</f>
        <v>Rosenberg</v>
      </c>
      <c r="I314" s="6" t="str">
        <f>VLOOKUP(F314,'Customer Info'!A:E,5,0)</f>
        <v>Srinagar</v>
      </c>
      <c r="J314" s="2" t="s">
        <v>704</v>
      </c>
      <c r="K314" s="2">
        <v>2907</v>
      </c>
      <c r="L314" s="2">
        <v>2667</v>
      </c>
      <c r="M314" s="2">
        <v>1</v>
      </c>
      <c r="N314" s="7">
        <f t="shared" si="16"/>
        <v>2667</v>
      </c>
      <c r="O314" s="7">
        <f t="shared" si="17"/>
        <v>2907</v>
      </c>
      <c r="P314" s="2">
        <v>80</v>
      </c>
      <c r="Q314" s="8">
        <f t="shared" si="18"/>
        <v>2987</v>
      </c>
      <c r="R314" s="8">
        <f t="shared" si="19"/>
        <v>240</v>
      </c>
      <c r="S314" s="2" t="s">
        <v>61</v>
      </c>
      <c r="T314" s="22" cm="1">
        <f t="array" ref="T314">_xlfn.IFS(OR(Q314&gt;$U$2,Q314&lt;$U$3),Q314*$V$2,OR(Q314&gt;$U$3,Q314&lt;$U$4),Q314*$V$3,OR(Q314&gt;$U$3,Q314&lt;$U$4),Q314*$V$4,OR(Q314&gt;$U$5,Q314&lt;$U$6),Q314*$V$6,OR(Q314&gt;$U$6,Q314&lt;$U$7),Q314*$V$7)</f>
        <v>59.74</v>
      </c>
    </row>
    <row r="315" spans="1:20" x14ac:dyDescent="0.3">
      <c r="A315" s="2" t="s">
        <v>705</v>
      </c>
      <c r="B315" s="5">
        <v>43267</v>
      </c>
      <c r="C315" s="5">
        <v>43269</v>
      </c>
      <c r="D315" s="2" t="s">
        <v>45</v>
      </c>
      <c r="E315" s="2" t="s">
        <v>46</v>
      </c>
      <c r="F315" s="2" t="s">
        <v>706</v>
      </c>
      <c r="G315" s="6" t="str">
        <f>VLOOKUP(F315,'Customer Info'!A:B,2,0)</f>
        <v>Adrian</v>
      </c>
      <c r="H315" s="6" t="str">
        <f>VLOOKUP(F315,'Customer Info'!A:C,3,0)</f>
        <v>Barton</v>
      </c>
      <c r="I315" s="6" t="str">
        <f>VLOOKUP(F315,'Customer Info'!A:E,5,0)</f>
        <v>Wetzlar</v>
      </c>
      <c r="J315" s="2" t="s">
        <v>253</v>
      </c>
      <c r="K315" s="2">
        <v>1146</v>
      </c>
      <c r="L315" s="2">
        <v>1061</v>
      </c>
      <c r="M315" s="2">
        <v>7</v>
      </c>
      <c r="N315" s="7">
        <f t="shared" si="16"/>
        <v>7427</v>
      </c>
      <c r="O315" s="7">
        <f t="shared" si="17"/>
        <v>8022</v>
      </c>
      <c r="P315" s="2">
        <v>65</v>
      </c>
      <c r="Q315" s="8">
        <f t="shared" si="18"/>
        <v>8087</v>
      </c>
      <c r="R315" s="8">
        <f t="shared" si="19"/>
        <v>595</v>
      </c>
      <c r="S315" s="2" t="s">
        <v>31</v>
      </c>
      <c r="T315" s="22" cm="1">
        <f t="array" ref="T315">_xlfn.IFS(OR(Q315&gt;$U$2,Q315&lt;$U$3),Q315*$V$2,OR(Q315&gt;$U$3,Q315&lt;$U$4),Q315*$V$3,OR(Q315&gt;$U$3,Q315&lt;$U$4),Q315*$V$4,OR(Q315&gt;$U$5,Q315&lt;$U$6),Q315*$V$6,OR(Q315&gt;$U$6,Q315&lt;$U$7),Q315*$V$7)</f>
        <v>161.74</v>
      </c>
    </row>
    <row r="316" spans="1:20" x14ac:dyDescent="0.3">
      <c r="A316" s="2" t="s">
        <v>707</v>
      </c>
      <c r="B316" s="5">
        <v>43464</v>
      </c>
      <c r="C316" s="5">
        <v>43466</v>
      </c>
      <c r="D316" s="2" t="s">
        <v>33</v>
      </c>
      <c r="E316" s="2" t="s">
        <v>66</v>
      </c>
      <c r="F316" s="2" t="s">
        <v>708</v>
      </c>
      <c r="G316" s="6" t="str">
        <f>VLOOKUP(F316,'Customer Info'!A:B,2,0)</f>
        <v>Brian</v>
      </c>
      <c r="H316" s="6" t="str">
        <f>VLOOKUP(F316,'Customer Info'!A:C,3,0)</f>
        <v>DeCherney</v>
      </c>
      <c r="I316" s="6" t="str">
        <f>VLOOKUP(F316,'Customer Info'!A:E,5,0)</f>
        <v>Kendari</v>
      </c>
      <c r="J316" s="2" t="s">
        <v>520</v>
      </c>
      <c r="K316" s="2">
        <v>2808</v>
      </c>
      <c r="L316" s="2">
        <v>2674</v>
      </c>
      <c r="M316" s="2">
        <v>3</v>
      </c>
      <c r="N316" s="7">
        <f t="shared" si="16"/>
        <v>8022</v>
      </c>
      <c r="O316" s="7">
        <f t="shared" si="17"/>
        <v>8424</v>
      </c>
      <c r="P316" s="2">
        <v>59</v>
      </c>
      <c r="Q316" s="8">
        <f t="shared" si="18"/>
        <v>8483</v>
      </c>
      <c r="R316" s="8">
        <f t="shared" si="19"/>
        <v>402</v>
      </c>
      <c r="S316" s="2" t="s">
        <v>61</v>
      </c>
      <c r="T316" s="22" cm="1">
        <f t="array" ref="T316">_xlfn.IFS(OR(Q316&gt;$U$2,Q316&lt;$U$3),Q316*$V$2,OR(Q316&gt;$U$3,Q316&lt;$U$4),Q316*$V$3,OR(Q316&gt;$U$3,Q316&lt;$U$4),Q316*$V$4,OR(Q316&gt;$U$5,Q316&lt;$U$6),Q316*$V$6,OR(Q316&gt;$U$6,Q316&lt;$U$7),Q316*$V$7)</f>
        <v>169.66</v>
      </c>
    </row>
    <row r="317" spans="1:20" x14ac:dyDescent="0.3">
      <c r="A317" s="2" t="s">
        <v>709</v>
      </c>
      <c r="B317" s="5">
        <v>43283</v>
      </c>
      <c r="C317" s="5">
        <v>43284</v>
      </c>
      <c r="D317" s="2" t="s">
        <v>26</v>
      </c>
      <c r="E317" s="2" t="s">
        <v>41</v>
      </c>
      <c r="F317" s="2" t="s">
        <v>606</v>
      </c>
      <c r="G317" s="6" t="str">
        <f>VLOOKUP(F317,'Customer Info'!A:B,2,0)</f>
        <v>Shahid</v>
      </c>
      <c r="H317" s="6" t="str">
        <f>VLOOKUP(F317,'Customer Info'!A:C,3,0)</f>
        <v>Collister</v>
      </c>
      <c r="I317" s="6" t="str">
        <f>VLOOKUP(F317,'Customer Info'!A:E,5,0)</f>
        <v>Solapur</v>
      </c>
      <c r="J317" s="2" t="s">
        <v>332</v>
      </c>
      <c r="K317" s="2">
        <v>4832</v>
      </c>
      <c r="L317" s="2">
        <v>4563</v>
      </c>
      <c r="M317" s="2">
        <v>3</v>
      </c>
      <c r="N317" s="7">
        <f t="shared" si="16"/>
        <v>13689</v>
      </c>
      <c r="O317" s="7">
        <f t="shared" si="17"/>
        <v>14496</v>
      </c>
      <c r="P317" s="2">
        <v>98</v>
      </c>
      <c r="Q317" s="8">
        <f t="shared" si="18"/>
        <v>14594</v>
      </c>
      <c r="R317" s="8">
        <f t="shared" si="19"/>
        <v>807</v>
      </c>
      <c r="S317" s="2" t="s">
        <v>61</v>
      </c>
      <c r="T317" s="22" cm="1">
        <f t="array" ref="T317">_xlfn.IFS(OR(Q317&gt;$U$2,Q317&lt;$U$3),Q317*$V$2,OR(Q317&gt;$U$3,Q317&lt;$U$4),Q317*$V$3,OR(Q317&gt;$U$3,Q317&lt;$U$4),Q317*$V$4,OR(Q317&gt;$U$5,Q317&lt;$U$6),Q317*$V$6,OR(Q317&gt;$U$6,Q317&lt;$U$7),Q317*$V$7)</f>
        <v>291.88</v>
      </c>
    </row>
    <row r="318" spans="1:20" x14ac:dyDescent="0.3">
      <c r="A318" s="2" t="s">
        <v>710</v>
      </c>
      <c r="B318" s="5">
        <v>43292</v>
      </c>
      <c r="C318" s="5">
        <v>43292</v>
      </c>
      <c r="D318" s="2" t="s">
        <v>26</v>
      </c>
      <c r="E318" s="2" t="s">
        <v>27</v>
      </c>
      <c r="F318" s="2" t="s">
        <v>711</v>
      </c>
      <c r="G318" s="6" t="str">
        <f>VLOOKUP(F318,'Customer Info'!A:B,2,0)</f>
        <v>Tom</v>
      </c>
      <c r="H318" s="6" t="str">
        <f>VLOOKUP(F318,'Customer Info'!A:C,3,0)</f>
        <v>Boeckenhauer</v>
      </c>
      <c r="I318" s="6" t="str">
        <f>VLOOKUP(F318,'Customer Info'!A:E,5,0)</f>
        <v>Neunkirchen</v>
      </c>
      <c r="J318" s="2" t="s">
        <v>81</v>
      </c>
      <c r="K318" s="2">
        <v>1718</v>
      </c>
      <c r="L318" s="2">
        <v>1545</v>
      </c>
      <c r="M318" s="2">
        <v>9</v>
      </c>
      <c r="N318" s="7">
        <f t="shared" si="16"/>
        <v>13905</v>
      </c>
      <c r="O318" s="7">
        <f t="shared" si="17"/>
        <v>15462</v>
      </c>
      <c r="P318" s="2">
        <v>90</v>
      </c>
      <c r="Q318" s="8">
        <f t="shared" si="18"/>
        <v>15552</v>
      </c>
      <c r="R318" s="8">
        <f t="shared" si="19"/>
        <v>1557</v>
      </c>
      <c r="S318" s="2" t="s">
        <v>61</v>
      </c>
      <c r="T318" s="22" cm="1">
        <f t="array" ref="T318">_xlfn.IFS(OR(Q318&gt;$U$2,Q318&lt;$U$3),Q318*$V$2,OR(Q318&gt;$U$3,Q318&lt;$U$4),Q318*$V$3,OR(Q318&gt;$U$3,Q318&lt;$U$4),Q318*$V$4,OR(Q318&gt;$U$5,Q318&lt;$U$6),Q318*$V$6,OR(Q318&gt;$U$6,Q318&lt;$U$7),Q318*$V$7)</f>
        <v>311.04000000000002</v>
      </c>
    </row>
    <row r="319" spans="1:20" x14ac:dyDescent="0.3">
      <c r="A319" s="2" t="s">
        <v>712</v>
      </c>
      <c r="B319" s="5">
        <v>43462</v>
      </c>
      <c r="C319" s="5">
        <v>43463</v>
      </c>
      <c r="D319" s="2" t="s">
        <v>26</v>
      </c>
      <c r="E319" s="2" t="s">
        <v>34</v>
      </c>
      <c r="F319" s="2" t="s">
        <v>713</v>
      </c>
      <c r="G319" s="6" t="str">
        <f>VLOOKUP(F319,'Customer Info'!A:B,2,0)</f>
        <v>Patrick</v>
      </c>
      <c r="H319" s="6" t="str">
        <f>VLOOKUP(F319,'Customer Info'!A:C,3,0)</f>
        <v>Bzostek</v>
      </c>
      <c r="I319" s="6" t="str">
        <f>VLOOKUP(F319,'Customer Info'!A:E,5,0)</f>
        <v>Brisbane</v>
      </c>
      <c r="J319" s="2" t="s">
        <v>552</v>
      </c>
      <c r="K319" s="2">
        <v>2155</v>
      </c>
      <c r="L319" s="2">
        <v>2014</v>
      </c>
      <c r="M319" s="2">
        <v>3</v>
      </c>
      <c r="N319" s="7">
        <f t="shared" si="16"/>
        <v>6042</v>
      </c>
      <c r="O319" s="7">
        <f t="shared" si="17"/>
        <v>6465</v>
      </c>
      <c r="P319" s="2">
        <v>50</v>
      </c>
      <c r="Q319" s="8">
        <f t="shared" si="18"/>
        <v>6515</v>
      </c>
      <c r="R319" s="8">
        <f t="shared" si="19"/>
        <v>423</v>
      </c>
      <c r="S319" s="2" t="s">
        <v>31</v>
      </c>
      <c r="T319" s="22" cm="1">
        <f t="array" ref="T319">_xlfn.IFS(OR(Q319&gt;$U$2,Q319&lt;$U$3),Q319*$V$2,OR(Q319&gt;$U$3,Q319&lt;$U$4),Q319*$V$3,OR(Q319&gt;$U$3,Q319&lt;$U$4),Q319*$V$4,OR(Q319&gt;$U$5,Q319&lt;$U$6),Q319*$V$6,OR(Q319&gt;$U$6,Q319&lt;$U$7),Q319*$V$7)</f>
        <v>130.30000000000001</v>
      </c>
    </row>
    <row r="320" spans="1:20" x14ac:dyDescent="0.3">
      <c r="A320" s="2" t="s">
        <v>714</v>
      </c>
      <c r="B320" s="5">
        <v>43344</v>
      </c>
      <c r="C320" s="5">
        <v>43345</v>
      </c>
      <c r="D320" s="2" t="s">
        <v>26</v>
      </c>
      <c r="E320" s="2" t="s">
        <v>27</v>
      </c>
      <c r="F320" s="2" t="s">
        <v>211</v>
      </c>
      <c r="G320" s="6" t="str">
        <f>VLOOKUP(F320,'Customer Info'!A:B,2,0)</f>
        <v>Meg</v>
      </c>
      <c r="H320" s="6" t="str">
        <f>VLOOKUP(F320,'Customer Info'!A:C,3,0)</f>
        <v>Tillman</v>
      </c>
      <c r="I320" s="6" t="str">
        <f>VLOOKUP(F320,'Customer Info'!A:E,5,0)</f>
        <v>Bangalore</v>
      </c>
      <c r="J320" s="2" t="s">
        <v>520</v>
      </c>
      <c r="K320" s="2">
        <v>8187</v>
      </c>
      <c r="L320" s="2">
        <v>7799</v>
      </c>
      <c r="M320" s="2">
        <v>3</v>
      </c>
      <c r="N320" s="7">
        <f t="shared" si="16"/>
        <v>23397</v>
      </c>
      <c r="O320" s="7">
        <f t="shared" si="17"/>
        <v>24561</v>
      </c>
      <c r="P320" s="2">
        <v>74</v>
      </c>
      <c r="Q320" s="8">
        <f t="shared" si="18"/>
        <v>24635</v>
      </c>
      <c r="R320" s="8">
        <f t="shared" si="19"/>
        <v>1164</v>
      </c>
      <c r="S320" s="2" t="s">
        <v>61</v>
      </c>
      <c r="T320" s="22" cm="1">
        <f t="array" ref="T320">_xlfn.IFS(OR(Q320&gt;$U$2,Q320&lt;$U$3),Q320*$V$2,OR(Q320&gt;$U$3,Q320&lt;$U$4),Q320*$V$3,OR(Q320&gt;$U$3,Q320&lt;$U$4),Q320*$V$4,OR(Q320&gt;$U$5,Q320&lt;$U$6),Q320*$V$6,OR(Q320&gt;$U$6,Q320&lt;$U$7),Q320*$V$7)</f>
        <v>492.7</v>
      </c>
    </row>
    <row r="321" spans="1:20" x14ac:dyDescent="0.3">
      <c r="A321" s="2" t="s">
        <v>715</v>
      </c>
      <c r="B321" s="5">
        <v>43107</v>
      </c>
      <c r="C321" s="5">
        <v>43108</v>
      </c>
      <c r="D321" s="2" t="s">
        <v>26</v>
      </c>
      <c r="E321" s="2" t="s">
        <v>27</v>
      </c>
      <c r="F321" s="2" t="s">
        <v>35</v>
      </c>
      <c r="G321" s="6" t="str">
        <f>VLOOKUP(F321,'Customer Info'!A:B,2,0)</f>
        <v>Muhammed</v>
      </c>
      <c r="H321" s="6" t="str">
        <f>VLOOKUP(F321,'Customer Info'!A:C,3,0)</f>
        <v>Lee</v>
      </c>
      <c r="I321" s="6" t="str">
        <f>VLOOKUP(F321,'Customer Info'!A:E,5,0)</f>
        <v>Nellore</v>
      </c>
      <c r="J321" s="2" t="s">
        <v>716</v>
      </c>
      <c r="K321" s="2">
        <v>2843</v>
      </c>
      <c r="L321" s="2">
        <v>2735</v>
      </c>
      <c r="M321" s="2">
        <v>1</v>
      </c>
      <c r="N321" s="7">
        <f t="shared" si="16"/>
        <v>2735</v>
      </c>
      <c r="O321" s="7">
        <f t="shared" si="17"/>
        <v>2843</v>
      </c>
      <c r="P321" s="2">
        <v>23</v>
      </c>
      <c r="Q321" s="8">
        <f t="shared" si="18"/>
        <v>2866</v>
      </c>
      <c r="R321" s="8">
        <f t="shared" si="19"/>
        <v>108</v>
      </c>
      <c r="S321" s="2" t="s">
        <v>31</v>
      </c>
      <c r="T321" s="22" cm="1">
        <f t="array" ref="T321">_xlfn.IFS(OR(Q321&gt;$U$2,Q321&lt;$U$3),Q321*$V$2,OR(Q321&gt;$U$3,Q321&lt;$U$4),Q321*$V$3,OR(Q321&gt;$U$3,Q321&lt;$U$4),Q321*$V$4,OR(Q321&gt;$U$5,Q321&lt;$U$6),Q321*$V$6,OR(Q321&gt;$U$6,Q321&lt;$U$7),Q321*$V$7)</f>
        <v>57.32</v>
      </c>
    </row>
    <row r="322" spans="1:20" x14ac:dyDescent="0.3">
      <c r="A322" s="2" t="s">
        <v>717</v>
      </c>
      <c r="B322" s="5">
        <v>43288</v>
      </c>
      <c r="C322" s="5">
        <v>43290</v>
      </c>
      <c r="D322" s="2" t="s">
        <v>33</v>
      </c>
      <c r="E322" s="2" t="s">
        <v>41</v>
      </c>
      <c r="F322" s="2" t="s">
        <v>298</v>
      </c>
      <c r="G322" s="6" t="str">
        <f>VLOOKUP(F322,'Customer Info'!A:B,2,0)</f>
        <v>Toby</v>
      </c>
      <c r="H322" s="6" t="str">
        <f>VLOOKUP(F322,'Customer Info'!A:C,3,0)</f>
        <v>Braunhardt</v>
      </c>
      <c r="I322" s="6" t="str">
        <f>VLOOKUP(F322,'Customer Info'!A:E,5,0)</f>
        <v>Jiangyan</v>
      </c>
      <c r="J322" s="2" t="s">
        <v>339</v>
      </c>
      <c r="K322" s="2">
        <v>2921</v>
      </c>
      <c r="L322" s="2">
        <v>2809</v>
      </c>
      <c r="M322" s="2">
        <v>7</v>
      </c>
      <c r="N322" s="7">
        <f t="shared" si="16"/>
        <v>19663</v>
      </c>
      <c r="O322" s="7">
        <f t="shared" si="17"/>
        <v>20447</v>
      </c>
      <c r="P322" s="2">
        <v>87</v>
      </c>
      <c r="Q322" s="8">
        <f t="shared" si="18"/>
        <v>20534</v>
      </c>
      <c r="R322" s="8">
        <f t="shared" si="19"/>
        <v>784</v>
      </c>
      <c r="S322" s="2" t="s">
        <v>28</v>
      </c>
      <c r="T322" s="22" cm="1">
        <f t="array" ref="T322">_xlfn.IFS(OR(Q322&gt;$U$2,Q322&lt;$U$3),Q322*$V$2,OR(Q322&gt;$U$3,Q322&lt;$U$4),Q322*$V$3,OR(Q322&gt;$U$3,Q322&lt;$U$4),Q322*$V$4,OR(Q322&gt;$U$5,Q322&lt;$U$6),Q322*$V$6,OR(Q322&gt;$U$6,Q322&lt;$U$7),Q322*$V$7)</f>
        <v>410.68</v>
      </c>
    </row>
    <row r="323" spans="1:20" x14ac:dyDescent="0.3">
      <c r="A323" s="2" t="s">
        <v>718</v>
      </c>
      <c r="B323" s="5">
        <v>43365</v>
      </c>
      <c r="C323" s="5">
        <v>43366</v>
      </c>
      <c r="D323" s="2" t="s">
        <v>45</v>
      </c>
      <c r="E323" s="2" t="s">
        <v>41</v>
      </c>
      <c r="F323" s="2" t="s">
        <v>547</v>
      </c>
      <c r="G323" s="6" t="str">
        <f>VLOOKUP(F323,'Customer Info'!A:B,2,0)</f>
        <v>Pauline</v>
      </c>
      <c r="H323" s="6" t="str">
        <f>VLOOKUP(F323,'Customer Info'!A:C,3,0)</f>
        <v>Chand</v>
      </c>
      <c r="I323" s="6" t="str">
        <f>VLOOKUP(F323,'Customer Info'!A:E,5,0)</f>
        <v>Perth</v>
      </c>
      <c r="J323" s="2" t="s">
        <v>224</v>
      </c>
      <c r="K323" s="2">
        <v>61</v>
      </c>
      <c r="L323" s="2">
        <v>56</v>
      </c>
      <c r="M323" s="2">
        <v>2</v>
      </c>
      <c r="N323" s="7">
        <f t="shared" si="16"/>
        <v>112</v>
      </c>
      <c r="O323" s="7">
        <f t="shared" si="17"/>
        <v>122</v>
      </c>
      <c r="P323" s="2">
        <v>10</v>
      </c>
      <c r="Q323" s="8">
        <f t="shared" si="18"/>
        <v>132</v>
      </c>
      <c r="R323" s="8">
        <f t="shared" si="19"/>
        <v>10</v>
      </c>
      <c r="S323" s="2" t="s">
        <v>31</v>
      </c>
      <c r="T323" s="22" cm="1">
        <f t="array" ref="T323">_xlfn.IFS(OR(Q323&gt;$U$2,Q323&lt;$U$3),Q323*$V$2,OR(Q323&gt;$U$3,Q323&lt;$U$4),Q323*$V$3,OR(Q323&gt;$U$3,Q323&lt;$U$4),Q323*$V$4,OR(Q323&gt;$U$5,Q323&lt;$U$6),Q323*$V$6,OR(Q323&gt;$U$6,Q323&lt;$U$7),Q323*$V$7)</f>
        <v>2.64</v>
      </c>
    </row>
    <row r="324" spans="1:20" x14ac:dyDescent="0.3">
      <c r="A324" s="2" t="s">
        <v>719</v>
      </c>
      <c r="B324" s="5">
        <v>43224</v>
      </c>
      <c r="C324" s="5">
        <v>43224</v>
      </c>
      <c r="D324" s="2" t="s">
        <v>26</v>
      </c>
      <c r="E324" s="2" t="s">
        <v>89</v>
      </c>
      <c r="F324" s="2" t="s">
        <v>63</v>
      </c>
      <c r="G324" s="6" t="str">
        <f>VLOOKUP(F324,'Customer Info'!A:B,2,0)</f>
        <v>Victor</v>
      </c>
      <c r="H324" s="6" t="str">
        <f>VLOOKUP(F324,'Customer Info'!A:C,3,0)</f>
        <v>Preis</v>
      </c>
      <c r="I324" s="6" t="str">
        <f>VLOOKUP(F324,'Customer Info'!A:E,5,0)</f>
        <v>Melbourne</v>
      </c>
      <c r="J324" s="2" t="s">
        <v>64</v>
      </c>
      <c r="K324" s="2">
        <v>2958</v>
      </c>
      <c r="L324" s="2">
        <v>2743</v>
      </c>
      <c r="M324" s="2">
        <v>2</v>
      </c>
      <c r="N324" s="7">
        <f t="shared" si="16"/>
        <v>5486</v>
      </c>
      <c r="O324" s="7">
        <f t="shared" si="17"/>
        <v>5916</v>
      </c>
      <c r="P324" s="2">
        <v>91</v>
      </c>
      <c r="Q324" s="8">
        <f t="shared" si="18"/>
        <v>6007</v>
      </c>
      <c r="R324" s="8">
        <f t="shared" si="19"/>
        <v>430</v>
      </c>
      <c r="S324" s="2" t="s">
        <v>61</v>
      </c>
      <c r="T324" s="22" cm="1">
        <f t="array" ref="T324">_xlfn.IFS(OR(Q324&gt;$U$2,Q324&lt;$U$3),Q324*$V$2,OR(Q324&gt;$U$3,Q324&lt;$U$4),Q324*$V$3,OR(Q324&gt;$U$3,Q324&lt;$U$4),Q324*$V$4,OR(Q324&gt;$U$5,Q324&lt;$U$6),Q324*$V$6,OR(Q324&gt;$U$6,Q324&lt;$U$7),Q324*$V$7)</f>
        <v>120.14</v>
      </c>
    </row>
    <row r="325" spans="1:20" x14ac:dyDescent="0.3">
      <c r="A325" s="2" t="s">
        <v>720</v>
      </c>
      <c r="B325" s="5">
        <v>43294</v>
      </c>
      <c r="C325" s="5">
        <v>43295</v>
      </c>
      <c r="D325" s="2" t="s">
        <v>26</v>
      </c>
      <c r="E325" s="2" t="s">
        <v>34</v>
      </c>
      <c r="F325" s="2" t="s">
        <v>721</v>
      </c>
      <c r="G325" s="6" t="str">
        <f>VLOOKUP(F325,'Customer Info'!A:B,2,0)</f>
        <v>Sally</v>
      </c>
      <c r="H325" s="6" t="str">
        <f>VLOOKUP(F325,'Customer Info'!A:C,3,0)</f>
        <v>Hughsby</v>
      </c>
      <c r="I325" s="6" t="str">
        <f>VLOOKUP(F325,'Customer Info'!A:E,5,0)</f>
        <v>Depok</v>
      </c>
      <c r="J325" s="2" t="s">
        <v>135</v>
      </c>
      <c r="K325" s="2">
        <v>3256</v>
      </c>
      <c r="L325" s="2">
        <v>2959</v>
      </c>
      <c r="M325" s="2">
        <v>3</v>
      </c>
      <c r="N325" s="7">
        <f t="shared" si="16"/>
        <v>8877</v>
      </c>
      <c r="O325" s="7">
        <f t="shared" si="17"/>
        <v>9768</v>
      </c>
      <c r="P325" s="2">
        <v>69</v>
      </c>
      <c r="Q325" s="8">
        <f t="shared" si="18"/>
        <v>9837</v>
      </c>
      <c r="R325" s="8">
        <f t="shared" si="19"/>
        <v>891</v>
      </c>
      <c r="S325" s="2" t="s">
        <v>31</v>
      </c>
      <c r="T325" s="22" cm="1">
        <f t="array" ref="T325">_xlfn.IFS(OR(Q325&gt;$U$2,Q325&lt;$U$3),Q325*$V$2,OR(Q325&gt;$U$3,Q325&lt;$U$4),Q325*$V$3,OR(Q325&gt;$U$3,Q325&lt;$U$4),Q325*$V$4,OR(Q325&gt;$U$5,Q325&lt;$U$6),Q325*$V$6,OR(Q325&gt;$U$6,Q325&lt;$U$7),Q325*$V$7)</f>
        <v>196.74</v>
      </c>
    </row>
    <row r="326" spans="1:20" x14ac:dyDescent="0.3">
      <c r="A326" s="2" t="s">
        <v>722</v>
      </c>
      <c r="B326" s="5">
        <v>43427</v>
      </c>
      <c r="C326" s="5">
        <v>43429</v>
      </c>
      <c r="D326" s="2" t="s">
        <v>26</v>
      </c>
      <c r="E326" s="2" t="s">
        <v>41</v>
      </c>
      <c r="F326" s="2" t="s">
        <v>643</v>
      </c>
      <c r="G326" s="6" t="str">
        <f>VLOOKUP(F326,'Customer Info'!A:B,2,0)</f>
        <v>Randy</v>
      </c>
      <c r="H326" s="6" t="str">
        <f>VLOOKUP(F326,'Customer Info'!A:C,3,0)</f>
        <v>Bradley</v>
      </c>
      <c r="I326" s="6" t="str">
        <f>VLOOKUP(F326,'Customer Info'!A:E,5,0)</f>
        <v>Wollongong</v>
      </c>
      <c r="J326" s="2" t="s">
        <v>348</v>
      </c>
      <c r="K326" s="2">
        <v>2244</v>
      </c>
      <c r="L326" s="2">
        <v>2143</v>
      </c>
      <c r="M326" s="2">
        <v>3</v>
      </c>
      <c r="N326" s="7">
        <f t="shared" si="16"/>
        <v>6429</v>
      </c>
      <c r="O326" s="7">
        <f t="shared" si="17"/>
        <v>6732</v>
      </c>
      <c r="P326" s="2">
        <v>36</v>
      </c>
      <c r="Q326" s="8">
        <f t="shared" si="18"/>
        <v>6768</v>
      </c>
      <c r="R326" s="8">
        <f t="shared" si="19"/>
        <v>303</v>
      </c>
      <c r="S326" s="2" t="s">
        <v>61</v>
      </c>
      <c r="T326" s="22" cm="1">
        <f t="array" ref="T326">_xlfn.IFS(OR(Q326&gt;$U$2,Q326&lt;$U$3),Q326*$V$2,OR(Q326&gt;$U$3,Q326&lt;$U$4),Q326*$V$3,OR(Q326&gt;$U$3,Q326&lt;$U$4),Q326*$V$4,OR(Q326&gt;$U$5,Q326&lt;$U$6),Q326*$V$6,OR(Q326&gt;$U$6,Q326&lt;$U$7),Q326*$V$7)</f>
        <v>135.36000000000001</v>
      </c>
    </row>
    <row r="327" spans="1:20" x14ac:dyDescent="0.3">
      <c r="A327" s="2" t="s">
        <v>723</v>
      </c>
      <c r="B327" s="5">
        <v>43223</v>
      </c>
      <c r="C327" s="5">
        <v>43223</v>
      </c>
      <c r="D327" s="2" t="s">
        <v>26</v>
      </c>
      <c r="E327" s="2" t="s">
        <v>89</v>
      </c>
      <c r="F327" s="2" t="s">
        <v>634</v>
      </c>
      <c r="G327" s="6" t="str">
        <f>VLOOKUP(F327,'Customer Info'!A:B,2,0)</f>
        <v>Christine</v>
      </c>
      <c r="H327" s="6" t="str">
        <f>VLOOKUP(F327,'Customer Info'!A:C,3,0)</f>
        <v>Abelman</v>
      </c>
      <c r="I327" s="6" t="str">
        <f>VLOOKUP(F327,'Customer Info'!A:E,5,0)</f>
        <v>Nasik</v>
      </c>
      <c r="J327" s="2" t="s">
        <v>60</v>
      </c>
      <c r="K327" s="2">
        <v>1605</v>
      </c>
      <c r="L327" s="2">
        <v>1530</v>
      </c>
      <c r="M327" s="2">
        <v>2</v>
      </c>
      <c r="N327" s="7">
        <f t="shared" si="16"/>
        <v>3060</v>
      </c>
      <c r="O327" s="7">
        <f t="shared" si="17"/>
        <v>3210</v>
      </c>
      <c r="P327" s="2">
        <v>36</v>
      </c>
      <c r="Q327" s="8">
        <f t="shared" si="18"/>
        <v>3246</v>
      </c>
      <c r="R327" s="8">
        <f t="shared" si="19"/>
        <v>150</v>
      </c>
      <c r="S327" s="2" t="s">
        <v>31</v>
      </c>
      <c r="T327" s="22" cm="1">
        <f t="array" ref="T327">_xlfn.IFS(OR(Q327&gt;$U$2,Q327&lt;$U$3),Q327*$V$2,OR(Q327&gt;$U$3,Q327&lt;$U$4),Q327*$V$3,OR(Q327&gt;$U$3,Q327&lt;$U$4),Q327*$V$4,OR(Q327&gt;$U$5,Q327&lt;$U$6),Q327*$V$6,OR(Q327&gt;$U$6,Q327&lt;$U$7),Q327*$V$7)</f>
        <v>64.92</v>
      </c>
    </row>
    <row r="328" spans="1:20" x14ac:dyDescent="0.3">
      <c r="A328" s="2" t="s">
        <v>724</v>
      </c>
      <c r="B328" s="5">
        <v>43144</v>
      </c>
      <c r="C328" s="5">
        <v>43144</v>
      </c>
      <c r="D328" s="2" t="s">
        <v>45</v>
      </c>
      <c r="E328" s="2" t="s">
        <v>89</v>
      </c>
      <c r="F328" s="2" t="s">
        <v>231</v>
      </c>
      <c r="G328" s="6" t="str">
        <f>VLOOKUP(F328,'Customer Info'!A:B,2,0)</f>
        <v>Roy</v>
      </c>
      <c r="H328" s="6" t="str">
        <f>VLOOKUP(F328,'Customer Info'!A:C,3,0)</f>
        <v>Phan</v>
      </c>
      <c r="I328" s="6" t="str">
        <f>VLOOKUP(F328,'Customer Info'!A:E,5,0)</f>
        <v>Melbourne</v>
      </c>
      <c r="J328" s="2" t="s">
        <v>68</v>
      </c>
      <c r="K328" s="2">
        <v>674</v>
      </c>
      <c r="L328" s="2">
        <v>629</v>
      </c>
      <c r="M328" s="2">
        <v>2</v>
      </c>
      <c r="N328" s="7">
        <f t="shared" si="16"/>
        <v>1258</v>
      </c>
      <c r="O328" s="7">
        <f t="shared" si="17"/>
        <v>1348</v>
      </c>
      <c r="P328" s="2">
        <v>86</v>
      </c>
      <c r="Q328" s="8">
        <f t="shared" si="18"/>
        <v>1434</v>
      </c>
      <c r="R328" s="8">
        <f t="shared" si="19"/>
        <v>90</v>
      </c>
      <c r="S328" s="2" t="s">
        <v>61</v>
      </c>
      <c r="T328" s="22" cm="1">
        <f t="array" ref="T328">_xlfn.IFS(OR(Q328&gt;$U$2,Q328&lt;$U$3),Q328*$V$2,OR(Q328&gt;$U$3,Q328&lt;$U$4),Q328*$V$3,OR(Q328&gt;$U$3,Q328&lt;$U$4),Q328*$V$4,OR(Q328&gt;$U$5,Q328&lt;$U$6),Q328*$V$6,OR(Q328&gt;$U$6,Q328&lt;$U$7),Q328*$V$7)</f>
        <v>28.68</v>
      </c>
    </row>
    <row r="329" spans="1:20" x14ac:dyDescent="0.3">
      <c r="A329" s="2" t="s">
        <v>725</v>
      </c>
      <c r="B329" s="5">
        <v>43117</v>
      </c>
      <c r="C329" s="5">
        <v>43117</v>
      </c>
      <c r="D329" s="2" t="s">
        <v>33</v>
      </c>
      <c r="E329" s="2" t="s">
        <v>66</v>
      </c>
      <c r="F329" s="2" t="s">
        <v>726</v>
      </c>
      <c r="G329" s="6" t="str">
        <f>VLOOKUP(F329,'Customer Info'!A:B,2,0)</f>
        <v>Sanjit</v>
      </c>
      <c r="H329" s="6" t="str">
        <f>VLOOKUP(F329,'Customer Info'!A:C,3,0)</f>
        <v>Jacobs</v>
      </c>
      <c r="I329" s="6" t="str">
        <f>VLOOKUP(F329,'Customer Info'!A:E,5,0)</f>
        <v>Munich</v>
      </c>
      <c r="J329" s="2" t="s">
        <v>271</v>
      </c>
      <c r="K329" s="2">
        <v>1651</v>
      </c>
      <c r="L329" s="2">
        <v>1604</v>
      </c>
      <c r="M329" s="2">
        <v>1</v>
      </c>
      <c r="N329" s="7">
        <f t="shared" si="16"/>
        <v>1604</v>
      </c>
      <c r="O329" s="7">
        <f t="shared" si="17"/>
        <v>1651</v>
      </c>
      <c r="P329" s="2">
        <v>65</v>
      </c>
      <c r="Q329" s="8">
        <f t="shared" si="18"/>
        <v>1716</v>
      </c>
      <c r="R329" s="8">
        <f t="shared" si="19"/>
        <v>47</v>
      </c>
      <c r="S329" s="2" t="s">
        <v>28</v>
      </c>
      <c r="T329" s="22" cm="1">
        <f t="array" ref="T329">_xlfn.IFS(OR(Q329&gt;$U$2,Q329&lt;$U$3),Q329*$V$2,OR(Q329&gt;$U$3,Q329&lt;$U$4),Q329*$V$3,OR(Q329&gt;$U$3,Q329&lt;$U$4),Q329*$V$4,OR(Q329&gt;$U$5,Q329&lt;$U$6),Q329*$V$6,OR(Q329&gt;$U$6,Q329&lt;$U$7),Q329*$V$7)</f>
        <v>34.32</v>
      </c>
    </row>
    <row r="330" spans="1:20" x14ac:dyDescent="0.3">
      <c r="A330" s="2" t="s">
        <v>727</v>
      </c>
      <c r="B330" s="5">
        <v>43124</v>
      </c>
      <c r="C330" s="5">
        <v>43125</v>
      </c>
      <c r="D330" s="2" t="s">
        <v>26</v>
      </c>
      <c r="E330" s="2" t="s">
        <v>46</v>
      </c>
      <c r="F330" s="2" t="s">
        <v>728</v>
      </c>
      <c r="G330" s="6" t="str">
        <f>VLOOKUP(F330,'Customer Info'!A:B,2,0)</f>
        <v>Victoria</v>
      </c>
      <c r="H330" s="6" t="str">
        <f>VLOOKUP(F330,'Customer Info'!A:C,3,0)</f>
        <v>Brennan</v>
      </c>
      <c r="I330" s="6" t="str">
        <f>VLOOKUP(F330,'Customer Info'!A:E,5,0)</f>
        <v>Adelaide</v>
      </c>
      <c r="J330" s="2" t="s">
        <v>267</v>
      </c>
      <c r="K330" s="2">
        <v>1772</v>
      </c>
      <c r="L330" s="2">
        <v>1656</v>
      </c>
      <c r="M330" s="2">
        <v>4</v>
      </c>
      <c r="N330" s="7">
        <f t="shared" si="16"/>
        <v>6624</v>
      </c>
      <c r="O330" s="7">
        <f t="shared" si="17"/>
        <v>7088</v>
      </c>
      <c r="P330" s="2">
        <v>25</v>
      </c>
      <c r="Q330" s="8">
        <f t="shared" si="18"/>
        <v>7113</v>
      </c>
      <c r="R330" s="8">
        <f t="shared" si="19"/>
        <v>464</v>
      </c>
      <c r="S330" s="2" t="s">
        <v>31</v>
      </c>
      <c r="T330" s="22" cm="1">
        <f t="array" ref="T330">_xlfn.IFS(OR(Q330&gt;$U$2,Q330&lt;$U$3),Q330*$V$2,OR(Q330&gt;$U$3,Q330&lt;$U$4),Q330*$V$3,OR(Q330&gt;$U$3,Q330&lt;$U$4),Q330*$V$4,OR(Q330&gt;$U$5,Q330&lt;$U$6),Q330*$V$6,OR(Q330&gt;$U$6,Q330&lt;$U$7),Q330*$V$7)</f>
        <v>142.26</v>
      </c>
    </row>
    <row r="331" spans="1:20" x14ac:dyDescent="0.3">
      <c r="A331" s="2" t="s">
        <v>729</v>
      </c>
      <c r="B331" s="5">
        <v>43349</v>
      </c>
      <c r="C331" s="5">
        <v>43350</v>
      </c>
      <c r="D331" s="2" t="s">
        <v>26</v>
      </c>
      <c r="E331" s="2" t="s">
        <v>27</v>
      </c>
      <c r="F331" s="2" t="s">
        <v>535</v>
      </c>
      <c r="G331" s="6" t="str">
        <f>VLOOKUP(F331,'Customer Info'!A:B,2,0)</f>
        <v>Jessica</v>
      </c>
      <c r="H331" s="6" t="str">
        <f>VLOOKUP(F331,'Customer Info'!A:C,3,0)</f>
        <v>Myrick</v>
      </c>
      <c r="I331" s="6" t="str">
        <f>VLOOKUP(F331,'Customer Info'!A:E,5,0)</f>
        <v>Krefeld</v>
      </c>
      <c r="J331" s="2" t="s">
        <v>299</v>
      </c>
      <c r="K331" s="2">
        <v>1332</v>
      </c>
      <c r="L331" s="2">
        <v>1209</v>
      </c>
      <c r="M331" s="2">
        <v>4</v>
      </c>
      <c r="N331" s="7">
        <f t="shared" ref="N331:N394" si="20">L331*M331</f>
        <v>4836</v>
      </c>
      <c r="O331" s="7">
        <f t="shared" ref="O331:O394" si="21">K331*M331</f>
        <v>5328</v>
      </c>
      <c r="P331" s="2">
        <v>62</v>
      </c>
      <c r="Q331" s="8">
        <f t="shared" ref="Q331:Q394" si="22">P331+O331</f>
        <v>5390</v>
      </c>
      <c r="R331" s="8">
        <f t="shared" ref="R331:R394" si="23">Q331-N331-P331</f>
        <v>492</v>
      </c>
      <c r="S331" s="2" t="s">
        <v>61</v>
      </c>
      <c r="T331" s="22" cm="1">
        <f t="array" ref="T331">_xlfn.IFS(OR(Q331&gt;$U$2,Q331&lt;$U$3),Q331*$V$2,OR(Q331&gt;$U$3,Q331&lt;$U$4),Q331*$V$3,OR(Q331&gt;$U$3,Q331&lt;$U$4),Q331*$V$4,OR(Q331&gt;$U$5,Q331&lt;$U$6),Q331*$V$6,OR(Q331&gt;$U$6,Q331&lt;$U$7),Q331*$V$7)</f>
        <v>107.8</v>
      </c>
    </row>
    <row r="332" spans="1:20" x14ac:dyDescent="0.3">
      <c r="A332" s="2" t="s">
        <v>730</v>
      </c>
      <c r="B332" s="5">
        <v>43426</v>
      </c>
      <c r="C332" s="5">
        <v>43426</v>
      </c>
      <c r="D332" s="2" t="s">
        <v>45</v>
      </c>
      <c r="E332" s="2" t="s">
        <v>66</v>
      </c>
      <c r="F332" s="2" t="s">
        <v>731</v>
      </c>
      <c r="G332" s="6" t="str">
        <f>VLOOKUP(F332,'Customer Info'!A:B,2,0)</f>
        <v>Thomas</v>
      </c>
      <c r="H332" s="6" t="str">
        <f>VLOOKUP(F332,'Customer Info'!A:C,3,0)</f>
        <v>Seio</v>
      </c>
      <c r="I332" s="6" t="str">
        <f>VLOOKUP(F332,'Customer Info'!A:E,5,0)</f>
        <v>Melbourne</v>
      </c>
      <c r="J332" s="2" t="s">
        <v>348</v>
      </c>
      <c r="K332" s="2">
        <v>2907</v>
      </c>
      <c r="L332" s="2">
        <v>2667</v>
      </c>
      <c r="M332" s="2">
        <v>4</v>
      </c>
      <c r="N332" s="7">
        <f t="shared" si="20"/>
        <v>10668</v>
      </c>
      <c r="O332" s="7">
        <f t="shared" si="21"/>
        <v>11628</v>
      </c>
      <c r="P332" s="2">
        <v>77</v>
      </c>
      <c r="Q332" s="8">
        <f t="shared" si="22"/>
        <v>11705</v>
      </c>
      <c r="R332" s="8">
        <f t="shared" si="23"/>
        <v>960</v>
      </c>
      <c r="S332" s="2" t="s">
        <v>31</v>
      </c>
      <c r="T332" s="22" cm="1">
        <f t="array" ref="T332">_xlfn.IFS(OR(Q332&gt;$U$2,Q332&lt;$U$3),Q332*$V$2,OR(Q332&gt;$U$3,Q332&lt;$U$4),Q332*$V$3,OR(Q332&gt;$U$3,Q332&lt;$U$4),Q332*$V$4,OR(Q332&gt;$U$5,Q332&lt;$U$6),Q332*$V$6,OR(Q332&gt;$U$6,Q332&lt;$U$7),Q332*$V$7)</f>
        <v>234.1</v>
      </c>
    </row>
    <row r="333" spans="1:20" x14ac:dyDescent="0.3">
      <c r="A333" s="2" t="s">
        <v>732</v>
      </c>
      <c r="B333" s="5">
        <v>43370</v>
      </c>
      <c r="C333" s="5">
        <v>43371</v>
      </c>
      <c r="D333" s="2" t="s">
        <v>26</v>
      </c>
      <c r="E333" s="2" t="s">
        <v>89</v>
      </c>
      <c r="F333" s="2" t="s">
        <v>733</v>
      </c>
      <c r="G333" s="6" t="str">
        <f>VLOOKUP(F333,'Customer Info'!A:B,2,0)</f>
        <v>Delfina</v>
      </c>
      <c r="H333" s="6" t="str">
        <f>VLOOKUP(F333,'Customer Info'!A:C,3,0)</f>
        <v>Latchford</v>
      </c>
      <c r="I333" s="6" t="str">
        <f>VLOOKUP(F333,'Customer Info'!A:E,5,0)</f>
        <v>Yogyakarta</v>
      </c>
      <c r="J333" s="2" t="s">
        <v>414</v>
      </c>
      <c r="K333" s="2">
        <v>2418</v>
      </c>
      <c r="L333" s="2">
        <v>2282</v>
      </c>
      <c r="M333" s="2">
        <v>1</v>
      </c>
      <c r="N333" s="7">
        <f t="shared" si="20"/>
        <v>2282</v>
      </c>
      <c r="O333" s="7">
        <f t="shared" si="21"/>
        <v>2418</v>
      </c>
      <c r="P333" s="2">
        <v>48</v>
      </c>
      <c r="Q333" s="8">
        <f t="shared" si="22"/>
        <v>2466</v>
      </c>
      <c r="R333" s="8">
        <f t="shared" si="23"/>
        <v>136</v>
      </c>
      <c r="S333" s="2" t="s">
        <v>61</v>
      </c>
      <c r="T333" s="22" cm="1">
        <f t="array" ref="T333">_xlfn.IFS(OR(Q333&gt;$U$2,Q333&lt;$U$3),Q333*$V$2,OR(Q333&gt;$U$3,Q333&lt;$U$4),Q333*$V$3,OR(Q333&gt;$U$3,Q333&lt;$U$4),Q333*$V$4,OR(Q333&gt;$U$5,Q333&lt;$U$6),Q333*$V$6,OR(Q333&gt;$U$6,Q333&lt;$U$7),Q333*$V$7)</f>
        <v>49.32</v>
      </c>
    </row>
    <row r="334" spans="1:20" x14ac:dyDescent="0.3">
      <c r="A334" s="2" t="s">
        <v>734</v>
      </c>
      <c r="B334" s="5">
        <v>43413</v>
      </c>
      <c r="C334" s="5">
        <v>43414</v>
      </c>
      <c r="D334" s="2" t="s">
        <v>45</v>
      </c>
      <c r="E334" s="2" t="s">
        <v>46</v>
      </c>
      <c r="F334" s="2" t="s">
        <v>731</v>
      </c>
      <c r="G334" s="6" t="str">
        <f>VLOOKUP(F334,'Customer Info'!A:B,2,0)</f>
        <v>Thomas</v>
      </c>
      <c r="H334" s="6" t="str">
        <f>VLOOKUP(F334,'Customer Info'!A:C,3,0)</f>
        <v>Seio</v>
      </c>
      <c r="I334" s="6" t="str">
        <f>VLOOKUP(F334,'Customer Info'!A:E,5,0)</f>
        <v>Melbourne</v>
      </c>
      <c r="J334" s="2" t="s">
        <v>119</v>
      </c>
      <c r="K334" s="2">
        <v>188</v>
      </c>
      <c r="L334" s="2">
        <v>173</v>
      </c>
      <c r="M334" s="2">
        <v>4</v>
      </c>
      <c r="N334" s="7">
        <f t="shared" si="20"/>
        <v>692</v>
      </c>
      <c r="O334" s="7">
        <f t="shared" si="21"/>
        <v>752</v>
      </c>
      <c r="P334" s="2">
        <v>30</v>
      </c>
      <c r="Q334" s="8">
        <f t="shared" si="22"/>
        <v>782</v>
      </c>
      <c r="R334" s="8">
        <f t="shared" si="23"/>
        <v>60</v>
      </c>
      <c r="S334" s="2" t="s">
        <v>69</v>
      </c>
      <c r="T334" s="22" cm="1">
        <f t="array" ref="T334">_xlfn.IFS(OR(Q334&gt;$U$2,Q334&lt;$U$3),Q334*$V$2,OR(Q334&gt;$U$3,Q334&lt;$U$4),Q334*$V$3,OR(Q334&gt;$U$3,Q334&lt;$U$4),Q334*$V$4,OR(Q334&gt;$U$5,Q334&lt;$U$6),Q334*$V$6,OR(Q334&gt;$U$6,Q334&lt;$U$7),Q334*$V$7)</f>
        <v>15.64</v>
      </c>
    </row>
    <row r="335" spans="1:20" x14ac:dyDescent="0.3">
      <c r="A335" s="2" t="s">
        <v>735</v>
      </c>
      <c r="B335" s="5">
        <v>43400</v>
      </c>
      <c r="C335" s="5">
        <v>43401</v>
      </c>
      <c r="D335" s="2" t="s">
        <v>45</v>
      </c>
      <c r="E335" s="2" t="s">
        <v>89</v>
      </c>
      <c r="F335" s="2" t="s">
        <v>736</v>
      </c>
      <c r="G335" s="6" t="str">
        <f>VLOOKUP(F335,'Customer Info'!A:B,2,0)</f>
        <v>Hilary</v>
      </c>
      <c r="H335" s="6" t="str">
        <f>VLOOKUP(F335,'Customer Info'!A:C,3,0)</f>
        <v>Holden</v>
      </c>
      <c r="I335" s="6" t="str">
        <f>VLOOKUP(F335,'Customer Info'!A:E,5,0)</f>
        <v>Mysore</v>
      </c>
      <c r="J335" s="2" t="s">
        <v>666</v>
      </c>
      <c r="K335" s="2">
        <v>1533</v>
      </c>
      <c r="L335" s="2">
        <v>1406</v>
      </c>
      <c r="M335" s="2">
        <v>3</v>
      </c>
      <c r="N335" s="7">
        <f t="shared" si="20"/>
        <v>4218</v>
      </c>
      <c r="O335" s="7">
        <f t="shared" si="21"/>
        <v>4599</v>
      </c>
      <c r="P335" s="2">
        <v>44</v>
      </c>
      <c r="Q335" s="8">
        <f t="shared" si="22"/>
        <v>4643</v>
      </c>
      <c r="R335" s="8">
        <f t="shared" si="23"/>
        <v>381</v>
      </c>
      <c r="S335" s="2" t="s">
        <v>31</v>
      </c>
      <c r="T335" s="22" cm="1">
        <f t="array" ref="T335">_xlfn.IFS(OR(Q335&gt;$U$2,Q335&lt;$U$3),Q335*$V$2,OR(Q335&gt;$U$3,Q335&lt;$U$4),Q335*$V$3,OR(Q335&gt;$U$3,Q335&lt;$U$4),Q335*$V$4,OR(Q335&gt;$U$5,Q335&lt;$U$6),Q335*$V$6,OR(Q335&gt;$U$6,Q335&lt;$U$7),Q335*$V$7)</f>
        <v>92.86</v>
      </c>
    </row>
    <row r="336" spans="1:20" x14ac:dyDescent="0.3">
      <c r="A336" s="2" t="s">
        <v>737</v>
      </c>
      <c r="B336" s="5">
        <v>43412</v>
      </c>
      <c r="C336" s="5">
        <v>43413</v>
      </c>
      <c r="D336" s="2" t="s">
        <v>45</v>
      </c>
      <c r="E336" s="2" t="s">
        <v>34</v>
      </c>
      <c r="F336" s="2" t="s">
        <v>738</v>
      </c>
      <c r="G336" s="6" t="str">
        <f>VLOOKUP(F336,'Customer Info'!A:B,2,0)</f>
        <v>George</v>
      </c>
      <c r="H336" s="6" t="str">
        <f>VLOOKUP(F336,'Customer Info'!A:C,3,0)</f>
        <v>Ashbrook</v>
      </c>
      <c r="I336" s="6" t="str">
        <f>VLOOKUP(F336,'Customer Info'!A:E,5,0)</f>
        <v>Jakarta</v>
      </c>
      <c r="J336" s="2" t="s">
        <v>267</v>
      </c>
      <c r="K336" s="2">
        <v>1358</v>
      </c>
      <c r="L336" s="2">
        <v>1257</v>
      </c>
      <c r="M336" s="2">
        <v>1</v>
      </c>
      <c r="N336" s="7">
        <f t="shared" si="20"/>
        <v>1257</v>
      </c>
      <c r="O336" s="7">
        <f t="shared" si="21"/>
        <v>1358</v>
      </c>
      <c r="P336" s="2">
        <v>83</v>
      </c>
      <c r="Q336" s="8">
        <f t="shared" si="22"/>
        <v>1441</v>
      </c>
      <c r="R336" s="8">
        <f t="shared" si="23"/>
        <v>101</v>
      </c>
      <c r="S336" s="2" t="s">
        <v>31</v>
      </c>
      <c r="T336" s="22" cm="1">
        <f t="array" ref="T336">_xlfn.IFS(OR(Q336&gt;$U$2,Q336&lt;$U$3),Q336*$V$2,OR(Q336&gt;$U$3,Q336&lt;$U$4),Q336*$V$3,OR(Q336&gt;$U$3,Q336&lt;$U$4),Q336*$V$4,OR(Q336&gt;$U$5,Q336&lt;$U$6),Q336*$V$6,OR(Q336&gt;$U$6,Q336&lt;$U$7),Q336*$V$7)</f>
        <v>28.82</v>
      </c>
    </row>
    <row r="337" spans="1:20" x14ac:dyDescent="0.3">
      <c r="A337" s="2" t="s">
        <v>739</v>
      </c>
      <c r="B337" s="5">
        <v>43109</v>
      </c>
      <c r="C337" s="5">
        <v>43111</v>
      </c>
      <c r="D337" s="2" t="s">
        <v>45</v>
      </c>
      <c r="E337" s="2" t="s">
        <v>41</v>
      </c>
      <c r="F337" s="2" t="s">
        <v>740</v>
      </c>
      <c r="G337" s="6" t="str">
        <f>VLOOKUP(F337,'Customer Info'!A:B,2,0)</f>
        <v>Rick</v>
      </c>
      <c r="H337" s="6" t="str">
        <f>VLOOKUP(F337,'Customer Info'!A:C,3,0)</f>
        <v>Reed</v>
      </c>
      <c r="I337" s="6" t="str">
        <f>VLOOKUP(F337,'Customer Info'!A:E,5,0)</f>
        <v>Lucknow</v>
      </c>
      <c r="J337" s="2" t="s">
        <v>536</v>
      </c>
      <c r="K337" s="2">
        <v>626</v>
      </c>
      <c r="L337" s="2">
        <v>559</v>
      </c>
      <c r="M337" s="2">
        <v>2</v>
      </c>
      <c r="N337" s="7">
        <f t="shared" si="20"/>
        <v>1118</v>
      </c>
      <c r="O337" s="7">
        <f t="shared" si="21"/>
        <v>1252</v>
      </c>
      <c r="P337" s="2">
        <v>30</v>
      </c>
      <c r="Q337" s="8">
        <f t="shared" si="22"/>
        <v>1282</v>
      </c>
      <c r="R337" s="8">
        <f t="shared" si="23"/>
        <v>134</v>
      </c>
      <c r="S337" s="2" t="s">
        <v>31</v>
      </c>
      <c r="T337" s="22" cm="1">
        <f t="array" ref="T337">_xlfn.IFS(OR(Q337&gt;$U$2,Q337&lt;$U$3),Q337*$V$2,OR(Q337&gt;$U$3,Q337&lt;$U$4),Q337*$V$3,OR(Q337&gt;$U$3,Q337&lt;$U$4),Q337*$V$4,OR(Q337&gt;$U$5,Q337&lt;$U$6),Q337*$V$6,OR(Q337&gt;$U$6,Q337&lt;$U$7),Q337*$V$7)</f>
        <v>25.64</v>
      </c>
    </row>
    <row r="338" spans="1:20" x14ac:dyDescent="0.3">
      <c r="A338" s="2" t="s">
        <v>741</v>
      </c>
      <c r="B338" s="5">
        <v>43402</v>
      </c>
      <c r="C338" s="5">
        <v>43402</v>
      </c>
      <c r="D338" s="2" t="s">
        <v>26</v>
      </c>
      <c r="E338" s="2" t="s">
        <v>27</v>
      </c>
      <c r="F338" s="2" t="s">
        <v>742</v>
      </c>
      <c r="G338" s="6" t="str">
        <f>VLOOKUP(F338,'Customer Info'!A:B,2,0)</f>
        <v>Thomas</v>
      </c>
      <c r="H338" s="6" t="str">
        <f>VLOOKUP(F338,'Customer Info'!A:C,3,0)</f>
        <v>Brumley</v>
      </c>
      <c r="I338" s="6" t="str">
        <f>VLOOKUP(F338,'Customer Info'!A:E,5,0)</f>
        <v>Launceston</v>
      </c>
      <c r="J338" s="2" t="s">
        <v>308</v>
      </c>
      <c r="K338" s="2">
        <v>2790</v>
      </c>
      <c r="L338" s="2">
        <v>2557</v>
      </c>
      <c r="M338" s="2">
        <v>2</v>
      </c>
      <c r="N338" s="7">
        <f t="shared" si="20"/>
        <v>5114</v>
      </c>
      <c r="O338" s="7">
        <f t="shared" si="21"/>
        <v>5580</v>
      </c>
      <c r="P338" s="2">
        <v>44</v>
      </c>
      <c r="Q338" s="8">
        <f t="shared" si="22"/>
        <v>5624</v>
      </c>
      <c r="R338" s="8">
        <f t="shared" si="23"/>
        <v>466</v>
      </c>
      <c r="S338" s="2" t="s">
        <v>31</v>
      </c>
      <c r="T338" s="22" cm="1">
        <f t="array" ref="T338">_xlfn.IFS(OR(Q338&gt;$U$2,Q338&lt;$U$3),Q338*$V$2,OR(Q338&gt;$U$3,Q338&lt;$U$4),Q338*$V$3,OR(Q338&gt;$U$3,Q338&lt;$U$4),Q338*$V$4,OR(Q338&gt;$U$5,Q338&lt;$U$6),Q338*$V$6,OR(Q338&gt;$U$6,Q338&lt;$U$7),Q338*$V$7)</f>
        <v>112.48</v>
      </c>
    </row>
    <row r="339" spans="1:20" x14ac:dyDescent="0.3">
      <c r="A339" s="2" t="s">
        <v>743</v>
      </c>
      <c r="B339" s="5">
        <v>43275</v>
      </c>
      <c r="C339" s="5">
        <v>43276</v>
      </c>
      <c r="D339" s="2" t="s">
        <v>26</v>
      </c>
      <c r="E339" s="2" t="s">
        <v>66</v>
      </c>
      <c r="F339" s="2" t="s">
        <v>407</v>
      </c>
      <c r="G339" s="6" t="str">
        <f>VLOOKUP(F339,'Customer Info'!A:B,2,0)</f>
        <v>Logan</v>
      </c>
      <c r="H339" s="6" t="str">
        <f>VLOOKUP(F339,'Customer Info'!A:C,3,0)</f>
        <v>Currie</v>
      </c>
      <c r="I339" s="6" t="str">
        <f>VLOOKUP(F339,'Customer Info'!A:E,5,0)</f>
        <v>Amravati</v>
      </c>
      <c r="J339" s="2" t="s">
        <v>414</v>
      </c>
      <c r="K339" s="2">
        <v>8617</v>
      </c>
      <c r="L339" s="2">
        <v>7900</v>
      </c>
      <c r="M339" s="2">
        <v>1</v>
      </c>
      <c r="N339" s="7">
        <f t="shared" si="20"/>
        <v>7900</v>
      </c>
      <c r="O339" s="7">
        <f t="shared" si="21"/>
        <v>8617</v>
      </c>
      <c r="P339" s="2">
        <v>74</v>
      </c>
      <c r="Q339" s="8">
        <f t="shared" si="22"/>
        <v>8691</v>
      </c>
      <c r="R339" s="8">
        <f t="shared" si="23"/>
        <v>717</v>
      </c>
      <c r="S339" s="2" t="s">
        <v>69</v>
      </c>
      <c r="T339" s="22" cm="1">
        <f t="array" ref="T339">_xlfn.IFS(OR(Q339&gt;$U$2,Q339&lt;$U$3),Q339*$V$2,OR(Q339&gt;$U$3,Q339&lt;$U$4),Q339*$V$3,OR(Q339&gt;$U$3,Q339&lt;$U$4),Q339*$V$4,OR(Q339&gt;$U$5,Q339&lt;$U$6),Q339*$V$6,OR(Q339&gt;$U$6,Q339&lt;$U$7),Q339*$V$7)</f>
        <v>173.82</v>
      </c>
    </row>
    <row r="340" spans="1:20" x14ac:dyDescent="0.3">
      <c r="A340" s="2" t="s">
        <v>744</v>
      </c>
      <c r="B340" s="5">
        <v>43291</v>
      </c>
      <c r="C340" s="5">
        <v>43293</v>
      </c>
      <c r="D340" s="2" t="s">
        <v>45</v>
      </c>
      <c r="E340" s="2" t="s">
        <v>34</v>
      </c>
      <c r="F340" s="2" t="s">
        <v>574</v>
      </c>
      <c r="G340" s="6" t="str">
        <f>VLOOKUP(F340,'Customer Info'!A:B,2,0)</f>
        <v>Steven</v>
      </c>
      <c r="H340" s="6" t="str">
        <f>VLOOKUP(F340,'Customer Info'!A:C,3,0)</f>
        <v>Cartwright</v>
      </c>
      <c r="I340" s="6" t="str">
        <f>VLOOKUP(F340,'Customer Info'!A:E,5,0)</f>
        <v>Newcastle</v>
      </c>
      <c r="J340" s="2" t="s">
        <v>745</v>
      </c>
      <c r="K340" s="2">
        <v>666</v>
      </c>
      <c r="L340" s="2">
        <v>641</v>
      </c>
      <c r="M340" s="2">
        <v>7</v>
      </c>
      <c r="N340" s="7">
        <f t="shared" si="20"/>
        <v>4487</v>
      </c>
      <c r="O340" s="7">
        <f t="shared" si="21"/>
        <v>4662</v>
      </c>
      <c r="P340" s="2">
        <v>52</v>
      </c>
      <c r="Q340" s="8">
        <f t="shared" si="22"/>
        <v>4714</v>
      </c>
      <c r="R340" s="8">
        <f t="shared" si="23"/>
        <v>175</v>
      </c>
      <c r="S340" s="2" t="s">
        <v>31</v>
      </c>
      <c r="T340" s="22" cm="1">
        <f t="array" ref="T340">_xlfn.IFS(OR(Q340&gt;$U$2,Q340&lt;$U$3),Q340*$V$2,OR(Q340&gt;$U$3,Q340&lt;$U$4),Q340*$V$3,OR(Q340&gt;$U$3,Q340&lt;$U$4),Q340*$V$4,OR(Q340&gt;$U$5,Q340&lt;$U$6),Q340*$V$6,OR(Q340&gt;$U$6,Q340&lt;$U$7),Q340*$V$7)</f>
        <v>94.28</v>
      </c>
    </row>
    <row r="341" spans="1:20" x14ac:dyDescent="0.3">
      <c r="A341" s="2" t="s">
        <v>746</v>
      </c>
      <c r="B341" s="5">
        <v>43251</v>
      </c>
      <c r="C341" s="5">
        <v>43252</v>
      </c>
      <c r="D341" s="2" t="s">
        <v>45</v>
      </c>
      <c r="E341" s="2" t="s">
        <v>27</v>
      </c>
      <c r="F341" s="2" t="s">
        <v>747</v>
      </c>
      <c r="G341" s="6" t="str">
        <f>VLOOKUP(F341,'Customer Info'!A:B,2,0)</f>
        <v>Clay</v>
      </c>
      <c r="H341" s="6" t="str">
        <f>VLOOKUP(F341,'Customer Info'!A:C,3,0)</f>
        <v>Cheatham</v>
      </c>
      <c r="I341" s="6" t="str">
        <f>VLOOKUP(F341,'Customer Info'!A:E,5,0)</f>
        <v>Freiburg</v>
      </c>
      <c r="J341" s="2" t="s">
        <v>227</v>
      </c>
      <c r="K341" s="2">
        <v>208</v>
      </c>
      <c r="L341" s="2">
        <v>187</v>
      </c>
      <c r="M341" s="2">
        <v>6</v>
      </c>
      <c r="N341" s="7">
        <f t="shared" si="20"/>
        <v>1122</v>
      </c>
      <c r="O341" s="7">
        <f t="shared" si="21"/>
        <v>1248</v>
      </c>
      <c r="P341" s="2">
        <v>76</v>
      </c>
      <c r="Q341" s="8">
        <f t="shared" si="22"/>
        <v>1324</v>
      </c>
      <c r="R341" s="8">
        <f t="shared" si="23"/>
        <v>126</v>
      </c>
      <c r="S341" s="2" t="s">
        <v>61</v>
      </c>
      <c r="T341" s="22" cm="1">
        <f t="array" ref="T341">_xlfn.IFS(OR(Q341&gt;$U$2,Q341&lt;$U$3),Q341*$V$2,OR(Q341&gt;$U$3,Q341&lt;$U$4),Q341*$V$3,OR(Q341&gt;$U$3,Q341&lt;$U$4),Q341*$V$4,OR(Q341&gt;$U$5,Q341&lt;$U$6),Q341*$V$6,OR(Q341&gt;$U$6,Q341&lt;$U$7),Q341*$V$7)</f>
        <v>26.48</v>
      </c>
    </row>
    <row r="342" spans="1:20" x14ac:dyDescent="0.3">
      <c r="A342" s="2" t="s">
        <v>748</v>
      </c>
      <c r="B342" s="5">
        <v>43232</v>
      </c>
      <c r="C342" s="5">
        <v>43233</v>
      </c>
      <c r="D342" s="2" t="s">
        <v>26</v>
      </c>
      <c r="E342" s="2" t="s">
        <v>27</v>
      </c>
      <c r="F342" s="2" t="s">
        <v>437</v>
      </c>
      <c r="G342" s="6" t="str">
        <f>VLOOKUP(F342,'Customer Info'!A:B,2,0)</f>
        <v>Benjamin</v>
      </c>
      <c r="H342" s="6" t="str">
        <f>VLOOKUP(F342,'Customer Info'!A:C,3,0)</f>
        <v>Patterson</v>
      </c>
      <c r="I342" s="6" t="str">
        <f>VLOOKUP(F342,'Customer Info'!A:E,5,0)</f>
        <v>Tamworth</v>
      </c>
      <c r="J342" s="2" t="s">
        <v>749</v>
      </c>
      <c r="K342" s="2">
        <v>2787</v>
      </c>
      <c r="L342" s="2">
        <v>2681</v>
      </c>
      <c r="M342" s="2">
        <v>2</v>
      </c>
      <c r="N342" s="7">
        <f t="shared" si="20"/>
        <v>5362</v>
      </c>
      <c r="O342" s="7">
        <f t="shared" si="21"/>
        <v>5574</v>
      </c>
      <c r="P342" s="2">
        <v>53</v>
      </c>
      <c r="Q342" s="8">
        <f t="shared" si="22"/>
        <v>5627</v>
      </c>
      <c r="R342" s="8">
        <f t="shared" si="23"/>
        <v>212</v>
      </c>
      <c r="S342" s="2" t="s">
        <v>61</v>
      </c>
      <c r="T342" s="22" cm="1">
        <f t="array" ref="T342">_xlfn.IFS(OR(Q342&gt;$U$2,Q342&lt;$U$3),Q342*$V$2,OR(Q342&gt;$U$3,Q342&lt;$U$4),Q342*$V$3,OR(Q342&gt;$U$3,Q342&lt;$U$4),Q342*$V$4,OR(Q342&gt;$U$5,Q342&lt;$U$6),Q342*$V$6,OR(Q342&gt;$U$6,Q342&lt;$U$7),Q342*$V$7)</f>
        <v>112.54</v>
      </c>
    </row>
    <row r="343" spans="1:20" x14ac:dyDescent="0.3">
      <c r="A343" s="2" t="s">
        <v>750</v>
      </c>
      <c r="B343" s="5">
        <v>43232</v>
      </c>
      <c r="C343" s="5">
        <v>43234</v>
      </c>
      <c r="D343" s="2" t="s">
        <v>45</v>
      </c>
      <c r="E343" s="2" t="s">
        <v>34</v>
      </c>
      <c r="F343" s="2" t="s">
        <v>293</v>
      </c>
      <c r="G343" s="6" t="str">
        <f>VLOOKUP(F343,'Customer Info'!A:B,2,0)</f>
        <v>Mick</v>
      </c>
      <c r="H343" s="6" t="str">
        <f>VLOOKUP(F343,'Customer Info'!A:C,3,0)</f>
        <v>Brown</v>
      </c>
      <c r="I343" s="6" t="str">
        <f>VLOOKUP(F343,'Customer Info'!A:E,5,0)</f>
        <v>Frankfurt</v>
      </c>
      <c r="J343" s="2" t="s">
        <v>106</v>
      </c>
      <c r="K343" s="2">
        <v>1113</v>
      </c>
      <c r="L343" s="2">
        <v>1040</v>
      </c>
      <c r="M343" s="2">
        <v>6</v>
      </c>
      <c r="N343" s="7">
        <f t="shared" si="20"/>
        <v>6240</v>
      </c>
      <c r="O343" s="7">
        <f t="shared" si="21"/>
        <v>6678</v>
      </c>
      <c r="P343" s="2">
        <v>77</v>
      </c>
      <c r="Q343" s="8">
        <f t="shared" si="22"/>
        <v>6755</v>
      </c>
      <c r="R343" s="8">
        <f t="shared" si="23"/>
        <v>438</v>
      </c>
      <c r="S343" s="2" t="s">
        <v>61</v>
      </c>
      <c r="T343" s="22" cm="1">
        <f t="array" ref="T343">_xlfn.IFS(OR(Q343&gt;$U$2,Q343&lt;$U$3),Q343*$V$2,OR(Q343&gt;$U$3,Q343&lt;$U$4),Q343*$V$3,OR(Q343&gt;$U$3,Q343&lt;$U$4),Q343*$V$4,OR(Q343&gt;$U$5,Q343&lt;$U$6),Q343*$V$6,OR(Q343&gt;$U$6,Q343&lt;$U$7),Q343*$V$7)</f>
        <v>135.1</v>
      </c>
    </row>
    <row r="344" spans="1:20" x14ac:dyDescent="0.3">
      <c r="A344" s="2" t="s">
        <v>751</v>
      </c>
      <c r="B344" s="5">
        <v>43262</v>
      </c>
      <c r="C344" s="5">
        <v>43263</v>
      </c>
      <c r="D344" s="2" t="s">
        <v>26</v>
      </c>
      <c r="E344" s="2" t="s">
        <v>41</v>
      </c>
      <c r="F344" s="2" t="s">
        <v>752</v>
      </c>
      <c r="G344" s="6" t="str">
        <f>VLOOKUP(F344,'Customer Info'!A:B,2,0)</f>
        <v>Emily</v>
      </c>
      <c r="H344" s="6" t="str">
        <f>VLOOKUP(F344,'Customer Info'!A:C,3,0)</f>
        <v>Burns</v>
      </c>
      <c r="I344" s="6" t="str">
        <f>VLOOKUP(F344,'Customer Info'!A:E,5,0)</f>
        <v>Chennai</v>
      </c>
      <c r="J344" s="2" t="s">
        <v>283</v>
      </c>
      <c r="K344" s="2">
        <v>4737</v>
      </c>
      <c r="L344" s="2">
        <v>4473</v>
      </c>
      <c r="M344" s="2">
        <v>3</v>
      </c>
      <c r="N344" s="7">
        <f t="shared" si="20"/>
        <v>13419</v>
      </c>
      <c r="O344" s="7">
        <f t="shared" si="21"/>
        <v>14211</v>
      </c>
      <c r="P344" s="2">
        <v>93</v>
      </c>
      <c r="Q344" s="8">
        <f t="shared" si="22"/>
        <v>14304</v>
      </c>
      <c r="R344" s="8">
        <f t="shared" si="23"/>
        <v>792</v>
      </c>
      <c r="S344" s="2" t="s">
        <v>31</v>
      </c>
      <c r="T344" s="22" cm="1">
        <f t="array" ref="T344">_xlfn.IFS(OR(Q344&gt;$U$2,Q344&lt;$U$3),Q344*$V$2,OR(Q344&gt;$U$3,Q344&lt;$U$4),Q344*$V$3,OR(Q344&gt;$U$3,Q344&lt;$U$4),Q344*$V$4,OR(Q344&gt;$U$5,Q344&lt;$U$6),Q344*$V$6,OR(Q344&gt;$U$6,Q344&lt;$U$7),Q344*$V$7)</f>
        <v>286.08</v>
      </c>
    </row>
    <row r="345" spans="1:20" x14ac:dyDescent="0.3">
      <c r="A345" s="2" t="s">
        <v>753</v>
      </c>
      <c r="B345" s="5">
        <v>43293</v>
      </c>
      <c r="C345" s="5">
        <v>43294</v>
      </c>
      <c r="D345" s="2" t="s">
        <v>45</v>
      </c>
      <c r="E345" s="2" t="s">
        <v>89</v>
      </c>
      <c r="F345" s="2" t="s">
        <v>426</v>
      </c>
      <c r="G345" s="6" t="str">
        <f>VLOOKUP(F345,'Customer Info'!A:B,2,0)</f>
        <v>Sarah</v>
      </c>
      <c r="H345" s="6" t="str">
        <f>VLOOKUP(F345,'Customer Info'!A:C,3,0)</f>
        <v>Bern</v>
      </c>
      <c r="I345" s="6" t="str">
        <f>VLOOKUP(F345,'Customer Info'!A:E,5,0)</f>
        <v>Wollongong</v>
      </c>
      <c r="J345" s="2" t="s">
        <v>87</v>
      </c>
      <c r="K345" s="2">
        <v>1763</v>
      </c>
      <c r="L345" s="2">
        <v>1602</v>
      </c>
      <c r="M345" s="2">
        <v>4</v>
      </c>
      <c r="N345" s="7">
        <f t="shared" si="20"/>
        <v>6408</v>
      </c>
      <c r="O345" s="7">
        <f t="shared" si="21"/>
        <v>7052</v>
      </c>
      <c r="P345" s="2">
        <v>41</v>
      </c>
      <c r="Q345" s="8">
        <f t="shared" si="22"/>
        <v>7093</v>
      </c>
      <c r="R345" s="8">
        <f t="shared" si="23"/>
        <v>644</v>
      </c>
      <c r="S345" s="2" t="s">
        <v>31</v>
      </c>
      <c r="T345" s="22" cm="1">
        <f t="array" ref="T345">_xlfn.IFS(OR(Q345&gt;$U$2,Q345&lt;$U$3),Q345*$V$2,OR(Q345&gt;$U$3,Q345&lt;$U$4),Q345*$V$3,OR(Q345&gt;$U$3,Q345&lt;$U$4),Q345*$V$4,OR(Q345&gt;$U$5,Q345&lt;$U$6),Q345*$V$6,OR(Q345&gt;$U$6,Q345&lt;$U$7),Q345*$V$7)</f>
        <v>141.86000000000001</v>
      </c>
    </row>
    <row r="346" spans="1:20" x14ac:dyDescent="0.3">
      <c r="A346" s="2" t="s">
        <v>754</v>
      </c>
      <c r="B346" s="5">
        <v>43398</v>
      </c>
      <c r="C346" s="5">
        <v>43398</v>
      </c>
      <c r="D346" s="2" t="s">
        <v>26</v>
      </c>
      <c r="E346" s="2" t="s">
        <v>89</v>
      </c>
      <c r="F346" s="2" t="s">
        <v>755</v>
      </c>
      <c r="G346" s="6" t="str">
        <f>VLOOKUP(F346,'Customer Info'!A:B,2,0)</f>
        <v>Deirdre</v>
      </c>
      <c r="H346" s="6" t="str">
        <f>VLOOKUP(F346,'Customer Info'!A:C,3,0)</f>
        <v>Greer</v>
      </c>
      <c r="I346" s="6" t="str">
        <f>VLOOKUP(F346,'Customer Info'!A:E,5,0)</f>
        <v>Bandung</v>
      </c>
      <c r="J346" s="2" t="s">
        <v>178</v>
      </c>
      <c r="K346" s="2">
        <v>1983</v>
      </c>
      <c r="L346" s="2">
        <v>1908</v>
      </c>
      <c r="M346" s="2">
        <v>3</v>
      </c>
      <c r="N346" s="7">
        <f t="shared" si="20"/>
        <v>5724</v>
      </c>
      <c r="O346" s="7">
        <f t="shared" si="21"/>
        <v>5949</v>
      </c>
      <c r="P346" s="2">
        <v>99</v>
      </c>
      <c r="Q346" s="8">
        <f t="shared" si="22"/>
        <v>6048</v>
      </c>
      <c r="R346" s="8">
        <f t="shared" si="23"/>
        <v>225</v>
      </c>
      <c r="S346" s="2" t="s">
        <v>31</v>
      </c>
      <c r="T346" s="22" cm="1">
        <f t="array" ref="T346">_xlfn.IFS(OR(Q346&gt;$U$2,Q346&lt;$U$3),Q346*$V$2,OR(Q346&gt;$U$3,Q346&lt;$U$4),Q346*$V$3,OR(Q346&gt;$U$3,Q346&lt;$U$4),Q346*$V$4,OR(Q346&gt;$U$5,Q346&lt;$U$6),Q346*$V$6,OR(Q346&gt;$U$6,Q346&lt;$U$7),Q346*$V$7)</f>
        <v>120.96000000000001</v>
      </c>
    </row>
    <row r="347" spans="1:20" x14ac:dyDescent="0.3">
      <c r="A347" s="2" t="s">
        <v>756</v>
      </c>
      <c r="B347" s="5">
        <v>43159</v>
      </c>
      <c r="C347" s="5">
        <v>43161</v>
      </c>
      <c r="D347" s="2" t="s">
        <v>45</v>
      </c>
      <c r="E347" s="2" t="s">
        <v>46</v>
      </c>
      <c r="F347" s="2" t="s">
        <v>757</v>
      </c>
      <c r="G347" s="6" t="str">
        <f>VLOOKUP(F347,'Customer Info'!A:B,2,0)</f>
        <v>Dianna</v>
      </c>
      <c r="H347" s="6" t="str">
        <f>VLOOKUP(F347,'Customer Info'!A:C,3,0)</f>
        <v>Wilson</v>
      </c>
      <c r="I347" s="6" t="str">
        <f>VLOOKUP(F347,'Customer Info'!A:E,5,0)</f>
        <v>Pematangsiantar</v>
      </c>
      <c r="J347" s="2" t="s">
        <v>109</v>
      </c>
      <c r="K347" s="2">
        <v>1246</v>
      </c>
      <c r="L347" s="2">
        <v>1164</v>
      </c>
      <c r="M347" s="2">
        <v>1</v>
      </c>
      <c r="N347" s="7">
        <f t="shared" si="20"/>
        <v>1164</v>
      </c>
      <c r="O347" s="7">
        <f t="shared" si="21"/>
        <v>1246</v>
      </c>
      <c r="P347" s="2">
        <v>51</v>
      </c>
      <c r="Q347" s="8">
        <f t="shared" si="22"/>
        <v>1297</v>
      </c>
      <c r="R347" s="8">
        <f t="shared" si="23"/>
        <v>82</v>
      </c>
      <c r="S347" s="2" t="s">
        <v>28</v>
      </c>
      <c r="T347" s="22" cm="1">
        <f t="array" ref="T347">_xlfn.IFS(OR(Q347&gt;$U$2,Q347&lt;$U$3),Q347*$V$2,OR(Q347&gt;$U$3,Q347&lt;$U$4),Q347*$V$3,OR(Q347&gt;$U$3,Q347&lt;$U$4),Q347*$V$4,OR(Q347&gt;$U$5,Q347&lt;$U$6),Q347*$V$6,OR(Q347&gt;$U$6,Q347&lt;$U$7),Q347*$V$7)</f>
        <v>25.94</v>
      </c>
    </row>
    <row r="348" spans="1:20" x14ac:dyDescent="0.3">
      <c r="A348" s="2" t="s">
        <v>758</v>
      </c>
      <c r="B348" s="5">
        <v>43416</v>
      </c>
      <c r="C348" s="5">
        <v>43416</v>
      </c>
      <c r="D348" s="2" t="s">
        <v>33</v>
      </c>
      <c r="E348" s="2" t="s">
        <v>66</v>
      </c>
      <c r="F348" s="2" t="s">
        <v>428</v>
      </c>
      <c r="G348" s="6" t="str">
        <f>VLOOKUP(F348,'Customer Info'!A:B,2,0)</f>
        <v>Dennis</v>
      </c>
      <c r="H348" s="6" t="str">
        <f>VLOOKUP(F348,'Customer Info'!A:C,3,0)</f>
        <v>Pardue</v>
      </c>
      <c r="I348" s="6" t="str">
        <f>VLOOKUP(F348,'Customer Info'!A:E,5,0)</f>
        <v>Pekalongan</v>
      </c>
      <c r="J348" s="2" t="s">
        <v>759</v>
      </c>
      <c r="K348" s="2">
        <v>8379</v>
      </c>
      <c r="L348" s="2">
        <v>8061</v>
      </c>
      <c r="M348" s="2">
        <v>2</v>
      </c>
      <c r="N348" s="7">
        <f t="shared" si="20"/>
        <v>16122</v>
      </c>
      <c r="O348" s="7">
        <f t="shared" si="21"/>
        <v>16758</v>
      </c>
      <c r="P348" s="2">
        <v>25</v>
      </c>
      <c r="Q348" s="8">
        <f t="shared" si="22"/>
        <v>16783</v>
      </c>
      <c r="R348" s="8">
        <f t="shared" si="23"/>
        <v>636</v>
      </c>
      <c r="S348" s="2" t="s">
        <v>31</v>
      </c>
      <c r="T348" s="22" cm="1">
        <f t="array" ref="T348">_xlfn.IFS(OR(Q348&gt;$U$2,Q348&lt;$U$3),Q348*$V$2,OR(Q348&gt;$U$3,Q348&lt;$U$4),Q348*$V$3,OR(Q348&gt;$U$3,Q348&lt;$U$4),Q348*$V$4,OR(Q348&gt;$U$5,Q348&lt;$U$6),Q348*$V$6,OR(Q348&gt;$U$6,Q348&lt;$U$7),Q348*$V$7)</f>
        <v>335.66</v>
      </c>
    </row>
    <row r="349" spans="1:20" x14ac:dyDescent="0.3">
      <c r="A349" s="2" t="s">
        <v>760</v>
      </c>
      <c r="B349" s="5">
        <v>43144</v>
      </c>
      <c r="C349" s="5">
        <v>43146</v>
      </c>
      <c r="D349" s="2" t="s">
        <v>26</v>
      </c>
      <c r="E349" s="2" t="s">
        <v>46</v>
      </c>
      <c r="F349" s="2" t="s">
        <v>761</v>
      </c>
      <c r="G349" s="6" t="str">
        <f>VLOOKUP(F349,'Customer Info'!A:B,2,0)</f>
        <v>Natalie</v>
      </c>
      <c r="H349" s="6" t="str">
        <f>VLOOKUP(F349,'Customer Info'!A:C,3,0)</f>
        <v>Webber</v>
      </c>
      <c r="I349" s="6" t="str">
        <f>VLOOKUP(F349,'Customer Info'!A:E,5,0)</f>
        <v>Ningbo</v>
      </c>
      <c r="J349" s="2" t="s">
        <v>762</v>
      </c>
      <c r="K349" s="2">
        <v>1569</v>
      </c>
      <c r="L349" s="2">
        <v>1466</v>
      </c>
      <c r="M349" s="2">
        <v>1</v>
      </c>
      <c r="N349" s="7">
        <f t="shared" si="20"/>
        <v>1466</v>
      </c>
      <c r="O349" s="7">
        <f t="shared" si="21"/>
        <v>1569</v>
      </c>
      <c r="P349" s="2">
        <v>89</v>
      </c>
      <c r="Q349" s="8">
        <f t="shared" si="22"/>
        <v>1658</v>
      </c>
      <c r="R349" s="8">
        <f t="shared" si="23"/>
        <v>103</v>
      </c>
      <c r="S349" s="2" t="s">
        <v>28</v>
      </c>
      <c r="T349" s="22" cm="1">
        <f t="array" ref="T349">_xlfn.IFS(OR(Q349&gt;$U$2,Q349&lt;$U$3),Q349*$V$2,OR(Q349&gt;$U$3,Q349&lt;$U$4),Q349*$V$3,OR(Q349&gt;$U$3,Q349&lt;$U$4),Q349*$V$4,OR(Q349&gt;$U$5,Q349&lt;$U$6),Q349*$V$6,OR(Q349&gt;$U$6,Q349&lt;$U$7),Q349*$V$7)</f>
        <v>33.160000000000004</v>
      </c>
    </row>
    <row r="350" spans="1:20" x14ac:dyDescent="0.3">
      <c r="A350" s="2" t="s">
        <v>763</v>
      </c>
      <c r="B350" s="5">
        <v>43124</v>
      </c>
      <c r="C350" s="5">
        <v>43124</v>
      </c>
      <c r="D350" s="2" t="s">
        <v>33</v>
      </c>
      <c r="E350" s="2" t="s">
        <v>46</v>
      </c>
      <c r="F350" s="2" t="s">
        <v>764</v>
      </c>
      <c r="G350" s="6" t="str">
        <f>VLOOKUP(F350,'Customer Info'!A:B,2,0)</f>
        <v>Brad</v>
      </c>
      <c r="H350" s="6" t="str">
        <f>VLOOKUP(F350,'Customer Info'!A:C,3,0)</f>
        <v>Thomas</v>
      </c>
      <c r="I350" s="6" t="str">
        <f>VLOOKUP(F350,'Customer Info'!A:E,5,0)</f>
        <v>Udaipur</v>
      </c>
      <c r="J350" s="2" t="s">
        <v>455</v>
      </c>
      <c r="K350" s="2">
        <v>2228</v>
      </c>
      <c r="L350" s="2">
        <v>2143</v>
      </c>
      <c r="M350" s="2">
        <v>4</v>
      </c>
      <c r="N350" s="7">
        <f t="shared" si="20"/>
        <v>8572</v>
      </c>
      <c r="O350" s="7">
        <f t="shared" si="21"/>
        <v>8912</v>
      </c>
      <c r="P350" s="2">
        <v>30</v>
      </c>
      <c r="Q350" s="8">
        <f t="shared" si="22"/>
        <v>8942</v>
      </c>
      <c r="R350" s="8">
        <f t="shared" si="23"/>
        <v>340</v>
      </c>
      <c r="S350" s="2" t="s">
        <v>61</v>
      </c>
      <c r="T350" s="22" cm="1">
        <f t="array" ref="T350">_xlfn.IFS(OR(Q350&gt;$U$2,Q350&lt;$U$3),Q350*$V$2,OR(Q350&gt;$U$3,Q350&lt;$U$4),Q350*$V$3,OR(Q350&gt;$U$3,Q350&lt;$U$4),Q350*$V$4,OR(Q350&gt;$U$5,Q350&lt;$U$6),Q350*$V$6,OR(Q350&gt;$U$6,Q350&lt;$U$7),Q350*$V$7)</f>
        <v>178.84</v>
      </c>
    </row>
    <row r="351" spans="1:20" x14ac:dyDescent="0.3">
      <c r="A351" s="2" t="s">
        <v>765</v>
      </c>
      <c r="B351" s="5">
        <v>43115</v>
      </c>
      <c r="C351" s="5">
        <v>43115</v>
      </c>
      <c r="D351" s="2" t="s">
        <v>26</v>
      </c>
      <c r="E351" s="2" t="s">
        <v>66</v>
      </c>
      <c r="F351" s="2" t="s">
        <v>354</v>
      </c>
      <c r="G351" s="6" t="str">
        <f>VLOOKUP(F351,'Customer Info'!A:B,2,0)</f>
        <v>Paul</v>
      </c>
      <c r="H351" s="6" t="str">
        <f>VLOOKUP(F351,'Customer Info'!A:C,3,0)</f>
        <v>Gonzalez</v>
      </c>
      <c r="I351" s="6" t="str">
        <f>VLOOKUP(F351,'Customer Info'!A:E,5,0)</f>
        <v>Durgapur</v>
      </c>
      <c r="J351" s="2" t="s">
        <v>389</v>
      </c>
      <c r="K351" s="2">
        <v>3017</v>
      </c>
      <c r="L351" s="2">
        <v>2825</v>
      </c>
      <c r="M351" s="2">
        <v>3</v>
      </c>
      <c r="N351" s="7">
        <f t="shared" si="20"/>
        <v>8475</v>
      </c>
      <c r="O351" s="7">
        <f t="shared" si="21"/>
        <v>9051</v>
      </c>
      <c r="P351" s="2">
        <v>36</v>
      </c>
      <c r="Q351" s="8">
        <f t="shared" si="22"/>
        <v>9087</v>
      </c>
      <c r="R351" s="8">
        <f t="shared" si="23"/>
        <v>576</v>
      </c>
      <c r="S351" s="2" t="s">
        <v>61</v>
      </c>
      <c r="T351" s="22" cm="1">
        <f t="array" ref="T351">_xlfn.IFS(OR(Q351&gt;$U$2,Q351&lt;$U$3),Q351*$V$2,OR(Q351&gt;$U$3,Q351&lt;$U$4),Q351*$V$3,OR(Q351&gt;$U$3,Q351&lt;$U$4),Q351*$V$4,OR(Q351&gt;$U$5,Q351&lt;$U$6),Q351*$V$6,OR(Q351&gt;$U$6,Q351&lt;$U$7),Q351*$V$7)</f>
        <v>181.74</v>
      </c>
    </row>
    <row r="352" spans="1:20" x14ac:dyDescent="0.3">
      <c r="A352" s="2" t="s">
        <v>766</v>
      </c>
      <c r="B352" s="5">
        <v>43221</v>
      </c>
      <c r="C352" s="5">
        <v>43223</v>
      </c>
      <c r="D352" s="2" t="s">
        <v>33</v>
      </c>
      <c r="E352" s="2" t="s">
        <v>46</v>
      </c>
      <c r="F352" s="2" t="s">
        <v>767</v>
      </c>
      <c r="G352" s="6" t="str">
        <f>VLOOKUP(F352,'Customer Info'!A:B,2,0)</f>
        <v>Lindsay</v>
      </c>
      <c r="H352" s="6" t="str">
        <f>VLOOKUP(F352,'Customer Info'!A:C,3,0)</f>
        <v>Williams</v>
      </c>
      <c r="I352" s="6" t="str">
        <f>VLOOKUP(F352,'Customer Info'!A:E,5,0)</f>
        <v>Akola</v>
      </c>
      <c r="J352" s="2" t="s">
        <v>39</v>
      </c>
      <c r="K352" s="2">
        <v>2864</v>
      </c>
      <c r="L352" s="2">
        <v>2754</v>
      </c>
      <c r="M352" s="2">
        <v>3</v>
      </c>
      <c r="N352" s="7">
        <f t="shared" si="20"/>
        <v>8262</v>
      </c>
      <c r="O352" s="7">
        <f t="shared" si="21"/>
        <v>8592</v>
      </c>
      <c r="P352" s="2">
        <v>55</v>
      </c>
      <c r="Q352" s="8">
        <f t="shared" si="22"/>
        <v>8647</v>
      </c>
      <c r="R352" s="8">
        <f t="shared" si="23"/>
        <v>330</v>
      </c>
      <c r="S352" s="2" t="s">
        <v>61</v>
      </c>
      <c r="T352" s="22" cm="1">
        <f t="array" ref="T352">_xlfn.IFS(OR(Q352&gt;$U$2,Q352&lt;$U$3),Q352*$V$2,OR(Q352&gt;$U$3,Q352&lt;$U$4),Q352*$V$3,OR(Q352&gt;$U$3,Q352&lt;$U$4),Q352*$V$4,OR(Q352&gt;$U$5,Q352&lt;$U$6),Q352*$V$6,OR(Q352&gt;$U$6,Q352&lt;$U$7),Q352*$V$7)</f>
        <v>172.94</v>
      </c>
    </row>
    <row r="353" spans="1:20" x14ac:dyDescent="0.3">
      <c r="A353" s="2" t="s">
        <v>768</v>
      </c>
      <c r="B353" s="5">
        <v>43109</v>
      </c>
      <c r="C353" s="5">
        <v>43110</v>
      </c>
      <c r="D353" s="2" t="s">
        <v>45</v>
      </c>
      <c r="E353" s="2" t="s">
        <v>66</v>
      </c>
      <c r="F353" s="2" t="s">
        <v>769</v>
      </c>
      <c r="G353" s="6" t="str">
        <f>VLOOKUP(F353,'Customer Info'!A:B,2,0)</f>
        <v>John</v>
      </c>
      <c r="H353" s="6" t="str">
        <f>VLOOKUP(F353,'Customer Info'!A:C,3,0)</f>
        <v>Castell</v>
      </c>
      <c r="I353" s="6" t="str">
        <f>VLOOKUP(F353,'Customer Info'!A:E,5,0)</f>
        <v>Jakarta</v>
      </c>
      <c r="J353" s="2" t="s">
        <v>666</v>
      </c>
      <c r="K353" s="2">
        <v>144</v>
      </c>
      <c r="L353" s="2">
        <v>132</v>
      </c>
      <c r="M353" s="2">
        <v>4</v>
      </c>
      <c r="N353" s="7">
        <f t="shared" si="20"/>
        <v>528</v>
      </c>
      <c r="O353" s="7">
        <f t="shared" si="21"/>
        <v>576</v>
      </c>
      <c r="P353" s="2">
        <v>30</v>
      </c>
      <c r="Q353" s="8">
        <f t="shared" si="22"/>
        <v>606</v>
      </c>
      <c r="R353" s="8">
        <f t="shared" si="23"/>
        <v>48</v>
      </c>
      <c r="S353" s="2" t="s">
        <v>31</v>
      </c>
      <c r="T353" s="22" cm="1">
        <f t="array" ref="T353">_xlfn.IFS(OR(Q353&gt;$U$2,Q353&lt;$U$3),Q353*$V$2,OR(Q353&gt;$U$3,Q353&lt;$U$4),Q353*$V$3,OR(Q353&gt;$U$3,Q353&lt;$U$4),Q353*$V$4,OR(Q353&gt;$U$5,Q353&lt;$U$6),Q353*$V$6,OR(Q353&gt;$U$6,Q353&lt;$U$7),Q353*$V$7)</f>
        <v>12.120000000000001</v>
      </c>
    </row>
    <row r="354" spans="1:20" x14ac:dyDescent="0.3">
      <c r="A354" s="2" t="s">
        <v>770</v>
      </c>
      <c r="B354" s="5">
        <v>43224</v>
      </c>
      <c r="C354" s="5">
        <v>43224</v>
      </c>
      <c r="D354" s="2" t="s">
        <v>33</v>
      </c>
      <c r="E354" s="2" t="s">
        <v>89</v>
      </c>
      <c r="F354" s="2" t="s">
        <v>771</v>
      </c>
      <c r="G354" s="6" t="str">
        <f>VLOOKUP(F354,'Customer Info'!A:B,2,0)</f>
        <v>Tony</v>
      </c>
      <c r="H354" s="6" t="str">
        <f>VLOOKUP(F354,'Customer Info'!A:C,3,0)</f>
        <v>Sayre</v>
      </c>
      <c r="I354" s="6" t="str">
        <f>VLOOKUP(F354,'Customer Info'!A:E,5,0)</f>
        <v>Wafangdian</v>
      </c>
      <c r="J354" s="2" t="s">
        <v>380</v>
      </c>
      <c r="K354" s="2">
        <v>25658</v>
      </c>
      <c r="L354" s="2">
        <v>24466</v>
      </c>
      <c r="M354" s="2">
        <v>3</v>
      </c>
      <c r="N354" s="7">
        <f t="shared" si="20"/>
        <v>73398</v>
      </c>
      <c r="O354" s="7">
        <f t="shared" si="21"/>
        <v>76974</v>
      </c>
      <c r="P354" s="2">
        <v>66</v>
      </c>
      <c r="Q354" s="8">
        <f t="shared" si="22"/>
        <v>77040</v>
      </c>
      <c r="R354" s="8">
        <f t="shared" si="23"/>
        <v>3576</v>
      </c>
      <c r="S354" s="2" t="s">
        <v>61</v>
      </c>
      <c r="T354" s="22" cm="1">
        <f t="array" ref="T354">_xlfn.IFS(OR(Q354&gt;$U$2,Q354&lt;$U$3),Q354*$V$2,OR(Q354&gt;$U$3,Q354&lt;$U$4),Q354*$V$3,OR(Q354&gt;$U$3,Q354&lt;$U$4),Q354*$V$4,OR(Q354&gt;$U$5,Q354&lt;$U$6),Q354*$V$6,OR(Q354&gt;$U$6,Q354&lt;$U$7),Q354*$V$7)</f>
        <v>1540.8</v>
      </c>
    </row>
    <row r="355" spans="1:20" x14ac:dyDescent="0.3">
      <c r="A355" s="2" t="s">
        <v>772</v>
      </c>
      <c r="B355" s="5">
        <v>43155</v>
      </c>
      <c r="C355" s="5">
        <v>43156</v>
      </c>
      <c r="D355" s="2" t="s">
        <v>26</v>
      </c>
      <c r="E355" s="2" t="s">
        <v>89</v>
      </c>
      <c r="F355" s="2" t="s">
        <v>773</v>
      </c>
      <c r="G355" s="6" t="str">
        <f>VLOOKUP(F355,'Customer Info'!A:B,2,0)</f>
        <v>Brooke</v>
      </c>
      <c r="H355" s="6" t="str">
        <f>VLOOKUP(F355,'Customer Info'!A:C,3,0)</f>
        <v>Gillingham</v>
      </c>
      <c r="I355" s="6" t="str">
        <f>VLOOKUP(F355,'Customer Info'!A:E,5,0)</f>
        <v>Weimar</v>
      </c>
      <c r="J355" s="2" t="s">
        <v>308</v>
      </c>
      <c r="K355" s="2">
        <v>6951</v>
      </c>
      <c r="L355" s="2">
        <v>6620</v>
      </c>
      <c r="M355" s="2">
        <v>3</v>
      </c>
      <c r="N355" s="7">
        <f t="shared" si="20"/>
        <v>19860</v>
      </c>
      <c r="O355" s="7">
        <f t="shared" si="21"/>
        <v>20853</v>
      </c>
      <c r="P355" s="2">
        <v>77</v>
      </c>
      <c r="Q355" s="8">
        <f t="shared" si="22"/>
        <v>20930</v>
      </c>
      <c r="R355" s="8">
        <f t="shared" si="23"/>
        <v>993</v>
      </c>
      <c r="S355" s="2" t="s">
        <v>31</v>
      </c>
      <c r="T355" s="22" cm="1">
        <f t="array" ref="T355">_xlfn.IFS(OR(Q355&gt;$U$2,Q355&lt;$U$3),Q355*$V$2,OR(Q355&gt;$U$3,Q355&lt;$U$4),Q355*$V$3,OR(Q355&gt;$U$3,Q355&lt;$U$4),Q355*$V$4,OR(Q355&gt;$U$5,Q355&lt;$U$6),Q355*$V$6,OR(Q355&gt;$U$6,Q355&lt;$U$7),Q355*$V$7)</f>
        <v>418.6</v>
      </c>
    </row>
    <row r="356" spans="1:20" x14ac:dyDescent="0.3">
      <c r="A356" s="2" t="s">
        <v>774</v>
      </c>
      <c r="B356" s="5">
        <v>43253</v>
      </c>
      <c r="C356" s="5">
        <v>43253</v>
      </c>
      <c r="D356" s="2" t="s">
        <v>33</v>
      </c>
      <c r="E356" s="2" t="s">
        <v>66</v>
      </c>
      <c r="F356" s="2" t="s">
        <v>775</v>
      </c>
      <c r="G356" s="6" t="str">
        <f>VLOOKUP(F356,'Customer Info'!A:B,2,0)</f>
        <v>Dorothy</v>
      </c>
      <c r="H356" s="6" t="str">
        <f>VLOOKUP(F356,'Customer Info'!A:C,3,0)</f>
        <v>Badders</v>
      </c>
      <c r="I356" s="6" t="str">
        <f>VLOOKUP(F356,'Customer Info'!A:E,5,0)</f>
        <v>Nanning</v>
      </c>
      <c r="J356" s="2" t="s">
        <v>530</v>
      </c>
      <c r="K356" s="2">
        <v>8630</v>
      </c>
      <c r="L356" s="2">
        <v>8303</v>
      </c>
      <c r="M356" s="2">
        <v>3</v>
      </c>
      <c r="N356" s="7">
        <f t="shared" si="20"/>
        <v>24909</v>
      </c>
      <c r="O356" s="7">
        <f t="shared" si="21"/>
        <v>25890</v>
      </c>
      <c r="P356" s="2">
        <v>34</v>
      </c>
      <c r="Q356" s="8">
        <f t="shared" si="22"/>
        <v>25924</v>
      </c>
      <c r="R356" s="8">
        <f t="shared" si="23"/>
        <v>981</v>
      </c>
      <c r="S356" s="2" t="s">
        <v>61</v>
      </c>
      <c r="T356" s="22" cm="1">
        <f t="array" ref="T356">_xlfn.IFS(OR(Q356&gt;$U$2,Q356&lt;$U$3),Q356*$V$2,OR(Q356&gt;$U$3,Q356&lt;$U$4),Q356*$V$3,OR(Q356&gt;$U$3,Q356&lt;$U$4),Q356*$V$4,OR(Q356&gt;$U$5,Q356&lt;$U$6),Q356*$V$6,OR(Q356&gt;$U$6,Q356&lt;$U$7),Q356*$V$7)</f>
        <v>518.48</v>
      </c>
    </row>
    <row r="357" spans="1:20" x14ac:dyDescent="0.3">
      <c r="A357" s="2" t="s">
        <v>776</v>
      </c>
      <c r="B357" s="5">
        <v>43366</v>
      </c>
      <c r="C357" s="5">
        <v>43366</v>
      </c>
      <c r="D357" s="2" t="s">
        <v>33</v>
      </c>
      <c r="E357" s="2" t="s">
        <v>34</v>
      </c>
      <c r="F357" s="2" t="s">
        <v>777</v>
      </c>
      <c r="G357" s="6" t="str">
        <f>VLOOKUP(F357,'Customer Info'!A:B,2,0)</f>
        <v>Evan</v>
      </c>
      <c r="H357" s="6" t="str">
        <f>VLOOKUP(F357,'Customer Info'!A:C,3,0)</f>
        <v>Bailliet</v>
      </c>
      <c r="I357" s="6" t="str">
        <f>VLOOKUP(F357,'Customer Info'!A:E,5,0)</f>
        <v>Sydney</v>
      </c>
      <c r="J357" s="2" t="s">
        <v>518</v>
      </c>
      <c r="K357" s="2">
        <v>2273</v>
      </c>
      <c r="L357" s="2">
        <v>2229</v>
      </c>
      <c r="M357" s="2">
        <v>1</v>
      </c>
      <c r="N357" s="7">
        <f t="shared" si="20"/>
        <v>2229</v>
      </c>
      <c r="O357" s="7">
        <f t="shared" si="21"/>
        <v>2273</v>
      </c>
      <c r="P357" s="2">
        <v>55</v>
      </c>
      <c r="Q357" s="8">
        <f t="shared" si="22"/>
        <v>2328</v>
      </c>
      <c r="R357" s="8">
        <f t="shared" si="23"/>
        <v>44</v>
      </c>
      <c r="S357" s="2" t="s">
        <v>31</v>
      </c>
      <c r="T357" s="22" cm="1">
        <f t="array" ref="T357">_xlfn.IFS(OR(Q357&gt;$U$2,Q357&lt;$U$3),Q357*$V$2,OR(Q357&gt;$U$3,Q357&lt;$U$4),Q357*$V$3,OR(Q357&gt;$U$3,Q357&lt;$U$4),Q357*$V$4,OR(Q357&gt;$U$5,Q357&lt;$U$6),Q357*$V$6,OR(Q357&gt;$U$6,Q357&lt;$U$7),Q357*$V$7)</f>
        <v>46.56</v>
      </c>
    </row>
    <row r="358" spans="1:20" x14ac:dyDescent="0.3">
      <c r="A358" s="2" t="s">
        <v>778</v>
      </c>
      <c r="B358" s="5">
        <v>43431</v>
      </c>
      <c r="C358" s="5">
        <v>43432</v>
      </c>
      <c r="D358" s="2" t="s">
        <v>45</v>
      </c>
      <c r="E358" s="2" t="s">
        <v>27</v>
      </c>
      <c r="F358" s="2" t="s">
        <v>56</v>
      </c>
      <c r="G358" s="6" t="str">
        <f>VLOOKUP(F358,'Customer Info'!A:B,2,0)</f>
        <v>Jeremy</v>
      </c>
      <c r="H358" s="6" t="str">
        <f>VLOOKUP(F358,'Customer Info'!A:C,3,0)</f>
        <v>Ellison</v>
      </c>
      <c r="I358" s="6" t="str">
        <f>VLOOKUP(F358,'Customer Info'!A:E,5,0)</f>
        <v>Jammu</v>
      </c>
      <c r="J358" s="2" t="s">
        <v>103</v>
      </c>
      <c r="K358" s="2">
        <v>1017</v>
      </c>
      <c r="L358" s="2">
        <v>950</v>
      </c>
      <c r="M358" s="2">
        <v>4</v>
      </c>
      <c r="N358" s="7">
        <f t="shared" si="20"/>
        <v>3800</v>
      </c>
      <c r="O358" s="7">
        <f t="shared" si="21"/>
        <v>4068</v>
      </c>
      <c r="P358" s="2">
        <v>30</v>
      </c>
      <c r="Q358" s="8">
        <f t="shared" si="22"/>
        <v>4098</v>
      </c>
      <c r="R358" s="8">
        <f t="shared" si="23"/>
        <v>268</v>
      </c>
      <c r="S358" s="2" t="s">
        <v>61</v>
      </c>
      <c r="T358" s="22" cm="1">
        <f t="array" ref="T358">_xlfn.IFS(OR(Q358&gt;$U$2,Q358&lt;$U$3),Q358*$V$2,OR(Q358&gt;$U$3,Q358&lt;$U$4),Q358*$V$3,OR(Q358&gt;$U$3,Q358&lt;$U$4),Q358*$V$4,OR(Q358&gt;$U$5,Q358&lt;$U$6),Q358*$V$6,OR(Q358&gt;$U$6,Q358&lt;$U$7),Q358*$V$7)</f>
        <v>81.960000000000008</v>
      </c>
    </row>
    <row r="359" spans="1:20" x14ac:dyDescent="0.3">
      <c r="A359" s="2" t="s">
        <v>779</v>
      </c>
      <c r="B359" s="5">
        <v>43179</v>
      </c>
      <c r="C359" s="5">
        <v>43179</v>
      </c>
      <c r="D359" s="2" t="s">
        <v>45</v>
      </c>
      <c r="E359" s="2" t="s">
        <v>34</v>
      </c>
      <c r="F359" s="2" t="s">
        <v>780</v>
      </c>
      <c r="G359" s="6" t="str">
        <f>VLOOKUP(F359,'Customer Info'!A:B,2,0)</f>
        <v>Anna</v>
      </c>
      <c r="H359" s="6" t="str">
        <f>VLOOKUP(F359,'Customer Info'!A:C,3,0)</f>
        <v>Gayman</v>
      </c>
      <c r="I359" s="6" t="str">
        <f>VLOOKUP(F359,'Customer Info'!A:E,5,0)</f>
        <v>Jakarta</v>
      </c>
      <c r="J359" s="2" t="s">
        <v>141</v>
      </c>
      <c r="K359" s="2">
        <v>218</v>
      </c>
      <c r="L359" s="2">
        <v>200</v>
      </c>
      <c r="M359" s="2">
        <v>2</v>
      </c>
      <c r="N359" s="7">
        <f t="shared" si="20"/>
        <v>400</v>
      </c>
      <c r="O359" s="7">
        <f t="shared" si="21"/>
        <v>436</v>
      </c>
      <c r="P359" s="2">
        <v>45</v>
      </c>
      <c r="Q359" s="8">
        <f t="shared" si="22"/>
        <v>481</v>
      </c>
      <c r="R359" s="8">
        <f t="shared" si="23"/>
        <v>36</v>
      </c>
      <c r="S359" s="2" t="s">
        <v>31</v>
      </c>
      <c r="T359" s="22" cm="1">
        <f t="array" ref="T359">_xlfn.IFS(OR(Q359&gt;$U$2,Q359&lt;$U$3),Q359*$V$2,OR(Q359&gt;$U$3,Q359&lt;$U$4),Q359*$V$3,OR(Q359&gt;$U$3,Q359&lt;$U$4),Q359*$V$4,OR(Q359&gt;$U$5,Q359&lt;$U$6),Q359*$V$6,OR(Q359&gt;$U$6,Q359&lt;$U$7),Q359*$V$7)</f>
        <v>9.620000000000001</v>
      </c>
    </row>
    <row r="360" spans="1:20" x14ac:dyDescent="0.3">
      <c r="A360" s="2" t="s">
        <v>781</v>
      </c>
      <c r="B360" s="5">
        <v>43379</v>
      </c>
      <c r="C360" s="5">
        <v>43379</v>
      </c>
      <c r="D360" s="2" t="s">
        <v>33</v>
      </c>
      <c r="E360" s="2" t="s">
        <v>46</v>
      </c>
      <c r="F360" s="2" t="s">
        <v>782</v>
      </c>
      <c r="G360" s="6" t="str">
        <f>VLOOKUP(F360,'Customer Info'!A:B,2,0)</f>
        <v>Duane</v>
      </c>
      <c r="H360" s="6" t="str">
        <f>VLOOKUP(F360,'Customer Info'!A:C,3,0)</f>
        <v>Benoit</v>
      </c>
      <c r="I360" s="6" t="str">
        <f>VLOOKUP(F360,'Customer Info'!A:E,5,0)</f>
        <v>Tamworth</v>
      </c>
      <c r="J360" s="2" t="s">
        <v>697</v>
      </c>
      <c r="K360" s="2">
        <v>7960</v>
      </c>
      <c r="L360" s="2">
        <v>7375</v>
      </c>
      <c r="M360" s="2">
        <v>5</v>
      </c>
      <c r="N360" s="7">
        <f t="shared" si="20"/>
        <v>36875</v>
      </c>
      <c r="O360" s="7">
        <f t="shared" si="21"/>
        <v>39800</v>
      </c>
      <c r="P360" s="2">
        <v>28</v>
      </c>
      <c r="Q360" s="8">
        <f t="shared" si="22"/>
        <v>39828</v>
      </c>
      <c r="R360" s="8">
        <f t="shared" si="23"/>
        <v>2925</v>
      </c>
      <c r="S360" s="2" t="s">
        <v>31</v>
      </c>
      <c r="T360" s="22" cm="1">
        <f t="array" ref="T360">_xlfn.IFS(OR(Q360&gt;$U$2,Q360&lt;$U$3),Q360*$V$2,OR(Q360&gt;$U$3,Q360&lt;$U$4),Q360*$V$3,OR(Q360&gt;$U$3,Q360&lt;$U$4),Q360*$V$4,OR(Q360&gt;$U$5,Q360&lt;$U$6),Q360*$V$6,OR(Q360&gt;$U$6,Q360&lt;$U$7),Q360*$V$7)</f>
        <v>796.56000000000006</v>
      </c>
    </row>
    <row r="361" spans="1:20" x14ac:dyDescent="0.3">
      <c r="A361" s="2" t="s">
        <v>783</v>
      </c>
      <c r="B361" s="5">
        <v>43242</v>
      </c>
      <c r="C361" s="5">
        <v>43244</v>
      </c>
      <c r="D361" s="2" t="s">
        <v>45</v>
      </c>
      <c r="E361" s="2" t="s">
        <v>89</v>
      </c>
      <c r="F361" s="2" t="s">
        <v>784</v>
      </c>
      <c r="G361" s="6" t="str">
        <f>VLOOKUP(F361,'Customer Info'!A:B,2,0)</f>
        <v>Stefanie</v>
      </c>
      <c r="H361" s="6" t="str">
        <f>VLOOKUP(F361,'Customer Info'!A:C,3,0)</f>
        <v>Holloman</v>
      </c>
      <c r="I361" s="6" t="str">
        <f>VLOOKUP(F361,'Customer Info'!A:E,5,0)</f>
        <v>Durgapur</v>
      </c>
      <c r="J361" s="2" t="s">
        <v>48</v>
      </c>
      <c r="K361" s="2">
        <v>131</v>
      </c>
      <c r="L361" s="2">
        <v>124</v>
      </c>
      <c r="M361" s="2">
        <v>2</v>
      </c>
      <c r="N361" s="7">
        <f t="shared" si="20"/>
        <v>248</v>
      </c>
      <c r="O361" s="7">
        <f t="shared" si="21"/>
        <v>262</v>
      </c>
      <c r="P361" s="2">
        <v>30</v>
      </c>
      <c r="Q361" s="8">
        <f t="shared" si="22"/>
        <v>292</v>
      </c>
      <c r="R361" s="8">
        <f t="shared" si="23"/>
        <v>14</v>
      </c>
      <c r="S361" s="2" t="s">
        <v>61</v>
      </c>
      <c r="T361" s="22" cm="1">
        <f t="array" ref="T361">_xlfn.IFS(OR(Q361&gt;$U$2,Q361&lt;$U$3),Q361*$V$2,OR(Q361&gt;$U$3,Q361&lt;$U$4),Q361*$V$3,OR(Q361&gt;$U$3,Q361&lt;$U$4),Q361*$V$4,OR(Q361&gt;$U$5,Q361&lt;$U$6),Q361*$V$6,OR(Q361&gt;$U$6,Q361&lt;$U$7),Q361*$V$7)</f>
        <v>5.84</v>
      </c>
    </row>
    <row r="362" spans="1:20" x14ac:dyDescent="0.3">
      <c r="A362" s="2" t="s">
        <v>785</v>
      </c>
      <c r="B362" s="5">
        <v>43128</v>
      </c>
      <c r="C362" s="5">
        <v>43128</v>
      </c>
      <c r="D362" s="2" t="s">
        <v>45</v>
      </c>
      <c r="E362" s="2" t="s">
        <v>27</v>
      </c>
      <c r="F362" s="2" t="s">
        <v>80</v>
      </c>
      <c r="G362" s="6" t="str">
        <f>VLOOKUP(F362,'Customer Info'!A:B,2,0)</f>
        <v>Adam</v>
      </c>
      <c r="H362" s="6" t="str">
        <f>VLOOKUP(F362,'Customer Info'!A:C,3,0)</f>
        <v>Bellavance</v>
      </c>
      <c r="I362" s="6" t="str">
        <f>VLOOKUP(F362,'Customer Info'!A:E,5,0)</f>
        <v>Medan</v>
      </c>
      <c r="J362" s="2" t="s">
        <v>103</v>
      </c>
      <c r="K362" s="2">
        <v>193</v>
      </c>
      <c r="L362" s="2">
        <v>173</v>
      </c>
      <c r="M362" s="2">
        <v>1</v>
      </c>
      <c r="N362" s="7">
        <f t="shared" si="20"/>
        <v>173</v>
      </c>
      <c r="O362" s="7">
        <f t="shared" si="21"/>
        <v>193</v>
      </c>
      <c r="P362" s="2">
        <v>30</v>
      </c>
      <c r="Q362" s="8">
        <f t="shared" si="22"/>
        <v>223</v>
      </c>
      <c r="R362" s="8">
        <f t="shared" si="23"/>
        <v>20</v>
      </c>
      <c r="S362" s="2" t="s">
        <v>61</v>
      </c>
      <c r="T362" s="22" cm="1">
        <f t="array" ref="T362">_xlfn.IFS(OR(Q362&gt;$U$2,Q362&lt;$U$3),Q362*$V$2,OR(Q362&gt;$U$3,Q362&lt;$U$4),Q362*$V$3,OR(Q362&gt;$U$3,Q362&lt;$U$4),Q362*$V$4,OR(Q362&gt;$U$5,Q362&lt;$U$6),Q362*$V$6,OR(Q362&gt;$U$6,Q362&lt;$U$7),Q362*$V$7)</f>
        <v>4.46</v>
      </c>
    </row>
    <row r="363" spans="1:20" x14ac:dyDescent="0.3">
      <c r="A363" s="2" t="s">
        <v>786</v>
      </c>
      <c r="B363" s="5">
        <v>43369</v>
      </c>
      <c r="C363" s="5">
        <v>43371</v>
      </c>
      <c r="D363" s="2" t="s">
        <v>45</v>
      </c>
      <c r="E363" s="2" t="s">
        <v>34</v>
      </c>
      <c r="F363" s="2" t="s">
        <v>354</v>
      </c>
      <c r="G363" s="6" t="str">
        <f>VLOOKUP(F363,'Customer Info'!A:B,2,0)</f>
        <v>Paul</v>
      </c>
      <c r="H363" s="6" t="str">
        <f>VLOOKUP(F363,'Customer Info'!A:C,3,0)</f>
        <v>Gonzalez</v>
      </c>
      <c r="I363" s="6" t="str">
        <f>VLOOKUP(F363,'Customer Info'!A:E,5,0)</f>
        <v>Durgapur</v>
      </c>
      <c r="J363" s="2" t="s">
        <v>36</v>
      </c>
      <c r="K363" s="2">
        <v>81</v>
      </c>
      <c r="L363" s="2">
        <v>77</v>
      </c>
      <c r="M363" s="2">
        <v>6</v>
      </c>
      <c r="N363" s="7">
        <f t="shared" si="20"/>
        <v>462</v>
      </c>
      <c r="O363" s="7">
        <f t="shared" si="21"/>
        <v>486</v>
      </c>
      <c r="P363" s="2">
        <v>10</v>
      </c>
      <c r="Q363" s="8">
        <f t="shared" si="22"/>
        <v>496</v>
      </c>
      <c r="R363" s="8">
        <f t="shared" si="23"/>
        <v>24</v>
      </c>
      <c r="S363" s="2" t="s">
        <v>31</v>
      </c>
      <c r="T363" s="22" cm="1">
        <f t="array" ref="T363">_xlfn.IFS(OR(Q363&gt;$U$2,Q363&lt;$U$3),Q363*$V$2,OR(Q363&gt;$U$3,Q363&lt;$U$4),Q363*$V$3,OR(Q363&gt;$U$3,Q363&lt;$U$4),Q363*$V$4,OR(Q363&gt;$U$5,Q363&lt;$U$6),Q363*$V$6,OR(Q363&gt;$U$6,Q363&lt;$U$7),Q363*$V$7)</f>
        <v>9.92</v>
      </c>
    </row>
    <row r="364" spans="1:20" x14ac:dyDescent="0.3">
      <c r="A364" s="2" t="s">
        <v>787</v>
      </c>
      <c r="B364" s="5">
        <v>43356</v>
      </c>
      <c r="C364" s="5">
        <v>43356</v>
      </c>
      <c r="D364" s="2" t="s">
        <v>33</v>
      </c>
      <c r="E364" s="2" t="s">
        <v>46</v>
      </c>
      <c r="F364" s="2" t="s">
        <v>675</v>
      </c>
      <c r="G364" s="6" t="str">
        <f>VLOOKUP(F364,'Customer Info'!A:B,2,0)</f>
        <v>Laura</v>
      </c>
      <c r="H364" s="6" t="str">
        <f>VLOOKUP(F364,'Customer Info'!A:C,3,0)</f>
        <v>Armstrong</v>
      </c>
      <c r="I364" s="6" t="str">
        <f>VLOOKUP(F364,'Customer Info'!A:E,5,0)</f>
        <v>Torquay</v>
      </c>
      <c r="J364" s="2" t="s">
        <v>97</v>
      </c>
      <c r="K364" s="2">
        <v>28522</v>
      </c>
      <c r="L364" s="2">
        <v>26384</v>
      </c>
      <c r="M364" s="2">
        <v>3</v>
      </c>
      <c r="N364" s="7">
        <f t="shared" si="20"/>
        <v>79152</v>
      </c>
      <c r="O364" s="7">
        <f t="shared" si="21"/>
        <v>85566</v>
      </c>
      <c r="P364" s="2">
        <v>55</v>
      </c>
      <c r="Q364" s="8">
        <f t="shared" si="22"/>
        <v>85621</v>
      </c>
      <c r="R364" s="8">
        <f t="shared" si="23"/>
        <v>6414</v>
      </c>
      <c r="S364" s="2" t="s">
        <v>61</v>
      </c>
      <c r="T364" s="22" cm="1">
        <f t="array" ref="T364">_xlfn.IFS(OR(Q364&gt;$U$2,Q364&lt;$U$3),Q364*$V$2,OR(Q364&gt;$U$3,Q364&lt;$U$4),Q364*$V$3,OR(Q364&gt;$U$3,Q364&lt;$U$4),Q364*$V$4,OR(Q364&gt;$U$5,Q364&lt;$U$6),Q364*$V$6,OR(Q364&gt;$U$6,Q364&lt;$U$7),Q364*$V$7)</f>
        <v>1712.42</v>
      </c>
    </row>
    <row r="365" spans="1:20" x14ac:dyDescent="0.3">
      <c r="A365" s="2" t="s">
        <v>788</v>
      </c>
      <c r="B365" s="5">
        <v>43232</v>
      </c>
      <c r="C365" s="5">
        <v>43233</v>
      </c>
      <c r="D365" s="2" t="s">
        <v>45</v>
      </c>
      <c r="E365" s="2" t="s">
        <v>27</v>
      </c>
      <c r="F365" s="2" t="s">
        <v>789</v>
      </c>
      <c r="G365" s="6" t="str">
        <f>VLOOKUP(F365,'Customer Info'!A:B,2,0)</f>
        <v>Laurel</v>
      </c>
      <c r="H365" s="6" t="str">
        <f>VLOOKUP(F365,'Customer Info'!A:C,3,0)</f>
        <v>Beltran</v>
      </c>
      <c r="I365" s="6" t="str">
        <f>VLOOKUP(F365,'Customer Info'!A:E,5,0)</f>
        <v>Melbourne</v>
      </c>
      <c r="J365" s="2" t="s">
        <v>790</v>
      </c>
      <c r="K365" s="2">
        <v>992</v>
      </c>
      <c r="L365" s="2">
        <v>928</v>
      </c>
      <c r="M365" s="2">
        <v>5</v>
      </c>
      <c r="N365" s="7">
        <f t="shared" si="20"/>
        <v>4640</v>
      </c>
      <c r="O365" s="7">
        <f t="shared" si="21"/>
        <v>4960</v>
      </c>
      <c r="P365" s="2">
        <v>92</v>
      </c>
      <c r="Q365" s="8">
        <f t="shared" si="22"/>
        <v>5052</v>
      </c>
      <c r="R365" s="8">
        <f t="shared" si="23"/>
        <v>320</v>
      </c>
      <c r="S365" s="2" t="s">
        <v>61</v>
      </c>
      <c r="T365" s="22" cm="1">
        <f t="array" ref="T365">_xlfn.IFS(OR(Q365&gt;$U$2,Q365&lt;$U$3),Q365*$V$2,OR(Q365&gt;$U$3,Q365&lt;$U$4),Q365*$V$3,OR(Q365&gt;$U$3,Q365&lt;$U$4),Q365*$V$4,OR(Q365&gt;$U$5,Q365&lt;$U$6),Q365*$V$6,OR(Q365&gt;$U$6,Q365&lt;$U$7),Q365*$V$7)</f>
        <v>101.04</v>
      </c>
    </row>
    <row r="366" spans="1:20" x14ac:dyDescent="0.3">
      <c r="A366" s="2" t="s">
        <v>791</v>
      </c>
      <c r="B366" s="5">
        <v>43208</v>
      </c>
      <c r="C366" s="5">
        <v>43208</v>
      </c>
      <c r="D366" s="2" t="s">
        <v>33</v>
      </c>
      <c r="E366" s="2" t="s">
        <v>41</v>
      </c>
      <c r="F366" s="2" t="s">
        <v>792</v>
      </c>
      <c r="G366" s="6" t="str">
        <f>VLOOKUP(F366,'Customer Info'!A:B,2,0)</f>
        <v>Denise</v>
      </c>
      <c r="H366" s="6" t="str">
        <f>VLOOKUP(F366,'Customer Info'!A:C,3,0)</f>
        <v>Leinenbach</v>
      </c>
      <c r="I366" s="6" t="str">
        <f>VLOOKUP(F366,'Customer Info'!A:E,5,0)</f>
        <v>Bhiwandi</v>
      </c>
      <c r="J366" s="2" t="s">
        <v>793</v>
      </c>
      <c r="K366" s="2">
        <v>7943</v>
      </c>
      <c r="L366" s="2">
        <v>7790</v>
      </c>
      <c r="M366" s="2">
        <v>2</v>
      </c>
      <c r="N366" s="7">
        <f t="shared" si="20"/>
        <v>15580</v>
      </c>
      <c r="O366" s="7">
        <f t="shared" si="21"/>
        <v>15886</v>
      </c>
      <c r="P366" s="2">
        <v>63</v>
      </c>
      <c r="Q366" s="8">
        <f t="shared" si="22"/>
        <v>15949</v>
      </c>
      <c r="R366" s="8">
        <f t="shared" si="23"/>
        <v>306</v>
      </c>
      <c r="S366" s="2" t="s">
        <v>31</v>
      </c>
      <c r="T366" s="22" cm="1">
        <f t="array" ref="T366">_xlfn.IFS(OR(Q366&gt;$U$2,Q366&lt;$U$3),Q366*$V$2,OR(Q366&gt;$U$3,Q366&lt;$U$4),Q366*$V$3,OR(Q366&gt;$U$3,Q366&lt;$U$4),Q366*$V$4,OR(Q366&gt;$U$5,Q366&lt;$U$6),Q366*$V$6,OR(Q366&gt;$U$6,Q366&lt;$U$7),Q366*$V$7)</f>
        <v>318.98</v>
      </c>
    </row>
    <row r="367" spans="1:20" x14ac:dyDescent="0.3">
      <c r="A367" s="2" t="s">
        <v>794</v>
      </c>
      <c r="B367" s="5">
        <v>43390</v>
      </c>
      <c r="C367" s="5">
        <v>43392</v>
      </c>
      <c r="D367" s="2" t="s">
        <v>26</v>
      </c>
      <c r="E367" s="2" t="s">
        <v>27</v>
      </c>
      <c r="F367" s="2" t="s">
        <v>647</v>
      </c>
      <c r="G367" s="6" t="str">
        <f>VLOOKUP(F367,'Customer Info'!A:B,2,0)</f>
        <v>Carlos</v>
      </c>
      <c r="H367" s="6" t="str">
        <f>VLOOKUP(F367,'Customer Info'!A:C,3,0)</f>
        <v>Soltero</v>
      </c>
      <c r="I367" s="6" t="str">
        <f>VLOOKUP(F367,'Customer Info'!A:E,5,0)</f>
        <v>Wodonga</v>
      </c>
      <c r="J367" s="2" t="s">
        <v>326</v>
      </c>
      <c r="K367" s="2">
        <v>1983</v>
      </c>
      <c r="L367" s="2">
        <v>1908</v>
      </c>
      <c r="M367" s="2">
        <v>4</v>
      </c>
      <c r="N367" s="7">
        <f t="shared" si="20"/>
        <v>7632</v>
      </c>
      <c r="O367" s="7">
        <f t="shared" si="21"/>
        <v>7932</v>
      </c>
      <c r="P367" s="2">
        <v>62</v>
      </c>
      <c r="Q367" s="8">
        <f t="shared" si="22"/>
        <v>7994</v>
      </c>
      <c r="R367" s="8">
        <f t="shared" si="23"/>
        <v>300</v>
      </c>
      <c r="S367" s="2" t="s">
        <v>31</v>
      </c>
      <c r="T367" s="22" cm="1">
        <f t="array" ref="T367">_xlfn.IFS(OR(Q367&gt;$U$2,Q367&lt;$U$3),Q367*$V$2,OR(Q367&gt;$U$3,Q367&lt;$U$4),Q367*$V$3,OR(Q367&gt;$U$3,Q367&lt;$U$4),Q367*$V$4,OR(Q367&gt;$U$5,Q367&lt;$U$6),Q367*$V$6,OR(Q367&gt;$U$6,Q367&lt;$U$7),Q367*$V$7)</f>
        <v>159.88</v>
      </c>
    </row>
    <row r="368" spans="1:20" x14ac:dyDescent="0.3">
      <c r="A368" s="2" t="s">
        <v>795</v>
      </c>
      <c r="B368" s="5">
        <v>43394</v>
      </c>
      <c r="C368" s="5">
        <v>43394</v>
      </c>
      <c r="D368" s="2" t="s">
        <v>26</v>
      </c>
      <c r="E368" s="2" t="s">
        <v>41</v>
      </c>
      <c r="F368" s="2" t="s">
        <v>652</v>
      </c>
      <c r="G368" s="6" t="str">
        <f>VLOOKUP(F368,'Customer Info'!A:B,2,0)</f>
        <v>Jonathan</v>
      </c>
      <c r="H368" s="6" t="str">
        <f>VLOOKUP(F368,'Customer Info'!A:C,3,0)</f>
        <v>Howell</v>
      </c>
      <c r="I368" s="6" t="str">
        <f>VLOOKUP(F368,'Customer Info'!A:E,5,0)</f>
        <v>Guangshui</v>
      </c>
      <c r="J368" s="2" t="s">
        <v>87</v>
      </c>
      <c r="K368" s="2">
        <v>1916</v>
      </c>
      <c r="L368" s="2">
        <v>1844</v>
      </c>
      <c r="M368" s="2">
        <v>2</v>
      </c>
      <c r="N368" s="7">
        <f t="shared" si="20"/>
        <v>3688</v>
      </c>
      <c r="O368" s="7">
        <f t="shared" si="21"/>
        <v>3832</v>
      </c>
      <c r="P368" s="2">
        <v>96</v>
      </c>
      <c r="Q368" s="8">
        <f t="shared" si="22"/>
        <v>3928</v>
      </c>
      <c r="R368" s="8">
        <f t="shared" si="23"/>
        <v>144</v>
      </c>
      <c r="S368" s="2" t="s">
        <v>31</v>
      </c>
      <c r="T368" s="22" cm="1">
        <f t="array" ref="T368">_xlfn.IFS(OR(Q368&gt;$U$2,Q368&lt;$U$3),Q368*$V$2,OR(Q368&gt;$U$3,Q368&lt;$U$4),Q368*$V$3,OR(Q368&gt;$U$3,Q368&lt;$U$4),Q368*$V$4,OR(Q368&gt;$U$5,Q368&lt;$U$6),Q368*$V$6,OR(Q368&gt;$U$6,Q368&lt;$U$7),Q368*$V$7)</f>
        <v>78.56</v>
      </c>
    </row>
    <row r="369" spans="1:20" x14ac:dyDescent="0.3">
      <c r="A369" s="2" t="s">
        <v>796</v>
      </c>
      <c r="B369" s="5">
        <v>43170</v>
      </c>
      <c r="C369" s="5">
        <v>43170</v>
      </c>
      <c r="D369" s="2" t="s">
        <v>26</v>
      </c>
      <c r="E369" s="2" t="s">
        <v>34</v>
      </c>
      <c r="F369" s="2" t="s">
        <v>797</v>
      </c>
      <c r="G369" s="6" t="str">
        <f>VLOOKUP(F369,'Customer Info'!A:B,2,0)</f>
        <v>Tamara</v>
      </c>
      <c r="H369" s="6" t="str">
        <f>VLOOKUP(F369,'Customer Info'!A:C,3,0)</f>
        <v>Chand</v>
      </c>
      <c r="I369" s="6" t="str">
        <f>VLOOKUP(F369,'Customer Info'!A:E,5,0)</f>
        <v>Canberra</v>
      </c>
      <c r="J369" s="2" t="s">
        <v>51</v>
      </c>
      <c r="K369" s="2">
        <v>1306</v>
      </c>
      <c r="L369" s="2">
        <v>1197</v>
      </c>
      <c r="M369" s="2">
        <v>2</v>
      </c>
      <c r="N369" s="7">
        <f t="shared" si="20"/>
        <v>2394</v>
      </c>
      <c r="O369" s="7">
        <f t="shared" si="21"/>
        <v>2612</v>
      </c>
      <c r="P369" s="2">
        <v>63</v>
      </c>
      <c r="Q369" s="8">
        <f t="shared" si="22"/>
        <v>2675</v>
      </c>
      <c r="R369" s="8">
        <f t="shared" si="23"/>
        <v>218</v>
      </c>
      <c r="S369" s="2" t="s">
        <v>31</v>
      </c>
      <c r="T369" s="22" cm="1">
        <f t="array" ref="T369">_xlfn.IFS(OR(Q369&gt;$U$2,Q369&lt;$U$3),Q369*$V$2,OR(Q369&gt;$U$3,Q369&lt;$U$4),Q369*$V$3,OR(Q369&gt;$U$3,Q369&lt;$U$4),Q369*$V$4,OR(Q369&gt;$U$5,Q369&lt;$U$6),Q369*$V$6,OR(Q369&gt;$U$6,Q369&lt;$U$7),Q369*$V$7)</f>
        <v>53.5</v>
      </c>
    </row>
    <row r="370" spans="1:20" x14ac:dyDescent="0.3">
      <c r="A370" s="2" t="s">
        <v>798</v>
      </c>
      <c r="B370" s="5">
        <v>43287</v>
      </c>
      <c r="C370" s="5">
        <v>43287</v>
      </c>
      <c r="D370" s="2" t="s">
        <v>45</v>
      </c>
      <c r="E370" s="2" t="s">
        <v>46</v>
      </c>
      <c r="F370" s="2" t="s">
        <v>799</v>
      </c>
      <c r="G370" s="6" t="str">
        <f>VLOOKUP(F370,'Customer Info'!A:B,2,0)</f>
        <v>Tim</v>
      </c>
      <c r="H370" s="6" t="str">
        <f>VLOOKUP(F370,'Customer Info'!A:C,3,0)</f>
        <v>Brockman</v>
      </c>
      <c r="I370" s="6" t="str">
        <f>VLOOKUP(F370,'Customer Info'!A:E,5,0)</f>
        <v>Toowoomba</v>
      </c>
      <c r="J370" s="2" t="s">
        <v>250</v>
      </c>
      <c r="K370" s="2">
        <v>80</v>
      </c>
      <c r="L370" s="2">
        <v>75</v>
      </c>
      <c r="M370" s="2">
        <v>2</v>
      </c>
      <c r="N370" s="7">
        <f t="shared" si="20"/>
        <v>150</v>
      </c>
      <c r="O370" s="7">
        <f t="shared" si="21"/>
        <v>160</v>
      </c>
      <c r="P370" s="2">
        <v>10</v>
      </c>
      <c r="Q370" s="8">
        <f t="shared" si="22"/>
        <v>170</v>
      </c>
      <c r="R370" s="8">
        <f t="shared" si="23"/>
        <v>10</v>
      </c>
      <c r="S370" s="2" t="s">
        <v>61</v>
      </c>
      <c r="T370" s="22" cm="1">
        <f t="array" ref="T370">_xlfn.IFS(OR(Q370&gt;$U$2,Q370&lt;$U$3),Q370*$V$2,OR(Q370&gt;$U$3,Q370&lt;$U$4),Q370*$V$3,OR(Q370&gt;$U$3,Q370&lt;$U$4),Q370*$V$4,OR(Q370&gt;$U$5,Q370&lt;$U$6),Q370*$V$6,OR(Q370&gt;$U$6,Q370&lt;$U$7),Q370*$V$7)</f>
        <v>3.4</v>
      </c>
    </row>
    <row r="371" spans="1:20" x14ac:dyDescent="0.3">
      <c r="A371" s="2" t="s">
        <v>800</v>
      </c>
      <c r="B371" s="5">
        <v>43306</v>
      </c>
      <c r="C371" s="5">
        <v>43308</v>
      </c>
      <c r="D371" s="2" t="s">
        <v>45</v>
      </c>
      <c r="E371" s="2" t="s">
        <v>46</v>
      </c>
      <c r="F371" s="2" t="s">
        <v>801</v>
      </c>
      <c r="G371" s="6" t="str">
        <f>VLOOKUP(F371,'Customer Info'!A:B,2,0)</f>
        <v>Ken</v>
      </c>
      <c r="H371" s="6" t="str">
        <f>VLOOKUP(F371,'Customer Info'!A:C,3,0)</f>
        <v>Heidel</v>
      </c>
      <c r="I371" s="6" t="str">
        <f>VLOOKUP(F371,'Customer Info'!A:E,5,0)</f>
        <v>Tegal</v>
      </c>
      <c r="J371" s="2" t="s">
        <v>371</v>
      </c>
      <c r="K371" s="2">
        <v>941</v>
      </c>
      <c r="L371" s="2">
        <v>905</v>
      </c>
      <c r="M371" s="2">
        <v>3</v>
      </c>
      <c r="N371" s="7">
        <f t="shared" si="20"/>
        <v>2715</v>
      </c>
      <c r="O371" s="7">
        <f t="shared" si="21"/>
        <v>2823</v>
      </c>
      <c r="P371" s="2">
        <v>100</v>
      </c>
      <c r="Q371" s="8">
        <f t="shared" si="22"/>
        <v>2923</v>
      </c>
      <c r="R371" s="8">
        <f t="shared" si="23"/>
        <v>108</v>
      </c>
      <c r="S371" s="2" t="s">
        <v>31</v>
      </c>
      <c r="T371" s="22" cm="1">
        <f t="array" ref="T371">_xlfn.IFS(OR(Q371&gt;$U$2,Q371&lt;$U$3),Q371*$V$2,OR(Q371&gt;$U$3,Q371&lt;$U$4),Q371*$V$3,OR(Q371&gt;$U$3,Q371&lt;$U$4),Q371*$V$4,OR(Q371&gt;$U$5,Q371&lt;$U$6),Q371*$V$6,OR(Q371&gt;$U$6,Q371&lt;$U$7),Q371*$V$7)</f>
        <v>58.46</v>
      </c>
    </row>
    <row r="372" spans="1:20" x14ac:dyDescent="0.3">
      <c r="A372" s="2" t="s">
        <v>802</v>
      </c>
      <c r="B372" s="5">
        <v>43164</v>
      </c>
      <c r="C372" s="5">
        <v>43165</v>
      </c>
      <c r="D372" s="2" t="s">
        <v>33</v>
      </c>
      <c r="E372" s="2" t="s">
        <v>66</v>
      </c>
      <c r="F372" s="2" t="s">
        <v>803</v>
      </c>
      <c r="G372" s="6" t="str">
        <f>VLOOKUP(F372,'Customer Info'!A:B,2,0)</f>
        <v>Adrian</v>
      </c>
      <c r="H372" s="6" t="str">
        <f>VLOOKUP(F372,'Customer Info'!A:C,3,0)</f>
        <v>Barton</v>
      </c>
      <c r="I372" s="6" t="str">
        <f>VLOOKUP(F372,'Customer Info'!A:E,5,0)</f>
        <v>Zigong</v>
      </c>
      <c r="J372" s="2" t="s">
        <v>446</v>
      </c>
      <c r="K372" s="2">
        <v>2706</v>
      </c>
      <c r="L372" s="2">
        <v>2553</v>
      </c>
      <c r="M372" s="2">
        <v>6</v>
      </c>
      <c r="N372" s="7">
        <f t="shared" si="20"/>
        <v>15318</v>
      </c>
      <c r="O372" s="7">
        <f t="shared" si="21"/>
        <v>16236</v>
      </c>
      <c r="P372" s="2">
        <v>48</v>
      </c>
      <c r="Q372" s="8">
        <f t="shared" si="22"/>
        <v>16284</v>
      </c>
      <c r="R372" s="8">
        <f t="shared" si="23"/>
        <v>918</v>
      </c>
      <c r="S372" s="2" t="s">
        <v>31</v>
      </c>
      <c r="T372" s="22" cm="1">
        <f t="array" ref="T372">_xlfn.IFS(OR(Q372&gt;$U$2,Q372&lt;$U$3),Q372*$V$2,OR(Q372&gt;$U$3,Q372&lt;$U$4),Q372*$V$3,OR(Q372&gt;$U$3,Q372&lt;$U$4),Q372*$V$4,OR(Q372&gt;$U$5,Q372&lt;$U$6),Q372*$V$6,OR(Q372&gt;$U$6,Q372&lt;$U$7),Q372*$V$7)</f>
        <v>325.68</v>
      </c>
    </row>
    <row r="373" spans="1:20" x14ac:dyDescent="0.3">
      <c r="A373" s="2" t="s">
        <v>804</v>
      </c>
      <c r="B373" s="5">
        <v>43462</v>
      </c>
      <c r="C373" s="5">
        <v>43463</v>
      </c>
      <c r="D373" s="2" t="s">
        <v>45</v>
      </c>
      <c r="E373" s="2" t="s">
        <v>66</v>
      </c>
      <c r="F373" s="2" t="s">
        <v>805</v>
      </c>
      <c r="G373" s="6" t="str">
        <f>VLOOKUP(F373,'Customer Info'!A:B,2,0)</f>
        <v>Darren</v>
      </c>
      <c r="H373" s="6" t="str">
        <f>VLOOKUP(F373,'Customer Info'!A:C,3,0)</f>
        <v>Budd</v>
      </c>
      <c r="I373" s="6" t="str">
        <f>VLOOKUP(F373,'Customer Info'!A:E,5,0)</f>
        <v>Perth</v>
      </c>
      <c r="J373" s="2" t="s">
        <v>158</v>
      </c>
      <c r="K373" s="2">
        <v>887</v>
      </c>
      <c r="L373" s="2">
        <v>814</v>
      </c>
      <c r="M373" s="2">
        <v>3</v>
      </c>
      <c r="N373" s="7">
        <f t="shared" si="20"/>
        <v>2442</v>
      </c>
      <c r="O373" s="7">
        <f t="shared" si="21"/>
        <v>2661</v>
      </c>
      <c r="P373" s="2">
        <v>43</v>
      </c>
      <c r="Q373" s="8">
        <f t="shared" si="22"/>
        <v>2704</v>
      </c>
      <c r="R373" s="8">
        <f t="shared" si="23"/>
        <v>219</v>
      </c>
      <c r="S373" s="2" t="s">
        <v>31</v>
      </c>
      <c r="T373" s="22" cm="1">
        <f t="array" ref="T373">_xlfn.IFS(OR(Q373&gt;$U$2,Q373&lt;$U$3),Q373*$V$2,OR(Q373&gt;$U$3,Q373&lt;$U$4),Q373*$V$3,OR(Q373&gt;$U$3,Q373&lt;$U$4),Q373*$V$4,OR(Q373&gt;$U$5,Q373&lt;$U$6),Q373*$V$6,OR(Q373&gt;$U$6,Q373&lt;$U$7),Q373*$V$7)</f>
        <v>54.08</v>
      </c>
    </row>
    <row r="374" spans="1:20" x14ac:dyDescent="0.3">
      <c r="A374" s="2" t="s">
        <v>806</v>
      </c>
      <c r="B374" s="5">
        <v>43200</v>
      </c>
      <c r="C374" s="5">
        <v>43201</v>
      </c>
      <c r="D374" s="2" t="s">
        <v>33</v>
      </c>
      <c r="E374" s="2" t="s">
        <v>89</v>
      </c>
      <c r="F374" s="2" t="s">
        <v>579</v>
      </c>
      <c r="G374" s="6" t="str">
        <f>VLOOKUP(F374,'Customer Info'!A:B,2,0)</f>
        <v>Benjamin</v>
      </c>
      <c r="H374" s="6" t="str">
        <f>VLOOKUP(F374,'Customer Info'!A:C,3,0)</f>
        <v>Patterson</v>
      </c>
      <c r="I374" s="6" t="str">
        <f>VLOOKUP(F374,'Customer Info'!A:E,5,0)</f>
        <v>Wollongong</v>
      </c>
      <c r="J374" s="2" t="s">
        <v>227</v>
      </c>
      <c r="K374" s="2">
        <v>7922</v>
      </c>
      <c r="L374" s="2">
        <v>7328</v>
      </c>
      <c r="M374" s="2">
        <v>3</v>
      </c>
      <c r="N374" s="7">
        <f t="shared" si="20"/>
        <v>21984</v>
      </c>
      <c r="O374" s="7">
        <f t="shared" si="21"/>
        <v>23766</v>
      </c>
      <c r="P374" s="2">
        <v>54</v>
      </c>
      <c r="Q374" s="8">
        <f t="shared" si="22"/>
        <v>23820</v>
      </c>
      <c r="R374" s="8">
        <f t="shared" si="23"/>
        <v>1782</v>
      </c>
      <c r="S374" s="2" t="s">
        <v>69</v>
      </c>
      <c r="T374" s="22" cm="1">
        <f t="array" ref="T374">_xlfn.IFS(OR(Q374&gt;$U$2,Q374&lt;$U$3),Q374*$V$2,OR(Q374&gt;$U$3,Q374&lt;$U$4),Q374*$V$3,OR(Q374&gt;$U$3,Q374&lt;$U$4),Q374*$V$4,OR(Q374&gt;$U$5,Q374&lt;$U$6),Q374*$V$6,OR(Q374&gt;$U$6,Q374&lt;$U$7),Q374*$V$7)</f>
        <v>476.40000000000003</v>
      </c>
    </row>
    <row r="375" spans="1:20" x14ac:dyDescent="0.3">
      <c r="A375" s="2" t="s">
        <v>807</v>
      </c>
      <c r="B375" s="5">
        <v>43248</v>
      </c>
      <c r="C375" s="5">
        <v>43248</v>
      </c>
      <c r="D375" s="2" t="s">
        <v>33</v>
      </c>
      <c r="E375" s="2" t="s">
        <v>66</v>
      </c>
      <c r="F375" s="2" t="s">
        <v>538</v>
      </c>
      <c r="G375" s="6" t="str">
        <f>VLOOKUP(F375,'Customer Info'!A:B,2,0)</f>
        <v>Joy</v>
      </c>
      <c r="H375" s="6" t="str">
        <f>VLOOKUP(F375,'Customer Info'!A:C,3,0)</f>
        <v>Bell</v>
      </c>
      <c r="I375" s="6" t="str">
        <f>VLOOKUP(F375,'Customer Info'!A:E,5,0)</f>
        <v>Tongchuan</v>
      </c>
      <c r="J375" s="2" t="s">
        <v>329</v>
      </c>
      <c r="K375" s="2">
        <v>5941</v>
      </c>
      <c r="L375" s="2">
        <v>5827</v>
      </c>
      <c r="M375" s="2">
        <v>5</v>
      </c>
      <c r="N375" s="7">
        <f t="shared" si="20"/>
        <v>29135</v>
      </c>
      <c r="O375" s="7">
        <f t="shared" si="21"/>
        <v>29705</v>
      </c>
      <c r="P375" s="2">
        <v>67</v>
      </c>
      <c r="Q375" s="8">
        <f t="shared" si="22"/>
        <v>29772</v>
      </c>
      <c r="R375" s="8">
        <f t="shared" si="23"/>
        <v>570</v>
      </c>
      <c r="S375" s="2" t="s">
        <v>61</v>
      </c>
      <c r="T375" s="22" cm="1">
        <f t="array" ref="T375">_xlfn.IFS(OR(Q375&gt;$U$2,Q375&lt;$U$3),Q375*$V$2,OR(Q375&gt;$U$3,Q375&lt;$U$4),Q375*$V$3,OR(Q375&gt;$U$3,Q375&lt;$U$4),Q375*$V$4,OR(Q375&gt;$U$5,Q375&lt;$U$6),Q375*$V$6,OR(Q375&gt;$U$6,Q375&lt;$U$7),Q375*$V$7)</f>
        <v>595.44000000000005</v>
      </c>
    </row>
    <row r="376" spans="1:20" x14ac:dyDescent="0.3">
      <c r="A376" s="2" t="s">
        <v>808</v>
      </c>
      <c r="B376" s="5">
        <v>43275</v>
      </c>
      <c r="C376" s="5">
        <v>43276</v>
      </c>
      <c r="D376" s="2" t="s">
        <v>45</v>
      </c>
      <c r="E376" s="2" t="s">
        <v>34</v>
      </c>
      <c r="F376" s="2" t="s">
        <v>245</v>
      </c>
      <c r="G376" s="6" t="str">
        <f>VLOOKUP(F376,'Customer Info'!A:B,2,0)</f>
        <v>Laurel</v>
      </c>
      <c r="H376" s="6" t="str">
        <f>VLOOKUP(F376,'Customer Info'!A:C,3,0)</f>
        <v>Elliston</v>
      </c>
      <c r="I376" s="6" t="str">
        <f>VLOOKUP(F376,'Customer Info'!A:E,5,0)</f>
        <v>Herten</v>
      </c>
      <c r="J376" s="2" t="s">
        <v>439</v>
      </c>
      <c r="K376" s="2">
        <v>1039</v>
      </c>
      <c r="L376" s="2">
        <v>954</v>
      </c>
      <c r="M376" s="2">
        <v>4</v>
      </c>
      <c r="N376" s="7">
        <f t="shared" si="20"/>
        <v>3816</v>
      </c>
      <c r="O376" s="7">
        <f t="shared" si="21"/>
        <v>4156</v>
      </c>
      <c r="P376" s="2">
        <v>29</v>
      </c>
      <c r="Q376" s="8">
        <f t="shared" si="22"/>
        <v>4185</v>
      </c>
      <c r="R376" s="8">
        <f t="shared" si="23"/>
        <v>340</v>
      </c>
      <c r="S376" s="2" t="s">
        <v>61</v>
      </c>
      <c r="T376" s="22" cm="1">
        <f t="array" ref="T376">_xlfn.IFS(OR(Q376&gt;$U$2,Q376&lt;$U$3),Q376*$V$2,OR(Q376&gt;$U$3,Q376&lt;$U$4),Q376*$V$3,OR(Q376&gt;$U$3,Q376&lt;$U$4),Q376*$V$4,OR(Q376&gt;$U$5,Q376&lt;$U$6),Q376*$V$6,OR(Q376&gt;$U$6,Q376&lt;$U$7),Q376*$V$7)</f>
        <v>83.7</v>
      </c>
    </row>
    <row r="377" spans="1:20" x14ac:dyDescent="0.3">
      <c r="A377" s="2" t="s">
        <v>809</v>
      </c>
      <c r="B377" s="5">
        <v>43119</v>
      </c>
      <c r="C377" s="5">
        <v>43121</v>
      </c>
      <c r="D377" s="2" t="s">
        <v>26</v>
      </c>
      <c r="E377" s="2" t="s">
        <v>41</v>
      </c>
      <c r="F377" s="2" t="s">
        <v>810</v>
      </c>
      <c r="G377" s="6" t="str">
        <f>VLOOKUP(F377,'Customer Info'!A:B,2,0)</f>
        <v>Tom</v>
      </c>
      <c r="H377" s="6" t="str">
        <f>VLOOKUP(F377,'Customer Info'!A:C,3,0)</f>
        <v>Zandusky</v>
      </c>
      <c r="I377" s="6" t="str">
        <f>VLOOKUP(F377,'Customer Info'!A:E,5,0)</f>
        <v>Hobart</v>
      </c>
      <c r="J377" s="2" t="s">
        <v>232</v>
      </c>
      <c r="K377" s="2">
        <v>4784</v>
      </c>
      <c r="L377" s="2">
        <v>4518</v>
      </c>
      <c r="M377" s="2">
        <v>2</v>
      </c>
      <c r="N377" s="7">
        <f t="shared" si="20"/>
        <v>9036</v>
      </c>
      <c r="O377" s="7">
        <f t="shared" si="21"/>
        <v>9568</v>
      </c>
      <c r="P377" s="2">
        <v>25</v>
      </c>
      <c r="Q377" s="8">
        <f t="shared" si="22"/>
        <v>9593</v>
      </c>
      <c r="R377" s="8">
        <f t="shared" si="23"/>
        <v>532</v>
      </c>
      <c r="S377" s="2" t="s">
        <v>31</v>
      </c>
      <c r="T377" s="22" cm="1">
        <f t="array" ref="T377">_xlfn.IFS(OR(Q377&gt;$U$2,Q377&lt;$U$3),Q377*$V$2,OR(Q377&gt;$U$3,Q377&lt;$U$4),Q377*$V$3,OR(Q377&gt;$U$3,Q377&lt;$U$4),Q377*$V$4,OR(Q377&gt;$U$5,Q377&lt;$U$6),Q377*$V$6,OR(Q377&gt;$U$6,Q377&lt;$U$7),Q377*$V$7)</f>
        <v>191.86</v>
      </c>
    </row>
    <row r="378" spans="1:20" x14ac:dyDescent="0.3">
      <c r="A378" s="2" t="s">
        <v>811</v>
      </c>
      <c r="B378" s="5">
        <v>43379</v>
      </c>
      <c r="C378" s="5">
        <v>43380</v>
      </c>
      <c r="D378" s="2" t="s">
        <v>45</v>
      </c>
      <c r="E378" s="2" t="s">
        <v>34</v>
      </c>
      <c r="F378" s="2" t="s">
        <v>812</v>
      </c>
      <c r="G378" s="6" t="str">
        <f>VLOOKUP(F378,'Customer Info'!A:B,2,0)</f>
        <v>Philisse</v>
      </c>
      <c r="H378" s="6" t="str">
        <f>VLOOKUP(F378,'Customer Info'!A:C,3,0)</f>
        <v>Overcash</v>
      </c>
      <c r="I378" s="6" t="str">
        <f>VLOOKUP(F378,'Customer Info'!A:E,5,0)</f>
        <v>Devonport</v>
      </c>
      <c r="J378" s="2" t="s">
        <v>43</v>
      </c>
      <c r="K378" s="2">
        <v>59</v>
      </c>
      <c r="L378" s="2">
        <v>55</v>
      </c>
      <c r="M378" s="2">
        <v>1</v>
      </c>
      <c r="N378" s="7">
        <f t="shared" si="20"/>
        <v>55</v>
      </c>
      <c r="O378" s="7">
        <f t="shared" si="21"/>
        <v>59</v>
      </c>
      <c r="P378" s="2">
        <v>10</v>
      </c>
      <c r="Q378" s="8">
        <f t="shared" si="22"/>
        <v>69</v>
      </c>
      <c r="R378" s="8">
        <f t="shared" si="23"/>
        <v>4</v>
      </c>
      <c r="S378" s="2" t="s">
        <v>31</v>
      </c>
      <c r="T378" s="22" cm="1">
        <f t="array" ref="T378">_xlfn.IFS(OR(Q378&gt;$U$2,Q378&lt;$U$3),Q378*$V$2,OR(Q378&gt;$U$3,Q378&lt;$U$4),Q378*$V$3,OR(Q378&gt;$U$3,Q378&lt;$U$4),Q378*$V$4,OR(Q378&gt;$U$5,Q378&lt;$U$6),Q378*$V$6,OR(Q378&gt;$U$6,Q378&lt;$U$7),Q378*$V$7)</f>
        <v>1.3800000000000001</v>
      </c>
    </row>
    <row r="379" spans="1:20" x14ac:dyDescent="0.3">
      <c r="A379" s="2" t="s">
        <v>813</v>
      </c>
      <c r="B379" s="5">
        <v>43268</v>
      </c>
      <c r="C379" s="5">
        <v>43269</v>
      </c>
      <c r="D379" s="2" t="s">
        <v>45</v>
      </c>
      <c r="E379" s="2" t="s">
        <v>34</v>
      </c>
      <c r="F379" s="2" t="s">
        <v>579</v>
      </c>
      <c r="G379" s="6" t="str">
        <f>VLOOKUP(F379,'Customer Info'!A:B,2,0)</f>
        <v>Benjamin</v>
      </c>
      <c r="H379" s="6" t="str">
        <f>VLOOKUP(F379,'Customer Info'!A:C,3,0)</f>
        <v>Patterson</v>
      </c>
      <c r="I379" s="6" t="str">
        <f>VLOOKUP(F379,'Customer Info'!A:E,5,0)</f>
        <v>Wollongong</v>
      </c>
      <c r="J379" s="2" t="s">
        <v>814</v>
      </c>
      <c r="K379" s="2">
        <v>1048</v>
      </c>
      <c r="L379" s="2">
        <v>979</v>
      </c>
      <c r="M379" s="2">
        <v>5</v>
      </c>
      <c r="N379" s="7">
        <f t="shared" si="20"/>
        <v>4895</v>
      </c>
      <c r="O379" s="7">
        <f t="shared" si="21"/>
        <v>5240</v>
      </c>
      <c r="P379" s="2">
        <v>82</v>
      </c>
      <c r="Q379" s="8">
        <f t="shared" si="22"/>
        <v>5322</v>
      </c>
      <c r="R379" s="8">
        <f t="shared" si="23"/>
        <v>345</v>
      </c>
      <c r="S379" s="2" t="s">
        <v>61</v>
      </c>
      <c r="T379" s="22" cm="1">
        <f t="array" ref="T379">_xlfn.IFS(OR(Q379&gt;$U$2,Q379&lt;$U$3),Q379*$V$2,OR(Q379&gt;$U$3,Q379&lt;$U$4),Q379*$V$3,OR(Q379&gt;$U$3,Q379&lt;$U$4),Q379*$V$4,OR(Q379&gt;$U$5,Q379&lt;$U$6),Q379*$V$6,OR(Q379&gt;$U$6,Q379&lt;$U$7),Q379*$V$7)</f>
        <v>106.44</v>
      </c>
    </row>
    <row r="380" spans="1:20" x14ac:dyDescent="0.3">
      <c r="A380" s="2" t="s">
        <v>815</v>
      </c>
      <c r="B380" s="5">
        <v>43307</v>
      </c>
      <c r="C380" s="5">
        <v>43308</v>
      </c>
      <c r="D380" s="2" t="s">
        <v>45</v>
      </c>
      <c r="E380" s="2" t="s">
        <v>66</v>
      </c>
      <c r="F380" s="2" t="s">
        <v>816</v>
      </c>
      <c r="G380" s="6" t="str">
        <f>VLOOKUP(F380,'Customer Info'!A:B,2,0)</f>
        <v>Bobby</v>
      </c>
      <c r="H380" s="6" t="str">
        <f>VLOOKUP(F380,'Customer Info'!A:C,3,0)</f>
        <v>Odegard</v>
      </c>
      <c r="I380" s="6" t="str">
        <f>VLOOKUP(F380,'Customer Info'!A:E,5,0)</f>
        <v>Adelaide</v>
      </c>
      <c r="J380" s="2" t="s">
        <v>215</v>
      </c>
      <c r="K380" s="2">
        <v>1441</v>
      </c>
      <c r="L380" s="2">
        <v>1360</v>
      </c>
      <c r="M380" s="2">
        <v>5</v>
      </c>
      <c r="N380" s="7">
        <f t="shared" si="20"/>
        <v>6800</v>
      </c>
      <c r="O380" s="7">
        <f t="shared" si="21"/>
        <v>7205</v>
      </c>
      <c r="P380" s="2">
        <v>99</v>
      </c>
      <c r="Q380" s="8">
        <f t="shared" si="22"/>
        <v>7304</v>
      </c>
      <c r="R380" s="8">
        <f t="shared" si="23"/>
        <v>405</v>
      </c>
      <c r="S380" s="2" t="s">
        <v>31</v>
      </c>
      <c r="T380" s="22" cm="1">
        <f t="array" ref="T380">_xlfn.IFS(OR(Q380&gt;$U$2,Q380&lt;$U$3),Q380*$V$2,OR(Q380&gt;$U$3,Q380&lt;$U$4),Q380*$V$3,OR(Q380&gt;$U$3,Q380&lt;$U$4),Q380*$V$4,OR(Q380&gt;$U$5,Q380&lt;$U$6),Q380*$V$6,OR(Q380&gt;$U$6,Q380&lt;$U$7),Q380*$V$7)</f>
        <v>146.08000000000001</v>
      </c>
    </row>
    <row r="381" spans="1:20" x14ac:dyDescent="0.3">
      <c r="A381" s="2" t="s">
        <v>817</v>
      </c>
      <c r="B381" s="5">
        <v>43395</v>
      </c>
      <c r="C381" s="5">
        <v>43395</v>
      </c>
      <c r="D381" s="2" t="s">
        <v>26</v>
      </c>
      <c r="E381" s="2" t="s">
        <v>89</v>
      </c>
      <c r="F381" s="2" t="s">
        <v>818</v>
      </c>
      <c r="G381" s="6" t="str">
        <f>VLOOKUP(F381,'Customer Info'!A:B,2,0)</f>
        <v>Helen</v>
      </c>
      <c r="H381" s="6" t="str">
        <f>VLOOKUP(F381,'Customer Info'!A:C,3,0)</f>
        <v>Abelman</v>
      </c>
      <c r="I381" s="6" t="str">
        <f>VLOOKUP(F381,'Customer Info'!A:E,5,0)</f>
        <v>Mangalore</v>
      </c>
      <c r="J381" s="2" t="s">
        <v>205</v>
      </c>
      <c r="K381" s="2">
        <v>1181</v>
      </c>
      <c r="L381" s="2">
        <v>1136</v>
      </c>
      <c r="M381" s="2">
        <v>7</v>
      </c>
      <c r="N381" s="7">
        <f t="shared" si="20"/>
        <v>7952</v>
      </c>
      <c r="O381" s="7">
        <f t="shared" si="21"/>
        <v>8267</v>
      </c>
      <c r="P381" s="2">
        <v>84</v>
      </c>
      <c r="Q381" s="8">
        <f t="shared" si="22"/>
        <v>8351</v>
      </c>
      <c r="R381" s="8">
        <f t="shared" si="23"/>
        <v>315</v>
      </c>
      <c r="S381" s="2" t="s">
        <v>61</v>
      </c>
      <c r="T381" s="22" cm="1">
        <f t="array" ref="T381">_xlfn.IFS(OR(Q381&gt;$U$2,Q381&lt;$U$3),Q381*$V$2,OR(Q381&gt;$U$3,Q381&lt;$U$4),Q381*$V$3,OR(Q381&gt;$U$3,Q381&lt;$U$4),Q381*$V$4,OR(Q381&gt;$U$5,Q381&lt;$U$6),Q381*$V$6,OR(Q381&gt;$U$6,Q381&lt;$U$7),Q381*$V$7)</f>
        <v>167.02</v>
      </c>
    </row>
    <row r="382" spans="1:20" x14ac:dyDescent="0.3">
      <c r="A382" s="2" t="s">
        <v>819</v>
      </c>
      <c r="B382" s="5">
        <v>43161</v>
      </c>
      <c r="C382" s="5">
        <v>43162</v>
      </c>
      <c r="D382" s="2" t="s">
        <v>26</v>
      </c>
      <c r="E382" s="2" t="s">
        <v>89</v>
      </c>
      <c r="F382" s="2" t="s">
        <v>820</v>
      </c>
      <c r="G382" s="6" t="str">
        <f>VLOOKUP(F382,'Customer Info'!A:B,2,0)</f>
        <v>Anthony</v>
      </c>
      <c r="H382" s="6" t="str">
        <f>VLOOKUP(F382,'Customer Info'!A:C,3,0)</f>
        <v>Garverick</v>
      </c>
      <c r="I382" s="6" t="str">
        <f>VLOOKUP(F382,'Customer Info'!A:E,5,0)</f>
        <v>Delhi</v>
      </c>
      <c r="J382" s="2" t="s">
        <v>548</v>
      </c>
      <c r="K382" s="2">
        <v>2083</v>
      </c>
      <c r="L382" s="2">
        <v>2004</v>
      </c>
      <c r="M382" s="2">
        <v>9</v>
      </c>
      <c r="N382" s="7">
        <f t="shared" si="20"/>
        <v>18036</v>
      </c>
      <c r="O382" s="7">
        <f t="shared" si="21"/>
        <v>18747</v>
      </c>
      <c r="P382" s="2">
        <v>25</v>
      </c>
      <c r="Q382" s="8">
        <f t="shared" si="22"/>
        <v>18772</v>
      </c>
      <c r="R382" s="8">
        <f t="shared" si="23"/>
        <v>711</v>
      </c>
      <c r="S382" s="2" t="s">
        <v>31</v>
      </c>
      <c r="T382" s="22" cm="1">
        <f t="array" ref="T382">_xlfn.IFS(OR(Q382&gt;$U$2,Q382&lt;$U$3),Q382*$V$2,OR(Q382&gt;$U$3,Q382&lt;$U$4),Q382*$V$3,OR(Q382&gt;$U$3,Q382&lt;$U$4),Q382*$V$4,OR(Q382&gt;$U$5,Q382&lt;$U$6),Q382*$V$6,OR(Q382&gt;$U$6,Q382&lt;$U$7),Q382*$V$7)</f>
        <v>375.44</v>
      </c>
    </row>
    <row r="383" spans="1:20" x14ac:dyDescent="0.3">
      <c r="A383" s="2" t="s">
        <v>821</v>
      </c>
      <c r="B383" s="5">
        <v>43281</v>
      </c>
      <c r="C383" s="5">
        <v>43283</v>
      </c>
      <c r="D383" s="2" t="s">
        <v>45</v>
      </c>
      <c r="E383" s="2" t="s">
        <v>41</v>
      </c>
      <c r="F383" s="2" t="s">
        <v>370</v>
      </c>
      <c r="G383" s="6" t="str">
        <f>VLOOKUP(F383,'Customer Info'!A:B,2,0)</f>
        <v>Duane</v>
      </c>
      <c r="H383" s="6" t="str">
        <f>VLOOKUP(F383,'Customer Info'!A:C,3,0)</f>
        <v>Huffman</v>
      </c>
      <c r="I383" s="6" t="str">
        <f>VLOOKUP(F383,'Customer Info'!A:E,5,0)</f>
        <v>Perth</v>
      </c>
      <c r="J383" s="2" t="s">
        <v>294</v>
      </c>
      <c r="K383" s="2">
        <v>3289</v>
      </c>
      <c r="L383" s="2">
        <v>3105</v>
      </c>
      <c r="M383" s="2">
        <v>2</v>
      </c>
      <c r="N383" s="7">
        <f t="shared" si="20"/>
        <v>6210</v>
      </c>
      <c r="O383" s="7">
        <f t="shared" si="21"/>
        <v>6578</v>
      </c>
      <c r="P383" s="2">
        <v>23</v>
      </c>
      <c r="Q383" s="8">
        <f t="shared" si="22"/>
        <v>6601</v>
      </c>
      <c r="R383" s="8">
        <f t="shared" si="23"/>
        <v>368</v>
      </c>
      <c r="S383" s="2" t="s">
        <v>61</v>
      </c>
      <c r="T383" s="22" cm="1">
        <f t="array" ref="T383">_xlfn.IFS(OR(Q383&gt;$U$2,Q383&lt;$U$3),Q383*$V$2,OR(Q383&gt;$U$3,Q383&lt;$U$4),Q383*$V$3,OR(Q383&gt;$U$3,Q383&lt;$U$4),Q383*$V$4,OR(Q383&gt;$U$5,Q383&lt;$U$6),Q383*$V$6,OR(Q383&gt;$U$6,Q383&lt;$U$7),Q383*$V$7)</f>
        <v>132.02000000000001</v>
      </c>
    </row>
    <row r="384" spans="1:20" x14ac:dyDescent="0.3">
      <c r="A384" s="2" t="s">
        <v>822</v>
      </c>
      <c r="B384" s="5">
        <v>43245</v>
      </c>
      <c r="C384" s="5">
        <v>43247</v>
      </c>
      <c r="D384" s="2" t="s">
        <v>45</v>
      </c>
      <c r="E384" s="2" t="s">
        <v>41</v>
      </c>
      <c r="F384" s="2" t="s">
        <v>823</v>
      </c>
      <c r="G384" s="6" t="str">
        <f>VLOOKUP(F384,'Customer Info'!A:B,2,0)</f>
        <v>Meg</v>
      </c>
      <c r="H384" s="6" t="str">
        <f>VLOOKUP(F384,'Customer Info'!A:C,3,0)</f>
        <v>Tillman</v>
      </c>
      <c r="I384" s="6" t="str">
        <f>VLOOKUP(F384,'Customer Info'!A:E,5,0)</f>
        <v>Melbourne</v>
      </c>
      <c r="J384" s="2" t="s">
        <v>692</v>
      </c>
      <c r="K384" s="2">
        <v>2078</v>
      </c>
      <c r="L384" s="2">
        <v>1871</v>
      </c>
      <c r="M384" s="2">
        <v>6</v>
      </c>
      <c r="N384" s="7">
        <f t="shared" si="20"/>
        <v>11226</v>
      </c>
      <c r="O384" s="7">
        <f t="shared" si="21"/>
        <v>12468</v>
      </c>
      <c r="P384" s="2">
        <v>89</v>
      </c>
      <c r="Q384" s="8">
        <f t="shared" si="22"/>
        <v>12557</v>
      </c>
      <c r="R384" s="8">
        <f t="shared" si="23"/>
        <v>1242</v>
      </c>
      <c r="S384" s="2" t="s">
        <v>28</v>
      </c>
      <c r="T384" s="22" cm="1">
        <f t="array" ref="T384">_xlfn.IFS(OR(Q384&gt;$U$2,Q384&lt;$U$3),Q384*$V$2,OR(Q384&gt;$U$3,Q384&lt;$U$4),Q384*$V$3,OR(Q384&gt;$U$3,Q384&lt;$U$4),Q384*$V$4,OR(Q384&gt;$U$5,Q384&lt;$U$6),Q384*$V$6,OR(Q384&gt;$U$6,Q384&lt;$U$7),Q384*$V$7)</f>
        <v>251.14000000000001</v>
      </c>
    </row>
    <row r="385" spans="1:20" x14ac:dyDescent="0.3">
      <c r="A385" s="2" t="s">
        <v>824</v>
      </c>
      <c r="B385" s="5">
        <v>43315</v>
      </c>
      <c r="C385" s="5">
        <v>43317</v>
      </c>
      <c r="D385" s="2" t="s">
        <v>26</v>
      </c>
      <c r="E385" s="2" t="s">
        <v>66</v>
      </c>
      <c r="F385" s="2" t="s">
        <v>825</v>
      </c>
      <c r="G385" s="6" t="str">
        <f>VLOOKUP(F385,'Customer Info'!A:B,2,0)</f>
        <v>Russell</v>
      </c>
      <c r="H385" s="6" t="str">
        <f>VLOOKUP(F385,'Customer Info'!A:C,3,0)</f>
        <v>Applegate</v>
      </c>
      <c r="I385" s="6" t="str">
        <f>VLOOKUP(F385,'Customer Info'!A:E,5,0)</f>
        <v>Gorakhpur</v>
      </c>
      <c r="J385" s="2" t="s">
        <v>308</v>
      </c>
      <c r="K385" s="2">
        <v>4443</v>
      </c>
      <c r="L385" s="2">
        <v>4079</v>
      </c>
      <c r="M385" s="2">
        <v>8</v>
      </c>
      <c r="N385" s="7">
        <f t="shared" si="20"/>
        <v>32632</v>
      </c>
      <c r="O385" s="7">
        <f t="shared" si="21"/>
        <v>35544</v>
      </c>
      <c r="P385" s="2">
        <v>39</v>
      </c>
      <c r="Q385" s="8">
        <f t="shared" si="22"/>
        <v>35583</v>
      </c>
      <c r="R385" s="8">
        <f t="shared" si="23"/>
        <v>2912</v>
      </c>
      <c r="S385" s="2" t="s">
        <v>61</v>
      </c>
      <c r="T385" s="22" cm="1">
        <f t="array" ref="T385">_xlfn.IFS(OR(Q385&gt;$U$2,Q385&lt;$U$3),Q385*$V$2,OR(Q385&gt;$U$3,Q385&lt;$U$4),Q385*$V$3,OR(Q385&gt;$U$3,Q385&lt;$U$4),Q385*$V$4,OR(Q385&gt;$U$5,Q385&lt;$U$6),Q385*$V$6,OR(Q385&gt;$U$6,Q385&lt;$U$7),Q385*$V$7)</f>
        <v>711.66</v>
      </c>
    </row>
    <row r="386" spans="1:20" x14ac:dyDescent="0.3">
      <c r="A386" s="2" t="s">
        <v>826</v>
      </c>
      <c r="B386" s="5">
        <v>43200</v>
      </c>
      <c r="C386" s="5">
        <v>43201</v>
      </c>
      <c r="D386" s="2" t="s">
        <v>45</v>
      </c>
      <c r="E386" s="2" t="s">
        <v>89</v>
      </c>
      <c r="F386" s="2" t="s">
        <v>167</v>
      </c>
      <c r="G386" s="6" t="str">
        <f>VLOOKUP(F386,'Customer Info'!A:B,2,0)</f>
        <v>Jack</v>
      </c>
      <c r="H386" s="6" t="str">
        <f>VLOOKUP(F386,'Customer Info'!A:C,3,0)</f>
        <v>Lebron</v>
      </c>
      <c r="I386" s="6" t="str">
        <f>VLOOKUP(F386,'Customer Info'!A:E,5,0)</f>
        <v>Erftstadt</v>
      </c>
      <c r="J386" s="2" t="s">
        <v>630</v>
      </c>
      <c r="K386" s="2">
        <v>144</v>
      </c>
      <c r="L386" s="2">
        <v>132</v>
      </c>
      <c r="M386" s="2">
        <v>2</v>
      </c>
      <c r="N386" s="7">
        <f t="shared" si="20"/>
        <v>264</v>
      </c>
      <c r="O386" s="7">
        <f t="shared" si="21"/>
        <v>288</v>
      </c>
      <c r="P386" s="2">
        <v>30</v>
      </c>
      <c r="Q386" s="8">
        <f t="shared" si="22"/>
        <v>318</v>
      </c>
      <c r="R386" s="8">
        <f t="shared" si="23"/>
        <v>24</v>
      </c>
      <c r="S386" s="2" t="s">
        <v>28</v>
      </c>
      <c r="T386" s="22" cm="1">
        <f t="array" ref="T386">_xlfn.IFS(OR(Q386&gt;$U$2,Q386&lt;$U$3),Q386*$V$2,OR(Q386&gt;$U$3,Q386&lt;$U$4),Q386*$V$3,OR(Q386&gt;$U$3,Q386&lt;$U$4),Q386*$V$4,OR(Q386&gt;$U$5,Q386&lt;$U$6),Q386*$V$6,OR(Q386&gt;$U$6,Q386&lt;$U$7),Q386*$V$7)</f>
        <v>6.36</v>
      </c>
    </row>
    <row r="387" spans="1:20" x14ac:dyDescent="0.3">
      <c r="A387" s="2" t="s">
        <v>827</v>
      </c>
      <c r="B387" s="5">
        <v>43270</v>
      </c>
      <c r="C387" s="5">
        <v>43271</v>
      </c>
      <c r="D387" s="2" t="s">
        <v>45</v>
      </c>
      <c r="E387" s="2" t="s">
        <v>66</v>
      </c>
      <c r="F387" s="2" t="s">
        <v>649</v>
      </c>
      <c r="G387" s="6" t="str">
        <f>VLOOKUP(F387,'Customer Info'!A:B,2,0)</f>
        <v>Helen</v>
      </c>
      <c r="H387" s="6" t="str">
        <f>VLOOKUP(F387,'Customer Info'!A:C,3,0)</f>
        <v>Abelman</v>
      </c>
      <c r="I387" s="6" t="str">
        <f>VLOOKUP(F387,'Customer Info'!A:E,5,0)</f>
        <v>Berlin</v>
      </c>
      <c r="J387" s="2" t="s">
        <v>100</v>
      </c>
      <c r="K387" s="2">
        <v>681</v>
      </c>
      <c r="L387" s="2">
        <v>642</v>
      </c>
      <c r="M387" s="2">
        <v>2</v>
      </c>
      <c r="N387" s="7">
        <f t="shared" si="20"/>
        <v>1284</v>
      </c>
      <c r="O387" s="7">
        <f t="shared" si="21"/>
        <v>1362</v>
      </c>
      <c r="P387" s="2">
        <v>91</v>
      </c>
      <c r="Q387" s="8">
        <f t="shared" si="22"/>
        <v>1453</v>
      </c>
      <c r="R387" s="8">
        <f t="shared" si="23"/>
        <v>78</v>
      </c>
      <c r="S387" s="2" t="s">
        <v>31</v>
      </c>
      <c r="T387" s="22" cm="1">
        <f t="array" ref="T387">_xlfn.IFS(OR(Q387&gt;$U$2,Q387&lt;$U$3),Q387*$V$2,OR(Q387&gt;$U$3,Q387&lt;$U$4),Q387*$V$3,OR(Q387&gt;$U$3,Q387&lt;$U$4),Q387*$V$4,OR(Q387&gt;$U$5,Q387&lt;$U$6),Q387*$V$6,OR(Q387&gt;$U$6,Q387&lt;$U$7),Q387*$V$7)</f>
        <v>29.060000000000002</v>
      </c>
    </row>
    <row r="388" spans="1:20" x14ac:dyDescent="0.3">
      <c r="A388" s="2" t="s">
        <v>828</v>
      </c>
      <c r="B388" s="5">
        <v>43432</v>
      </c>
      <c r="C388" s="5">
        <v>43433</v>
      </c>
      <c r="D388" s="2" t="s">
        <v>45</v>
      </c>
      <c r="E388" s="2" t="s">
        <v>46</v>
      </c>
      <c r="F388" s="2" t="s">
        <v>533</v>
      </c>
      <c r="G388" s="6" t="str">
        <f>VLOOKUP(F388,'Customer Info'!A:B,2,0)</f>
        <v>Valerie</v>
      </c>
      <c r="H388" s="6" t="str">
        <f>VLOOKUP(F388,'Customer Info'!A:C,3,0)</f>
        <v>Mitchum</v>
      </c>
      <c r="I388" s="6" t="str">
        <f>VLOOKUP(F388,'Customer Info'!A:E,5,0)</f>
        <v>Chengdu</v>
      </c>
      <c r="J388" s="2" t="s">
        <v>455</v>
      </c>
      <c r="K388" s="2">
        <v>87</v>
      </c>
      <c r="L388" s="2">
        <v>80</v>
      </c>
      <c r="M388" s="2">
        <v>4</v>
      </c>
      <c r="N388" s="7">
        <f t="shared" si="20"/>
        <v>320</v>
      </c>
      <c r="O388" s="7">
        <f t="shared" si="21"/>
        <v>348</v>
      </c>
      <c r="P388" s="2">
        <v>10</v>
      </c>
      <c r="Q388" s="8">
        <f t="shared" si="22"/>
        <v>358</v>
      </c>
      <c r="R388" s="8">
        <f t="shared" si="23"/>
        <v>28</v>
      </c>
      <c r="S388" s="2" t="s">
        <v>61</v>
      </c>
      <c r="T388" s="22" cm="1">
        <f t="array" ref="T388">_xlfn.IFS(OR(Q388&gt;$U$2,Q388&lt;$U$3),Q388*$V$2,OR(Q388&gt;$U$3,Q388&lt;$U$4),Q388*$V$3,OR(Q388&gt;$U$3,Q388&lt;$U$4),Q388*$V$4,OR(Q388&gt;$U$5,Q388&lt;$U$6),Q388*$V$6,OR(Q388&gt;$U$6,Q388&lt;$U$7),Q388*$V$7)</f>
        <v>7.16</v>
      </c>
    </row>
    <row r="389" spans="1:20" x14ac:dyDescent="0.3">
      <c r="A389" s="2" t="s">
        <v>829</v>
      </c>
      <c r="B389" s="5">
        <v>43396</v>
      </c>
      <c r="C389" s="5">
        <v>43397</v>
      </c>
      <c r="D389" s="2" t="s">
        <v>33</v>
      </c>
      <c r="E389" s="2" t="s">
        <v>41</v>
      </c>
      <c r="F389" s="2" t="s">
        <v>701</v>
      </c>
      <c r="G389" s="6" t="str">
        <f>VLOOKUP(F389,'Customer Info'!A:B,2,0)</f>
        <v>Eric</v>
      </c>
      <c r="H389" s="6" t="str">
        <f>VLOOKUP(F389,'Customer Info'!A:C,3,0)</f>
        <v>Barreto</v>
      </c>
      <c r="I389" s="6" t="str">
        <f>VLOOKUP(F389,'Customer Info'!A:E,5,0)</f>
        <v>Liaoyang</v>
      </c>
      <c r="J389" s="2" t="s">
        <v>384</v>
      </c>
      <c r="K389" s="2">
        <v>8738</v>
      </c>
      <c r="L389" s="2">
        <v>8162</v>
      </c>
      <c r="M389" s="2">
        <v>6</v>
      </c>
      <c r="N389" s="7">
        <f t="shared" si="20"/>
        <v>48972</v>
      </c>
      <c r="O389" s="7">
        <f t="shared" si="21"/>
        <v>52428</v>
      </c>
      <c r="P389" s="2">
        <v>66</v>
      </c>
      <c r="Q389" s="8">
        <f t="shared" si="22"/>
        <v>52494</v>
      </c>
      <c r="R389" s="8">
        <f t="shared" si="23"/>
        <v>3456</v>
      </c>
      <c r="S389" s="2" t="s">
        <v>31</v>
      </c>
      <c r="T389" s="22" cm="1">
        <f t="array" ref="T389">_xlfn.IFS(OR(Q389&gt;$U$2,Q389&lt;$U$3),Q389*$V$2,OR(Q389&gt;$U$3,Q389&lt;$U$4),Q389*$V$3,OR(Q389&gt;$U$3,Q389&lt;$U$4),Q389*$V$4,OR(Q389&gt;$U$5,Q389&lt;$U$6),Q389*$V$6,OR(Q389&gt;$U$6,Q389&lt;$U$7),Q389*$V$7)</f>
        <v>1049.8800000000001</v>
      </c>
    </row>
    <row r="390" spans="1:20" x14ac:dyDescent="0.3">
      <c r="A390" s="2" t="s">
        <v>830</v>
      </c>
      <c r="B390" s="5">
        <v>43152</v>
      </c>
      <c r="C390" s="5">
        <v>43152</v>
      </c>
      <c r="D390" s="2" t="s">
        <v>26</v>
      </c>
      <c r="E390" s="2" t="s">
        <v>46</v>
      </c>
      <c r="F390" s="2" t="s">
        <v>187</v>
      </c>
      <c r="G390" s="6" t="str">
        <f>VLOOKUP(F390,'Customer Info'!A:B,2,0)</f>
        <v>Greg</v>
      </c>
      <c r="H390" s="6" t="str">
        <f>VLOOKUP(F390,'Customer Info'!A:C,3,0)</f>
        <v>Hansen</v>
      </c>
      <c r="I390" s="6" t="str">
        <f>VLOOKUP(F390,'Customer Info'!A:E,5,0)</f>
        <v>Canberra</v>
      </c>
      <c r="J390" s="2" t="s">
        <v>68</v>
      </c>
      <c r="K390" s="2">
        <v>2790</v>
      </c>
      <c r="L390" s="2">
        <v>2557</v>
      </c>
      <c r="M390" s="2">
        <v>1</v>
      </c>
      <c r="N390" s="7">
        <f t="shared" si="20"/>
        <v>2557</v>
      </c>
      <c r="O390" s="7">
        <f t="shared" si="21"/>
        <v>2790</v>
      </c>
      <c r="P390" s="2">
        <v>100</v>
      </c>
      <c r="Q390" s="8">
        <f t="shared" si="22"/>
        <v>2890</v>
      </c>
      <c r="R390" s="8">
        <f t="shared" si="23"/>
        <v>233</v>
      </c>
      <c r="S390" s="2" t="s">
        <v>31</v>
      </c>
      <c r="T390" s="22" cm="1">
        <f t="array" ref="T390">_xlfn.IFS(OR(Q390&gt;$U$2,Q390&lt;$U$3),Q390*$V$2,OR(Q390&gt;$U$3,Q390&lt;$U$4),Q390*$V$3,OR(Q390&gt;$U$3,Q390&lt;$U$4),Q390*$V$4,OR(Q390&gt;$U$5,Q390&lt;$U$6),Q390*$V$6,OR(Q390&gt;$U$6,Q390&lt;$U$7),Q390*$V$7)</f>
        <v>57.800000000000004</v>
      </c>
    </row>
    <row r="391" spans="1:20" x14ac:dyDescent="0.3">
      <c r="A391" s="2" t="s">
        <v>831</v>
      </c>
      <c r="B391" s="5">
        <v>43112</v>
      </c>
      <c r="C391" s="5">
        <v>43114</v>
      </c>
      <c r="D391" s="2" t="s">
        <v>26</v>
      </c>
      <c r="E391" s="2" t="s">
        <v>27</v>
      </c>
      <c r="F391" s="2" t="s">
        <v>818</v>
      </c>
      <c r="G391" s="6" t="str">
        <f>VLOOKUP(F391,'Customer Info'!A:B,2,0)</f>
        <v>Helen</v>
      </c>
      <c r="H391" s="6" t="str">
        <f>VLOOKUP(F391,'Customer Info'!A:C,3,0)</f>
        <v>Abelman</v>
      </c>
      <c r="I391" s="6" t="str">
        <f>VLOOKUP(F391,'Customer Info'!A:E,5,0)</f>
        <v>Mangalore</v>
      </c>
      <c r="J391" s="2" t="s">
        <v>405</v>
      </c>
      <c r="K391" s="2">
        <v>1916</v>
      </c>
      <c r="L391" s="2">
        <v>1844</v>
      </c>
      <c r="M391" s="2">
        <v>3</v>
      </c>
      <c r="N391" s="7">
        <f t="shared" si="20"/>
        <v>5532</v>
      </c>
      <c r="O391" s="7">
        <f t="shared" si="21"/>
        <v>5748</v>
      </c>
      <c r="P391" s="2">
        <v>39</v>
      </c>
      <c r="Q391" s="8">
        <f t="shared" si="22"/>
        <v>5787</v>
      </c>
      <c r="R391" s="8">
        <f t="shared" si="23"/>
        <v>216</v>
      </c>
      <c r="S391" s="2" t="s">
        <v>31</v>
      </c>
      <c r="T391" s="22" cm="1">
        <f t="array" ref="T391">_xlfn.IFS(OR(Q391&gt;$U$2,Q391&lt;$U$3),Q391*$V$2,OR(Q391&gt;$U$3,Q391&lt;$U$4),Q391*$V$3,OR(Q391&gt;$U$3,Q391&lt;$U$4),Q391*$V$4,OR(Q391&gt;$U$5,Q391&lt;$U$6),Q391*$V$6,OR(Q391&gt;$U$6,Q391&lt;$U$7),Q391*$V$7)</f>
        <v>115.74000000000001</v>
      </c>
    </row>
    <row r="392" spans="1:20" x14ac:dyDescent="0.3">
      <c r="A392" s="2" t="s">
        <v>832</v>
      </c>
      <c r="B392" s="5">
        <v>43354</v>
      </c>
      <c r="C392" s="5">
        <v>43355</v>
      </c>
      <c r="D392" s="2" t="s">
        <v>26</v>
      </c>
      <c r="E392" s="2" t="s">
        <v>89</v>
      </c>
      <c r="F392" s="2" t="s">
        <v>736</v>
      </c>
      <c r="G392" s="6" t="str">
        <f>VLOOKUP(F392,'Customer Info'!A:B,2,0)</f>
        <v>Hilary</v>
      </c>
      <c r="H392" s="6" t="str">
        <f>VLOOKUP(F392,'Customer Info'!A:C,3,0)</f>
        <v>Holden</v>
      </c>
      <c r="I392" s="6" t="str">
        <f>VLOOKUP(F392,'Customer Info'!A:E,5,0)</f>
        <v>Mysore</v>
      </c>
      <c r="J392" s="2" t="s">
        <v>833</v>
      </c>
      <c r="K392" s="2">
        <v>3053</v>
      </c>
      <c r="L392" s="2">
        <v>2937</v>
      </c>
      <c r="M392" s="2">
        <v>2</v>
      </c>
      <c r="N392" s="7">
        <f t="shared" si="20"/>
        <v>5874</v>
      </c>
      <c r="O392" s="7">
        <f t="shared" si="21"/>
        <v>6106</v>
      </c>
      <c r="P392" s="2">
        <v>38</v>
      </c>
      <c r="Q392" s="8">
        <f t="shared" si="22"/>
        <v>6144</v>
      </c>
      <c r="R392" s="8">
        <f t="shared" si="23"/>
        <v>232</v>
      </c>
      <c r="S392" s="2" t="s">
        <v>31</v>
      </c>
      <c r="T392" s="22" cm="1">
        <f t="array" ref="T392">_xlfn.IFS(OR(Q392&gt;$U$2,Q392&lt;$U$3),Q392*$V$2,OR(Q392&gt;$U$3,Q392&lt;$U$4),Q392*$V$3,OR(Q392&gt;$U$3,Q392&lt;$U$4),Q392*$V$4,OR(Q392&gt;$U$5,Q392&lt;$U$6),Q392*$V$6,OR(Q392&gt;$U$6,Q392&lt;$U$7),Q392*$V$7)</f>
        <v>122.88</v>
      </c>
    </row>
    <row r="393" spans="1:20" x14ac:dyDescent="0.3">
      <c r="A393" s="2" t="s">
        <v>834</v>
      </c>
      <c r="B393" s="5">
        <v>43345</v>
      </c>
      <c r="C393" s="5">
        <v>43347</v>
      </c>
      <c r="D393" s="2" t="s">
        <v>33</v>
      </c>
      <c r="E393" s="2" t="s">
        <v>34</v>
      </c>
      <c r="F393" s="2" t="s">
        <v>775</v>
      </c>
      <c r="G393" s="6" t="str">
        <f>VLOOKUP(F393,'Customer Info'!A:B,2,0)</f>
        <v>Dorothy</v>
      </c>
      <c r="H393" s="6" t="str">
        <f>VLOOKUP(F393,'Customer Info'!A:C,3,0)</f>
        <v>Badders</v>
      </c>
      <c r="I393" s="6" t="str">
        <f>VLOOKUP(F393,'Customer Info'!A:E,5,0)</f>
        <v>Nanning</v>
      </c>
      <c r="J393" s="2" t="s">
        <v>5</v>
      </c>
      <c r="K393" s="2">
        <v>7922</v>
      </c>
      <c r="L393" s="2">
        <v>7328</v>
      </c>
      <c r="M393" s="2">
        <v>6</v>
      </c>
      <c r="N393" s="7">
        <f t="shared" si="20"/>
        <v>43968</v>
      </c>
      <c r="O393" s="7">
        <f t="shared" si="21"/>
        <v>47532</v>
      </c>
      <c r="P393" s="2">
        <v>26</v>
      </c>
      <c r="Q393" s="8">
        <f t="shared" si="22"/>
        <v>47558</v>
      </c>
      <c r="R393" s="8">
        <f t="shared" si="23"/>
        <v>3564</v>
      </c>
      <c r="S393" s="2" t="s">
        <v>31</v>
      </c>
      <c r="T393" s="22" cm="1">
        <f t="array" ref="T393">_xlfn.IFS(OR(Q393&gt;$U$2,Q393&lt;$U$3),Q393*$V$2,OR(Q393&gt;$U$3,Q393&lt;$U$4),Q393*$V$3,OR(Q393&gt;$U$3,Q393&lt;$U$4),Q393*$V$4,OR(Q393&gt;$U$5,Q393&lt;$U$6),Q393*$V$6,OR(Q393&gt;$U$6,Q393&lt;$U$7),Q393*$V$7)</f>
        <v>951.16</v>
      </c>
    </row>
    <row r="394" spans="1:20" x14ac:dyDescent="0.3">
      <c r="A394" s="2" t="s">
        <v>835</v>
      </c>
      <c r="B394" s="5">
        <v>43252</v>
      </c>
      <c r="C394" s="5">
        <v>43252</v>
      </c>
      <c r="D394" s="2" t="s">
        <v>26</v>
      </c>
      <c r="E394" s="2" t="s">
        <v>34</v>
      </c>
      <c r="F394" s="2" t="s">
        <v>625</v>
      </c>
      <c r="G394" s="6" t="str">
        <f>VLOOKUP(F394,'Customer Info'!A:B,2,0)</f>
        <v>Logan</v>
      </c>
      <c r="H394" s="6" t="str">
        <f>VLOOKUP(F394,'Customer Info'!A:C,3,0)</f>
        <v>Haushalter</v>
      </c>
      <c r="I394" s="6" t="str">
        <f>VLOOKUP(F394,'Customer Info'!A:E,5,0)</f>
        <v>Canberra</v>
      </c>
      <c r="J394" s="2" t="s">
        <v>119</v>
      </c>
      <c r="K394" s="2">
        <v>4808</v>
      </c>
      <c r="L394" s="2">
        <v>4453</v>
      </c>
      <c r="M394" s="2">
        <v>3</v>
      </c>
      <c r="N394" s="7">
        <f t="shared" si="20"/>
        <v>13359</v>
      </c>
      <c r="O394" s="7">
        <f t="shared" si="21"/>
        <v>14424</v>
      </c>
      <c r="P394" s="2">
        <v>68</v>
      </c>
      <c r="Q394" s="8">
        <f t="shared" si="22"/>
        <v>14492</v>
      </c>
      <c r="R394" s="8">
        <f t="shared" si="23"/>
        <v>1065</v>
      </c>
      <c r="S394" s="2" t="s">
        <v>69</v>
      </c>
      <c r="T394" s="22" cm="1">
        <f t="array" ref="T394">_xlfn.IFS(OR(Q394&gt;$U$2,Q394&lt;$U$3),Q394*$V$2,OR(Q394&gt;$U$3,Q394&lt;$U$4),Q394*$V$3,OR(Q394&gt;$U$3,Q394&lt;$U$4),Q394*$V$4,OR(Q394&gt;$U$5,Q394&lt;$U$6),Q394*$V$6,OR(Q394&gt;$U$6,Q394&lt;$U$7),Q394*$V$7)</f>
        <v>289.84000000000003</v>
      </c>
    </row>
    <row r="395" spans="1:20" x14ac:dyDescent="0.3">
      <c r="A395" s="2" t="s">
        <v>836</v>
      </c>
      <c r="B395" s="5">
        <v>43334</v>
      </c>
      <c r="C395" s="5">
        <v>43336</v>
      </c>
      <c r="D395" s="2" t="s">
        <v>45</v>
      </c>
      <c r="E395" s="2" t="s">
        <v>27</v>
      </c>
      <c r="F395" s="2" t="s">
        <v>837</v>
      </c>
      <c r="G395" s="6" t="str">
        <f>VLOOKUP(F395,'Customer Info'!A:B,2,0)</f>
        <v>Dan</v>
      </c>
      <c r="H395" s="6" t="str">
        <f>VLOOKUP(F395,'Customer Info'!A:C,3,0)</f>
        <v>Campbell</v>
      </c>
      <c r="I395" s="6" t="str">
        <f>VLOOKUP(F395,'Customer Info'!A:E,5,0)</f>
        <v>Perth</v>
      </c>
      <c r="J395" s="2" t="s">
        <v>838</v>
      </c>
      <c r="K395" s="2">
        <v>751</v>
      </c>
      <c r="L395" s="2">
        <v>696</v>
      </c>
      <c r="M395" s="2">
        <v>2</v>
      </c>
      <c r="N395" s="7">
        <f t="shared" ref="N395:N458" si="24">L395*M395</f>
        <v>1392</v>
      </c>
      <c r="O395" s="7">
        <f t="shared" ref="O395:O458" si="25">K395*M395</f>
        <v>1502</v>
      </c>
      <c r="P395" s="2">
        <v>98</v>
      </c>
      <c r="Q395" s="8">
        <f t="shared" ref="Q395:Q458" si="26">P395+O395</f>
        <v>1600</v>
      </c>
      <c r="R395" s="8">
        <f t="shared" ref="R395:R458" si="27">Q395-N395-P395</f>
        <v>110</v>
      </c>
      <c r="S395" s="2" t="s">
        <v>28</v>
      </c>
      <c r="T395" s="22" cm="1">
        <f t="array" ref="T395">_xlfn.IFS(OR(Q395&gt;$U$2,Q395&lt;$U$3),Q395*$V$2,OR(Q395&gt;$U$3,Q395&lt;$U$4),Q395*$V$3,OR(Q395&gt;$U$3,Q395&lt;$U$4),Q395*$V$4,OR(Q395&gt;$U$5,Q395&lt;$U$6),Q395*$V$6,OR(Q395&gt;$U$6,Q395&lt;$U$7),Q395*$V$7)</f>
        <v>32</v>
      </c>
    </row>
    <row r="396" spans="1:20" x14ac:dyDescent="0.3">
      <c r="A396" s="2" t="s">
        <v>839</v>
      </c>
      <c r="B396" s="5">
        <v>43202</v>
      </c>
      <c r="C396" s="5">
        <v>43204</v>
      </c>
      <c r="D396" s="2" t="s">
        <v>26</v>
      </c>
      <c r="E396" s="2" t="s">
        <v>46</v>
      </c>
      <c r="F396" s="2" t="s">
        <v>840</v>
      </c>
      <c r="G396" s="6" t="str">
        <f>VLOOKUP(F396,'Customer Info'!A:B,2,0)</f>
        <v>Stewart</v>
      </c>
      <c r="H396" s="6" t="str">
        <f>VLOOKUP(F396,'Customer Info'!A:C,3,0)</f>
        <v>Visinsky</v>
      </c>
      <c r="I396" s="6" t="str">
        <f>VLOOKUP(F396,'Customer Info'!A:E,5,0)</f>
        <v>Shenyang</v>
      </c>
      <c r="J396" s="2" t="s">
        <v>386</v>
      </c>
      <c r="K396" s="2">
        <v>4443</v>
      </c>
      <c r="L396" s="2">
        <v>4079</v>
      </c>
      <c r="M396" s="2">
        <v>4</v>
      </c>
      <c r="N396" s="7">
        <f t="shared" si="24"/>
        <v>16316</v>
      </c>
      <c r="O396" s="7">
        <f t="shared" si="25"/>
        <v>17772</v>
      </c>
      <c r="P396" s="2">
        <v>53</v>
      </c>
      <c r="Q396" s="8">
        <f t="shared" si="26"/>
        <v>17825</v>
      </c>
      <c r="R396" s="8">
        <f t="shared" si="27"/>
        <v>1456</v>
      </c>
      <c r="S396" s="2" t="s">
        <v>69</v>
      </c>
      <c r="T396" s="22" cm="1">
        <f t="array" ref="T396">_xlfn.IFS(OR(Q396&gt;$U$2,Q396&lt;$U$3),Q396*$V$2,OR(Q396&gt;$U$3,Q396&lt;$U$4),Q396*$V$3,OR(Q396&gt;$U$3,Q396&lt;$U$4),Q396*$V$4,OR(Q396&gt;$U$5,Q396&lt;$U$6),Q396*$V$6,OR(Q396&gt;$U$6,Q396&lt;$U$7),Q396*$V$7)</f>
        <v>356.5</v>
      </c>
    </row>
    <row r="397" spans="1:20" x14ac:dyDescent="0.3">
      <c r="A397" s="2" t="s">
        <v>841</v>
      </c>
      <c r="B397" s="5">
        <v>43423</v>
      </c>
      <c r="C397" s="5">
        <v>43424</v>
      </c>
      <c r="D397" s="2" t="s">
        <v>33</v>
      </c>
      <c r="E397" s="2" t="s">
        <v>66</v>
      </c>
      <c r="F397" s="2" t="s">
        <v>608</v>
      </c>
      <c r="G397" s="6" t="str">
        <f>VLOOKUP(F397,'Customer Info'!A:B,2,0)</f>
        <v>Nat</v>
      </c>
      <c r="H397" s="6" t="str">
        <f>VLOOKUP(F397,'Customer Info'!A:C,3,0)</f>
        <v>Carroll</v>
      </c>
      <c r="I397" s="6" t="str">
        <f>VLOOKUP(F397,'Customer Info'!A:E,5,0)</f>
        <v>Shanghai</v>
      </c>
      <c r="J397" s="2" t="s">
        <v>148</v>
      </c>
      <c r="K397" s="2">
        <v>6864</v>
      </c>
      <c r="L397" s="2">
        <v>6667</v>
      </c>
      <c r="M397" s="2">
        <v>2</v>
      </c>
      <c r="N397" s="7">
        <f t="shared" si="24"/>
        <v>13334</v>
      </c>
      <c r="O397" s="7">
        <f t="shared" si="25"/>
        <v>13728</v>
      </c>
      <c r="P397" s="2">
        <v>43</v>
      </c>
      <c r="Q397" s="8">
        <f t="shared" si="26"/>
        <v>13771</v>
      </c>
      <c r="R397" s="8">
        <f t="shared" si="27"/>
        <v>394</v>
      </c>
      <c r="S397" s="2" t="s">
        <v>31</v>
      </c>
      <c r="T397" s="22" cm="1">
        <f t="array" ref="T397">_xlfn.IFS(OR(Q397&gt;$U$2,Q397&lt;$U$3),Q397*$V$2,OR(Q397&gt;$U$3,Q397&lt;$U$4),Q397*$V$3,OR(Q397&gt;$U$3,Q397&lt;$U$4),Q397*$V$4,OR(Q397&gt;$U$5,Q397&lt;$U$6),Q397*$V$6,OR(Q397&gt;$U$6,Q397&lt;$U$7),Q397*$V$7)</f>
        <v>275.42</v>
      </c>
    </row>
    <row r="398" spans="1:20" x14ac:dyDescent="0.3">
      <c r="A398" s="2" t="s">
        <v>842</v>
      </c>
      <c r="B398" s="5">
        <v>43395</v>
      </c>
      <c r="C398" s="5">
        <v>43397</v>
      </c>
      <c r="D398" s="2" t="s">
        <v>45</v>
      </c>
      <c r="E398" s="2" t="s">
        <v>89</v>
      </c>
      <c r="F398" s="2" t="s">
        <v>608</v>
      </c>
      <c r="G398" s="6" t="str">
        <f>VLOOKUP(F398,'Customer Info'!A:B,2,0)</f>
        <v>Nat</v>
      </c>
      <c r="H398" s="6" t="str">
        <f>VLOOKUP(F398,'Customer Info'!A:C,3,0)</f>
        <v>Carroll</v>
      </c>
      <c r="I398" s="6" t="str">
        <f>VLOOKUP(F398,'Customer Info'!A:E,5,0)</f>
        <v>Shanghai</v>
      </c>
      <c r="J398" s="2" t="s">
        <v>114</v>
      </c>
      <c r="K398" s="2">
        <v>60</v>
      </c>
      <c r="L398" s="2">
        <v>55</v>
      </c>
      <c r="M398" s="2">
        <v>6</v>
      </c>
      <c r="N398" s="7">
        <f t="shared" si="24"/>
        <v>330</v>
      </c>
      <c r="O398" s="7">
        <f t="shared" si="25"/>
        <v>360</v>
      </c>
      <c r="P398" s="2">
        <v>10</v>
      </c>
      <c r="Q398" s="8">
        <f t="shared" si="26"/>
        <v>370</v>
      </c>
      <c r="R398" s="8">
        <f t="shared" si="27"/>
        <v>30</v>
      </c>
      <c r="S398" s="2" t="s">
        <v>31</v>
      </c>
      <c r="T398" s="22" cm="1">
        <f t="array" ref="T398">_xlfn.IFS(OR(Q398&gt;$U$2,Q398&lt;$U$3),Q398*$V$2,OR(Q398&gt;$U$3,Q398&lt;$U$4),Q398*$V$3,OR(Q398&gt;$U$3,Q398&lt;$U$4),Q398*$V$4,OR(Q398&gt;$U$5,Q398&lt;$U$6),Q398*$V$6,OR(Q398&gt;$U$6,Q398&lt;$U$7),Q398*$V$7)</f>
        <v>7.4</v>
      </c>
    </row>
    <row r="399" spans="1:20" x14ac:dyDescent="0.3">
      <c r="A399" s="2" t="s">
        <v>843</v>
      </c>
      <c r="B399" s="5">
        <v>43330</v>
      </c>
      <c r="C399" s="5">
        <v>43330</v>
      </c>
      <c r="D399" s="2" t="s">
        <v>33</v>
      </c>
      <c r="E399" s="2" t="s">
        <v>66</v>
      </c>
      <c r="F399" s="2" t="s">
        <v>844</v>
      </c>
      <c r="G399" s="6" t="str">
        <f>VLOOKUP(F399,'Customer Info'!A:B,2,0)</f>
        <v>Brendan</v>
      </c>
      <c r="H399" s="6" t="str">
        <f>VLOOKUP(F399,'Customer Info'!A:C,3,0)</f>
        <v>Murry</v>
      </c>
      <c r="I399" s="6" t="str">
        <f>VLOOKUP(F399,'Customer Info'!A:E,5,0)</f>
        <v>Schwerin</v>
      </c>
      <c r="J399" s="2" t="s">
        <v>267</v>
      </c>
      <c r="K399" s="2">
        <v>8619</v>
      </c>
      <c r="L399" s="2">
        <v>7759</v>
      </c>
      <c r="M399" s="2">
        <v>2</v>
      </c>
      <c r="N399" s="7">
        <f t="shared" si="24"/>
        <v>15518</v>
      </c>
      <c r="O399" s="7">
        <f t="shared" si="25"/>
        <v>17238</v>
      </c>
      <c r="P399" s="2">
        <v>65</v>
      </c>
      <c r="Q399" s="8">
        <f t="shared" si="26"/>
        <v>17303</v>
      </c>
      <c r="R399" s="8">
        <f t="shared" si="27"/>
        <v>1720</v>
      </c>
      <c r="S399" s="2" t="s">
        <v>28</v>
      </c>
      <c r="T399" s="22" cm="1">
        <f t="array" ref="T399">_xlfn.IFS(OR(Q399&gt;$U$2,Q399&lt;$U$3),Q399*$V$2,OR(Q399&gt;$U$3,Q399&lt;$U$4),Q399*$V$3,OR(Q399&gt;$U$3,Q399&lt;$U$4),Q399*$V$4,OR(Q399&gt;$U$5,Q399&lt;$U$6),Q399*$V$6,OR(Q399&gt;$U$6,Q399&lt;$U$7),Q399*$V$7)</f>
        <v>346.06</v>
      </c>
    </row>
    <row r="400" spans="1:20" x14ac:dyDescent="0.3">
      <c r="A400" s="2" t="s">
        <v>845</v>
      </c>
      <c r="B400" s="5">
        <v>43279</v>
      </c>
      <c r="C400" s="5">
        <v>43281</v>
      </c>
      <c r="D400" s="2" t="s">
        <v>33</v>
      </c>
      <c r="E400" s="2" t="s">
        <v>66</v>
      </c>
      <c r="F400" s="2" t="s">
        <v>77</v>
      </c>
      <c r="G400" s="6" t="str">
        <f>VLOOKUP(F400,'Customer Info'!A:B,2,0)</f>
        <v>Kelly</v>
      </c>
      <c r="H400" s="6" t="str">
        <f>VLOOKUP(F400,'Customer Info'!A:C,3,0)</f>
        <v>Collister</v>
      </c>
      <c r="I400" s="6" t="str">
        <f>VLOOKUP(F400,'Customer Info'!A:E,5,0)</f>
        <v>Tangshan</v>
      </c>
      <c r="J400" s="2" t="s">
        <v>431</v>
      </c>
      <c r="K400" s="2">
        <v>7212</v>
      </c>
      <c r="L400" s="2">
        <v>6737</v>
      </c>
      <c r="M400" s="2">
        <v>3</v>
      </c>
      <c r="N400" s="7">
        <f t="shared" si="24"/>
        <v>20211</v>
      </c>
      <c r="O400" s="7">
        <f t="shared" si="25"/>
        <v>21636</v>
      </c>
      <c r="P400" s="2">
        <v>96</v>
      </c>
      <c r="Q400" s="8">
        <f t="shared" si="26"/>
        <v>21732</v>
      </c>
      <c r="R400" s="8">
        <f t="shared" si="27"/>
        <v>1425</v>
      </c>
      <c r="S400" s="2" t="s">
        <v>31</v>
      </c>
      <c r="T400" s="22" cm="1">
        <f t="array" ref="T400">_xlfn.IFS(OR(Q400&gt;$U$2,Q400&lt;$U$3),Q400*$V$2,OR(Q400&gt;$U$3,Q400&lt;$U$4),Q400*$V$3,OR(Q400&gt;$U$3,Q400&lt;$U$4),Q400*$V$4,OR(Q400&gt;$U$5,Q400&lt;$U$6),Q400*$V$6,OR(Q400&gt;$U$6,Q400&lt;$U$7),Q400*$V$7)</f>
        <v>434.64</v>
      </c>
    </row>
    <row r="401" spans="1:20" x14ac:dyDescent="0.3">
      <c r="A401" s="2" t="s">
        <v>846</v>
      </c>
      <c r="B401" s="5">
        <v>43288</v>
      </c>
      <c r="C401" s="5">
        <v>43288</v>
      </c>
      <c r="D401" s="2" t="s">
        <v>26</v>
      </c>
      <c r="E401" s="2" t="s">
        <v>66</v>
      </c>
      <c r="F401" s="2" t="s">
        <v>656</v>
      </c>
      <c r="G401" s="6" t="str">
        <f>VLOOKUP(F401,'Customer Info'!A:B,2,0)</f>
        <v>Magdelene</v>
      </c>
      <c r="H401" s="6" t="str">
        <f>VLOOKUP(F401,'Customer Info'!A:C,3,0)</f>
        <v>Morse</v>
      </c>
      <c r="I401" s="6" t="str">
        <f>VLOOKUP(F401,'Customer Info'!A:E,5,0)</f>
        <v>Berlin</v>
      </c>
      <c r="J401" s="2" t="s">
        <v>417</v>
      </c>
      <c r="K401" s="2">
        <v>2042</v>
      </c>
      <c r="L401" s="2">
        <v>1965</v>
      </c>
      <c r="M401" s="2">
        <v>2</v>
      </c>
      <c r="N401" s="7">
        <f t="shared" si="24"/>
        <v>3930</v>
      </c>
      <c r="O401" s="7">
        <f t="shared" si="25"/>
        <v>4084</v>
      </c>
      <c r="P401" s="2">
        <v>97</v>
      </c>
      <c r="Q401" s="8">
        <f t="shared" si="26"/>
        <v>4181</v>
      </c>
      <c r="R401" s="8">
        <f t="shared" si="27"/>
        <v>154</v>
      </c>
      <c r="S401" s="2" t="s">
        <v>31</v>
      </c>
      <c r="T401" s="22" cm="1">
        <f t="array" ref="T401">_xlfn.IFS(OR(Q401&gt;$U$2,Q401&lt;$U$3),Q401*$V$2,OR(Q401&gt;$U$3,Q401&lt;$U$4),Q401*$V$3,OR(Q401&gt;$U$3,Q401&lt;$U$4),Q401*$V$4,OR(Q401&gt;$U$5,Q401&lt;$U$6),Q401*$V$6,OR(Q401&gt;$U$6,Q401&lt;$U$7),Q401*$V$7)</f>
        <v>83.62</v>
      </c>
    </row>
    <row r="402" spans="1:20" x14ac:dyDescent="0.3">
      <c r="A402" s="2" t="s">
        <v>847</v>
      </c>
      <c r="B402" s="5">
        <v>43179</v>
      </c>
      <c r="C402" s="5">
        <v>43180</v>
      </c>
      <c r="D402" s="2" t="s">
        <v>26</v>
      </c>
      <c r="E402" s="2" t="s">
        <v>89</v>
      </c>
      <c r="F402" s="2" t="s">
        <v>493</v>
      </c>
      <c r="G402" s="6" t="str">
        <f>VLOOKUP(F402,'Customer Info'!A:B,2,0)</f>
        <v>Julie</v>
      </c>
      <c r="H402" s="6" t="str">
        <f>VLOOKUP(F402,'Customer Info'!A:C,3,0)</f>
        <v>Creighton</v>
      </c>
      <c r="I402" s="6" t="str">
        <f>VLOOKUP(F402,'Customer Info'!A:E,5,0)</f>
        <v>Bandung</v>
      </c>
      <c r="J402" s="2" t="s">
        <v>494</v>
      </c>
      <c r="K402" s="2">
        <v>2874</v>
      </c>
      <c r="L402" s="2">
        <v>2583</v>
      </c>
      <c r="M402" s="2">
        <v>4</v>
      </c>
      <c r="N402" s="7">
        <f t="shared" si="24"/>
        <v>10332</v>
      </c>
      <c r="O402" s="7">
        <f t="shared" si="25"/>
        <v>11496</v>
      </c>
      <c r="P402" s="2">
        <v>23</v>
      </c>
      <c r="Q402" s="8">
        <f t="shared" si="26"/>
        <v>11519</v>
      </c>
      <c r="R402" s="8">
        <f t="shared" si="27"/>
        <v>1164</v>
      </c>
      <c r="S402" s="2" t="s">
        <v>31</v>
      </c>
      <c r="T402" s="22" cm="1">
        <f t="array" ref="T402">_xlfn.IFS(OR(Q402&gt;$U$2,Q402&lt;$U$3),Q402*$V$2,OR(Q402&gt;$U$3,Q402&lt;$U$4),Q402*$V$3,OR(Q402&gt;$U$3,Q402&lt;$U$4),Q402*$V$4,OR(Q402&gt;$U$5,Q402&lt;$U$6),Q402*$V$6,OR(Q402&gt;$U$6,Q402&lt;$U$7),Q402*$V$7)</f>
        <v>230.38</v>
      </c>
    </row>
    <row r="403" spans="1:20" x14ac:dyDescent="0.3">
      <c r="A403" s="2" t="s">
        <v>848</v>
      </c>
      <c r="B403" s="5">
        <v>43383</v>
      </c>
      <c r="C403" s="5">
        <v>43383</v>
      </c>
      <c r="D403" s="2" t="s">
        <v>45</v>
      </c>
      <c r="E403" s="2" t="s">
        <v>27</v>
      </c>
      <c r="F403" s="2" t="s">
        <v>849</v>
      </c>
      <c r="G403" s="6" t="str">
        <f>VLOOKUP(F403,'Customer Info'!A:B,2,0)</f>
        <v>Brooke</v>
      </c>
      <c r="H403" s="6" t="str">
        <f>VLOOKUP(F403,'Customer Info'!A:C,3,0)</f>
        <v>Gillingham</v>
      </c>
      <c r="I403" s="6" t="str">
        <f>VLOOKUP(F403,'Customer Info'!A:E,5,0)</f>
        <v>Geraldton</v>
      </c>
      <c r="J403" s="2" t="s">
        <v>548</v>
      </c>
      <c r="K403" s="2">
        <v>1103</v>
      </c>
      <c r="L403" s="2">
        <v>1030</v>
      </c>
      <c r="M403" s="2">
        <v>3</v>
      </c>
      <c r="N403" s="7">
        <f t="shared" si="24"/>
        <v>3090</v>
      </c>
      <c r="O403" s="7">
        <f t="shared" si="25"/>
        <v>3309</v>
      </c>
      <c r="P403" s="2">
        <v>29</v>
      </c>
      <c r="Q403" s="8">
        <f t="shared" si="26"/>
        <v>3338</v>
      </c>
      <c r="R403" s="8">
        <f t="shared" si="27"/>
        <v>219</v>
      </c>
      <c r="S403" s="2" t="s">
        <v>31</v>
      </c>
      <c r="T403" s="22" cm="1">
        <f t="array" ref="T403">_xlfn.IFS(OR(Q403&gt;$U$2,Q403&lt;$U$3),Q403*$V$2,OR(Q403&gt;$U$3,Q403&lt;$U$4),Q403*$V$3,OR(Q403&gt;$U$3,Q403&lt;$U$4),Q403*$V$4,OR(Q403&gt;$U$5,Q403&lt;$U$6),Q403*$V$6,OR(Q403&gt;$U$6,Q403&lt;$U$7),Q403*$V$7)</f>
        <v>66.760000000000005</v>
      </c>
    </row>
    <row r="404" spans="1:20" x14ac:dyDescent="0.3">
      <c r="A404" s="2" t="s">
        <v>850</v>
      </c>
      <c r="B404" s="5">
        <v>43188</v>
      </c>
      <c r="C404" s="5">
        <v>43189</v>
      </c>
      <c r="D404" s="2" t="s">
        <v>45</v>
      </c>
      <c r="E404" s="2" t="s">
        <v>46</v>
      </c>
      <c r="F404" s="2" t="s">
        <v>799</v>
      </c>
      <c r="G404" s="6" t="str">
        <f>VLOOKUP(F404,'Customer Info'!A:B,2,0)</f>
        <v>Tim</v>
      </c>
      <c r="H404" s="6" t="str">
        <f>VLOOKUP(F404,'Customer Info'!A:C,3,0)</f>
        <v>Brockman</v>
      </c>
      <c r="I404" s="6" t="str">
        <f>VLOOKUP(F404,'Customer Info'!A:E,5,0)</f>
        <v>Toowoomba</v>
      </c>
      <c r="J404" s="2" t="s">
        <v>759</v>
      </c>
      <c r="K404" s="2">
        <v>170</v>
      </c>
      <c r="L404" s="2">
        <v>153</v>
      </c>
      <c r="M404" s="2">
        <v>1</v>
      </c>
      <c r="N404" s="7">
        <f t="shared" si="24"/>
        <v>153</v>
      </c>
      <c r="O404" s="7">
        <f t="shared" si="25"/>
        <v>170</v>
      </c>
      <c r="P404" s="2">
        <v>30</v>
      </c>
      <c r="Q404" s="8">
        <f t="shared" si="26"/>
        <v>200</v>
      </c>
      <c r="R404" s="8">
        <f t="shared" si="27"/>
        <v>17</v>
      </c>
      <c r="S404" s="2" t="s">
        <v>28</v>
      </c>
      <c r="T404" s="22" cm="1">
        <f t="array" ref="T404">_xlfn.IFS(OR(Q404&gt;$U$2,Q404&lt;$U$3),Q404*$V$2,OR(Q404&gt;$U$3,Q404&lt;$U$4),Q404*$V$3,OR(Q404&gt;$U$3,Q404&lt;$U$4),Q404*$V$4,OR(Q404&gt;$U$5,Q404&lt;$U$6),Q404*$V$6,OR(Q404&gt;$U$6,Q404&lt;$U$7),Q404*$V$7)</f>
        <v>4</v>
      </c>
    </row>
    <row r="405" spans="1:20" x14ac:dyDescent="0.3">
      <c r="A405" s="2" t="s">
        <v>851</v>
      </c>
      <c r="B405" s="5">
        <v>43442</v>
      </c>
      <c r="C405" s="5">
        <v>43444</v>
      </c>
      <c r="D405" s="2" t="s">
        <v>33</v>
      </c>
      <c r="E405" s="2" t="s">
        <v>66</v>
      </c>
      <c r="F405" s="2" t="s">
        <v>852</v>
      </c>
      <c r="G405" s="6" t="str">
        <f>VLOOKUP(F405,'Customer Info'!A:B,2,0)</f>
        <v>Michelle</v>
      </c>
      <c r="H405" s="6" t="str">
        <f>VLOOKUP(F405,'Customer Info'!A:C,3,0)</f>
        <v>Tran</v>
      </c>
      <c r="I405" s="6" t="str">
        <f>VLOOKUP(F405,'Customer Info'!A:E,5,0)</f>
        <v>Mount Gambier</v>
      </c>
      <c r="J405" s="2" t="s">
        <v>250</v>
      </c>
      <c r="K405" s="2">
        <v>1619</v>
      </c>
      <c r="L405" s="2">
        <v>1442</v>
      </c>
      <c r="M405" s="2">
        <v>2</v>
      </c>
      <c r="N405" s="7">
        <f t="shared" si="24"/>
        <v>2884</v>
      </c>
      <c r="O405" s="7">
        <f t="shared" si="25"/>
        <v>3238</v>
      </c>
      <c r="P405" s="2">
        <v>75</v>
      </c>
      <c r="Q405" s="8">
        <f t="shared" si="26"/>
        <v>3313</v>
      </c>
      <c r="R405" s="8">
        <f t="shared" si="27"/>
        <v>354</v>
      </c>
      <c r="S405" s="2" t="s">
        <v>69</v>
      </c>
      <c r="T405" s="22" cm="1">
        <f t="array" ref="T405">_xlfn.IFS(OR(Q405&gt;$U$2,Q405&lt;$U$3),Q405*$V$2,OR(Q405&gt;$U$3,Q405&lt;$U$4),Q405*$V$3,OR(Q405&gt;$U$3,Q405&lt;$U$4),Q405*$V$4,OR(Q405&gt;$U$5,Q405&lt;$U$6),Q405*$V$6,OR(Q405&gt;$U$6,Q405&lt;$U$7),Q405*$V$7)</f>
        <v>66.260000000000005</v>
      </c>
    </row>
    <row r="406" spans="1:20" x14ac:dyDescent="0.3">
      <c r="A406" s="2" t="s">
        <v>853</v>
      </c>
      <c r="B406" s="5">
        <v>43103</v>
      </c>
      <c r="C406" s="5">
        <v>43104</v>
      </c>
      <c r="D406" s="2" t="s">
        <v>26</v>
      </c>
      <c r="E406" s="2" t="s">
        <v>66</v>
      </c>
      <c r="F406" s="2" t="s">
        <v>587</v>
      </c>
      <c r="G406" s="6" t="str">
        <f>VLOOKUP(F406,'Customer Info'!A:B,2,0)</f>
        <v>Dave</v>
      </c>
      <c r="H406" s="6" t="str">
        <f>VLOOKUP(F406,'Customer Info'!A:C,3,0)</f>
        <v>Hallsten</v>
      </c>
      <c r="I406" s="6" t="str">
        <f>VLOOKUP(F406,'Customer Info'!A:E,5,0)</f>
        <v>Coimbatore</v>
      </c>
      <c r="J406" s="2" t="s">
        <v>109</v>
      </c>
      <c r="K406" s="2">
        <v>1169</v>
      </c>
      <c r="L406" s="2">
        <v>1103</v>
      </c>
      <c r="M406" s="2">
        <v>7</v>
      </c>
      <c r="N406" s="7">
        <f t="shared" si="24"/>
        <v>7721</v>
      </c>
      <c r="O406" s="7">
        <f t="shared" si="25"/>
        <v>8183</v>
      </c>
      <c r="P406" s="2">
        <v>77</v>
      </c>
      <c r="Q406" s="8">
        <f t="shared" si="26"/>
        <v>8260</v>
      </c>
      <c r="R406" s="8">
        <f t="shared" si="27"/>
        <v>462</v>
      </c>
      <c r="S406" s="2" t="s">
        <v>31</v>
      </c>
      <c r="T406" s="22" cm="1">
        <f t="array" ref="T406">_xlfn.IFS(OR(Q406&gt;$U$2,Q406&lt;$U$3),Q406*$V$2,OR(Q406&gt;$U$3,Q406&lt;$U$4),Q406*$V$3,OR(Q406&gt;$U$3,Q406&lt;$U$4),Q406*$V$4,OR(Q406&gt;$U$5,Q406&lt;$U$6),Q406*$V$6,OR(Q406&gt;$U$6,Q406&lt;$U$7),Q406*$V$7)</f>
        <v>165.20000000000002</v>
      </c>
    </row>
    <row r="407" spans="1:20" x14ac:dyDescent="0.3">
      <c r="A407" s="2" t="s">
        <v>854</v>
      </c>
      <c r="B407" s="5">
        <v>43107</v>
      </c>
      <c r="C407" s="5">
        <v>43107</v>
      </c>
      <c r="D407" s="2" t="s">
        <v>45</v>
      </c>
      <c r="E407" s="2" t="s">
        <v>27</v>
      </c>
      <c r="F407" s="2" t="s">
        <v>855</v>
      </c>
      <c r="G407" s="6" t="str">
        <f>VLOOKUP(F407,'Customer Info'!A:B,2,0)</f>
        <v>Michael</v>
      </c>
      <c r="H407" s="6" t="str">
        <f>VLOOKUP(F407,'Customer Info'!A:C,3,0)</f>
        <v>Moore</v>
      </c>
      <c r="I407" s="6" t="str">
        <f>VLOOKUP(F407,'Customer Info'!A:E,5,0)</f>
        <v>Medan</v>
      </c>
      <c r="J407" s="2" t="s">
        <v>91</v>
      </c>
      <c r="K407" s="2">
        <v>100</v>
      </c>
      <c r="L407" s="2">
        <v>95</v>
      </c>
      <c r="M407" s="2">
        <v>7</v>
      </c>
      <c r="N407" s="7">
        <f t="shared" si="24"/>
        <v>665</v>
      </c>
      <c r="O407" s="7">
        <f t="shared" si="25"/>
        <v>700</v>
      </c>
      <c r="P407" s="2">
        <v>10</v>
      </c>
      <c r="Q407" s="8">
        <f t="shared" si="26"/>
        <v>710</v>
      </c>
      <c r="R407" s="8">
        <f t="shared" si="27"/>
        <v>35</v>
      </c>
      <c r="S407" s="2" t="s">
        <v>31</v>
      </c>
      <c r="T407" s="22" cm="1">
        <f t="array" ref="T407">_xlfn.IFS(OR(Q407&gt;$U$2,Q407&lt;$U$3),Q407*$V$2,OR(Q407&gt;$U$3,Q407&lt;$U$4),Q407*$V$3,OR(Q407&gt;$U$3,Q407&lt;$U$4),Q407*$V$4,OR(Q407&gt;$U$5,Q407&lt;$U$6),Q407*$V$6,OR(Q407&gt;$U$6,Q407&lt;$U$7),Q407*$V$7)</f>
        <v>14.200000000000001</v>
      </c>
    </row>
    <row r="408" spans="1:20" x14ac:dyDescent="0.3">
      <c r="A408" s="2" t="s">
        <v>856</v>
      </c>
      <c r="B408" s="5">
        <v>43407</v>
      </c>
      <c r="C408" s="5">
        <v>43409</v>
      </c>
      <c r="D408" s="2" t="s">
        <v>26</v>
      </c>
      <c r="E408" s="2" t="s">
        <v>89</v>
      </c>
      <c r="F408" s="2" t="s">
        <v>157</v>
      </c>
      <c r="G408" s="6" t="str">
        <f>VLOOKUP(F408,'Customer Info'!A:B,2,0)</f>
        <v>Eileen</v>
      </c>
      <c r="H408" s="6" t="str">
        <f>VLOOKUP(F408,'Customer Info'!A:C,3,0)</f>
        <v>Kiefer</v>
      </c>
      <c r="I408" s="6" t="str">
        <f>VLOOKUP(F408,'Customer Info'!A:E,5,0)</f>
        <v>Hamm</v>
      </c>
      <c r="J408" s="2" t="s">
        <v>857</v>
      </c>
      <c r="K408" s="2">
        <v>7623</v>
      </c>
      <c r="L408" s="2">
        <v>7064</v>
      </c>
      <c r="M408" s="2">
        <v>1</v>
      </c>
      <c r="N408" s="7">
        <f t="shared" si="24"/>
        <v>7064</v>
      </c>
      <c r="O408" s="7">
        <f t="shared" si="25"/>
        <v>7623</v>
      </c>
      <c r="P408" s="2">
        <v>41</v>
      </c>
      <c r="Q408" s="8">
        <f t="shared" si="26"/>
        <v>7664</v>
      </c>
      <c r="R408" s="8">
        <f t="shared" si="27"/>
        <v>559</v>
      </c>
      <c r="S408" s="2" t="s">
        <v>61</v>
      </c>
      <c r="T408" s="22" cm="1">
        <f t="array" ref="T408">_xlfn.IFS(OR(Q408&gt;$U$2,Q408&lt;$U$3),Q408*$V$2,OR(Q408&gt;$U$3,Q408&lt;$U$4),Q408*$V$3,OR(Q408&gt;$U$3,Q408&lt;$U$4),Q408*$V$4,OR(Q408&gt;$U$5,Q408&lt;$U$6),Q408*$V$6,OR(Q408&gt;$U$6,Q408&lt;$U$7),Q408*$V$7)</f>
        <v>153.28</v>
      </c>
    </row>
    <row r="409" spans="1:20" x14ac:dyDescent="0.3">
      <c r="A409" s="2" t="s">
        <v>858</v>
      </c>
      <c r="B409" s="5">
        <v>43385</v>
      </c>
      <c r="C409" s="5">
        <v>43385</v>
      </c>
      <c r="D409" s="2" t="s">
        <v>26</v>
      </c>
      <c r="E409" s="2" t="s">
        <v>46</v>
      </c>
      <c r="F409" s="2" t="s">
        <v>859</v>
      </c>
      <c r="G409" s="6" t="str">
        <f>VLOOKUP(F409,'Customer Info'!A:B,2,0)</f>
        <v>Harold</v>
      </c>
      <c r="H409" s="6" t="str">
        <f>VLOOKUP(F409,'Customer Info'!A:C,3,0)</f>
        <v>Dahlen</v>
      </c>
      <c r="I409" s="6" t="str">
        <f>VLOOKUP(F409,'Customer Info'!A:E,5,0)</f>
        <v>Jakarta</v>
      </c>
      <c r="J409" s="2" t="s">
        <v>762</v>
      </c>
      <c r="K409" s="2">
        <v>4798</v>
      </c>
      <c r="L409" s="2">
        <v>4448</v>
      </c>
      <c r="M409" s="2">
        <v>1</v>
      </c>
      <c r="N409" s="7">
        <f t="shared" si="24"/>
        <v>4448</v>
      </c>
      <c r="O409" s="7">
        <f t="shared" si="25"/>
        <v>4798</v>
      </c>
      <c r="P409" s="2">
        <v>48</v>
      </c>
      <c r="Q409" s="8">
        <f t="shared" si="26"/>
        <v>4846</v>
      </c>
      <c r="R409" s="8">
        <f t="shared" si="27"/>
        <v>350</v>
      </c>
      <c r="S409" s="2" t="s">
        <v>28</v>
      </c>
      <c r="T409" s="22" cm="1">
        <f t="array" ref="T409">_xlfn.IFS(OR(Q409&gt;$U$2,Q409&lt;$U$3),Q409*$V$2,OR(Q409&gt;$U$3,Q409&lt;$U$4),Q409*$V$3,OR(Q409&gt;$U$3,Q409&lt;$U$4),Q409*$V$4,OR(Q409&gt;$U$5,Q409&lt;$U$6),Q409*$V$6,OR(Q409&gt;$U$6,Q409&lt;$U$7),Q409*$V$7)</f>
        <v>96.92</v>
      </c>
    </row>
    <row r="410" spans="1:20" x14ac:dyDescent="0.3">
      <c r="A410" s="2" t="s">
        <v>860</v>
      </c>
      <c r="B410" s="5">
        <v>43135</v>
      </c>
      <c r="C410" s="5">
        <v>43136</v>
      </c>
      <c r="D410" s="2" t="s">
        <v>33</v>
      </c>
      <c r="E410" s="2" t="s">
        <v>34</v>
      </c>
      <c r="F410" s="2" t="s">
        <v>861</v>
      </c>
      <c r="G410" s="6" t="str">
        <f>VLOOKUP(F410,'Customer Info'!A:B,2,0)</f>
        <v>Anemone</v>
      </c>
      <c r="H410" s="6" t="str">
        <f>VLOOKUP(F410,'Customer Info'!A:C,3,0)</f>
        <v>Ratner</v>
      </c>
      <c r="I410" s="6" t="str">
        <f>VLOOKUP(F410,'Customer Info'!A:E,5,0)</f>
        <v>Pune</v>
      </c>
      <c r="J410" s="2" t="s">
        <v>468</v>
      </c>
      <c r="K410" s="2">
        <v>2442</v>
      </c>
      <c r="L410" s="2">
        <v>2304</v>
      </c>
      <c r="M410" s="2">
        <v>2</v>
      </c>
      <c r="N410" s="7">
        <f t="shared" si="24"/>
        <v>4608</v>
      </c>
      <c r="O410" s="7">
        <f t="shared" si="25"/>
        <v>4884</v>
      </c>
      <c r="P410" s="2">
        <v>83</v>
      </c>
      <c r="Q410" s="8">
        <f t="shared" si="26"/>
        <v>4967</v>
      </c>
      <c r="R410" s="8">
        <f t="shared" si="27"/>
        <v>276</v>
      </c>
      <c r="S410" s="2" t="s">
        <v>61</v>
      </c>
      <c r="T410" s="22" cm="1">
        <f t="array" ref="T410">_xlfn.IFS(OR(Q410&gt;$U$2,Q410&lt;$U$3),Q410*$V$2,OR(Q410&gt;$U$3,Q410&lt;$U$4),Q410*$V$3,OR(Q410&gt;$U$3,Q410&lt;$U$4),Q410*$V$4,OR(Q410&gt;$U$5,Q410&lt;$U$6),Q410*$V$6,OR(Q410&gt;$U$6,Q410&lt;$U$7),Q410*$V$7)</f>
        <v>99.34</v>
      </c>
    </row>
    <row r="411" spans="1:20" x14ac:dyDescent="0.3">
      <c r="A411" s="2" t="s">
        <v>862</v>
      </c>
      <c r="B411" s="5">
        <v>43213</v>
      </c>
      <c r="C411" s="5">
        <v>43213</v>
      </c>
      <c r="D411" s="2" t="s">
        <v>26</v>
      </c>
      <c r="E411" s="2" t="s">
        <v>41</v>
      </c>
      <c r="F411" s="2" t="s">
        <v>863</v>
      </c>
      <c r="G411" s="6" t="str">
        <f>VLOOKUP(F411,'Customer Info'!A:B,2,0)</f>
        <v>Michael</v>
      </c>
      <c r="H411" s="6" t="str">
        <f>VLOOKUP(F411,'Customer Info'!A:C,3,0)</f>
        <v>Nguyen</v>
      </c>
      <c r="I411" s="6" t="str">
        <f>VLOOKUP(F411,'Customer Info'!A:E,5,0)</f>
        <v>Berlin</v>
      </c>
      <c r="J411" s="2" t="s">
        <v>864</v>
      </c>
      <c r="K411" s="2">
        <v>1925</v>
      </c>
      <c r="L411" s="2">
        <v>1834</v>
      </c>
      <c r="M411" s="2">
        <v>11</v>
      </c>
      <c r="N411" s="7">
        <f t="shared" si="24"/>
        <v>20174</v>
      </c>
      <c r="O411" s="7">
        <f t="shared" si="25"/>
        <v>21175</v>
      </c>
      <c r="P411" s="2">
        <v>35</v>
      </c>
      <c r="Q411" s="8">
        <f t="shared" si="26"/>
        <v>21210</v>
      </c>
      <c r="R411" s="8">
        <f t="shared" si="27"/>
        <v>1001</v>
      </c>
      <c r="S411" s="2" t="s">
        <v>61</v>
      </c>
      <c r="T411" s="22" cm="1">
        <f t="array" ref="T411">_xlfn.IFS(OR(Q411&gt;$U$2,Q411&lt;$U$3),Q411*$V$2,OR(Q411&gt;$U$3,Q411&lt;$U$4),Q411*$V$3,OR(Q411&gt;$U$3,Q411&lt;$U$4),Q411*$V$4,OR(Q411&gt;$U$5,Q411&lt;$U$6),Q411*$V$6,OR(Q411&gt;$U$6,Q411&lt;$U$7),Q411*$V$7)</f>
        <v>424.2</v>
      </c>
    </row>
    <row r="412" spans="1:20" x14ac:dyDescent="0.3">
      <c r="A412" s="2" t="s">
        <v>865</v>
      </c>
      <c r="B412" s="5">
        <v>43308</v>
      </c>
      <c r="C412" s="5">
        <v>43308</v>
      </c>
      <c r="D412" s="2" t="s">
        <v>45</v>
      </c>
      <c r="E412" s="2" t="s">
        <v>41</v>
      </c>
      <c r="F412" s="2" t="s">
        <v>866</v>
      </c>
      <c r="G412" s="6" t="str">
        <f>VLOOKUP(F412,'Customer Info'!A:B,2,0)</f>
        <v>Brian</v>
      </c>
      <c r="H412" s="6" t="str">
        <f>VLOOKUP(F412,'Customer Info'!A:C,3,0)</f>
        <v>Stugart</v>
      </c>
      <c r="I412" s="6" t="str">
        <f>VLOOKUP(F412,'Customer Info'!A:E,5,0)</f>
        <v>Jakarta</v>
      </c>
      <c r="J412" s="2" t="s">
        <v>314</v>
      </c>
      <c r="K412" s="2">
        <v>679</v>
      </c>
      <c r="L412" s="2">
        <v>654</v>
      </c>
      <c r="M412" s="2">
        <v>3</v>
      </c>
      <c r="N412" s="7">
        <f t="shared" si="24"/>
        <v>1962</v>
      </c>
      <c r="O412" s="7">
        <f t="shared" si="25"/>
        <v>2037</v>
      </c>
      <c r="P412" s="2">
        <v>35</v>
      </c>
      <c r="Q412" s="8">
        <f t="shared" si="26"/>
        <v>2072</v>
      </c>
      <c r="R412" s="8">
        <f t="shared" si="27"/>
        <v>75</v>
      </c>
      <c r="S412" s="2" t="s">
        <v>31</v>
      </c>
      <c r="T412" s="22" cm="1">
        <f t="array" ref="T412">_xlfn.IFS(OR(Q412&gt;$U$2,Q412&lt;$U$3),Q412*$V$2,OR(Q412&gt;$U$3,Q412&lt;$U$4),Q412*$V$3,OR(Q412&gt;$U$3,Q412&lt;$U$4),Q412*$V$4,OR(Q412&gt;$U$5,Q412&lt;$U$6),Q412*$V$6,OR(Q412&gt;$U$6,Q412&lt;$U$7),Q412*$V$7)</f>
        <v>41.44</v>
      </c>
    </row>
    <row r="413" spans="1:20" x14ac:dyDescent="0.3">
      <c r="A413" s="2" t="s">
        <v>867</v>
      </c>
      <c r="B413" s="5">
        <v>43215</v>
      </c>
      <c r="C413" s="5">
        <v>43216</v>
      </c>
      <c r="D413" s="2" t="s">
        <v>33</v>
      </c>
      <c r="E413" s="2" t="s">
        <v>66</v>
      </c>
      <c r="F413" s="2" t="s">
        <v>868</v>
      </c>
      <c r="G413" s="6" t="str">
        <f>VLOOKUP(F413,'Customer Info'!A:B,2,0)</f>
        <v>Craig</v>
      </c>
      <c r="H413" s="6" t="str">
        <f>VLOOKUP(F413,'Customer Info'!A:C,3,0)</f>
        <v>Carreira</v>
      </c>
      <c r="I413" s="6" t="str">
        <f>VLOOKUP(F413,'Customer Info'!A:E,5,0)</f>
        <v>Worms</v>
      </c>
      <c r="J413" s="2" t="s">
        <v>833</v>
      </c>
      <c r="K413" s="2">
        <v>2501</v>
      </c>
      <c r="L413" s="2">
        <v>2361</v>
      </c>
      <c r="M413" s="2">
        <v>1</v>
      </c>
      <c r="N413" s="7">
        <f t="shared" si="24"/>
        <v>2361</v>
      </c>
      <c r="O413" s="7">
        <f t="shared" si="25"/>
        <v>2501</v>
      </c>
      <c r="P413" s="2">
        <v>57</v>
      </c>
      <c r="Q413" s="8">
        <f t="shared" si="26"/>
        <v>2558</v>
      </c>
      <c r="R413" s="8">
        <f t="shared" si="27"/>
        <v>140</v>
      </c>
      <c r="S413" s="2" t="s">
        <v>28</v>
      </c>
      <c r="T413" s="22" cm="1">
        <f t="array" ref="T413">_xlfn.IFS(OR(Q413&gt;$U$2,Q413&lt;$U$3),Q413*$V$2,OR(Q413&gt;$U$3,Q413&lt;$U$4),Q413*$V$3,OR(Q413&gt;$U$3,Q413&lt;$U$4),Q413*$V$4,OR(Q413&gt;$U$5,Q413&lt;$U$6),Q413*$V$6,OR(Q413&gt;$U$6,Q413&lt;$U$7),Q413*$V$7)</f>
        <v>51.160000000000004</v>
      </c>
    </row>
    <row r="414" spans="1:20" x14ac:dyDescent="0.3">
      <c r="A414" s="2" t="s">
        <v>869</v>
      </c>
      <c r="B414" s="5">
        <v>43379</v>
      </c>
      <c r="C414" s="5">
        <v>43380</v>
      </c>
      <c r="D414" s="2" t="s">
        <v>45</v>
      </c>
      <c r="E414" s="2" t="s">
        <v>41</v>
      </c>
      <c r="F414" s="2" t="s">
        <v>870</v>
      </c>
      <c r="G414" s="6" t="str">
        <f>VLOOKUP(F414,'Customer Info'!A:B,2,0)</f>
        <v>Ben</v>
      </c>
      <c r="H414" s="6" t="str">
        <f>VLOOKUP(F414,'Customer Info'!A:C,3,0)</f>
        <v>Peterman</v>
      </c>
      <c r="I414" s="6" t="str">
        <f>VLOOKUP(F414,'Customer Info'!A:E,5,0)</f>
        <v>Bielefeld</v>
      </c>
      <c r="J414" s="2" t="s">
        <v>414</v>
      </c>
      <c r="K414" s="2">
        <v>175</v>
      </c>
      <c r="L414" s="2">
        <v>158</v>
      </c>
      <c r="M414" s="2">
        <v>3</v>
      </c>
      <c r="N414" s="7">
        <f t="shared" si="24"/>
        <v>474</v>
      </c>
      <c r="O414" s="7">
        <f t="shared" si="25"/>
        <v>525</v>
      </c>
      <c r="P414" s="2">
        <v>30</v>
      </c>
      <c r="Q414" s="8">
        <f t="shared" si="26"/>
        <v>555</v>
      </c>
      <c r="R414" s="8">
        <f t="shared" si="27"/>
        <v>51</v>
      </c>
      <c r="S414" s="2" t="s">
        <v>61</v>
      </c>
      <c r="T414" s="22" cm="1">
        <f t="array" ref="T414">_xlfn.IFS(OR(Q414&gt;$U$2,Q414&lt;$U$3),Q414*$V$2,OR(Q414&gt;$U$3,Q414&lt;$U$4),Q414*$V$3,OR(Q414&gt;$U$3,Q414&lt;$U$4),Q414*$V$4,OR(Q414&gt;$U$5,Q414&lt;$U$6),Q414*$V$6,OR(Q414&gt;$U$6,Q414&lt;$U$7),Q414*$V$7)</f>
        <v>11.1</v>
      </c>
    </row>
    <row r="415" spans="1:20" x14ac:dyDescent="0.3">
      <c r="A415" s="2" t="s">
        <v>871</v>
      </c>
      <c r="B415" s="5">
        <v>43341</v>
      </c>
      <c r="C415" s="5">
        <v>43342</v>
      </c>
      <c r="D415" s="2" t="s">
        <v>45</v>
      </c>
      <c r="E415" s="2" t="s">
        <v>46</v>
      </c>
      <c r="F415" s="2" t="s">
        <v>872</v>
      </c>
      <c r="G415" s="6" t="str">
        <f>VLOOKUP(F415,'Customer Info'!A:B,2,0)</f>
        <v>Harold</v>
      </c>
      <c r="H415" s="6" t="str">
        <f>VLOOKUP(F415,'Customer Info'!A:C,3,0)</f>
        <v>Engle</v>
      </c>
      <c r="I415" s="6" t="str">
        <f>VLOOKUP(F415,'Customer Info'!A:E,5,0)</f>
        <v>Chennai</v>
      </c>
      <c r="J415" s="2" t="s">
        <v>132</v>
      </c>
      <c r="K415" s="2">
        <v>179</v>
      </c>
      <c r="L415" s="2">
        <v>166</v>
      </c>
      <c r="M415" s="2">
        <v>7</v>
      </c>
      <c r="N415" s="7">
        <f t="shared" si="24"/>
        <v>1162</v>
      </c>
      <c r="O415" s="7">
        <f t="shared" si="25"/>
        <v>1253</v>
      </c>
      <c r="P415" s="2">
        <v>30</v>
      </c>
      <c r="Q415" s="8">
        <f t="shared" si="26"/>
        <v>1283</v>
      </c>
      <c r="R415" s="8">
        <f t="shared" si="27"/>
        <v>91</v>
      </c>
      <c r="S415" s="2" t="s">
        <v>31</v>
      </c>
      <c r="T415" s="22" cm="1">
        <f t="array" ref="T415">_xlfn.IFS(OR(Q415&gt;$U$2,Q415&lt;$U$3),Q415*$V$2,OR(Q415&gt;$U$3,Q415&lt;$U$4),Q415*$V$3,OR(Q415&gt;$U$3,Q415&lt;$U$4),Q415*$V$4,OR(Q415&gt;$U$5,Q415&lt;$U$6),Q415*$V$6,OR(Q415&gt;$U$6,Q415&lt;$U$7),Q415*$V$7)</f>
        <v>25.66</v>
      </c>
    </row>
    <row r="416" spans="1:20" x14ac:dyDescent="0.3">
      <c r="A416" s="2" t="s">
        <v>873</v>
      </c>
      <c r="B416" s="5">
        <v>43380</v>
      </c>
      <c r="C416" s="5">
        <v>43382</v>
      </c>
      <c r="D416" s="2" t="s">
        <v>33</v>
      </c>
      <c r="E416" s="2" t="s">
        <v>34</v>
      </c>
      <c r="F416" s="2" t="s">
        <v>874</v>
      </c>
      <c r="G416" s="6" t="str">
        <f>VLOOKUP(F416,'Customer Info'!A:B,2,0)</f>
        <v>Karen</v>
      </c>
      <c r="H416" s="6" t="str">
        <f>VLOOKUP(F416,'Customer Info'!A:C,3,0)</f>
        <v>Daniels</v>
      </c>
      <c r="I416" s="6" t="str">
        <f>VLOOKUP(F416,'Customer Info'!A:E,5,0)</f>
        <v>Jiutai</v>
      </c>
      <c r="J416" s="2" t="s">
        <v>380</v>
      </c>
      <c r="K416" s="2">
        <v>1635</v>
      </c>
      <c r="L416" s="2">
        <v>1573</v>
      </c>
      <c r="M416" s="2">
        <v>7</v>
      </c>
      <c r="N416" s="7">
        <f t="shared" si="24"/>
        <v>11011</v>
      </c>
      <c r="O416" s="7">
        <f t="shared" si="25"/>
        <v>11445</v>
      </c>
      <c r="P416" s="2">
        <v>41</v>
      </c>
      <c r="Q416" s="8">
        <f t="shared" si="26"/>
        <v>11486</v>
      </c>
      <c r="R416" s="8">
        <f t="shared" si="27"/>
        <v>434</v>
      </c>
      <c r="S416" s="2" t="s">
        <v>31</v>
      </c>
      <c r="T416" s="22" cm="1">
        <f t="array" ref="T416">_xlfn.IFS(OR(Q416&gt;$U$2,Q416&lt;$U$3),Q416*$V$2,OR(Q416&gt;$U$3,Q416&lt;$U$4),Q416*$V$3,OR(Q416&gt;$U$3,Q416&lt;$U$4),Q416*$V$4,OR(Q416&gt;$U$5,Q416&lt;$U$6),Q416*$V$6,OR(Q416&gt;$U$6,Q416&lt;$U$7),Q416*$V$7)</f>
        <v>229.72</v>
      </c>
    </row>
    <row r="417" spans="1:20" x14ac:dyDescent="0.3">
      <c r="A417" s="2" t="s">
        <v>875</v>
      </c>
      <c r="B417" s="5">
        <v>43163</v>
      </c>
      <c r="C417" s="5">
        <v>43165</v>
      </c>
      <c r="D417" s="2" t="s">
        <v>26</v>
      </c>
      <c r="E417" s="2" t="s">
        <v>66</v>
      </c>
      <c r="F417" s="2" t="s">
        <v>876</v>
      </c>
      <c r="G417" s="6" t="str">
        <f>VLOOKUP(F417,'Customer Info'!A:B,2,0)</f>
        <v>Dianna</v>
      </c>
      <c r="H417" s="6" t="str">
        <f>VLOOKUP(F417,'Customer Info'!A:C,3,0)</f>
        <v>Vittorini</v>
      </c>
      <c r="I417" s="6" t="str">
        <f>VLOOKUP(F417,'Customer Info'!A:E,5,0)</f>
        <v>Cottbus</v>
      </c>
      <c r="J417" s="2" t="s">
        <v>175</v>
      </c>
      <c r="K417" s="2">
        <v>4846</v>
      </c>
      <c r="L417" s="2">
        <v>4492</v>
      </c>
      <c r="M417" s="2">
        <v>4</v>
      </c>
      <c r="N417" s="7">
        <f t="shared" si="24"/>
        <v>17968</v>
      </c>
      <c r="O417" s="7">
        <f t="shared" si="25"/>
        <v>19384</v>
      </c>
      <c r="P417" s="2">
        <v>94</v>
      </c>
      <c r="Q417" s="8">
        <f t="shared" si="26"/>
        <v>19478</v>
      </c>
      <c r="R417" s="8">
        <f t="shared" si="27"/>
        <v>1416</v>
      </c>
      <c r="S417" s="2" t="s">
        <v>31</v>
      </c>
      <c r="T417" s="22" cm="1">
        <f t="array" ref="T417">_xlfn.IFS(OR(Q417&gt;$U$2,Q417&lt;$U$3),Q417*$V$2,OR(Q417&gt;$U$3,Q417&lt;$U$4),Q417*$V$3,OR(Q417&gt;$U$3,Q417&lt;$U$4),Q417*$V$4,OR(Q417&gt;$U$5,Q417&lt;$U$6),Q417*$V$6,OR(Q417&gt;$U$6,Q417&lt;$U$7),Q417*$V$7)</f>
        <v>389.56</v>
      </c>
    </row>
    <row r="418" spans="1:20" x14ac:dyDescent="0.3">
      <c r="A418" s="2" t="s">
        <v>877</v>
      </c>
      <c r="B418" s="5">
        <v>43113</v>
      </c>
      <c r="C418" s="5">
        <v>43115</v>
      </c>
      <c r="D418" s="2" t="s">
        <v>26</v>
      </c>
      <c r="E418" s="2" t="s">
        <v>89</v>
      </c>
      <c r="F418" s="2" t="s">
        <v>878</v>
      </c>
      <c r="G418" s="6" t="str">
        <f>VLOOKUP(F418,'Customer Info'!A:B,2,0)</f>
        <v>David</v>
      </c>
      <c r="H418" s="6" t="str">
        <f>VLOOKUP(F418,'Customer Info'!A:C,3,0)</f>
        <v>Smith</v>
      </c>
      <c r="I418" s="6" t="str">
        <f>VLOOKUP(F418,'Customer Info'!A:E,5,0)</f>
        <v>Surat</v>
      </c>
      <c r="J418" s="2" t="s">
        <v>168</v>
      </c>
      <c r="K418" s="2">
        <v>2244</v>
      </c>
      <c r="L418" s="2">
        <v>2143</v>
      </c>
      <c r="M418" s="2">
        <v>7</v>
      </c>
      <c r="N418" s="7">
        <f t="shared" si="24"/>
        <v>15001</v>
      </c>
      <c r="O418" s="7">
        <f t="shared" si="25"/>
        <v>15708</v>
      </c>
      <c r="P418" s="2">
        <v>77</v>
      </c>
      <c r="Q418" s="8">
        <f t="shared" si="26"/>
        <v>15785</v>
      </c>
      <c r="R418" s="8">
        <f t="shared" si="27"/>
        <v>707</v>
      </c>
      <c r="S418" s="2" t="s">
        <v>61</v>
      </c>
      <c r="T418" s="22" cm="1">
        <f t="array" ref="T418">_xlfn.IFS(OR(Q418&gt;$U$2,Q418&lt;$U$3),Q418*$V$2,OR(Q418&gt;$U$3,Q418&lt;$U$4),Q418*$V$3,OR(Q418&gt;$U$3,Q418&lt;$U$4),Q418*$V$4,OR(Q418&gt;$U$5,Q418&lt;$U$6),Q418*$V$6,OR(Q418&gt;$U$6,Q418&lt;$U$7),Q418*$V$7)</f>
        <v>315.7</v>
      </c>
    </row>
    <row r="419" spans="1:20" x14ac:dyDescent="0.3">
      <c r="A419" s="2" t="s">
        <v>879</v>
      </c>
      <c r="B419" s="5">
        <v>43369</v>
      </c>
      <c r="C419" s="5">
        <v>43369</v>
      </c>
      <c r="D419" s="2" t="s">
        <v>33</v>
      </c>
      <c r="E419" s="2" t="s">
        <v>89</v>
      </c>
      <c r="F419" s="2" t="s">
        <v>880</v>
      </c>
      <c r="G419" s="6" t="str">
        <f>VLOOKUP(F419,'Customer Info'!A:B,2,0)</f>
        <v>Jim</v>
      </c>
      <c r="H419" s="6" t="str">
        <f>VLOOKUP(F419,'Customer Info'!A:C,3,0)</f>
        <v>Epp</v>
      </c>
      <c r="I419" s="6" t="str">
        <f>VLOOKUP(F419,'Customer Info'!A:E,5,0)</f>
        <v>Qingdao</v>
      </c>
      <c r="J419" s="2" t="s">
        <v>281</v>
      </c>
      <c r="K419" s="2">
        <v>2526</v>
      </c>
      <c r="L419" s="2">
        <v>2408</v>
      </c>
      <c r="M419" s="2">
        <v>2</v>
      </c>
      <c r="N419" s="7">
        <f t="shared" si="24"/>
        <v>4816</v>
      </c>
      <c r="O419" s="7">
        <f t="shared" si="25"/>
        <v>5052</v>
      </c>
      <c r="P419" s="2">
        <v>84</v>
      </c>
      <c r="Q419" s="8">
        <f t="shared" si="26"/>
        <v>5136</v>
      </c>
      <c r="R419" s="8">
        <f t="shared" si="27"/>
        <v>236</v>
      </c>
      <c r="S419" s="2" t="s">
        <v>61</v>
      </c>
      <c r="T419" s="22" cm="1">
        <f t="array" ref="T419">_xlfn.IFS(OR(Q419&gt;$U$2,Q419&lt;$U$3),Q419*$V$2,OR(Q419&gt;$U$3,Q419&lt;$U$4),Q419*$V$3,OR(Q419&gt;$U$3,Q419&lt;$U$4),Q419*$V$4,OR(Q419&gt;$U$5,Q419&lt;$U$6),Q419*$V$6,OR(Q419&gt;$U$6,Q419&lt;$U$7),Q419*$V$7)</f>
        <v>102.72</v>
      </c>
    </row>
    <row r="420" spans="1:20" x14ac:dyDescent="0.3">
      <c r="A420" s="2" t="s">
        <v>881</v>
      </c>
      <c r="B420" s="5">
        <v>43414</v>
      </c>
      <c r="C420" s="5">
        <v>43414</v>
      </c>
      <c r="D420" s="2" t="s">
        <v>45</v>
      </c>
      <c r="E420" s="2" t="s">
        <v>66</v>
      </c>
      <c r="F420" s="2" t="s">
        <v>515</v>
      </c>
      <c r="G420" s="6" t="str">
        <f>VLOOKUP(F420,'Customer Info'!A:B,2,0)</f>
        <v>Roger</v>
      </c>
      <c r="H420" s="6" t="str">
        <f>VLOOKUP(F420,'Customer Info'!A:C,3,0)</f>
        <v>Demir</v>
      </c>
      <c r="I420" s="6" t="str">
        <f>VLOOKUP(F420,'Customer Info'!A:E,5,0)</f>
        <v>Wollongong</v>
      </c>
      <c r="J420" s="2" t="s">
        <v>518</v>
      </c>
      <c r="K420" s="2">
        <v>932</v>
      </c>
      <c r="L420" s="2">
        <v>838</v>
      </c>
      <c r="M420" s="2">
        <v>1</v>
      </c>
      <c r="N420" s="7">
        <f t="shared" si="24"/>
        <v>838</v>
      </c>
      <c r="O420" s="7">
        <f t="shared" si="25"/>
        <v>932</v>
      </c>
      <c r="P420" s="2">
        <v>87</v>
      </c>
      <c r="Q420" s="8">
        <f t="shared" si="26"/>
        <v>1019</v>
      </c>
      <c r="R420" s="8">
        <f t="shared" si="27"/>
        <v>94</v>
      </c>
      <c r="S420" s="2" t="s">
        <v>31</v>
      </c>
      <c r="T420" s="22" cm="1">
        <f t="array" ref="T420">_xlfn.IFS(OR(Q420&gt;$U$2,Q420&lt;$U$3),Q420*$V$2,OR(Q420&gt;$U$3,Q420&lt;$U$4),Q420*$V$3,OR(Q420&gt;$U$3,Q420&lt;$U$4),Q420*$V$4,OR(Q420&gt;$U$5,Q420&lt;$U$6),Q420*$V$6,OR(Q420&gt;$U$6,Q420&lt;$U$7),Q420*$V$7)</f>
        <v>20.38</v>
      </c>
    </row>
    <row r="421" spans="1:20" x14ac:dyDescent="0.3">
      <c r="A421" s="2" t="s">
        <v>882</v>
      </c>
      <c r="B421" s="5">
        <v>43203</v>
      </c>
      <c r="C421" s="5">
        <v>43203</v>
      </c>
      <c r="D421" s="2" t="s">
        <v>45</v>
      </c>
      <c r="E421" s="2" t="s">
        <v>66</v>
      </c>
      <c r="F421" s="2" t="s">
        <v>689</v>
      </c>
      <c r="G421" s="6" t="str">
        <f>VLOOKUP(F421,'Customer Info'!A:B,2,0)</f>
        <v>Toby</v>
      </c>
      <c r="H421" s="6" t="str">
        <f>VLOOKUP(F421,'Customer Info'!A:C,3,0)</f>
        <v>Gnade</v>
      </c>
      <c r="I421" s="6" t="str">
        <f>VLOOKUP(F421,'Customer Info'!A:E,5,0)</f>
        <v>Wagga Wagga</v>
      </c>
      <c r="J421" s="2" t="s">
        <v>267</v>
      </c>
      <c r="K421" s="2">
        <v>1113</v>
      </c>
      <c r="L421" s="2">
        <v>1040</v>
      </c>
      <c r="M421" s="2">
        <v>1</v>
      </c>
      <c r="N421" s="7">
        <f t="shared" si="24"/>
        <v>1040</v>
      </c>
      <c r="O421" s="7">
        <f t="shared" si="25"/>
        <v>1113</v>
      </c>
      <c r="P421" s="2">
        <v>89</v>
      </c>
      <c r="Q421" s="8">
        <f t="shared" si="26"/>
        <v>1202</v>
      </c>
      <c r="R421" s="8">
        <f t="shared" si="27"/>
        <v>73</v>
      </c>
      <c r="S421" s="2" t="s">
        <v>61</v>
      </c>
      <c r="T421" s="22" cm="1">
        <f t="array" ref="T421">_xlfn.IFS(OR(Q421&gt;$U$2,Q421&lt;$U$3),Q421*$V$2,OR(Q421&gt;$U$3,Q421&lt;$U$4),Q421*$V$3,OR(Q421&gt;$U$3,Q421&lt;$U$4),Q421*$V$4,OR(Q421&gt;$U$5,Q421&lt;$U$6),Q421*$V$6,OR(Q421&gt;$U$6,Q421&lt;$U$7),Q421*$V$7)</f>
        <v>24.04</v>
      </c>
    </row>
    <row r="422" spans="1:20" x14ac:dyDescent="0.3">
      <c r="A422" s="2" t="s">
        <v>883</v>
      </c>
      <c r="B422" s="5">
        <v>43221</v>
      </c>
      <c r="C422" s="5">
        <v>43222</v>
      </c>
      <c r="D422" s="2" t="s">
        <v>45</v>
      </c>
      <c r="E422" s="2" t="s">
        <v>27</v>
      </c>
      <c r="F422" s="2" t="s">
        <v>673</v>
      </c>
      <c r="G422" s="6" t="str">
        <f>VLOOKUP(F422,'Customer Info'!A:B,2,0)</f>
        <v>Vivek</v>
      </c>
      <c r="H422" s="6" t="str">
        <f>VLOOKUP(F422,'Customer Info'!A:C,3,0)</f>
        <v>Sundaresam</v>
      </c>
      <c r="I422" s="6" t="str">
        <f>VLOOKUP(F422,'Customer Info'!A:E,5,0)</f>
        <v>Hamburg</v>
      </c>
      <c r="J422" s="2" t="s">
        <v>243</v>
      </c>
      <c r="K422" s="2">
        <v>141</v>
      </c>
      <c r="L422" s="2">
        <v>131</v>
      </c>
      <c r="M422" s="2">
        <v>13</v>
      </c>
      <c r="N422" s="7">
        <f t="shared" si="24"/>
        <v>1703</v>
      </c>
      <c r="O422" s="7">
        <f t="shared" si="25"/>
        <v>1833</v>
      </c>
      <c r="P422" s="2">
        <v>30</v>
      </c>
      <c r="Q422" s="8">
        <f t="shared" si="26"/>
        <v>1863</v>
      </c>
      <c r="R422" s="8">
        <f t="shared" si="27"/>
        <v>130</v>
      </c>
      <c r="S422" s="2" t="s">
        <v>31</v>
      </c>
      <c r="T422" s="22" cm="1">
        <f t="array" ref="T422">_xlfn.IFS(OR(Q422&gt;$U$2,Q422&lt;$U$3),Q422*$V$2,OR(Q422&gt;$U$3,Q422&lt;$U$4),Q422*$V$3,OR(Q422&gt;$U$3,Q422&lt;$U$4),Q422*$V$4,OR(Q422&gt;$U$5,Q422&lt;$U$6),Q422*$V$6,OR(Q422&gt;$U$6,Q422&lt;$U$7),Q422*$V$7)</f>
        <v>37.26</v>
      </c>
    </row>
    <row r="423" spans="1:20" x14ac:dyDescent="0.3">
      <c r="A423" s="2" t="s">
        <v>884</v>
      </c>
      <c r="B423" s="5">
        <v>43272</v>
      </c>
      <c r="C423" s="5">
        <v>43274</v>
      </c>
      <c r="D423" s="2" t="s">
        <v>45</v>
      </c>
      <c r="E423" s="2" t="s">
        <v>66</v>
      </c>
      <c r="F423" s="2" t="s">
        <v>849</v>
      </c>
      <c r="G423" s="6" t="str">
        <f>VLOOKUP(F423,'Customer Info'!A:B,2,0)</f>
        <v>Brooke</v>
      </c>
      <c r="H423" s="6" t="str">
        <f>VLOOKUP(F423,'Customer Info'!A:C,3,0)</f>
        <v>Gillingham</v>
      </c>
      <c r="I423" s="6" t="str">
        <f>VLOOKUP(F423,'Customer Info'!A:E,5,0)</f>
        <v>Geraldton</v>
      </c>
      <c r="J423" s="2" t="s">
        <v>455</v>
      </c>
      <c r="K423" s="2">
        <v>835</v>
      </c>
      <c r="L423" s="2">
        <v>796</v>
      </c>
      <c r="M423" s="2">
        <v>2</v>
      </c>
      <c r="N423" s="7">
        <f t="shared" si="24"/>
        <v>1592</v>
      </c>
      <c r="O423" s="7">
        <f t="shared" si="25"/>
        <v>1670</v>
      </c>
      <c r="P423" s="2">
        <v>96</v>
      </c>
      <c r="Q423" s="8">
        <f t="shared" si="26"/>
        <v>1766</v>
      </c>
      <c r="R423" s="8">
        <f t="shared" si="27"/>
        <v>78</v>
      </c>
      <c r="S423" s="2" t="s">
        <v>31</v>
      </c>
      <c r="T423" s="22" cm="1">
        <f t="array" ref="T423">_xlfn.IFS(OR(Q423&gt;$U$2,Q423&lt;$U$3),Q423*$V$2,OR(Q423&gt;$U$3,Q423&lt;$U$4),Q423*$V$3,OR(Q423&gt;$U$3,Q423&lt;$U$4),Q423*$V$4,OR(Q423&gt;$U$5,Q423&lt;$U$6),Q423*$V$6,OR(Q423&gt;$U$6,Q423&lt;$U$7),Q423*$V$7)</f>
        <v>35.32</v>
      </c>
    </row>
    <row r="424" spans="1:20" x14ac:dyDescent="0.3">
      <c r="A424" s="2" t="s">
        <v>885</v>
      </c>
      <c r="B424" s="5">
        <v>43465</v>
      </c>
      <c r="C424" s="5">
        <v>43465</v>
      </c>
      <c r="D424" s="2" t="s">
        <v>33</v>
      </c>
      <c r="E424" s="2" t="s">
        <v>27</v>
      </c>
      <c r="F424" s="2" t="s">
        <v>886</v>
      </c>
      <c r="G424" s="6" t="str">
        <f>VLOOKUP(F424,'Customer Info'!A:B,2,0)</f>
        <v>Valerie</v>
      </c>
      <c r="H424" s="6" t="str">
        <f>VLOOKUP(F424,'Customer Info'!A:C,3,0)</f>
        <v>Takahito</v>
      </c>
      <c r="I424" s="6" t="str">
        <f>VLOOKUP(F424,'Customer Info'!A:E,5,0)</f>
        <v>Surat</v>
      </c>
      <c r="J424" s="2" t="s">
        <v>320</v>
      </c>
      <c r="K424" s="2">
        <v>2706</v>
      </c>
      <c r="L424" s="2">
        <v>2553</v>
      </c>
      <c r="M424" s="2">
        <v>3</v>
      </c>
      <c r="N424" s="7">
        <f t="shared" si="24"/>
        <v>7659</v>
      </c>
      <c r="O424" s="7">
        <f t="shared" si="25"/>
        <v>8118</v>
      </c>
      <c r="P424" s="2">
        <v>79</v>
      </c>
      <c r="Q424" s="8">
        <f t="shared" si="26"/>
        <v>8197</v>
      </c>
      <c r="R424" s="8">
        <f t="shared" si="27"/>
        <v>459</v>
      </c>
      <c r="S424" s="2" t="s">
        <v>28</v>
      </c>
      <c r="T424" s="22" cm="1">
        <f t="array" ref="T424">_xlfn.IFS(OR(Q424&gt;$U$2,Q424&lt;$U$3),Q424*$V$2,OR(Q424&gt;$U$3,Q424&lt;$U$4),Q424*$V$3,OR(Q424&gt;$U$3,Q424&lt;$U$4),Q424*$V$4,OR(Q424&gt;$U$5,Q424&lt;$U$6),Q424*$V$6,OR(Q424&gt;$U$6,Q424&lt;$U$7),Q424*$V$7)</f>
        <v>163.94</v>
      </c>
    </row>
    <row r="425" spans="1:20" x14ac:dyDescent="0.3">
      <c r="A425" s="2" t="s">
        <v>887</v>
      </c>
      <c r="B425" s="5">
        <v>43331</v>
      </c>
      <c r="C425" s="5">
        <v>43331</v>
      </c>
      <c r="D425" s="2" t="s">
        <v>45</v>
      </c>
      <c r="E425" s="2" t="s">
        <v>27</v>
      </c>
      <c r="F425" s="2" t="s">
        <v>888</v>
      </c>
      <c r="G425" s="6" t="str">
        <f>VLOOKUP(F425,'Customer Info'!A:B,2,0)</f>
        <v>Evan</v>
      </c>
      <c r="H425" s="6" t="str">
        <f>VLOOKUP(F425,'Customer Info'!A:C,3,0)</f>
        <v>Bailliet</v>
      </c>
      <c r="I425" s="6" t="str">
        <f>VLOOKUP(F425,'Customer Info'!A:E,5,0)</f>
        <v>Brisbane</v>
      </c>
      <c r="J425" s="2" t="s">
        <v>329</v>
      </c>
      <c r="K425" s="2">
        <v>1246</v>
      </c>
      <c r="L425" s="2">
        <v>1164</v>
      </c>
      <c r="M425" s="2">
        <v>2</v>
      </c>
      <c r="N425" s="7">
        <f t="shared" si="24"/>
        <v>2328</v>
      </c>
      <c r="O425" s="7">
        <f t="shared" si="25"/>
        <v>2492</v>
      </c>
      <c r="P425" s="2">
        <v>22</v>
      </c>
      <c r="Q425" s="8">
        <f t="shared" si="26"/>
        <v>2514</v>
      </c>
      <c r="R425" s="8">
        <f t="shared" si="27"/>
        <v>164</v>
      </c>
      <c r="S425" s="2" t="s">
        <v>31</v>
      </c>
      <c r="T425" s="22" cm="1">
        <f t="array" ref="T425">_xlfn.IFS(OR(Q425&gt;$U$2,Q425&lt;$U$3),Q425*$V$2,OR(Q425&gt;$U$3,Q425&lt;$U$4),Q425*$V$3,OR(Q425&gt;$U$3,Q425&lt;$U$4),Q425*$V$4,OR(Q425&gt;$U$5,Q425&lt;$U$6),Q425*$V$6,OR(Q425&gt;$U$6,Q425&lt;$U$7),Q425*$V$7)</f>
        <v>50.28</v>
      </c>
    </row>
    <row r="426" spans="1:20" x14ac:dyDescent="0.3">
      <c r="A426" s="2" t="s">
        <v>889</v>
      </c>
      <c r="B426" s="5">
        <v>43130</v>
      </c>
      <c r="C426" s="5">
        <v>43132</v>
      </c>
      <c r="D426" s="2" t="s">
        <v>26</v>
      </c>
      <c r="E426" s="2" t="s">
        <v>46</v>
      </c>
      <c r="F426" s="2" t="s">
        <v>890</v>
      </c>
      <c r="G426" s="6" t="str">
        <f>VLOOKUP(F426,'Customer Info'!A:B,2,0)</f>
        <v>Yana</v>
      </c>
      <c r="H426" s="6" t="str">
        <f>VLOOKUP(F426,'Customer Info'!A:C,3,0)</f>
        <v>Sorensen</v>
      </c>
      <c r="I426" s="6" t="str">
        <f>VLOOKUP(F426,'Customer Info'!A:E,5,0)</f>
        <v>Hangzhou</v>
      </c>
      <c r="J426" s="2" t="s">
        <v>891</v>
      </c>
      <c r="K426" s="2">
        <v>4246</v>
      </c>
      <c r="L426" s="2">
        <v>3857</v>
      </c>
      <c r="M426" s="2">
        <v>4</v>
      </c>
      <c r="N426" s="7">
        <f t="shared" si="24"/>
        <v>15428</v>
      </c>
      <c r="O426" s="7">
        <f t="shared" si="25"/>
        <v>16984</v>
      </c>
      <c r="P426" s="2">
        <v>77</v>
      </c>
      <c r="Q426" s="8">
        <f t="shared" si="26"/>
        <v>17061</v>
      </c>
      <c r="R426" s="8">
        <f t="shared" si="27"/>
        <v>1556</v>
      </c>
      <c r="S426" s="2" t="s">
        <v>31</v>
      </c>
      <c r="T426" s="22" cm="1">
        <f t="array" ref="T426">_xlfn.IFS(OR(Q426&gt;$U$2,Q426&lt;$U$3),Q426*$V$2,OR(Q426&gt;$U$3,Q426&lt;$U$4),Q426*$V$3,OR(Q426&gt;$U$3,Q426&lt;$U$4),Q426*$V$4,OR(Q426&gt;$U$5,Q426&lt;$U$6),Q426*$V$6,OR(Q426&gt;$U$6,Q426&lt;$U$7),Q426*$V$7)</f>
        <v>341.22</v>
      </c>
    </row>
    <row r="427" spans="1:20" x14ac:dyDescent="0.3">
      <c r="A427" s="2" t="s">
        <v>892</v>
      </c>
      <c r="B427" s="5">
        <v>43318</v>
      </c>
      <c r="C427" s="5">
        <v>43320</v>
      </c>
      <c r="D427" s="2" t="s">
        <v>33</v>
      </c>
      <c r="E427" s="2" t="s">
        <v>46</v>
      </c>
      <c r="F427" s="2" t="s">
        <v>421</v>
      </c>
      <c r="G427" s="6" t="str">
        <f>VLOOKUP(F427,'Customer Info'!A:B,2,0)</f>
        <v>Bill</v>
      </c>
      <c r="H427" s="6" t="str">
        <f>VLOOKUP(F427,'Customer Info'!A:C,3,0)</f>
        <v>Eplett</v>
      </c>
      <c r="I427" s="6" t="str">
        <f>VLOOKUP(F427,'Customer Info'!A:E,5,0)</f>
        <v>Newcastle</v>
      </c>
      <c r="J427" s="2" t="s">
        <v>281</v>
      </c>
      <c r="K427" s="2">
        <v>8869</v>
      </c>
      <c r="L427" s="2">
        <v>7906</v>
      </c>
      <c r="M427" s="2">
        <v>5</v>
      </c>
      <c r="N427" s="7">
        <f t="shared" si="24"/>
        <v>39530</v>
      </c>
      <c r="O427" s="7">
        <f t="shared" si="25"/>
        <v>44345</v>
      </c>
      <c r="P427" s="2">
        <v>88</v>
      </c>
      <c r="Q427" s="8">
        <f t="shared" si="26"/>
        <v>44433</v>
      </c>
      <c r="R427" s="8">
        <f t="shared" si="27"/>
        <v>4815</v>
      </c>
      <c r="S427" s="2" t="s">
        <v>31</v>
      </c>
      <c r="T427" s="22" cm="1">
        <f t="array" ref="T427">_xlfn.IFS(OR(Q427&gt;$U$2,Q427&lt;$U$3),Q427*$V$2,OR(Q427&gt;$U$3,Q427&lt;$U$4),Q427*$V$3,OR(Q427&gt;$U$3,Q427&lt;$U$4),Q427*$V$4,OR(Q427&gt;$U$5,Q427&lt;$U$6),Q427*$V$6,OR(Q427&gt;$U$6,Q427&lt;$U$7),Q427*$V$7)</f>
        <v>888.66</v>
      </c>
    </row>
    <row r="428" spans="1:20" x14ac:dyDescent="0.3">
      <c r="A428" s="2" t="s">
        <v>893</v>
      </c>
      <c r="B428" s="5">
        <v>43314</v>
      </c>
      <c r="C428" s="5">
        <v>43314</v>
      </c>
      <c r="D428" s="2" t="s">
        <v>26</v>
      </c>
      <c r="E428" s="2" t="s">
        <v>46</v>
      </c>
      <c r="F428" s="2" t="s">
        <v>445</v>
      </c>
      <c r="G428" s="6" t="str">
        <f>VLOOKUP(F428,'Customer Info'!A:B,2,0)</f>
        <v>Lisa</v>
      </c>
      <c r="H428" s="6" t="str">
        <f>VLOOKUP(F428,'Customer Info'!A:C,3,0)</f>
        <v>DeCherney</v>
      </c>
      <c r="I428" s="6" t="str">
        <f>VLOOKUP(F428,'Customer Info'!A:E,5,0)</f>
        <v>Ningbo</v>
      </c>
      <c r="J428" s="2" t="s">
        <v>494</v>
      </c>
      <c r="K428" s="2">
        <v>1925</v>
      </c>
      <c r="L428" s="2">
        <v>1834</v>
      </c>
      <c r="M428" s="2">
        <v>5</v>
      </c>
      <c r="N428" s="7">
        <f t="shared" si="24"/>
        <v>9170</v>
      </c>
      <c r="O428" s="7">
        <f t="shared" si="25"/>
        <v>9625</v>
      </c>
      <c r="P428" s="2">
        <v>30</v>
      </c>
      <c r="Q428" s="8">
        <f t="shared" si="26"/>
        <v>9655</v>
      </c>
      <c r="R428" s="8">
        <f t="shared" si="27"/>
        <v>455</v>
      </c>
      <c r="S428" s="2" t="s">
        <v>31</v>
      </c>
      <c r="T428" s="22" cm="1">
        <f t="array" ref="T428">_xlfn.IFS(OR(Q428&gt;$U$2,Q428&lt;$U$3),Q428*$V$2,OR(Q428&gt;$U$3,Q428&lt;$U$4),Q428*$V$3,OR(Q428&gt;$U$3,Q428&lt;$U$4),Q428*$V$4,OR(Q428&gt;$U$5,Q428&lt;$U$6),Q428*$V$6,OR(Q428&gt;$U$6,Q428&lt;$U$7),Q428*$V$7)</f>
        <v>193.1</v>
      </c>
    </row>
    <row r="429" spans="1:20" x14ac:dyDescent="0.3">
      <c r="A429" s="2" t="s">
        <v>894</v>
      </c>
      <c r="B429" s="5">
        <v>43190</v>
      </c>
      <c r="C429" s="5">
        <v>43192</v>
      </c>
      <c r="D429" s="2" t="s">
        <v>33</v>
      </c>
      <c r="E429" s="2" t="s">
        <v>41</v>
      </c>
      <c r="F429" s="2" t="s">
        <v>895</v>
      </c>
      <c r="G429" s="6" t="str">
        <f>VLOOKUP(F429,'Customer Info'!A:B,2,0)</f>
        <v>Resi</v>
      </c>
      <c r="H429" s="6" t="str">
        <f>VLOOKUP(F429,'Customer Info'!A:C,3,0)</f>
        <v>Pšlking</v>
      </c>
      <c r="I429" s="6" t="str">
        <f>VLOOKUP(F429,'Customer Info'!A:E,5,0)</f>
        <v>Gelsenkirchen</v>
      </c>
      <c r="J429" s="2" t="s">
        <v>243</v>
      </c>
      <c r="K429" s="2">
        <v>1587</v>
      </c>
      <c r="L429" s="2">
        <v>1428</v>
      </c>
      <c r="M429" s="2">
        <v>2</v>
      </c>
      <c r="N429" s="7">
        <f t="shared" si="24"/>
        <v>2856</v>
      </c>
      <c r="O429" s="7">
        <f t="shared" si="25"/>
        <v>3174</v>
      </c>
      <c r="P429" s="2">
        <v>93</v>
      </c>
      <c r="Q429" s="8">
        <f t="shared" si="26"/>
        <v>3267</v>
      </c>
      <c r="R429" s="8">
        <f t="shared" si="27"/>
        <v>318</v>
      </c>
      <c r="S429" s="2" t="s">
        <v>31</v>
      </c>
      <c r="T429" s="22" cm="1">
        <f t="array" ref="T429">_xlfn.IFS(OR(Q429&gt;$U$2,Q429&lt;$U$3),Q429*$V$2,OR(Q429&gt;$U$3,Q429&lt;$U$4),Q429*$V$3,OR(Q429&gt;$U$3,Q429&lt;$U$4),Q429*$V$4,OR(Q429&gt;$U$5,Q429&lt;$U$6),Q429*$V$6,OR(Q429&gt;$U$6,Q429&lt;$U$7),Q429*$V$7)</f>
        <v>65.34</v>
      </c>
    </row>
    <row r="430" spans="1:20" x14ac:dyDescent="0.3">
      <c r="A430" s="2" t="s">
        <v>896</v>
      </c>
      <c r="B430" s="5">
        <v>43315</v>
      </c>
      <c r="C430" s="5">
        <v>43316</v>
      </c>
      <c r="D430" s="2" t="s">
        <v>26</v>
      </c>
      <c r="E430" s="2" t="s">
        <v>66</v>
      </c>
      <c r="F430" s="2" t="s">
        <v>761</v>
      </c>
      <c r="G430" s="6" t="str">
        <f>VLOOKUP(F430,'Customer Info'!A:B,2,0)</f>
        <v>Natalie</v>
      </c>
      <c r="H430" s="6" t="str">
        <f>VLOOKUP(F430,'Customer Info'!A:C,3,0)</f>
        <v>Webber</v>
      </c>
      <c r="I430" s="6" t="str">
        <f>VLOOKUP(F430,'Customer Info'!A:E,5,0)</f>
        <v>Ningbo</v>
      </c>
      <c r="J430" s="2" t="s">
        <v>695</v>
      </c>
      <c r="K430" s="2">
        <v>4846</v>
      </c>
      <c r="L430" s="2">
        <v>4492</v>
      </c>
      <c r="M430" s="2">
        <v>2</v>
      </c>
      <c r="N430" s="7">
        <f t="shared" si="24"/>
        <v>8984</v>
      </c>
      <c r="O430" s="7">
        <f t="shared" si="25"/>
        <v>9692</v>
      </c>
      <c r="P430" s="2">
        <v>93</v>
      </c>
      <c r="Q430" s="8">
        <f t="shared" si="26"/>
        <v>9785</v>
      </c>
      <c r="R430" s="8">
        <f t="shared" si="27"/>
        <v>708</v>
      </c>
      <c r="S430" s="2" t="s">
        <v>28</v>
      </c>
      <c r="T430" s="22" cm="1">
        <f t="array" ref="T430">_xlfn.IFS(OR(Q430&gt;$U$2,Q430&lt;$U$3),Q430*$V$2,OR(Q430&gt;$U$3,Q430&lt;$U$4),Q430*$V$3,OR(Q430&gt;$U$3,Q430&lt;$U$4),Q430*$V$4,OR(Q430&gt;$U$5,Q430&lt;$U$6),Q430*$V$6,OR(Q430&gt;$U$6,Q430&lt;$U$7),Q430*$V$7)</f>
        <v>195.70000000000002</v>
      </c>
    </row>
    <row r="431" spans="1:20" x14ac:dyDescent="0.3">
      <c r="A431" s="2" t="s">
        <v>897</v>
      </c>
      <c r="B431" s="5">
        <v>43337</v>
      </c>
      <c r="C431" s="5">
        <v>43337</v>
      </c>
      <c r="D431" s="2" t="s">
        <v>45</v>
      </c>
      <c r="E431" s="2" t="s">
        <v>41</v>
      </c>
      <c r="F431" s="2" t="s">
        <v>338</v>
      </c>
      <c r="G431" s="6" t="str">
        <f>VLOOKUP(F431,'Customer Info'!A:B,2,0)</f>
        <v>Ann</v>
      </c>
      <c r="H431" s="6" t="str">
        <f>VLOOKUP(F431,'Customer Info'!A:C,3,0)</f>
        <v>Chong</v>
      </c>
      <c r="I431" s="6" t="str">
        <f>VLOOKUP(F431,'Customer Info'!A:E,5,0)</f>
        <v>Sydney</v>
      </c>
      <c r="J431" s="2" t="s">
        <v>620</v>
      </c>
      <c r="K431" s="2">
        <v>3256</v>
      </c>
      <c r="L431" s="2">
        <v>3044</v>
      </c>
      <c r="M431" s="2">
        <v>4</v>
      </c>
      <c r="N431" s="7">
        <f t="shared" si="24"/>
        <v>12176</v>
      </c>
      <c r="O431" s="7">
        <f t="shared" si="25"/>
        <v>13024</v>
      </c>
      <c r="P431" s="2">
        <v>77</v>
      </c>
      <c r="Q431" s="8">
        <f t="shared" si="26"/>
        <v>13101</v>
      </c>
      <c r="R431" s="8">
        <f t="shared" si="27"/>
        <v>848</v>
      </c>
      <c r="S431" s="2" t="s">
        <v>28</v>
      </c>
      <c r="T431" s="22" cm="1">
        <f t="array" ref="T431">_xlfn.IFS(OR(Q431&gt;$U$2,Q431&lt;$U$3),Q431*$V$2,OR(Q431&gt;$U$3,Q431&lt;$U$4),Q431*$V$3,OR(Q431&gt;$U$3,Q431&lt;$U$4),Q431*$V$4,OR(Q431&gt;$U$5,Q431&lt;$U$6),Q431*$V$6,OR(Q431&gt;$U$6,Q431&lt;$U$7),Q431*$V$7)</f>
        <v>262.02</v>
      </c>
    </row>
    <row r="432" spans="1:20" x14ac:dyDescent="0.3">
      <c r="A432" s="2" t="s">
        <v>898</v>
      </c>
      <c r="B432" s="5">
        <v>43320</v>
      </c>
      <c r="C432" s="5">
        <v>43321</v>
      </c>
      <c r="D432" s="2" t="s">
        <v>45</v>
      </c>
      <c r="E432" s="2" t="s">
        <v>46</v>
      </c>
      <c r="F432" s="2" t="s">
        <v>143</v>
      </c>
      <c r="G432" s="6" t="str">
        <f>VLOOKUP(F432,'Customer Info'!A:B,2,0)</f>
        <v>Hunter</v>
      </c>
      <c r="H432" s="6" t="str">
        <f>VLOOKUP(F432,'Customer Info'!A:C,3,0)</f>
        <v>Lopez</v>
      </c>
      <c r="I432" s="6" t="str">
        <f>VLOOKUP(F432,'Customer Info'!A:E,5,0)</f>
        <v>Wollongong</v>
      </c>
      <c r="J432" s="2" t="s">
        <v>414</v>
      </c>
      <c r="K432" s="2">
        <v>175</v>
      </c>
      <c r="L432" s="2">
        <v>158</v>
      </c>
      <c r="M432" s="2">
        <v>6</v>
      </c>
      <c r="N432" s="7">
        <f t="shared" si="24"/>
        <v>948</v>
      </c>
      <c r="O432" s="7">
        <f t="shared" si="25"/>
        <v>1050</v>
      </c>
      <c r="P432" s="2">
        <v>30</v>
      </c>
      <c r="Q432" s="8">
        <f t="shared" si="26"/>
        <v>1080</v>
      </c>
      <c r="R432" s="8">
        <f t="shared" si="27"/>
        <v>102</v>
      </c>
      <c r="S432" s="2" t="s">
        <v>61</v>
      </c>
      <c r="T432" s="22" cm="1">
        <f t="array" ref="T432">_xlfn.IFS(OR(Q432&gt;$U$2,Q432&lt;$U$3),Q432*$V$2,OR(Q432&gt;$U$3,Q432&lt;$U$4),Q432*$V$3,OR(Q432&gt;$U$3,Q432&lt;$U$4),Q432*$V$4,OR(Q432&gt;$U$5,Q432&lt;$U$6),Q432*$V$6,OR(Q432&gt;$U$6,Q432&lt;$U$7),Q432*$V$7)</f>
        <v>21.6</v>
      </c>
    </row>
    <row r="433" spans="1:20" x14ac:dyDescent="0.3">
      <c r="A433" s="2" t="s">
        <v>899</v>
      </c>
      <c r="B433" s="5">
        <v>43334</v>
      </c>
      <c r="C433" s="5">
        <v>43336</v>
      </c>
      <c r="D433" s="2" t="s">
        <v>26</v>
      </c>
      <c r="E433" s="2" t="s">
        <v>34</v>
      </c>
      <c r="F433" s="2" t="s">
        <v>310</v>
      </c>
      <c r="G433" s="6" t="str">
        <f>VLOOKUP(F433,'Customer Info'!A:B,2,0)</f>
        <v>Cathy</v>
      </c>
      <c r="H433" s="6" t="str">
        <f>VLOOKUP(F433,'Customer Info'!A:C,3,0)</f>
        <v>Hwang</v>
      </c>
      <c r="I433" s="6" t="str">
        <f>VLOOKUP(F433,'Customer Info'!A:E,5,0)</f>
        <v>Trier</v>
      </c>
      <c r="J433" s="2" t="s">
        <v>81</v>
      </c>
      <c r="K433" s="2">
        <v>1222</v>
      </c>
      <c r="L433" s="2">
        <v>1187</v>
      </c>
      <c r="M433" s="2">
        <v>4</v>
      </c>
      <c r="N433" s="7">
        <f t="shared" si="24"/>
        <v>4748</v>
      </c>
      <c r="O433" s="7">
        <f t="shared" si="25"/>
        <v>4888</v>
      </c>
      <c r="P433" s="2">
        <v>54</v>
      </c>
      <c r="Q433" s="8">
        <f t="shared" si="26"/>
        <v>4942</v>
      </c>
      <c r="R433" s="8">
        <f t="shared" si="27"/>
        <v>140</v>
      </c>
      <c r="S433" s="2" t="s">
        <v>31</v>
      </c>
      <c r="T433" s="22" cm="1">
        <f t="array" ref="T433">_xlfn.IFS(OR(Q433&gt;$U$2,Q433&lt;$U$3),Q433*$V$2,OR(Q433&gt;$U$3,Q433&lt;$U$4),Q433*$V$3,OR(Q433&gt;$U$3,Q433&lt;$U$4),Q433*$V$4,OR(Q433&gt;$U$5,Q433&lt;$U$6),Q433*$V$6,OR(Q433&gt;$U$6,Q433&lt;$U$7),Q433*$V$7)</f>
        <v>98.84</v>
      </c>
    </row>
    <row r="434" spans="1:20" x14ac:dyDescent="0.3">
      <c r="A434" s="2" t="s">
        <v>900</v>
      </c>
      <c r="B434" s="5">
        <v>43455</v>
      </c>
      <c r="C434" s="5">
        <v>43457</v>
      </c>
      <c r="D434" s="2" t="s">
        <v>33</v>
      </c>
      <c r="E434" s="2" t="s">
        <v>27</v>
      </c>
      <c r="F434" s="2" t="s">
        <v>404</v>
      </c>
      <c r="G434" s="6" t="str">
        <f>VLOOKUP(F434,'Customer Info'!A:B,2,0)</f>
        <v>Erica</v>
      </c>
      <c r="H434" s="6" t="str">
        <f>VLOOKUP(F434,'Customer Info'!A:C,3,0)</f>
        <v>Hernandez</v>
      </c>
      <c r="I434" s="6" t="str">
        <f>VLOOKUP(F434,'Customer Info'!A:E,5,0)</f>
        <v>Gold Coast</v>
      </c>
      <c r="J434" s="2" t="s">
        <v>536</v>
      </c>
      <c r="K434" s="2">
        <v>1587</v>
      </c>
      <c r="L434" s="2">
        <v>1428</v>
      </c>
      <c r="M434" s="2">
        <v>3</v>
      </c>
      <c r="N434" s="7">
        <f t="shared" si="24"/>
        <v>4284</v>
      </c>
      <c r="O434" s="7">
        <f t="shared" si="25"/>
        <v>4761</v>
      </c>
      <c r="P434" s="2">
        <v>29</v>
      </c>
      <c r="Q434" s="8">
        <f t="shared" si="26"/>
        <v>4790</v>
      </c>
      <c r="R434" s="8">
        <f t="shared" si="27"/>
        <v>477</v>
      </c>
      <c r="S434" s="2" t="s">
        <v>31</v>
      </c>
      <c r="T434" s="22" cm="1">
        <f t="array" ref="T434">_xlfn.IFS(OR(Q434&gt;$U$2,Q434&lt;$U$3),Q434*$V$2,OR(Q434&gt;$U$3,Q434&lt;$U$4),Q434*$V$3,OR(Q434&gt;$U$3,Q434&lt;$U$4),Q434*$V$4,OR(Q434&gt;$U$5,Q434&lt;$U$6),Q434*$V$6,OR(Q434&gt;$U$6,Q434&lt;$U$7),Q434*$V$7)</f>
        <v>95.8</v>
      </c>
    </row>
    <row r="435" spans="1:20" x14ac:dyDescent="0.3">
      <c r="A435" s="2" t="s">
        <v>901</v>
      </c>
      <c r="B435" s="5">
        <v>43789</v>
      </c>
      <c r="C435" s="5">
        <v>43791</v>
      </c>
      <c r="D435" s="2" t="s">
        <v>45</v>
      </c>
      <c r="E435" s="2" t="s">
        <v>27</v>
      </c>
      <c r="F435" s="2" t="s">
        <v>365</v>
      </c>
      <c r="G435" s="6" t="str">
        <f>VLOOKUP(F435,'Customer Info'!A:B,2,0)</f>
        <v>Randy</v>
      </c>
      <c r="H435" s="6" t="str">
        <f>VLOOKUP(F435,'Customer Info'!A:C,3,0)</f>
        <v>Ferguson</v>
      </c>
      <c r="I435" s="6" t="str">
        <f>VLOOKUP(F435,'Customer Info'!A:E,5,0)</f>
        <v>Adelaide</v>
      </c>
      <c r="J435" s="2" t="s">
        <v>424</v>
      </c>
      <c r="K435" s="2">
        <v>141</v>
      </c>
      <c r="L435" s="2">
        <v>131</v>
      </c>
      <c r="M435" s="2">
        <v>3</v>
      </c>
      <c r="N435" s="7">
        <f t="shared" si="24"/>
        <v>393</v>
      </c>
      <c r="O435" s="7">
        <f t="shared" si="25"/>
        <v>423</v>
      </c>
      <c r="P435" s="2">
        <v>30</v>
      </c>
      <c r="Q435" s="8">
        <f t="shared" si="26"/>
        <v>453</v>
      </c>
      <c r="R435" s="8">
        <f t="shared" si="27"/>
        <v>30</v>
      </c>
      <c r="S435" s="2" t="s">
        <v>31</v>
      </c>
      <c r="T435" s="22" cm="1">
        <f t="array" ref="T435">_xlfn.IFS(OR(Q435&gt;$U$2,Q435&lt;$U$3),Q435*$V$2,OR(Q435&gt;$U$3,Q435&lt;$U$4),Q435*$V$3,OR(Q435&gt;$U$3,Q435&lt;$U$4),Q435*$V$4,OR(Q435&gt;$U$5,Q435&lt;$U$6),Q435*$V$6,OR(Q435&gt;$U$6,Q435&lt;$U$7),Q435*$V$7)</f>
        <v>9.06</v>
      </c>
    </row>
    <row r="436" spans="1:20" x14ac:dyDescent="0.3">
      <c r="A436" s="2" t="s">
        <v>902</v>
      </c>
      <c r="B436" s="5">
        <v>43672</v>
      </c>
      <c r="C436" s="5">
        <v>43674</v>
      </c>
      <c r="D436" s="2" t="s">
        <v>33</v>
      </c>
      <c r="E436" s="2" t="s">
        <v>41</v>
      </c>
      <c r="F436" s="2" t="s">
        <v>237</v>
      </c>
      <c r="G436" s="6" t="str">
        <f>VLOOKUP(F436,'Customer Info'!A:B,2,0)</f>
        <v>Kristina</v>
      </c>
      <c r="H436" s="6" t="str">
        <f>VLOOKUP(F436,'Customer Info'!A:C,3,0)</f>
        <v>Nunn</v>
      </c>
      <c r="I436" s="6" t="str">
        <f>VLOOKUP(F436,'Customer Info'!A:E,5,0)</f>
        <v>Jakarta</v>
      </c>
      <c r="J436" s="2" t="s">
        <v>94</v>
      </c>
      <c r="K436" s="2">
        <v>1651</v>
      </c>
      <c r="L436" s="2">
        <v>1604</v>
      </c>
      <c r="M436" s="2">
        <v>2</v>
      </c>
      <c r="N436" s="7">
        <f t="shared" si="24"/>
        <v>3208</v>
      </c>
      <c r="O436" s="7">
        <f t="shared" si="25"/>
        <v>3302</v>
      </c>
      <c r="P436" s="2">
        <v>30</v>
      </c>
      <c r="Q436" s="8">
        <f t="shared" si="26"/>
        <v>3332</v>
      </c>
      <c r="R436" s="8">
        <f t="shared" si="27"/>
        <v>94</v>
      </c>
      <c r="S436" s="2" t="s">
        <v>31</v>
      </c>
      <c r="T436" s="22" cm="1">
        <f t="array" ref="T436">_xlfn.IFS(OR(Q436&gt;$U$2,Q436&lt;$U$3),Q436*$V$2,OR(Q436&gt;$U$3,Q436&lt;$U$4),Q436*$V$3,OR(Q436&gt;$U$3,Q436&lt;$U$4),Q436*$V$4,OR(Q436&gt;$U$5,Q436&lt;$U$6),Q436*$V$6,OR(Q436&gt;$U$6,Q436&lt;$U$7),Q436*$V$7)</f>
        <v>66.64</v>
      </c>
    </row>
    <row r="437" spans="1:20" x14ac:dyDescent="0.3">
      <c r="A437" s="2" t="s">
        <v>903</v>
      </c>
      <c r="B437" s="5">
        <v>43629</v>
      </c>
      <c r="C437" s="5">
        <v>43629</v>
      </c>
      <c r="D437" s="2" t="s">
        <v>45</v>
      </c>
      <c r="E437" s="2" t="s">
        <v>27</v>
      </c>
      <c r="F437" s="2" t="s">
        <v>198</v>
      </c>
      <c r="G437" s="6" t="str">
        <f>VLOOKUP(F437,'Customer Info'!A:B,2,0)</f>
        <v>James</v>
      </c>
      <c r="H437" s="6" t="str">
        <f>VLOOKUP(F437,'Customer Info'!A:C,3,0)</f>
        <v>Lanier</v>
      </c>
      <c r="I437" s="6" t="str">
        <f>VLOOKUP(F437,'Customer Info'!A:E,5,0)</f>
        <v>Dortmund</v>
      </c>
      <c r="J437" s="2" t="s">
        <v>184</v>
      </c>
      <c r="K437" s="2">
        <v>136</v>
      </c>
      <c r="L437" s="2">
        <v>130</v>
      </c>
      <c r="M437" s="2">
        <v>8</v>
      </c>
      <c r="N437" s="7">
        <f t="shared" si="24"/>
        <v>1040</v>
      </c>
      <c r="O437" s="7">
        <f t="shared" si="25"/>
        <v>1088</v>
      </c>
      <c r="P437" s="2">
        <v>30</v>
      </c>
      <c r="Q437" s="8">
        <f t="shared" si="26"/>
        <v>1118</v>
      </c>
      <c r="R437" s="8">
        <f t="shared" si="27"/>
        <v>48</v>
      </c>
      <c r="S437" s="2" t="s">
        <v>61</v>
      </c>
      <c r="T437" s="22" cm="1">
        <f t="array" ref="T437">_xlfn.IFS(OR(Q437&gt;$U$2,Q437&lt;$U$3),Q437*$V$2,OR(Q437&gt;$U$3,Q437&lt;$U$4),Q437*$V$3,OR(Q437&gt;$U$3,Q437&lt;$U$4),Q437*$V$4,OR(Q437&gt;$U$5,Q437&lt;$U$6),Q437*$V$6,OR(Q437&gt;$U$6,Q437&lt;$U$7),Q437*$V$7)</f>
        <v>22.36</v>
      </c>
    </row>
    <row r="438" spans="1:20" x14ac:dyDescent="0.3">
      <c r="A438" s="2" t="s">
        <v>904</v>
      </c>
      <c r="B438" s="5">
        <v>43670</v>
      </c>
      <c r="C438" s="5">
        <v>43671</v>
      </c>
      <c r="D438" s="2" t="s">
        <v>26</v>
      </c>
      <c r="E438" s="2" t="s">
        <v>89</v>
      </c>
      <c r="F438" s="2" t="s">
        <v>566</v>
      </c>
      <c r="G438" s="6" t="str">
        <f>VLOOKUP(F438,'Customer Info'!A:B,2,0)</f>
        <v>Darren</v>
      </c>
      <c r="H438" s="6" t="str">
        <f>VLOOKUP(F438,'Customer Info'!A:C,3,0)</f>
        <v>Budd</v>
      </c>
      <c r="I438" s="6" t="str">
        <f>VLOOKUP(F438,'Customer Info'!A:E,5,0)</f>
        <v>Regensburg</v>
      </c>
      <c r="J438" s="2" t="s">
        <v>84</v>
      </c>
      <c r="K438" s="2">
        <v>2242</v>
      </c>
      <c r="L438" s="2">
        <v>2075</v>
      </c>
      <c r="M438" s="2">
        <v>3</v>
      </c>
      <c r="N438" s="7">
        <f t="shared" si="24"/>
        <v>6225</v>
      </c>
      <c r="O438" s="7">
        <f t="shared" si="25"/>
        <v>6726</v>
      </c>
      <c r="P438" s="2">
        <v>60</v>
      </c>
      <c r="Q438" s="8">
        <f t="shared" si="26"/>
        <v>6786</v>
      </c>
      <c r="R438" s="8">
        <f t="shared" si="27"/>
        <v>501</v>
      </c>
      <c r="S438" s="2" t="s">
        <v>31</v>
      </c>
      <c r="T438" s="22" cm="1">
        <f t="array" ref="T438">_xlfn.IFS(OR(Q438&gt;$U$2,Q438&lt;$U$3),Q438*$V$2,OR(Q438&gt;$U$3,Q438&lt;$U$4),Q438*$V$3,OR(Q438&gt;$U$3,Q438&lt;$U$4),Q438*$V$4,OR(Q438&gt;$U$5,Q438&lt;$U$6),Q438*$V$6,OR(Q438&gt;$U$6,Q438&lt;$U$7),Q438*$V$7)</f>
        <v>135.72</v>
      </c>
    </row>
    <row r="439" spans="1:20" x14ac:dyDescent="0.3">
      <c r="A439" s="2" t="s">
        <v>905</v>
      </c>
      <c r="B439" s="5">
        <v>43792</v>
      </c>
      <c r="C439" s="5">
        <v>43794</v>
      </c>
      <c r="D439" s="2" t="s">
        <v>26</v>
      </c>
      <c r="E439" s="2" t="s">
        <v>34</v>
      </c>
      <c r="F439" s="2" t="s">
        <v>906</v>
      </c>
      <c r="G439" s="6" t="str">
        <f>VLOOKUP(F439,'Customer Info'!A:B,2,0)</f>
        <v>Dave</v>
      </c>
      <c r="H439" s="6" t="str">
        <f>VLOOKUP(F439,'Customer Info'!A:C,3,0)</f>
        <v>Poirier</v>
      </c>
      <c r="I439" s="6" t="str">
        <f>VLOOKUP(F439,'Customer Info'!A:E,5,0)</f>
        <v>Changchun</v>
      </c>
      <c r="J439" s="2" t="s">
        <v>291</v>
      </c>
      <c r="K439" s="2">
        <v>4714</v>
      </c>
      <c r="L439" s="2">
        <v>4323</v>
      </c>
      <c r="M439" s="2">
        <v>8</v>
      </c>
      <c r="N439" s="7">
        <f t="shared" si="24"/>
        <v>34584</v>
      </c>
      <c r="O439" s="7">
        <f t="shared" si="25"/>
        <v>37712</v>
      </c>
      <c r="P439" s="2">
        <v>75</v>
      </c>
      <c r="Q439" s="8">
        <f t="shared" si="26"/>
        <v>37787</v>
      </c>
      <c r="R439" s="8">
        <f t="shared" si="27"/>
        <v>3128</v>
      </c>
      <c r="S439" s="2" t="s">
        <v>31</v>
      </c>
      <c r="T439" s="22" cm="1">
        <f t="array" ref="T439">_xlfn.IFS(OR(Q439&gt;$U$2,Q439&lt;$U$3),Q439*$V$2,OR(Q439&gt;$U$3,Q439&lt;$U$4),Q439*$V$3,OR(Q439&gt;$U$3,Q439&lt;$U$4),Q439*$V$4,OR(Q439&gt;$U$5,Q439&lt;$U$6),Q439*$V$6,OR(Q439&gt;$U$6,Q439&lt;$U$7),Q439*$V$7)</f>
        <v>755.74</v>
      </c>
    </row>
    <row r="440" spans="1:20" x14ac:dyDescent="0.3">
      <c r="A440" s="2" t="s">
        <v>907</v>
      </c>
      <c r="B440" s="5">
        <v>43632</v>
      </c>
      <c r="C440" s="5">
        <v>43633</v>
      </c>
      <c r="D440" s="2" t="s">
        <v>33</v>
      </c>
      <c r="E440" s="2" t="s">
        <v>66</v>
      </c>
      <c r="F440" s="2" t="s">
        <v>616</v>
      </c>
      <c r="G440" s="6" t="str">
        <f>VLOOKUP(F440,'Customer Info'!A:B,2,0)</f>
        <v>Kristina</v>
      </c>
      <c r="H440" s="6" t="str">
        <f>VLOOKUP(F440,'Customer Info'!A:C,3,0)</f>
        <v>Nunn</v>
      </c>
      <c r="I440" s="6" t="str">
        <f>VLOOKUP(F440,'Customer Info'!A:E,5,0)</f>
        <v>Sydney</v>
      </c>
      <c r="J440" s="2" t="s">
        <v>36</v>
      </c>
      <c r="K440" s="2">
        <v>7658</v>
      </c>
      <c r="L440" s="2">
        <v>7026</v>
      </c>
      <c r="M440" s="2">
        <v>4</v>
      </c>
      <c r="N440" s="7">
        <f t="shared" si="24"/>
        <v>28104</v>
      </c>
      <c r="O440" s="7">
        <f t="shared" si="25"/>
        <v>30632</v>
      </c>
      <c r="P440" s="2">
        <v>56</v>
      </c>
      <c r="Q440" s="8">
        <f t="shared" si="26"/>
        <v>30688</v>
      </c>
      <c r="R440" s="8">
        <f t="shared" si="27"/>
        <v>2528</v>
      </c>
      <c r="S440" s="2" t="s">
        <v>61</v>
      </c>
      <c r="T440" s="22" cm="1">
        <f t="array" ref="T440">_xlfn.IFS(OR(Q440&gt;$U$2,Q440&lt;$U$3),Q440*$V$2,OR(Q440&gt;$U$3,Q440&lt;$U$4),Q440*$V$3,OR(Q440&gt;$U$3,Q440&lt;$U$4),Q440*$V$4,OR(Q440&gt;$U$5,Q440&lt;$U$6),Q440*$V$6,OR(Q440&gt;$U$6,Q440&lt;$U$7),Q440*$V$7)</f>
        <v>613.76</v>
      </c>
    </row>
    <row r="441" spans="1:20" x14ac:dyDescent="0.3">
      <c r="A441" s="2" t="s">
        <v>908</v>
      </c>
      <c r="B441" s="5">
        <v>43670</v>
      </c>
      <c r="C441" s="5">
        <v>43672</v>
      </c>
      <c r="D441" s="2" t="s">
        <v>26</v>
      </c>
      <c r="E441" s="2" t="s">
        <v>46</v>
      </c>
      <c r="F441" s="2" t="s">
        <v>401</v>
      </c>
      <c r="G441" s="6" t="str">
        <f>VLOOKUP(F441,'Customer Info'!A:B,2,0)</f>
        <v>Roger</v>
      </c>
      <c r="H441" s="6" t="str">
        <f>VLOOKUP(F441,'Customer Info'!A:C,3,0)</f>
        <v>Barcio</v>
      </c>
      <c r="I441" s="6" t="str">
        <f>VLOOKUP(F441,'Customer Info'!A:E,5,0)</f>
        <v>Celle</v>
      </c>
      <c r="J441" s="2" t="s">
        <v>833</v>
      </c>
      <c r="K441" s="2">
        <v>2778</v>
      </c>
      <c r="L441" s="2">
        <v>2573</v>
      </c>
      <c r="M441" s="2">
        <v>2</v>
      </c>
      <c r="N441" s="7">
        <f t="shared" si="24"/>
        <v>5146</v>
      </c>
      <c r="O441" s="7">
        <f t="shared" si="25"/>
        <v>5556</v>
      </c>
      <c r="P441" s="2">
        <v>36</v>
      </c>
      <c r="Q441" s="8">
        <f t="shared" si="26"/>
        <v>5592</v>
      </c>
      <c r="R441" s="8">
        <f t="shared" si="27"/>
        <v>410</v>
      </c>
      <c r="S441" s="2" t="s">
        <v>31</v>
      </c>
      <c r="T441" s="22" cm="1">
        <f t="array" ref="T441">_xlfn.IFS(OR(Q441&gt;$U$2,Q441&lt;$U$3),Q441*$V$2,OR(Q441&gt;$U$3,Q441&lt;$U$4),Q441*$V$3,OR(Q441&gt;$U$3,Q441&lt;$U$4),Q441*$V$4,OR(Q441&gt;$U$5,Q441&lt;$U$6),Q441*$V$6,OR(Q441&gt;$U$6,Q441&lt;$U$7),Q441*$V$7)</f>
        <v>111.84</v>
      </c>
    </row>
    <row r="442" spans="1:20" x14ac:dyDescent="0.3">
      <c r="A442" s="2" t="s">
        <v>909</v>
      </c>
      <c r="B442" s="5">
        <v>43580</v>
      </c>
      <c r="C442" s="5">
        <v>43581</v>
      </c>
      <c r="D442" s="2" t="s">
        <v>26</v>
      </c>
      <c r="E442" s="2" t="s">
        <v>66</v>
      </c>
      <c r="F442" s="2" t="s">
        <v>812</v>
      </c>
      <c r="G442" s="6" t="str">
        <f>VLOOKUP(F442,'Customer Info'!A:B,2,0)</f>
        <v>Philisse</v>
      </c>
      <c r="H442" s="6" t="str">
        <f>VLOOKUP(F442,'Customer Info'!A:C,3,0)</f>
        <v>Overcash</v>
      </c>
      <c r="I442" s="6" t="str">
        <f>VLOOKUP(F442,'Customer Info'!A:E,5,0)</f>
        <v>Devonport</v>
      </c>
      <c r="J442" s="2" t="s">
        <v>910</v>
      </c>
      <c r="K442" s="2">
        <v>3192</v>
      </c>
      <c r="L442" s="2">
        <v>3011</v>
      </c>
      <c r="M442" s="2">
        <v>5</v>
      </c>
      <c r="N442" s="7">
        <f t="shared" si="24"/>
        <v>15055</v>
      </c>
      <c r="O442" s="7">
        <f t="shared" si="25"/>
        <v>15960</v>
      </c>
      <c r="P442" s="2">
        <v>58</v>
      </c>
      <c r="Q442" s="8">
        <f t="shared" si="26"/>
        <v>16018</v>
      </c>
      <c r="R442" s="8">
        <f t="shared" si="27"/>
        <v>905</v>
      </c>
      <c r="S442" s="2" t="s">
        <v>31</v>
      </c>
      <c r="T442" s="22" cm="1">
        <f t="array" ref="T442">_xlfn.IFS(OR(Q442&gt;$U$2,Q442&lt;$U$3),Q442*$V$2,OR(Q442&gt;$U$3,Q442&lt;$U$4),Q442*$V$3,OR(Q442&gt;$U$3,Q442&lt;$U$4),Q442*$V$4,OR(Q442&gt;$U$5,Q442&lt;$U$6),Q442*$V$6,OR(Q442&gt;$U$6,Q442&lt;$U$7),Q442*$V$7)</f>
        <v>320.36</v>
      </c>
    </row>
    <row r="443" spans="1:20" x14ac:dyDescent="0.3">
      <c r="A443" s="2" t="s">
        <v>911</v>
      </c>
      <c r="B443" s="5">
        <v>43774</v>
      </c>
      <c r="C443" s="5">
        <v>43775</v>
      </c>
      <c r="D443" s="2" t="s">
        <v>45</v>
      </c>
      <c r="E443" s="2" t="s">
        <v>89</v>
      </c>
      <c r="F443" s="2" t="s">
        <v>912</v>
      </c>
      <c r="G443" s="6" t="str">
        <f>VLOOKUP(F443,'Customer Info'!A:B,2,0)</f>
        <v>Jennifer</v>
      </c>
      <c r="H443" s="6" t="str">
        <f>VLOOKUP(F443,'Customer Info'!A:C,3,0)</f>
        <v>Halladay</v>
      </c>
      <c r="I443" s="6" t="str">
        <f>VLOOKUP(F443,'Customer Info'!A:E,5,0)</f>
        <v>Bielefeld</v>
      </c>
      <c r="J443" s="2" t="s">
        <v>431</v>
      </c>
      <c r="K443" s="2">
        <v>3224</v>
      </c>
      <c r="L443" s="2">
        <v>2984</v>
      </c>
      <c r="M443" s="2">
        <v>3</v>
      </c>
      <c r="N443" s="7">
        <f t="shared" si="24"/>
        <v>8952</v>
      </c>
      <c r="O443" s="7">
        <f t="shared" si="25"/>
        <v>9672</v>
      </c>
      <c r="P443" s="2">
        <v>39</v>
      </c>
      <c r="Q443" s="8">
        <f t="shared" si="26"/>
        <v>9711</v>
      </c>
      <c r="R443" s="8">
        <f t="shared" si="27"/>
        <v>720</v>
      </c>
      <c r="S443" s="2" t="s">
        <v>31</v>
      </c>
      <c r="T443" s="22" cm="1">
        <f t="array" ref="T443">_xlfn.IFS(OR(Q443&gt;$U$2,Q443&lt;$U$3),Q443*$V$2,OR(Q443&gt;$U$3,Q443&lt;$U$4),Q443*$V$3,OR(Q443&gt;$U$3,Q443&lt;$U$4),Q443*$V$4,OR(Q443&gt;$U$5,Q443&lt;$U$6),Q443*$V$6,OR(Q443&gt;$U$6,Q443&lt;$U$7),Q443*$V$7)</f>
        <v>194.22</v>
      </c>
    </row>
    <row r="444" spans="1:20" x14ac:dyDescent="0.3">
      <c r="A444" s="2" t="s">
        <v>913</v>
      </c>
      <c r="B444" s="5">
        <v>43799</v>
      </c>
      <c r="C444" s="5">
        <v>43800</v>
      </c>
      <c r="D444" s="2" t="s">
        <v>33</v>
      </c>
      <c r="E444" s="2" t="s">
        <v>41</v>
      </c>
      <c r="F444" s="2" t="s">
        <v>914</v>
      </c>
      <c r="G444" s="6" t="str">
        <f>VLOOKUP(F444,'Customer Info'!A:B,2,0)</f>
        <v>David</v>
      </c>
      <c r="H444" s="6" t="str">
        <f>VLOOKUP(F444,'Customer Info'!A:C,3,0)</f>
        <v>Philippe</v>
      </c>
      <c r="I444" s="6" t="str">
        <f>VLOOKUP(F444,'Customer Info'!A:E,5,0)</f>
        <v>Hamburg</v>
      </c>
      <c r="J444" s="2" t="s">
        <v>446</v>
      </c>
      <c r="K444" s="2">
        <v>1635</v>
      </c>
      <c r="L444" s="2">
        <v>1573</v>
      </c>
      <c r="M444" s="2">
        <v>2</v>
      </c>
      <c r="N444" s="7">
        <f t="shared" si="24"/>
        <v>3146</v>
      </c>
      <c r="O444" s="7">
        <f t="shared" si="25"/>
        <v>3270</v>
      </c>
      <c r="P444" s="2">
        <v>93</v>
      </c>
      <c r="Q444" s="8">
        <f t="shared" si="26"/>
        <v>3363</v>
      </c>
      <c r="R444" s="8">
        <f t="shared" si="27"/>
        <v>124</v>
      </c>
      <c r="S444" s="2" t="s">
        <v>61</v>
      </c>
      <c r="T444" s="22" cm="1">
        <f t="array" ref="T444">_xlfn.IFS(OR(Q444&gt;$U$2,Q444&lt;$U$3),Q444*$V$2,OR(Q444&gt;$U$3,Q444&lt;$U$4),Q444*$V$3,OR(Q444&gt;$U$3,Q444&lt;$U$4),Q444*$V$4,OR(Q444&gt;$U$5,Q444&lt;$U$6),Q444*$V$6,OR(Q444&gt;$U$6,Q444&lt;$U$7),Q444*$V$7)</f>
        <v>67.260000000000005</v>
      </c>
    </row>
    <row r="445" spans="1:20" x14ac:dyDescent="0.3">
      <c r="A445" s="2" t="s">
        <v>915</v>
      </c>
      <c r="B445" s="5">
        <v>43820</v>
      </c>
      <c r="C445" s="5">
        <v>43820</v>
      </c>
      <c r="D445" s="2" t="s">
        <v>45</v>
      </c>
      <c r="E445" s="2" t="s">
        <v>46</v>
      </c>
      <c r="F445" s="2" t="s">
        <v>522</v>
      </c>
      <c r="G445" s="6" t="str">
        <f>VLOOKUP(F445,'Customer Info'!A:B,2,0)</f>
        <v>Troy</v>
      </c>
      <c r="H445" s="6" t="str">
        <f>VLOOKUP(F445,'Customer Info'!A:C,3,0)</f>
        <v>Staebel</v>
      </c>
      <c r="I445" s="6" t="str">
        <f>VLOOKUP(F445,'Customer Info'!A:E,5,0)</f>
        <v>Canberra</v>
      </c>
      <c r="J445" s="2" t="s">
        <v>148</v>
      </c>
      <c r="K445" s="2">
        <v>393</v>
      </c>
      <c r="L445" s="2">
        <v>374</v>
      </c>
      <c r="M445" s="2">
        <v>4</v>
      </c>
      <c r="N445" s="7">
        <f t="shared" si="24"/>
        <v>1496</v>
      </c>
      <c r="O445" s="7">
        <f t="shared" si="25"/>
        <v>1572</v>
      </c>
      <c r="P445" s="2">
        <v>65</v>
      </c>
      <c r="Q445" s="8">
        <f t="shared" si="26"/>
        <v>1637</v>
      </c>
      <c r="R445" s="8">
        <f t="shared" si="27"/>
        <v>76</v>
      </c>
      <c r="S445" s="2" t="s">
        <v>28</v>
      </c>
      <c r="T445" s="22" cm="1">
        <f t="array" ref="T445">_xlfn.IFS(OR(Q445&gt;$U$2,Q445&lt;$U$3),Q445*$V$2,OR(Q445&gt;$U$3,Q445&lt;$U$4),Q445*$V$3,OR(Q445&gt;$U$3,Q445&lt;$U$4),Q445*$V$4,OR(Q445&gt;$U$5,Q445&lt;$U$6),Q445*$V$6,OR(Q445&gt;$U$6,Q445&lt;$U$7),Q445*$V$7)</f>
        <v>32.74</v>
      </c>
    </row>
    <row r="446" spans="1:20" x14ac:dyDescent="0.3">
      <c r="A446" s="2" t="s">
        <v>916</v>
      </c>
      <c r="B446" s="5">
        <v>43730</v>
      </c>
      <c r="C446" s="5">
        <v>43730</v>
      </c>
      <c r="D446" s="2" t="s">
        <v>45</v>
      </c>
      <c r="E446" s="2" t="s">
        <v>66</v>
      </c>
      <c r="F446" s="2" t="s">
        <v>917</v>
      </c>
      <c r="G446" s="6" t="str">
        <f>VLOOKUP(F446,'Customer Info'!A:B,2,0)</f>
        <v>Fred</v>
      </c>
      <c r="H446" s="6" t="str">
        <f>VLOOKUP(F446,'Customer Info'!A:C,3,0)</f>
        <v>Hopkins</v>
      </c>
      <c r="I446" s="6" t="str">
        <f>VLOOKUP(F446,'Customer Info'!A:E,5,0)</f>
        <v>Sydney</v>
      </c>
      <c r="J446" s="2" t="s">
        <v>630</v>
      </c>
      <c r="K446" s="2">
        <v>1518</v>
      </c>
      <c r="L446" s="2">
        <v>1392</v>
      </c>
      <c r="M446" s="2">
        <v>7</v>
      </c>
      <c r="N446" s="7">
        <f t="shared" si="24"/>
        <v>9744</v>
      </c>
      <c r="O446" s="7">
        <f t="shared" si="25"/>
        <v>10626</v>
      </c>
      <c r="P446" s="2">
        <v>58</v>
      </c>
      <c r="Q446" s="8">
        <f t="shared" si="26"/>
        <v>10684</v>
      </c>
      <c r="R446" s="8">
        <f t="shared" si="27"/>
        <v>882</v>
      </c>
      <c r="S446" s="2" t="s">
        <v>69</v>
      </c>
      <c r="T446" s="22" cm="1">
        <f t="array" ref="T446">_xlfn.IFS(OR(Q446&gt;$U$2,Q446&lt;$U$3),Q446*$V$2,OR(Q446&gt;$U$3,Q446&lt;$U$4),Q446*$V$3,OR(Q446&gt;$U$3,Q446&lt;$U$4),Q446*$V$4,OR(Q446&gt;$U$5,Q446&lt;$U$6),Q446*$V$6,OR(Q446&gt;$U$6,Q446&lt;$U$7),Q446*$V$7)</f>
        <v>213.68</v>
      </c>
    </row>
    <row r="447" spans="1:20" x14ac:dyDescent="0.3">
      <c r="A447" s="2" t="s">
        <v>918</v>
      </c>
      <c r="B447" s="5">
        <v>43804</v>
      </c>
      <c r="C447" s="5">
        <v>43804</v>
      </c>
      <c r="D447" s="2" t="s">
        <v>26</v>
      </c>
      <c r="E447" s="2" t="s">
        <v>27</v>
      </c>
      <c r="F447" s="2" t="s">
        <v>919</v>
      </c>
      <c r="G447" s="6" t="str">
        <f>VLOOKUP(F447,'Customer Info'!A:B,2,0)</f>
        <v>Claire</v>
      </c>
      <c r="H447" s="6" t="str">
        <f>VLOOKUP(F447,'Customer Info'!A:C,3,0)</f>
        <v>Gute</v>
      </c>
      <c r="I447" s="6" t="str">
        <f>VLOOKUP(F447,'Customer Info'!A:E,5,0)</f>
        <v>Worms</v>
      </c>
      <c r="J447" s="2" t="s">
        <v>240</v>
      </c>
      <c r="K447" s="2">
        <v>3176</v>
      </c>
      <c r="L447" s="2">
        <v>3116</v>
      </c>
      <c r="M447" s="2">
        <v>3</v>
      </c>
      <c r="N447" s="7">
        <f t="shared" si="24"/>
        <v>9348</v>
      </c>
      <c r="O447" s="7">
        <f t="shared" si="25"/>
        <v>9528</v>
      </c>
      <c r="P447" s="2">
        <v>80</v>
      </c>
      <c r="Q447" s="8">
        <f t="shared" si="26"/>
        <v>9608</v>
      </c>
      <c r="R447" s="8">
        <f t="shared" si="27"/>
        <v>180</v>
      </c>
      <c r="S447" s="2" t="s">
        <v>28</v>
      </c>
      <c r="T447" s="22" cm="1">
        <f t="array" ref="T447">_xlfn.IFS(OR(Q447&gt;$U$2,Q447&lt;$U$3),Q447*$V$2,OR(Q447&gt;$U$3,Q447&lt;$U$4),Q447*$V$3,OR(Q447&gt;$U$3,Q447&lt;$U$4),Q447*$V$4,OR(Q447&gt;$U$5,Q447&lt;$U$6),Q447*$V$6,OR(Q447&gt;$U$6,Q447&lt;$U$7),Q447*$V$7)</f>
        <v>192.16</v>
      </c>
    </row>
    <row r="448" spans="1:20" x14ac:dyDescent="0.3">
      <c r="A448" s="2" t="s">
        <v>920</v>
      </c>
      <c r="B448" s="5">
        <v>43694</v>
      </c>
      <c r="C448" s="5">
        <v>43696</v>
      </c>
      <c r="D448" s="2" t="s">
        <v>45</v>
      </c>
      <c r="E448" s="2" t="s">
        <v>27</v>
      </c>
      <c r="F448" s="2" t="s">
        <v>921</v>
      </c>
      <c r="G448" s="6" t="str">
        <f>VLOOKUP(F448,'Customer Info'!A:B,2,0)</f>
        <v>John</v>
      </c>
      <c r="H448" s="6" t="str">
        <f>VLOOKUP(F448,'Customer Info'!A:C,3,0)</f>
        <v>Huston</v>
      </c>
      <c r="I448" s="6" t="str">
        <f>VLOOKUP(F448,'Customer Info'!A:E,5,0)</f>
        <v>Jena</v>
      </c>
      <c r="J448" s="2" t="s">
        <v>308</v>
      </c>
      <c r="K448" s="2">
        <v>1103</v>
      </c>
      <c r="L448" s="2">
        <v>1030</v>
      </c>
      <c r="M448" s="2">
        <v>2</v>
      </c>
      <c r="N448" s="7">
        <f t="shared" si="24"/>
        <v>2060</v>
      </c>
      <c r="O448" s="7">
        <f t="shared" si="25"/>
        <v>2206</v>
      </c>
      <c r="P448" s="2">
        <v>22</v>
      </c>
      <c r="Q448" s="8">
        <f t="shared" si="26"/>
        <v>2228</v>
      </c>
      <c r="R448" s="8">
        <f t="shared" si="27"/>
        <v>146</v>
      </c>
      <c r="S448" s="2" t="s">
        <v>31</v>
      </c>
      <c r="T448" s="22" cm="1">
        <f t="array" ref="T448">_xlfn.IFS(OR(Q448&gt;$U$2,Q448&lt;$U$3),Q448*$V$2,OR(Q448&gt;$U$3,Q448&lt;$U$4),Q448*$V$3,OR(Q448&gt;$U$3,Q448&lt;$U$4),Q448*$V$4,OR(Q448&gt;$U$5,Q448&lt;$U$6),Q448*$V$6,OR(Q448&gt;$U$6,Q448&lt;$U$7),Q448*$V$7)</f>
        <v>44.56</v>
      </c>
    </row>
    <row r="449" spans="1:20" x14ac:dyDescent="0.3">
      <c r="A449" s="2" t="s">
        <v>922</v>
      </c>
      <c r="B449" s="5">
        <v>43733</v>
      </c>
      <c r="C449" s="5">
        <v>43734</v>
      </c>
      <c r="D449" s="2" t="s">
        <v>26</v>
      </c>
      <c r="E449" s="2" t="s">
        <v>27</v>
      </c>
      <c r="F449" s="2" t="s">
        <v>654</v>
      </c>
      <c r="G449" s="6" t="str">
        <f>VLOOKUP(F449,'Customer Info'!A:B,2,0)</f>
        <v>Rachel</v>
      </c>
      <c r="H449" s="6" t="str">
        <f>VLOOKUP(F449,'Customer Info'!A:C,3,0)</f>
        <v>Payne</v>
      </c>
      <c r="I449" s="6" t="str">
        <f>VLOOKUP(F449,'Customer Info'!A:E,5,0)</f>
        <v>Mianyang</v>
      </c>
      <c r="J449" s="2" t="s">
        <v>422</v>
      </c>
      <c r="K449" s="2">
        <v>4487</v>
      </c>
      <c r="L449" s="2">
        <v>4201</v>
      </c>
      <c r="M449" s="2">
        <v>5</v>
      </c>
      <c r="N449" s="7">
        <f t="shared" si="24"/>
        <v>21005</v>
      </c>
      <c r="O449" s="7">
        <f t="shared" si="25"/>
        <v>22435</v>
      </c>
      <c r="P449" s="2">
        <v>62</v>
      </c>
      <c r="Q449" s="8">
        <f t="shared" si="26"/>
        <v>22497</v>
      </c>
      <c r="R449" s="8">
        <f t="shared" si="27"/>
        <v>1430</v>
      </c>
      <c r="S449" s="2" t="s">
        <v>61</v>
      </c>
      <c r="T449" s="22" cm="1">
        <f t="array" ref="T449">_xlfn.IFS(OR(Q449&gt;$U$2,Q449&lt;$U$3),Q449*$V$2,OR(Q449&gt;$U$3,Q449&lt;$U$4),Q449*$V$3,OR(Q449&gt;$U$3,Q449&lt;$U$4),Q449*$V$4,OR(Q449&gt;$U$5,Q449&lt;$U$6),Q449*$V$6,OR(Q449&gt;$U$6,Q449&lt;$U$7),Q449*$V$7)</f>
        <v>449.94</v>
      </c>
    </row>
    <row r="450" spans="1:20" x14ac:dyDescent="0.3">
      <c r="A450" s="2" t="s">
        <v>923</v>
      </c>
      <c r="B450" s="5">
        <v>43651</v>
      </c>
      <c r="C450" s="5">
        <v>43651</v>
      </c>
      <c r="D450" s="2" t="s">
        <v>45</v>
      </c>
      <c r="E450" s="2" t="s">
        <v>27</v>
      </c>
      <c r="F450" s="2" t="s">
        <v>924</v>
      </c>
      <c r="G450" s="6" t="str">
        <f>VLOOKUP(F450,'Customer Info'!A:B,2,0)</f>
        <v>Sonia</v>
      </c>
      <c r="H450" s="6" t="str">
        <f>VLOOKUP(F450,'Customer Info'!A:C,3,0)</f>
        <v>Sunley</v>
      </c>
      <c r="I450" s="6" t="str">
        <f>VLOOKUP(F450,'Customer Info'!A:E,5,0)</f>
        <v>Canberra</v>
      </c>
      <c r="J450" s="2" t="s">
        <v>356</v>
      </c>
      <c r="K450" s="2">
        <v>1512</v>
      </c>
      <c r="L450" s="2">
        <v>1497</v>
      </c>
      <c r="M450" s="2">
        <v>4</v>
      </c>
      <c r="N450" s="7">
        <f t="shared" si="24"/>
        <v>5988</v>
      </c>
      <c r="O450" s="7">
        <f t="shared" si="25"/>
        <v>6048</v>
      </c>
      <c r="P450" s="2">
        <v>91</v>
      </c>
      <c r="Q450" s="8">
        <f t="shared" si="26"/>
        <v>6139</v>
      </c>
      <c r="R450" s="8">
        <f t="shared" si="27"/>
        <v>60</v>
      </c>
      <c r="S450" s="2" t="s">
        <v>61</v>
      </c>
      <c r="T450" s="22" cm="1">
        <f t="array" ref="T450">_xlfn.IFS(OR(Q450&gt;$U$2,Q450&lt;$U$3),Q450*$V$2,OR(Q450&gt;$U$3,Q450&lt;$U$4),Q450*$V$3,OR(Q450&gt;$U$3,Q450&lt;$U$4),Q450*$V$4,OR(Q450&gt;$U$5,Q450&lt;$U$6),Q450*$V$6,OR(Q450&gt;$U$6,Q450&lt;$U$7),Q450*$V$7)</f>
        <v>122.78</v>
      </c>
    </row>
    <row r="451" spans="1:20" x14ac:dyDescent="0.3">
      <c r="A451" s="2" t="s">
        <v>925</v>
      </c>
      <c r="B451" s="5">
        <v>43550</v>
      </c>
      <c r="C451" s="5">
        <v>43552</v>
      </c>
      <c r="D451" s="2" t="s">
        <v>26</v>
      </c>
      <c r="E451" s="2" t="s">
        <v>41</v>
      </c>
      <c r="F451" s="2" t="s">
        <v>708</v>
      </c>
      <c r="G451" s="6" t="str">
        <f>VLOOKUP(F451,'Customer Info'!A:B,2,0)</f>
        <v>Brian</v>
      </c>
      <c r="H451" s="6" t="str">
        <f>VLOOKUP(F451,'Customer Info'!A:C,3,0)</f>
        <v>DeCherney</v>
      </c>
      <c r="I451" s="6" t="str">
        <f>VLOOKUP(F451,'Customer Info'!A:E,5,0)</f>
        <v>Kendari</v>
      </c>
      <c r="J451" s="2" t="s">
        <v>446</v>
      </c>
      <c r="K451" s="2">
        <v>2697</v>
      </c>
      <c r="L451" s="2">
        <v>2498</v>
      </c>
      <c r="M451" s="2">
        <v>2</v>
      </c>
      <c r="N451" s="7">
        <f t="shared" si="24"/>
        <v>4996</v>
      </c>
      <c r="O451" s="7">
        <f t="shared" si="25"/>
        <v>5394</v>
      </c>
      <c r="P451" s="2">
        <v>83</v>
      </c>
      <c r="Q451" s="8">
        <f t="shared" si="26"/>
        <v>5477</v>
      </c>
      <c r="R451" s="8">
        <f t="shared" si="27"/>
        <v>398</v>
      </c>
      <c r="S451" s="2" t="s">
        <v>31</v>
      </c>
      <c r="T451" s="22" cm="1">
        <f t="array" ref="T451">_xlfn.IFS(OR(Q451&gt;$U$2,Q451&lt;$U$3),Q451*$V$2,OR(Q451&gt;$U$3,Q451&lt;$U$4),Q451*$V$3,OR(Q451&gt;$U$3,Q451&lt;$U$4),Q451*$V$4,OR(Q451&gt;$U$5,Q451&lt;$U$6),Q451*$V$6,OR(Q451&gt;$U$6,Q451&lt;$U$7),Q451*$V$7)</f>
        <v>109.54</v>
      </c>
    </row>
    <row r="452" spans="1:20" x14ac:dyDescent="0.3">
      <c r="A452" s="2" t="s">
        <v>926</v>
      </c>
      <c r="B452" s="5">
        <v>43659</v>
      </c>
      <c r="C452" s="5">
        <v>43659</v>
      </c>
      <c r="D452" s="2" t="s">
        <v>33</v>
      </c>
      <c r="E452" s="2" t="s">
        <v>89</v>
      </c>
      <c r="F452" s="2" t="s">
        <v>927</v>
      </c>
      <c r="G452" s="6" t="str">
        <f>VLOOKUP(F452,'Customer Info'!A:B,2,0)</f>
        <v>Barry</v>
      </c>
      <c r="H452" s="6" t="str">
        <f>VLOOKUP(F452,'Customer Info'!A:C,3,0)</f>
        <v>Franzšsisch</v>
      </c>
      <c r="I452" s="6" t="str">
        <f>VLOOKUP(F452,'Customer Info'!A:E,5,0)</f>
        <v>Canberra</v>
      </c>
      <c r="J452" s="2" t="s">
        <v>212</v>
      </c>
      <c r="K452" s="2">
        <v>29378</v>
      </c>
      <c r="L452" s="2">
        <v>26912</v>
      </c>
      <c r="M452" s="2">
        <v>2</v>
      </c>
      <c r="N452" s="7">
        <f t="shared" si="24"/>
        <v>53824</v>
      </c>
      <c r="O452" s="7">
        <f t="shared" si="25"/>
        <v>58756</v>
      </c>
      <c r="P452" s="2">
        <v>48</v>
      </c>
      <c r="Q452" s="8">
        <f t="shared" si="26"/>
        <v>58804</v>
      </c>
      <c r="R452" s="8">
        <f t="shared" si="27"/>
        <v>4932</v>
      </c>
      <c r="S452" s="2" t="s">
        <v>31</v>
      </c>
      <c r="T452" s="22" cm="1">
        <f t="array" ref="T452">_xlfn.IFS(OR(Q452&gt;$U$2,Q452&lt;$U$3),Q452*$V$2,OR(Q452&gt;$U$3,Q452&lt;$U$4),Q452*$V$3,OR(Q452&gt;$U$3,Q452&lt;$U$4),Q452*$V$4,OR(Q452&gt;$U$5,Q452&lt;$U$6),Q452*$V$6,OR(Q452&gt;$U$6,Q452&lt;$U$7),Q452*$V$7)</f>
        <v>1176.08</v>
      </c>
    </row>
    <row r="453" spans="1:20" x14ac:dyDescent="0.3">
      <c r="A453" s="2" t="s">
        <v>928</v>
      </c>
      <c r="B453" s="5">
        <v>43534</v>
      </c>
      <c r="C453" s="5">
        <v>43535</v>
      </c>
      <c r="D453" s="2" t="s">
        <v>26</v>
      </c>
      <c r="E453" s="2" t="s">
        <v>27</v>
      </c>
      <c r="F453" s="2" t="s">
        <v>285</v>
      </c>
      <c r="G453" s="6" t="str">
        <f>VLOOKUP(F453,'Customer Info'!A:B,2,0)</f>
        <v>Todd</v>
      </c>
      <c r="H453" s="6" t="str">
        <f>VLOOKUP(F453,'Customer Info'!A:C,3,0)</f>
        <v>Sumrall</v>
      </c>
      <c r="I453" s="6" t="str">
        <f>VLOOKUP(F453,'Customer Info'!A:E,5,0)</f>
        <v>Yangzhou</v>
      </c>
      <c r="J453" s="2" t="s">
        <v>452</v>
      </c>
      <c r="K453" s="2">
        <v>1925</v>
      </c>
      <c r="L453" s="2">
        <v>1834</v>
      </c>
      <c r="M453" s="2">
        <v>2</v>
      </c>
      <c r="N453" s="7">
        <f t="shared" si="24"/>
        <v>3668</v>
      </c>
      <c r="O453" s="7">
        <f t="shared" si="25"/>
        <v>3850</v>
      </c>
      <c r="P453" s="2">
        <v>56</v>
      </c>
      <c r="Q453" s="8">
        <f t="shared" si="26"/>
        <v>3906</v>
      </c>
      <c r="R453" s="8">
        <f t="shared" si="27"/>
        <v>182</v>
      </c>
      <c r="S453" s="2" t="s">
        <v>31</v>
      </c>
      <c r="T453" s="22" cm="1">
        <f t="array" ref="T453">_xlfn.IFS(OR(Q453&gt;$U$2,Q453&lt;$U$3),Q453*$V$2,OR(Q453&gt;$U$3,Q453&lt;$U$4),Q453*$V$3,OR(Q453&gt;$U$3,Q453&lt;$U$4),Q453*$V$4,OR(Q453&gt;$U$5,Q453&lt;$U$6),Q453*$V$6,OR(Q453&gt;$U$6,Q453&lt;$U$7),Q453*$V$7)</f>
        <v>78.12</v>
      </c>
    </row>
    <row r="454" spans="1:20" x14ac:dyDescent="0.3">
      <c r="A454" s="2" t="s">
        <v>929</v>
      </c>
      <c r="B454" s="5">
        <v>43569</v>
      </c>
      <c r="C454" s="5">
        <v>43570</v>
      </c>
      <c r="D454" s="2" t="s">
        <v>45</v>
      </c>
      <c r="E454" s="2" t="s">
        <v>46</v>
      </c>
      <c r="F454" s="2" t="s">
        <v>930</v>
      </c>
      <c r="G454" s="6" t="str">
        <f>VLOOKUP(F454,'Customer Info'!A:B,2,0)</f>
        <v>Dionis</v>
      </c>
      <c r="H454" s="6" t="str">
        <f>VLOOKUP(F454,'Customer Info'!A:C,3,0)</f>
        <v>Lloyd</v>
      </c>
      <c r="I454" s="6" t="str">
        <f>VLOOKUP(F454,'Customer Info'!A:E,5,0)</f>
        <v>Kamarhati</v>
      </c>
      <c r="J454" s="2" t="s">
        <v>346</v>
      </c>
      <c r="K454" s="2">
        <v>59</v>
      </c>
      <c r="L454" s="2">
        <v>55</v>
      </c>
      <c r="M454" s="2">
        <v>3</v>
      </c>
      <c r="N454" s="7">
        <f t="shared" si="24"/>
        <v>165</v>
      </c>
      <c r="O454" s="7">
        <f t="shared" si="25"/>
        <v>177</v>
      </c>
      <c r="P454" s="2">
        <v>10</v>
      </c>
      <c r="Q454" s="8">
        <f t="shared" si="26"/>
        <v>187</v>
      </c>
      <c r="R454" s="8">
        <f t="shared" si="27"/>
        <v>12</v>
      </c>
      <c r="S454" s="2" t="s">
        <v>61</v>
      </c>
      <c r="T454" s="22" cm="1">
        <f t="array" ref="T454">_xlfn.IFS(OR(Q454&gt;$U$2,Q454&lt;$U$3),Q454*$V$2,OR(Q454&gt;$U$3,Q454&lt;$U$4),Q454*$V$3,OR(Q454&gt;$U$3,Q454&lt;$U$4),Q454*$V$4,OR(Q454&gt;$U$5,Q454&lt;$U$6),Q454*$V$6,OR(Q454&gt;$U$6,Q454&lt;$U$7),Q454*$V$7)</f>
        <v>3.74</v>
      </c>
    </row>
    <row r="455" spans="1:20" x14ac:dyDescent="0.3">
      <c r="A455" s="2" t="s">
        <v>931</v>
      </c>
      <c r="B455" s="5">
        <v>43570</v>
      </c>
      <c r="C455" s="5">
        <v>43572</v>
      </c>
      <c r="D455" s="2" t="s">
        <v>45</v>
      </c>
      <c r="E455" s="2" t="s">
        <v>27</v>
      </c>
      <c r="F455" s="2" t="s">
        <v>53</v>
      </c>
      <c r="G455" s="6" t="str">
        <f>VLOOKUP(F455,'Customer Info'!A:B,2,0)</f>
        <v>Cindy</v>
      </c>
      <c r="H455" s="6" t="str">
        <f>VLOOKUP(F455,'Customer Info'!A:C,3,0)</f>
        <v>Schnelling</v>
      </c>
      <c r="I455" s="6" t="str">
        <f>VLOOKUP(F455,'Customer Info'!A:E,5,0)</f>
        <v>Balikpapan</v>
      </c>
      <c r="J455" s="2" t="s">
        <v>116</v>
      </c>
      <c r="K455" s="2">
        <v>129</v>
      </c>
      <c r="L455" s="2">
        <v>118</v>
      </c>
      <c r="M455" s="2">
        <v>3</v>
      </c>
      <c r="N455" s="7">
        <f t="shared" si="24"/>
        <v>354</v>
      </c>
      <c r="O455" s="7">
        <f t="shared" si="25"/>
        <v>387</v>
      </c>
      <c r="P455" s="2">
        <v>30</v>
      </c>
      <c r="Q455" s="8">
        <f t="shared" si="26"/>
        <v>417</v>
      </c>
      <c r="R455" s="8">
        <f t="shared" si="27"/>
        <v>33</v>
      </c>
      <c r="S455" s="2" t="s">
        <v>31</v>
      </c>
      <c r="T455" s="22" cm="1">
        <f t="array" ref="T455">_xlfn.IFS(OR(Q455&gt;$U$2,Q455&lt;$U$3),Q455*$V$2,OR(Q455&gt;$U$3,Q455&lt;$U$4),Q455*$V$3,OR(Q455&gt;$U$3,Q455&lt;$U$4),Q455*$V$4,OR(Q455&gt;$U$5,Q455&lt;$U$6),Q455*$V$6,OR(Q455&gt;$U$6,Q455&lt;$U$7),Q455*$V$7)</f>
        <v>8.34</v>
      </c>
    </row>
    <row r="456" spans="1:20" x14ac:dyDescent="0.3">
      <c r="A456" s="2" t="s">
        <v>932</v>
      </c>
      <c r="B456" s="5">
        <v>43670</v>
      </c>
      <c r="C456" s="5">
        <v>43670</v>
      </c>
      <c r="D456" s="2" t="s">
        <v>45</v>
      </c>
      <c r="E456" s="2" t="s">
        <v>34</v>
      </c>
      <c r="F456" s="2" t="s">
        <v>933</v>
      </c>
      <c r="G456" s="6" t="str">
        <f>VLOOKUP(F456,'Customer Info'!A:B,2,0)</f>
        <v>Stuart</v>
      </c>
      <c r="H456" s="6" t="str">
        <f>VLOOKUP(F456,'Customer Info'!A:C,3,0)</f>
        <v>Van</v>
      </c>
      <c r="I456" s="6" t="str">
        <f>VLOOKUP(F456,'Customer Info'!A:E,5,0)</f>
        <v>Hobart</v>
      </c>
      <c r="J456" s="2" t="s">
        <v>699</v>
      </c>
      <c r="K456" s="2">
        <v>1533</v>
      </c>
      <c r="L456" s="2">
        <v>1406</v>
      </c>
      <c r="M456" s="2">
        <v>4</v>
      </c>
      <c r="N456" s="7">
        <f t="shared" si="24"/>
        <v>5624</v>
      </c>
      <c r="O456" s="7">
        <f t="shared" si="25"/>
        <v>6132</v>
      </c>
      <c r="P456" s="2">
        <v>66</v>
      </c>
      <c r="Q456" s="8">
        <f t="shared" si="26"/>
        <v>6198</v>
      </c>
      <c r="R456" s="8">
        <f t="shared" si="27"/>
        <v>508</v>
      </c>
      <c r="S456" s="2" t="s">
        <v>61</v>
      </c>
      <c r="T456" s="22" cm="1">
        <f t="array" ref="T456">_xlfn.IFS(OR(Q456&gt;$U$2,Q456&lt;$U$3),Q456*$V$2,OR(Q456&gt;$U$3,Q456&lt;$U$4),Q456*$V$3,OR(Q456&gt;$U$3,Q456&lt;$U$4),Q456*$V$4,OR(Q456&gt;$U$5,Q456&lt;$U$6),Q456*$V$6,OR(Q456&gt;$U$6,Q456&lt;$U$7),Q456*$V$7)</f>
        <v>123.96000000000001</v>
      </c>
    </row>
    <row r="457" spans="1:20" x14ac:dyDescent="0.3">
      <c r="A457" s="2" t="s">
        <v>934</v>
      </c>
      <c r="B457" s="5">
        <v>43570</v>
      </c>
      <c r="C457" s="5">
        <v>43572</v>
      </c>
      <c r="D457" s="2" t="s">
        <v>45</v>
      </c>
      <c r="E457" s="2" t="s">
        <v>27</v>
      </c>
      <c r="F457" s="2" t="s">
        <v>799</v>
      </c>
      <c r="G457" s="6" t="str">
        <f>VLOOKUP(F457,'Customer Info'!A:B,2,0)</f>
        <v>Tim</v>
      </c>
      <c r="H457" s="6" t="str">
        <f>VLOOKUP(F457,'Customer Info'!A:C,3,0)</f>
        <v>Brockman</v>
      </c>
      <c r="I457" s="6" t="str">
        <f>VLOOKUP(F457,'Customer Info'!A:E,5,0)</f>
        <v>Toowoomba</v>
      </c>
      <c r="J457" s="2" t="s">
        <v>561</v>
      </c>
      <c r="K457" s="2">
        <v>511</v>
      </c>
      <c r="L457" s="2">
        <v>468</v>
      </c>
      <c r="M457" s="2">
        <v>7</v>
      </c>
      <c r="N457" s="7">
        <f t="shared" si="24"/>
        <v>3276</v>
      </c>
      <c r="O457" s="7">
        <f t="shared" si="25"/>
        <v>3577</v>
      </c>
      <c r="P457" s="2">
        <v>45</v>
      </c>
      <c r="Q457" s="8">
        <f t="shared" si="26"/>
        <v>3622</v>
      </c>
      <c r="R457" s="8">
        <f t="shared" si="27"/>
        <v>301</v>
      </c>
      <c r="S457" s="2" t="s">
        <v>31</v>
      </c>
      <c r="T457" s="22" cm="1">
        <f t="array" ref="T457">_xlfn.IFS(OR(Q457&gt;$U$2,Q457&lt;$U$3),Q457*$V$2,OR(Q457&gt;$U$3,Q457&lt;$U$4),Q457*$V$3,OR(Q457&gt;$U$3,Q457&lt;$U$4),Q457*$V$4,OR(Q457&gt;$U$5,Q457&lt;$U$6),Q457*$V$6,OR(Q457&gt;$U$6,Q457&lt;$U$7),Q457*$V$7)</f>
        <v>72.44</v>
      </c>
    </row>
    <row r="458" spans="1:20" x14ac:dyDescent="0.3">
      <c r="A458" s="2" t="s">
        <v>935</v>
      </c>
      <c r="B458" s="5">
        <v>43511</v>
      </c>
      <c r="C458" s="5">
        <v>43513</v>
      </c>
      <c r="D458" s="2" t="s">
        <v>45</v>
      </c>
      <c r="E458" s="2" t="s">
        <v>27</v>
      </c>
      <c r="F458" s="2" t="s">
        <v>936</v>
      </c>
      <c r="G458" s="6" t="str">
        <f>VLOOKUP(F458,'Customer Info'!A:B,2,0)</f>
        <v>Erin</v>
      </c>
      <c r="H458" s="6" t="str">
        <f>VLOOKUP(F458,'Customer Info'!A:C,3,0)</f>
        <v>Smith</v>
      </c>
      <c r="I458" s="6" t="str">
        <f>VLOOKUP(F458,'Customer Info'!A:E,5,0)</f>
        <v>Bremen</v>
      </c>
      <c r="J458" s="2" t="s">
        <v>424</v>
      </c>
      <c r="K458" s="2">
        <v>71</v>
      </c>
      <c r="L458" s="2">
        <v>64</v>
      </c>
      <c r="M458" s="2">
        <v>2</v>
      </c>
      <c r="N458" s="7">
        <f t="shared" si="24"/>
        <v>128</v>
      </c>
      <c r="O458" s="7">
        <f t="shared" si="25"/>
        <v>142</v>
      </c>
      <c r="P458" s="2">
        <v>10</v>
      </c>
      <c r="Q458" s="8">
        <f t="shared" si="26"/>
        <v>152</v>
      </c>
      <c r="R458" s="8">
        <f t="shared" si="27"/>
        <v>14</v>
      </c>
      <c r="S458" s="2" t="s">
        <v>31</v>
      </c>
      <c r="T458" s="22" cm="1">
        <f t="array" ref="T458">_xlfn.IFS(OR(Q458&gt;$U$2,Q458&lt;$U$3),Q458*$V$2,OR(Q458&gt;$U$3,Q458&lt;$U$4),Q458*$V$3,OR(Q458&gt;$U$3,Q458&lt;$U$4),Q458*$V$4,OR(Q458&gt;$U$5,Q458&lt;$U$6),Q458*$V$6,OR(Q458&gt;$U$6,Q458&lt;$U$7),Q458*$V$7)</f>
        <v>3.04</v>
      </c>
    </row>
    <row r="459" spans="1:20" x14ac:dyDescent="0.3">
      <c r="A459" s="2" t="s">
        <v>937</v>
      </c>
      <c r="B459" s="5">
        <v>43715</v>
      </c>
      <c r="C459" s="5">
        <v>43716</v>
      </c>
      <c r="D459" s="2" t="s">
        <v>26</v>
      </c>
      <c r="E459" s="2" t="s">
        <v>89</v>
      </c>
      <c r="F459" s="2" t="s">
        <v>594</v>
      </c>
      <c r="G459" s="6" t="str">
        <f>VLOOKUP(F459,'Customer Info'!A:B,2,0)</f>
        <v>Anna</v>
      </c>
      <c r="H459" s="6" t="str">
        <f>VLOOKUP(F459,'Customer Info'!A:C,3,0)</f>
        <v>Gayman</v>
      </c>
      <c r="I459" s="6" t="str">
        <f>VLOOKUP(F459,'Customer Info'!A:E,5,0)</f>
        <v>Surat</v>
      </c>
      <c r="J459" s="2" t="s">
        <v>838</v>
      </c>
      <c r="K459" s="2">
        <v>1770</v>
      </c>
      <c r="L459" s="2">
        <v>1592</v>
      </c>
      <c r="M459" s="2">
        <v>14</v>
      </c>
      <c r="N459" s="7">
        <f t="shared" ref="N459:N522" si="28">L459*M459</f>
        <v>22288</v>
      </c>
      <c r="O459" s="7">
        <f t="shared" ref="O459:O522" si="29">K459*M459</f>
        <v>24780</v>
      </c>
      <c r="P459" s="2">
        <v>89</v>
      </c>
      <c r="Q459" s="8">
        <f t="shared" ref="Q459:Q522" si="30">P459+O459</f>
        <v>24869</v>
      </c>
      <c r="R459" s="8">
        <f t="shared" ref="R459:R522" si="31">Q459-N459-P459</f>
        <v>2492</v>
      </c>
      <c r="S459" s="2" t="s">
        <v>31</v>
      </c>
      <c r="T459" s="22" cm="1">
        <f t="array" ref="T459">_xlfn.IFS(OR(Q459&gt;$U$2,Q459&lt;$U$3),Q459*$V$2,OR(Q459&gt;$U$3,Q459&lt;$U$4),Q459*$V$3,OR(Q459&gt;$U$3,Q459&lt;$U$4),Q459*$V$4,OR(Q459&gt;$U$5,Q459&lt;$U$6),Q459*$V$6,OR(Q459&gt;$U$6,Q459&lt;$U$7),Q459*$V$7)</f>
        <v>497.38</v>
      </c>
    </row>
    <row r="460" spans="1:20" x14ac:dyDescent="0.3">
      <c r="A460" s="2" t="s">
        <v>938</v>
      </c>
      <c r="B460" s="5">
        <v>43519</v>
      </c>
      <c r="C460" s="5">
        <v>43521</v>
      </c>
      <c r="D460" s="2" t="s">
        <v>33</v>
      </c>
      <c r="E460" s="2" t="s">
        <v>41</v>
      </c>
      <c r="F460" s="2" t="s">
        <v>38</v>
      </c>
      <c r="G460" s="6" t="str">
        <f>VLOOKUP(F460,'Customer Info'!A:B,2,0)</f>
        <v>Rick</v>
      </c>
      <c r="H460" s="6" t="str">
        <f>VLOOKUP(F460,'Customer Info'!A:C,3,0)</f>
        <v>Duston</v>
      </c>
      <c r="I460" s="6" t="str">
        <f>VLOOKUP(F460,'Customer Info'!A:E,5,0)</f>
        <v>Bhiwandi</v>
      </c>
      <c r="J460" s="2" t="s">
        <v>402</v>
      </c>
      <c r="K460" s="2">
        <v>24662</v>
      </c>
      <c r="L460" s="2">
        <v>23061</v>
      </c>
      <c r="M460" s="2">
        <v>7</v>
      </c>
      <c r="N460" s="7">
        <f t="shared" si="28"/>
        <v>161427</v>
      </c>
      <c r="O460" s="7">
        <f t="shared" si="29"/>
        <v>172634</v>
      </c>
      <c r="P460" s="2">
        <v>41</v>
      </c>
      <c r="Q460" s="8">
        <f t="shared" si="30"/>
        <v>172675</v>
      </c>
      <c r="R460" s="8">
        <f t="shared" si="31"/>
        <v>11207</v>
      </c>
      <c r="S460" s="2" t="s">
        <v>61</v>
      </c>
      <c r="T460" s="22" cm="1">
        <f t="array" ref="T460">_xlfn.IFS(OR(Q460&gt;$U$2,Q460&lt;$U$3),Q460*$V$2,OR(Q460&gt;$U$3,Q460&lt;$U$4),Q460*$V$3,OR(Q460&gt;$U$3,Q460&lt;$U$4),Q460*$V$4,OR(Q460&gt;$U$5,Q460&lt;$U$6),Q460*$V$6,OR(Q460&gt;$U$6,Q460&lt;$U$7),Q460*$V$7)</f>
        <v>3453.5</v>
      </c>
    </row>
    <row r="461" spans="1:20" x14ac:dyDescent="0.3">
      <c r="A461" s="2" t="s">
        <v>939</v>
      </c>
      <c r="B461" s="5">
        <v>43628</v>
      </c>
      <c r="C461" s="5">
        <v>43630</v>
      </c>
      <c r="D461" s="2" t="s">
        <v>45</v>
      </c>
      <c r="E461" s="2" t="s">
        <v>66</v>
      </c>
      <c r="F461" s="2" t="s">
        <v>554</v>
      </c>
      <c r="G461" s="6" t="str">
        <f>VLOOKUP(F461,'Customer Info'!A:B,2,0)</f>
        <v>Allen</v>
      </c>
      <c r="H461" s="6" t="str">
        <f>VLOOKUP(F461,'Customer Info'!A:C,3,0)</f>
        <v>Armold</v>
      </c>
      <c r="I461" s="6" t="str">
        <f>VLOOKUP(F461,'Customer Info'!A:E,5,0)</f>
        <v>Wuchuan</v>
      </c>
      <c r="J461" s="2" t="s">
        <v>374</v>
      </c>
      <c r="K461" s="2">
        <v>142</v>
      </c>
      <c r="L461" s="2">
        <v>129</v>
      </c>
      <c r="M461" s="2">
        <v>1</v>
      </c>
      <c r="N461" s="7">
        <f t="shared" si="28"/>
        <v>129</v>
      </c>
      <c r="O461" s="7">
        <f t="shared" si="29"/>
        <v>142</v>
      </c>
      <c r="P461" s="2">
        <v>30</v>
      </c>
      <c r="Q461" s="8">
        <f t="shared" si="30"/>
        <v>172</v>
      </c>
      <c r="R461" s="8">
        <f t="shared" si="31"/>
        <v>13</v>
      </c>
      <c r="S461" s="2" t="s">
        <v>61</v>
      </c>
      <c r="T461" s="22" cm="1">
        <f t="array" ref="T461">_xlfn.IFS(OR(Q461&gt;$U$2,Q461&lt;$U$3),Q461*$V$2,OR(Q461&gt;$U$3,Q461&lt;$U$4),Q461*$V$3,OR(Q461&gt;$U$3,Q461&lt;$U$4),Q461*$V$4,OR(Q461&gt;$U$5,Q461&lt;$U$6),Q461*$V$6,OR(Q461&gt;$U$6,Q461&lt;$U$7),Q461*$V$7)</f>
        <v>3.44</v>
      </c>
    </row>
    <row r="462" spans="1:20" x14ac:dyDescent="0.3">
      <c r="A462" s="2" t="s">
        <v>940</v>
      </c>
      <c r="B462" s="5">
        <v>43755</v>
      </c>
      <c r="C462" s="5">
        <v>43756</v>
      </c>
      <c r="D462" s="2" t="s">
        <v>45</v>
      </c>
      <c r="E462" s="2" t="s">
        <v>89</v>
      </c>
      <c r="F462" s="2" t="s">
        <v>895</v>
      </c>
      <c r="G462" s="6" t="str">
        <f>VLOOKUP(F462,'Customer Info'!A:B,2,0)</f>
        <v>Resi</v>
      </c>
      <c r="H462" s="6" t="str">
        <f>VLOOKUP(F462,'Customer Info'!A:C,3,0)</f>
        <v>Pšlking</v>
      </c>
      <c r="I462" s="6" t="str">
        <f>VLOOKUP(F462,'Customer Info'!A:E,5,0)</f>
        <v>Gelsenkirchen</v>
      </c>
      <c r="J462" s="2" t="s">
        <v>106</v>
      </c>
      <c r="K462" s="2">
        <v>79</v>
      </c>
      <c r="L462" s="2">
        <v>75</v>
      </c>
      <c r="M462" s="2">
        <v>2</v>
      </c>
      <c r="N462" s="7">
        <f t="shared" si="28"/>
        <v>150</v>
      </c>
      <c r="O462" s="7">
        <f t="shared" si="29"/>
        <v>158</v>
      </c>
      <c r="P462" s="2">
        <v>10</v>
      </c>
      <c r="Q462" s="8">
        <f t="shared" si="30"/>
        <v>168</v>
      </c>
      <c r="R462" s="8">
        <f t="shared" si="31"/>
        <v>8</v>
      </c>
      <c r="S462" s="2" t="s">
        <v>31</v>
      </c>
      <c r="T462" s="22" cm="1">
        <f t="array" ref="T462">_xlfn.IFS(OR(Q462&gt;$U$2,Q462&lt;$U$3),Q462*$V$2,OR(Q462&gt;$U$3,Q462&lt;$U$4),Q462*$V$3,OR(Q462&gt;$U$3,Q462&lt;$U$4),Q462*$V$4,OR(Q462&gt;$U$5,Q462&lt;$U$6),Q462*$V$6,OR(Q462&gt;$U$6,Q462&lt;$U$7),Q462*$V$7)</f>
        <v>3.36</v>
      </c>
    </row>
    <row r="463" spans="1:20" x14ac:dyDescent="0.3">
      <c r="A463" s="2" t="s">
        <v>941</v>
      </c>
      <c r="B463" s="5">
        <v>43610</v>
      </c>
      <c r="C463" s="5">
        <v>43610</v>
      </c>
      <c r="D463" s="2" t="s">
        <v>33</v>
      </c>
      <c r="E463" s="2" t="s">
        <v>89</v>
      </c>
      <c r="F463" s="2" t="s">
        <v>866</v>
      </c>
      <c r="G463" s="6" t="str">
        <f>VLOOKUP(F463,'Customer Info'!A:B,2,0)</f>
        <v>Brian</v>
      </c>
      <c r="H463" s="6" t="str">
        <f>VLOOKUP(F463,'Customer Info'!A:C,3,0)</f>
        <v>Stugart</v>
      </c>
      <c r="I463" s="6" t="str">
        <f>VLOOKUP(F463,'Customer Info'!A:E,5,0)</f>
        <v>Jakarta</v>
      </c>
      <c r="J463" s="2" t="s">
        <v>138</v>
      </c>
      <c r="K463" s="2">
        <v>8160</v>
      </c>
      <c r="L463" s="2">
        <v>7475</v>
      </c>
      <c r="M463" s="2">
        <v>4</v>
      </c>
      <c r="N463" s="7">
        <f t="shared" si="28"/>
        <v>29900</v>
      </c>
      <c r="O463" s="7">
        <f t="shared" si="29"/>
        <v>32640</v>
      </c>
      <c r="P463" s="2">
        <v>75</v>
      </c>
      <c r="Q463" s="8">
        <f t="shared" si="30"/>
        <v>32715</v>
      </c>
      <c r="R463" s="8">
        <f t="shared" si="31"/>
        <v>2740</v>
      </c>
      <c r="S463" s="2" t="s">
        <v>31</v>
      </c>
      <c r="T463" s="22" cm="1">
        <f t="array" ref="T463">_xlfn.IFS(OR(Q463&gt;$U$2,Q463&lt;$U$3),Q463*$V$2,OR(Q463&gt;$U$3,Q463&lt;$U$4),Q463*$V$3,OR(Q463&gt;$U$3,Q463&lt;$U$4),Q463*$V$4,OR(Q463&gt;$U$5,Q463&lt;$U$6),Q463*$V$6,OR(Q463&gt;$U$6,Q463&lt;$U$7),Q463*$V$7)</f>
        <v>654.30000000000007</v>
      </c>
    </row>
    <row r="464" spans="1:20" x14ac:dyDescent="0.3">
      <c r="A464" s="2" t="s">
        <v>942</v>
      </c>
      <c r="B464" s="5">
        <v>43486</v>
      </c>
      <c r="C464" s="5">
        <v>43487</v>
      </c>
      <c r="D464" s="2" t="s">
        <v>33</v>
      </c>
      <c r="E464" s="2" t="s">
        <v>46</v>
      </c>
      <c r="F464" s="2" t="s">
        <v>943</v>
      </c>
      <c r="G464" s="6" t="str">
        <f>VLOOKUP(F464,'Customer Info'!A:B,2,0)</f>
        <v>Lindsay</v>
      </c>
      <c r="H464" s="6" t="str">
        <f>VLOOKUP(F464,'Customer Info'!A:C,3,0)</f>
        <v>Shagiari</v>
      </c>
      <c r="I464" s="6" t="str">
        <f>VLOOKUP(F464,'Customer Info'!A:E,5,0)</f>
        <v>Canberra</v>
      </c>
      <c r="J464" s="2" t="s">
        <v>212</v>
      </c>
      <c r="K464" s="2">
        <v>9214</v>
      </c>
      <c r="L464" s="2">
        <v>8295</v>
      </c>
      <c r="M464" s="2">
        <v>9</v>
      </c>
      <c r="N464" s="7">
        <f t="shared" si="28"/>
        <v>74655</v>
      </c>
      <c r="O464" s="7">
        <f t="shared" si="29"/>
        <v>82926</v>
      </c>
      <c r="P464" s="2">
        <v>24</v>
      </c>
      <c r="Q464" s="8">
        <f t="shared" si="30"/>
        <v>82950</v>
      </c>
      <c r="R464" s="8">
        <f t="shared" si="31"/>
        <v>8271</v>
      </c>
      <c r="S464" s="2" t="s">
        <v>31</v>
      </c>
      <c r="T464" s="22" cm="1">
        <f t="array" ref="T464">_xlfn.IFS(OR(Q464&gt;$U$2,Q464&lt;$U$3),Q464*$V$2,OR(Q464&gt;$U$3,Q464&lt;$U$4),Q464*$V$3,OR(Q464&gt;$U$3,Q464&lt;$U$4),Q464*$V$4,OR(Q464&gt;$U$5,Q464&lt;$U$6),Q464*$V$6,OR(Q464&gt;$U$6,Q464&lt;$U$7),Q464*$V$7)</f>
        <v>1659</v>
      </c>
    </row>
    <row r="465" spans="1:20" x14ac:dyDescent="0.3">
      <c r="A465" s="2" t="s">
        <v>944</v>
      </c>
      <c r="B465" s="5">
        <v>43811</v>
      </c>
      <c r="C465" s="5">
        <v>43811</v>
      </c>
      <c r="D465" s="2" t="s">
        <v>45</v>
      </c>
      <c r="E465" s="2" t="s">
        <v>41</v>
      </c>
      <c r="F465" s="2" t="s">
        <v>906</v>
      </c>
      <c r="G465" s="6" t="str">
        <f>VLOOKUP(F465,'Customer Info'!A:B,2,0)</f>
        <v>Dave</v>
      </c>
      <c r="H465" s="6" t="str">
        <f>VLOOKUP(F465,'Customer Info'!A:C,3,0)</f>
        <v>Poirier</v>
      </c>
      <c r="I465" s="6" t="str">
        <f>VLOOKUP(F465,'Customer Info'!A:E,5,0)</f>
        <v>Changchun</v>
      </c>
      <c r="J465" s="2" t="s">
        <v>857</v>
      </c>
      <c r="K465" s="2">
        <v>914</v>
      </c>
      <c r="L465" s="2">
        <v>830</v>
      </c>
      <c r="M465" s="2">
        <v>1</v>
      </c>
      <c r="N465" s="7">
        <f t="shared" si="28"/>
        <v>830</v>
      </c>
      <c r="O465" s="7">
        <f t="shared" si="29"/>
        <v>914</v>
      </c>
      <c r="P465" s="2">
        <v>60</v>
      </c>
      <c r="Q465" s="8">
        <f t="shared" si="30"/>
        <v>974</v>
      </c>
      <c r="R465" s="8">
        <f t="shared" si="31"/>
        <v>84</v>
      </c>
      <c r="S465" s="2" t="s">
        <v>61</v>
      </c>
      <c r="T465" s="22" cm="1">
        <f t="array" ref="T465">_xlfn.IFS(OR(Q465&gt;$U$2,Q465&lt;$U$3),Q465*$V$2,OR(Q465&gt;$U$3,Q465&lt;$U$4),Q465*$V$3,OR(Q465&gt;$U$3,Q465&lt;$U$4),Q465*$V$4,OR(Q465&gt;$U$5,Q465&lt;$U$6),Q465*$V$6,OR(Q465&gt;$U$6,Q465&lt;$U$7),Q465*$V$7)</f>
        <v>19.48</v>
      </c>
    </row>
    <row r="466" spans="1:20" x14ac:dyDescent="0.3">
      <c r="A466" s="2" t="s">
        <v>945</v>
      </c>
      <c r="B466" s="5">
        <v>43535</v>
      </c>
      <c r="C466" s="5">
        <v>43536</v>
      </c>
      <c r="D466" s="2" t="s">
        <v>45</v>
      </c>
      <c r="E466" s="2" t="s">
        <v>66</v>
      </c>
      <c r="F466" s="2" t="s">
        <v>946</v>
      </c>
      <c r="G466" s="6" t="str">
        <f>VLOOKUP(F466,'Customer Info'!A:B,2,0)</f>
        <v>Neil</v>
      </c>
      <c r="H466" s="6" t="str">
        <f>VLOOKUP(F466,'Customer Info'!A:C,3,0)</f>
        <v>Franzšsisch</v>
      </c>
      <c r="I466" s="6" t="str">
        <f>VLOOKUP(F466,'Customer Info'!A:E,5,0)</f>
        <v>Mount Isa</v>
      </c>
      <c r="J466" s="2" t="s">
        <v>468</v>
      </c>
      <c r="K466" s="2">
        <v>145</v>
      </c>
      <c r="L466" s="2">
        <v>130</v>
      </c>
      <c r="M466" s="2">
        <v>1</v>
      </c>
      <c r="N466" s="7">
        <f t="shared" si="28"/>
        <v>130</v>
      </c>
      <c r="O466" s="7">
        <f t="shared" si="29"/>
        <v>145</v>
      </c>
      <c r="P466" s="2">
        <v>30</v>
      </c>
      <c r="Q466" s="8">
        <f t="shared" si="30"/>
        <v>175</v>
      </c>
      <c r="R466" s="8">
        <f t="shared" si="31"/>
        <v>15</v>
      </c>
      <c r="S466" s="2" t="s">
        <v>31</v>
      </c>
      <c r="T466" s="22" cm="1">
        <f t="array" ref="T466">_xlfn.IFS(OR(Q466&gt;$U$2,Q466&lt;$U$3),Q466*$V$2,OR(Q466&gt;$U$3,Q466&lt;$U$4),Q466*$V$3,OR(Q466&gt;$U$3,Q466&lt;$U$4),Q466*$V$4,OR(Q466&gt;$U$5,Q466&lt;$U$6),Q466*$V$6,OR(Q466&gt;$U$6,Q466&lt;$U$7),Q466*$V$7)</f>
        <v>3.5</v>
      </c>
    </row>
    <row r="467" spans="1:20" x14ac:dyDescent="0.3">
      <c r="A467" s="2" t="s">
        <v>947</v>
      </c>
      <c r="B467" s="5">
        <v>43521</v>
      </c>
      <c r="C467" s="5">
        <v>43522</v>
      </c>
      <c r="D467" s="2" t="s">
        <v>45</v>
      </c>
      <c r="E467" s="2" t="s">
        <v>27</v>
      </c>
      <c r="F467" s="2" t="s">
        <v>948</v>
      </c>
      <c r="G467" s="6" t="str">
        <f>VLOOKUP(F467,'Customer Info'!A:B,2,0)</f>
        <v>Kristen</v>
      </c>
      <c r="H467" s="6" t="str">
        <f>VLOOKUP(F467,'Customer Info'!A:C,3,0)</f>
        <v>Hastings</v>
      </c>
      <c r="I467" s="6" t="str">
        <f>VLOOKUP(F467,'Customer Info'!A:E,5,0)</f>
        <v>Shihezi</v>
      </c>
      <c r="J467" s="2" t="s">
        <v>455</v>
      </c>
      <c r="K467" s="2">
        <v>60</v>
      </c>
      <c r="L467" s="2">
        <v>55</v>
      </c>
      <c r="M467" s="2">
        <v>1</v>
      </c>
      <c r="N467" s="7">
        <f t="shared" si="28"/>
        <v>55</v>
      </c>
      <c r="O467" s="7">
        <f t="shared" si="29"/>
        <v>60</v>
      </c>
      <c r="P467" s="2">
        <v>10</v>
      </c>
      <c r="Q467" s="8">
        <f t="shared" si="30"/>
        <v>70</v>
      </c>
      <c r="R467" s="8">
        <f t="shared" si="31"/>
        <v>5</v>
      </c>
      <c r="S467" s="2" t="s">
        <v>61</v>
      </c>
      <c r="T467" s="22" cm="1">
        <f t="array" ref="T467">_xlfn.IFS(OR(Q467&gt;$U$2,Q467&lt;$U$3),Q467*$V$2,OR(Q467&gt;$U$3,Q467&lt;$U$4),Q467*$V$3,OR(Q467&gt;$U$3,Q467&lt;$U$4),Q467*$V$4,OR(Q467&gt;$U$5,Q467&lt;$U$6),Q467*$V$6,OR(Q467&gt;$U$6,Q467&lt;$U$7),Q467*$V$7)</f>
        <v>1.4000000000000001</v>
      </c>
    </row>
    <row r="468" spans="1:20" x14ac:dyDescent="0.3">
      <c r="A468" s="2" t="s">
        <v>949</v>
      </c>
      <c r="B468" s="5">
        <v>43735</v>
      </c>
      <c r="C468" s="5">
        <v>43737</v>
      </c>
      <c r="D468" s="2" t="s">
        <v>45</v>
      </c>
      <c r="E468" s="2" t="s">
        <v>89</v>
      </c>
      <c r="F468" s="2" t="s">
        <v>367</v>
      </c>
      <c r="G468" s="6" t="str">
        <f>VLOOKUP(F468,'Customer Info'!A:B,2,0)</f>
        <v>Alex</v>
      </c>
      <c r="H468" s="6" t="str">
        <f>VLOOKUP(F468,'Customer Info'!A:C,3,0)</f>
        <v>Avila</v>
      </c>
      <c r="I468" s="6" t="str">
        <f>VLOOKUP(F468,'Customer Info'!A:E,5,0)</f>
        <v>Newcastle</v>
      </c>
      <c r="J468" s="2" t="s">
        <v>283</v>
      </c>
      <c r="K468" s="2">
        <v>100</v>
      </c>
      <c r="L468" s="2">
        <v>95</v>
      </c>
      <c r="M468" s="2">
        <v>7</v>
      </c>
      <c r="N468" s="7">
        <f t="shared" si="28"/>
        <v>665</v>
      </c>
      <c r="O468" s="7">
        <f t="shared" si="29"/>
        <v>700</v>
      </c>
      <c r="P468" s="2">
        <v>10</v>
      </c>
      <c r="Q468" s="8">
        <f t="shared" si="30"/>
        <v>710</v>
      </c>
      <c r="R468" s="8">
        <f t="shared" si="31"/>
        <v>35</v>
      </c>
      <c r="S468" s="2" t="s">
        <v>31</v>
      </c>
      <c r="T468" s="22" cm="1">
        <f t="array" ref="T468">_xlfn.IFS(OR(Q468&gt;$U$2,Q468&lt;$U$3),Q468*$V$2,OR(Q468&gt;$U$3,Q468&lt;$U$4),Q468*$V$3,OR(Q468&gt;$U$3,Q468&lt;$U$4),Q468*$V$4,OR(Q468&gt;$U$5,Q468&lt;$U$6),Q468*$V$6,OR(Q468&gt;$U$6,Q468&lt;$U$7),Q468*$V$7)</f>
        <v>14.200000000000001</v>
      </c>
    </row>
    <row r="469" spans="1:20" x14ac:dyDescent="0.3">
      <c r="A469" s="2" t="s">
        <v>950</v>
      </c>
      <c r="B469" s="5">
        <v>43473</v>
      </c>
      <c r="C469" s="5">
        <v>43474</v>
      </c>
      <c r="D469" s="2" t="s">
        <v>26</v>
      </c>
      <c r="E469" s="2" t="s">
        <v>41</v>
      </c>
      <c r="F469" s="2" t="s">
        <v>951</v>
      </c>
      <c r="G469" s="6" t="str">
        <f>VLOOKUP(F469,'Customer Info'!A:B,2,0)</f>
        <v>Jill</v>
      </c>
      <c r="H469" s="6" t="str">
        <f>VLOOKUP(F469,'Customer Info'!A:C,3,0)</f>
        <v>Fjeld</v>
      </c>
      <c r="I469" s="6" t="str">
        <f>VLOOKUP(F469,'Customer Info'!A:E,5,0)</f>
        <v>Wollongong</v>
      </c>
      <c r="J469" s="2" t="s">
        <v>158</v>
      </c>
      <c r="K469" s="2">
        <v>1834</v>
      </c>
      <c r="L469" s="2">
        <v>1716</v>
      </c>
      <c r="M469" s="2">
        <v>5</v>
      </c>
      <c r="N469" s="7">
        <f t="shared" si="28"/>
        <v>8580</v>
      </c>
      <c r="O469" s="7">
        <f t="shared" si="29"/>
        <v>9170</v>
      </c>
      <c r="P469" s="2">
        <v>92</v>
      </c>
      <c r="Q469" s="8">
        <f t="shared" si="30"/>
        <v>9262</v>
      </c>
      <c r="R469" s="8">
        <f t="shared" si="31"/>
        <v>590</v>
      </c>
      <c r="S469" s="2" t="s">
        <v>61</v>
      </c>
      <c r="T469" s="22" cm="1">
        <f t="array" ref="T469">_xlfn.IFS(OR(Q469&gt;$U$2,Q469&lt;$U$3),Q469*$V$2,OR(Q469&gt;$U$3,Q469&lt;$U$4),Q469*$V$3,OR(Q469&gt;$U$3,Q469&lt;$U$4),Q469*$V$4,OR(Q469&gt;$U$5,Q469&lt;$U$6),Q469*$V$6,OR(Q469&gt;$U$6,Q469&lt;$U$7),Q469*$V$7)</f>
        <v>185.24</v>
      </c>
    </row>
    <row r="470" spans="1:20" x14ac:dyDescent="0.3">
      <c r="A470" s="2" t="s">
        <v>950</v>
      </c>
      <c r="B470" s="5">
        <v>43806</v>
      </c>
      <c r="C470" s="5">
        <v>43808</v>
      </c>
      <c r="D470" s="2" t="s">
        <v>45</v>
      </c>
      <c r="E470" s="2" t="s">
        <v>27</v>
      </c>
      <c r="F470" s="2" t="s">
        <v>625</v>
      </c>
      <c r="G470" s="6" t="str">
        <f>VLOOKUP(F470,'Customer Info'!A:B,2,0)</f>
        <v>Logan</v>
      </c>
      <c r="H470" s="6" t="str">
        <f>VLOOKUP(F470,'Customer Info'!A:C,3,0)</f>
        <v>Haushalter</v>
      </c>
      <c r="I470" s="6" t="str">
        <f>VLOOKUP(F470,'Customer Info'!A:E,5,0)</f>
        <v>Canberra</v>
      </c>
      <c r="J470" s="2" t="s">
        <v>271</v>
      </c>
      <c r="K470" s="2">
        <v>691</v>
      </c>
      <c r="L470" s="2">
        <v>646</v>
      </c>
      <c r="M470" s="2">
        <v>5</v>
      </c>
      <c r="N470" s="7">
        <f t="shared" si="28"/>
        <v>3230</v>
      </c>
      <c r="O470" s="7">
        <f t="shared" si="29"/>
        <v>3455</v>
      </c>
      <c r="P470" s="2">
        <v>74</v>
      </c>
      <c r="Q470" s="8">
        <f t="shared" si="30"/>
        <v>3529</v>
      </c>
      <c r="R470" s="8">
        <f t="shared" si="31"/>
        <v>225</v>
      </c>
      <c r="S470" s="2" t="s">
        <v>31</v>
      </c>
      <c r="T470" s="22" cm="1">
        <f t="array" ref="T470">_xlfn.IFS(OR(Q470&gt;$U$2,Q470&lt;$U$3),Q470*$V$2,OR(Q470&gt;$U$3,Q470&lt;$U$4),Q470*$V$3,OR(Q470&gt;$U$3,Q470&lt;$U$4),Q470*$V$4,OR(Q470&gt;$U$5,Q470&lt;$U$6),Q470*$V$6,OR(Q470&gt;$U$6,Q470&lt;$U$7),Q470*$V$7)</f>
        <v>70.58</v>
      </c>
    </row>
    <row r="471" spans="1:20" x14ac:dyDescent="0.3">
      <c r="A471" s="2" t="s">
        <v>952</v>
      </c>
      <c r="B471" s="5">
        <v>43521</v>
      </c>
      <c r="C471" s="5">
        <v>43521</v>
      </c>
      <c r="D471" s="2" t="s">
        <v>26</v>
      </c>
      <c r="E471" s="2" t="s">
        <v>41</v>
      </c>
      <c r="F471" s="2" t="s">
        <v>585</v>
      </c>
      <c r="G471" s="6" t="str">
        <f>VLOOKUP(F471,'Customer Info'!A:B,2,0)</f>
        <v>Allen</v>
      </c>
      <c r="H471" s="6" t="str">
        <f>VLOOKUP(F471,'Customer Info'!A:C,3,0)</f>
        <v>Rosenblatt</v>
      </c>
      <c r="I471" s="6" t="str">
        <f>VLOOKUP(F471,'Customer Info'!A:E,5,0)</f>
        <v>Chaozhou</v>
      </c>
      <c r="J471" s="2" t="s">
        <v>790</v>
      </c>
      <c r="K471" s="2">
        <v>5894</v>
      </c>
      <c r="L471" s="2">
        <v>5621</v>
      </c>
      <c r="M471" s="2">
        <v>6</v>
      </c>
      <c r="N471" s="7">
        <f t="shared" si="28"/>
        <v>33726</v>
      </c>
      <c r="O471" s="7">
        <f t="shared" si="29"/>
        <v>35364</v>
      </c>
      <c r="P471" s="2">
        <v>25</v>
      </c>
      <c r="Q471" s="8">
        <f t="shared" si="30"/>
        <v>35389</v>
      </c>
      <c r="R471" s="8">
        <f t="shared" si="31"/>
        <v>1638</v>
      </c>
      <c r="S471" s="2" t="s">
        <v>31</v>
      </c>
      <c r="T471" s="22" cm="1">
        <f t="array" ref="T471">_xlfn.IFS(OR(Q471&gt;$U$2,Q471&lt;$U$3),Q471*$V$2,OR(Q471&gt;$U$3,Q471&lt;$U$4),Q471*$V$3,OR(Q471&gt;$U$3,Q471&lt;$U$4),Q471*$V$4,OR(Q471&gt;$U$5,Q471&lt;$U$6),Q471*$V$6,OR(Q471&gt;$U$6,Q471&lt;$U$7),Q471*$V$7)</f>
        <v>707.78</v>
      </c>
    </row>
    <row r="472" spans="1:20" x14ac:dyDescent="0.3">
      <c r="A472" s="2" t="s">
        <v>953</v>
      </c>
      <c r="B472" s="5">
        <v>43791</v>
      </c>
      <c r="C472" s="5">
        <v>43792</v>
      </c>
      <c r="D472" s="2" t="s">
        <v>45</v>
      </c>
      <c r="E472" s="2" t="s">
        <v>89</v>
      </c>
      <c r="F472" s="2" t="s">
        <v>954</v>
      </c>
      <c r="G472" s="6" t="str">
        <f>VLOOKUP(F472,'Customer Info'!A:B,2,0)</f>
        <v>Quincy</v>
      </c>
      <c r="H472" s="6" t="str">
        <f>VLOOKUP(F472,'Customer Info'!A:C,3,0)</f>
        <v>Jones</v>
      </c>
      <c r="I472" s="6" t="str">
        <f>VLOOKUP(F472,'Customer Info'!A:E,5,0)</f>
        <v>Gold Coast</v>
      </c>
      <c r="J472" s="2" t="s">
        <v>417</v>
      </c>
      <c r="K472" s="2">
        <v>166</v>
      </c>
      <c r="L472" s="2">
        <v>157</v>
      </c>
      <c r="M472" s="2">
        <v>3</v>
      </c>
      <c r="N472" s="7">
        <f t="shared" si="28"/>
        <v>471</v>
      </c>
      <c r="O472" s="7">
        <f t="shared" si="29"/>
        <v>498</v>
      </c>
      <c r="P472" s="2">
        <v>30</v>
      </c>
      <c r="Q472" s="8">
        <f t="shared" si="30"/>
        <v>528</v>
      </c>
      <c r="R472" s="8">
        <f t="shared" si="31"/>
        <v>27</v>
      </c>
      <c r="S472" s="2" t="s">
        <v>61</v>
      </c>
      <c r="T472" s="22" cm="1">
        <f t="array" ref="T472">_xlfn.IFS(OR(Q472&gt;$U$2,Q472&lt;$U$3),Q472*$V$2,OR(Q472&gt;$U$3,Q472&lt;$U$4),Q472*$V$3,OR(Q472&gt;$U$3,Q472&lt;$U$4),Q472*$V$4,OR(Q472&gt;$U$5,Q472&lt;$U$6),Q472*$V$6,OR(Q472&gt;$U$6,Q472&lt;$U$7),Q472*$V$7)</f>
        <v>10.56</v>
      </c>
    </row>
    <row r="473" spans="1:20" x14ac:dyDescent="0.3">
      <c r="A473" s="2" t="s">
        <v>955</v>
      </c>
      <c r="B473" s="5">
        <v>43481</v>
      </c>
      <c r="C473" s="5">
        <v>43482</v>
      </c>
      <c r="D473" s="2" t="s">
        <v>26</v>
      </c>
      <c r="E473" s="2" t="s">
        <v>89</v>
      </c>
      <c r="F473" s="2" t="s">
        <v>799</v>
      </c>
      <c r="G473" s="6" t="str">
        <f>VLOOKUP(F473,'Customer Info'!A:B,2,0)</f>
        <v>Tim</v>
      </c>
      <c r="H473" s="6" t="str">
        <f>VLOOKUP(F473,'Customer Info'!A:C,3,0)</f>
        <v>Brockman</v>
      </c>
      <c r="I473" s="6" t="str">
        <f>VLOOKUP(F473,'Customer Info'!A:E,5,0)</f>
        <v>Toowoomba</v>
      </c>
      <c r="J473" s="2" t="s">
        <v>716</v>
      </c>
      <c r="K473" s="2">
        <v>2790</v>
      </c>
      <c r="L473" s="2">
        <v>2557</v>
      </c>
      <c r="M473" s="2">
        <v>3</v>
      </c>
      <c r="N473" s="7">
        <f t="shared" si="28"/>
        <v>7671</v>
      </c>
      <c r="O473" s="7">
        <f t="shared" si="29"/>
        <v>8370</v>
      </c>
      <c r="P473" s="2">
        <v>34</v>
      </c>
      <c r="Q473" s="8">
        <f t="shared" si="30"/>
        <v>8404</v>
      </c>
      <c r="R473" s="8">
        <f t="shared" si="31"/>
        <v>699</v>
      </c>
      <c r="S473" s="2" t="s">
        <v>61</v>
      </c>
      <c r="T473" s="22" cm="1">
        <f t="array" ref="T473">_xlfn.IFS(OR(Q473&gt;$U$2,Q473&lt;$U$3),Q473*$V$2,OR(Q473&gt;$U$3,Q473&lt;$U$4),Q473*$V$3,OR(Q473&gt;$U$3,Q473&lt;$U$4),Q473*$V$4,OR(Q473&gt;$U$5,Q473&lt;$U$6),Q473*$V$6,OR(Q473&gt;$U$6,Q473&lt;$U$7),Q473*$V$7)</f>
        <v>168.08</v>
      </c>
    </row>
    <row r="474" spans="1:20" x14ac:dyDescent="0.3">
      <c r="A474" s="2" t="s">
        <v>956</v>
      </c>
      <c r="B474" s="5">
        <v>43798</v>
      </c>
      <c r="C474" s="5">
        <v>43799</v>
      </c>
      <c r="D474" s="2" t="s">
        <v>26</v>
      </c>
      <c r="E474" s="2" t="s">
        <v>46</v>
      </c>
      <c r="F474" s="2" t="s">
        <v>634</v>
      </c>
      <c r="G474" s="6" t="str">
        <f>VLOOKUP(F474,'Customer Info'!A:B,2,0)</f>
        <v>Christine</v>
      </c>
      <c r="H474" s="6" t="str">
        <f>VLOOKUP(F474,'Customer Info'!A:C,3,0)</f>
        <v>Abelman</v>
      </c>
      <c r="I474" s="6" t="str">
        <f>VLOOKUP(F474,'Customer Info'!A:E,5,0)</f>
        <v>Nasik</v>
      </c>
      <c r="J474" s="2" t="s">
        <v>577</v>
      </c>
      <c r="K474" s="2">
        <v>2027</v>
      </c>
      <c r="L474" s="2">
        <v>1913</v>
      </c>
      <c r="M474" s="2">
        <v>3</v>
      </c>
      <c r="N474" s="7">
        <f t="shared" si="28"/>
        <v>5739</v>
      </c>
      <c r="O474" s="7">
        <f t="shared" si="29"/>
        <v>6081</v>
      </c>
      <c r="P474" s="2">
        <v>72</v>
      </c>
      <c r="Q474" s="8">
        <f t="shared" si="30"/>
        <v>6153</v>
      </c>
      <c r="R474" s="8">
        <f t="shared" si="31"/>
        <v>342</v>
      </c>
      <c r="S474" s="2" t="s">
        <v>28</v>
      </c>
      <c r="T474" s="22" cm="1">
        <f t="array" ref="T474">_xlfn.IFS(OR(Q474&gt;$U$2,Q474&lt;$U$3),Q474*$V$2,OR(Q474&gt;$U$3,Q474&lt;$U$4),Q474*$V$3,OR(Q474&gt;$U$3,Q474&lt;$U$4),Q474*$V$4,OR(Q474&gt;$U$5,Q474&lt;$U$6),Q474*$V$6,OR(Q474&gt;$U$6,Q474&lt;$U$7),Q474*$V$7)</f>
        <v>123.06</v>
      </c>
    </row>
    <row r="475" spans="1:20" x14ac:dyDescent="0.3">
      <c r="A475" s="2" t="s">
        <v>957</v>
      </c>
      <c r="B475" s="5">
        <v>43661</v>
      </c>
      <c r="C475" s="5">
        <v>43663</v>
      </c>
      <c r="D475" s="2" t="s">
        <v>26</v>
      </c>
      <c r="E475" s="2" t="s">
        <v>41</v>
      </c>
      <c r="F475" s="2" t="s">
        <v>958</v>
      </c>
      <c r="G475" s="6" t="str">
        <f>VLOOKUP(F475,'Customer Info'!A:B,2,0)</f>
        <v>Liz</v>
      </c>
      <c r="H475" s="6" t="str">
        <f>VLOOKUP(F475,'Customer Info'!A:C,3,0)</f>
        <v>Pelletier</v>
      </c>
      <c r="I475" s="6" t="str">
        <f>VLOOKUP(F475,'Customer Info'!A:E,5,0)</f>
        <v>Zigong</v>
      </c>
      <c r="J475" s="2" t="s">
        <v>959</v>
      </c>
      <c r="K475" s="2">
        <v>4737</v>
      </c>
      <c r="L475" s="2">
        <v>4473</v>
      </c>
      <c r="M475" s="2">
        <v>2</v>
      </c>
      <c r="N475" s="7">
        <f t="shared" si="28"/>
        <v>8946</v>
      </c>
      <c r="O475" s="7">
        <f t="shared" si="29"/>
        <v>9474</v>
      </c>
      <c r="P475" s="2">
        <v>42</v>
      </c>
      <c r="Q475" s="8">
        <f t="shared" si="30"/>
        <v>9516</v>
      </c>
      <c r="R475" s="8">
        <f t="shared" si="31"/>
        <v>528</v>
      </c>
      <c r="S475" s="2" t="s">
        <v>31</v>
      </c>
      <c r="T475" s="22" cm="1">
        <f t="array" ref="T475">_xlfn.IFS(OR(Q475&gt;$U$2,Q475&lt;$U$3),Q475*$V$2,OR(Q475&gt;$U$3,Q475&lt;$U$4),Q475*$V$3,OR(Q475&gt;$U$3,Q475&lt;$U$4),Q475*$V$4,OR(Q475&gt;$U$5,Q475&lt;$U$6),Q475*$V$6,OR(Q475&gt;$U$6,Q475&lt;$U$7),Q475*$V$7)</f>
        <v>190.32</v>
      </c>
    </row>
    <row r="476" spans="1:20" x14ac:dyDescent="0.3">
      <c r="A476" s="2" t="s">
        <v>960</v>
      </c>
      <c r="B476" s="5">
        <v>43589</v>
      </c>
      <c r="C476" s="5">
        <v>43590</v>
      </c>
      <c r="D476" s="2" t="s">
        <v>26</v>
      </c>
      <c r="E476" s="2" t="s">
        <v>66</v>
      </c>
      <c r="F476" s="2" t="s">
        <v>852</v>
      </c>
      <c r="G476" s="6" t="str">
        <f>VLOOKUP(F476,'Customer Info'!A:B,2,0)</f>
        <v>Michelle</v>
      </c>
      <c r="H476" s="6" t="str">
        <f>VLOOKUP(F476,'Customer Info'!A:C,3,0)</f>
        <v>Tran</v>
      </c>
      <c r="I476" s="6" t="str">
        <f>VLOOKUP(F476,'Customer Info'!A:E,5,0)</f>
        <v>Mount Gambier</v>
      </c>
      <c r="J476" s="2" t="s">
        <v>494</v>
      </c>
      <c r="K476" s="2">
        <v>1332</v>
      </c>
      <c r="L476" s="2">
        <v>1209</v>
      </c>
      <c r="M476" s="2">
        <v>1</v>
      </c>
      <c r="N476" s="7">
        <f t="shared" si="28"/>
        <v>1209</v>
      </c>
      <c r="O476" s="7">
        <f t="shared" si="29"/>
        <v>1332</v>
      </c>
      <c r="P476" s="2">
        <v>30</v>
      </c>
      <c r="Q476" s="8">
        <f t="shared" si="30"/>
        <v>1362</v>
      </c>
      <c r="R476" s="8">
        <f t="shared" si="31"/>
        <v>123</v>
      </c>
      <c r="S476" s="2" t="s">
        <v>61</v>
      </c>
      <c r="T476" s="22" cm="1">
        <f t="array" ref="T476">_xlfn.IFS(OR(Q476&gt;$U$2,Q476&lt;$U$3),Q476*$V$2,OR(Q476&gt;$U$3,Q476&lt;$U$4),Q476*$V$3,OR(Q476&gt;$U$3,Q476&lt;$U$4),Q476*$V$4,OR(Q476&gt;$U$5,Q476&lt;$U$6),Q476*$V$6,OR(Q476&gt;$U$6,Q476&lt;$U$7),Q476*$V$7)</f>
        <v>27.240000000000002</v>
      </c>
    </row>
    <row r="477" spans="1:20" x14ac:dyDescent="0.3">
      <c r="A477" s="2" t="s">
        <v>961</v>
      </c>
      <c r="B477" s="5">
        <v>43709</v>
      </c>
      <c r="C477" s="5">
        <v>43711</v>
      </c>
      <c r="D477" s="2" t="s">
        <v>45</v>
      </c>
      <c r="E477" s="2" t="s">
        <v>46</v>
      </c>
      <c r="F477" s="2" t="s">
        <v>962</v>
      </c>
      <c r="G477" s="6" t="str">
        <f>VLOOKUP(F477,'Customer Info'!A:B,2,0)</f>
        <v>Hunter</v>
      </c>
      <c r="H477" s="6" t="str">
        <f>VLOOKUP(F477,'Customer Info'!A:C,3,0)</f>
        <v>Lopez</v>
      </c>
      <c r="I477" s="6" t="str">
        <f>VLOOKUP(F477,'Customer Info'!A:E,5,0)</f>
        <v>Pekanbaru</v>
      </c>
      <c r="J477" s="2" t="s">
        <v>184</v>
      </c>
      <c r="K477" s="2">
        <v>58</v>
      </c>
      <c r="L477" s="2">
        <v>56</v>
      </c>
      <c r="M477" s="2">
        <v>3</v>
      </c>
      <c r="N477" s="7">
        <f t="shared" si="28"/>
        <v>168</v>
      </c>
      <c r="O477" s="7">
        <f t="shared" si="29"/>
        <v>174</v>
      </c>
      <c r="P477" s="2">
        <v>10</v>
      </c>
      <c r="Q477" s="8">
        <f t="shared" si="30"/>
        <v>184</v>
      </c>
      <c r="R477" s="8">
        <f t="shared" si="31"/>
        <v>6</v>
      </c>
      <c r="S477" s="2" t="s">
        <v>31</v>
      </c>
      <c r="T477" s="22" cm="1">
        <f t="array" ref="T477">_xlfn.IFS(OR(Q477&gt;$U$2,Q477&lt;$U$3),Q477*$V$2,OR(Q477&gt;$U$3,Q477&lt;$U$4),Q477*$V$3,OR(Q477&gt;$U$3,Q477&lt;$U$4),Q477*$V$4,OR(Q477&gt;$U$5,Q477&lt;$U$6),Q477*$V$6,OR(Q477&gt;$U$6,Q477&lt;$U$7),Q477*$V$7)</f>
        <v>3.68</v>
      </c>
    </row>
    <row r="478" spans="1:20" x14ac:dyDescent="0.3">
      <c r="A478" s="2" t="s">
        <v>963</v>
      </c>
      <c r="B478" s="5">
        <v>43539</v>
      </c>
      <c r="C478" s="5">
        <v>43541</v>
      </c>
      <c r="D478" s="2" t="s">
        <v>26</v>
      </c>
      <c r="E478" s="2" t="s">
        <v>46</v>
      </c>
      <c r="F478" s="2" t="s">
        <v>964</v>
      </c>
      <c r="G478" s="6" t="str">
        <f>VLOOKUP(F478,'Customer Info'!A:B,2,0)</f>
        <v>Sung</v>
      </c>
      <c r="H478" s="6" t="str">
        <f>VLOOKUP(F478,'Customer Info'!A:C,3,0)</f>
        <v>Shariari</v>
      </c>
      <c r="I478" s="6" t="str">
        <f>VLOOKUP(F478,'Customer Info'!A:E,5,0)</f>
        <v>Solapur</v>
      </c>
      <c r="J478" s="2" t="s">
        <v>81</v>
      </c>
      <c r="K478" s="2">
        <v>1925</v>
      </c>
      <c r="L478" s="2">
        <v>1834</v>
      </c>
      <c r="M478" s="2">
        <v>5</v>
      </c>
      <c r="N478" s="7">
        <f t="shared" si="28"/>
        <v>9170</v>
      </c>
      <c r="O478" s="7">
        <f t="shared" si="29"/>
        <v>9625</v>
      </c>
      <c r="P478" s="2">
        <v>24</v>
      </c>
      <c r="Q478" s="8">
        <f t="shared" si="30"/>
        <v>9649</v>
      </c>
      <c r="R478" s="8">
        <f t="shared" si="31"/>
        <v>455</v>
      </c>
      <c r="S478" s="2" t="s">
        <v>31</v>
      </c>
      <c r="T478" s="22" cm="1">
        <f t="array" ref="T478">_xlfn.IFS(OR(Q478&gt;$U$2,Q478&lt;$U$3),Q478*$V$2,OR(Q478&gt;$U$3,Q478&lt;$U$4),Q478*$V$3,OR(Q478&gt;$U$3,Q478&lt;$U$4),Q478*$V$4,OR(Q478&gt;$U$5,Q478&lt;$U$6),Q478*$V$6,OR(Q478&gt;$U$6,Q478&lt;$U$7),Q478*$V$7)</f>
        <v>192.98000000000002</v>
      </c>
    </row>
    <row r="479" spans="1:20" x14ac:dyDescent="0.3">
      <c r="A479" s="2" t="s">
        <v>965</v>
      </c>
      <c r="B479" s="5">
        <v>43720</v>
      </c>
      <c r="C479" s="5">
        <v>43722</v>
      </c>
      <c r="D479" s="2" t="s">
        <v>33</v>
      </c>
      <c r="E479" s="2" t="s">
        <v>89</v>
      </c>
      <c r="F479" s="2" t="s">
        <v>443</v>
      </c>
      <c r="G479" s="6" t="str">
        <f>VLOOKUP(F479,'Customer Info'!A:B,2,0)</f>
        <v>Cari</v>
      </c>
      <c r="H479" s="6" t="str">
        <f>VLOOKUP(F479,'Customer Info'!A:C,3,0)</f>
        <v>MacIntyre</v>
      </c>
      <c r="I479" s="6" t="str">
        <f>VLOOKUP(F479,'Customer Info'!A:E,5,0)</f>
        <v>Suzhou</v>
      </c>
      <c r="J479" s="2" t="s">
        <v>790</v>
      </c>
      <c r="K479" s="2">
        <v>7534</v>
      </c>
      <c r="L479" s="2">
        <v>7106</v>
      </c>
      <c r="M479" s="2">
        <v>12</v>
      </c>
      <c r="N479" s="7">
        <f t="shared" si="28"/>
        <v>85272</v>
      </c>
      <c r="O479" s="7">
        <f t="shared" si="29"/>
        <v>90408</v>
      </c>
      <c r="P479" s="2">
        <v>35</v>
      </c>
      <c r="Q479" s="8">
        <f t="shared" si="30"/>
        <v>90443</v>
      </c>
      <c r="R479" s="8">
        <f t="shared" si="31"/>
        <v>5136</v>
      </c>
      <c r="S479" s="2" t="s">
        <v>31</v>
      </c>
      <c r="T479" s="22" cm="1">
        <f t="array" ref="T479">_xlfn.IFS(OR(Q479&gt;$U$2,Q479&lt;$U$3),Q479*$V$2,OR(Q479&gt;$U$3,Q479&lt;$U$4),Q479*$V$3,OR(Q479&gt;$U$3,Q479&lt;$U$4),Q479*$V$4,OR(Q479&gt;$U$5,Q479&lt;$U$6),Q479*$V$6,OR(Q479&gt;$U$6,Q479&lt;$U$7),Q479*$V$7)</f>
        <v>1808.8600000000001</v>
      </c>
    </row>
    <row r="480" spans="1:20" x14ac:dyDescent="0.3">
      <c r="A480" s="2" t="s">
        <v>966</v>
      </c>
      <c r="B480" s="5">
        <v>43672</v>
      </c>
      <c r="C480" s="5">
        <v>43672</v>
      </c>
      <c r="D480" s="2" t="s">
        <v>26</v>
      </c>
      <c r="E480" s="2" t="s">
        <v>46</v>
      </c>
      <c r="F480" s="2" t="s">
        <v>967</v>
      </c>
      <c r="G480" s="6" t="str">
        <f>VLOOKUP(F480,'Customer Info'!A:B,2,0)</f>
        <v>Mitch</v>
      </c>
      <c r="H480" s="6" t="str">
        <f>VLOOKUP(F480,'Customer Info'!A:C,3,0)</f>
        <v>Willingham</v>
      </c>
      <c r="I480" s="6" t="str">
        <f>VLOOKUP(F480,'Customer Info'!A:E,5,0)</f>
        <v>Berlin</v>
      </c>
      <c r="J480" s="2" t="s">
        <v>212</v>
      </c>
      <c r="K480" s="2">
        <v>8752</v>
      </c>
      <c r="L480" s="2">
        <v>7877</v>
      </c>
      <c r="M480" s="2">
        <v>6</v>
      </c>
      <c r="N480" s="7">
        <f t="shared" si="28"/>
        <v>47262</v>
      </c>
      <c r="O480" s="7">
        <f t="shared" si="29"/>
        <v>52512</v>
      </c>
      <c r="P480" s="2">
        <v>92</v>
      </c>
      <c r="Q480" s="8">
        <f t="shared" si="30"/>
        <v>52604</v>
      </c>
      <c r="R480" s="8">
        <f t="shared" si="31"/>
        <v>5250</v>
      </c>
      <c r="S480" s="2" t="s">
        <v>28</v>
      </c>
      <c r="T480" s="22" cm="1">
        <f t="array" ref="T480">_xlfn.IFS(OR(Q480&gt;$U$2,Q480&lt;$U$3),Q480*$V$2,OR(Q480&gt;$U$3,Q480&lt;$U$4),Q480*$V$3,OR(Q480&gt;$U$3,Q480&lt;$U$4),Q480*$V$4,OR(Q480&gt;$U$5,Q480&lt;$U$6),Q480*$V$6,OR(Q480&gt;$U$6,Q480&lt;$U$7),Q480*$V$7)</f>
        <v>1052.08</v>
      </c>
    </row>
    <row r="481" spans="1:20" x14ac:dyDescent="0.3">
      <c r="A481" s="2" t="s">
        <v>968</v>
      </c>
      <c r="B481" s="5">
        <v>43742</v>
      </c>
      <c r="C481" s="5">
        <v>43743</v>
      </c>
      <c r="D481" s="2" t="s">
        <v>45</v>
      </c>
      <c r="E481" s="2" t="s">
        <v>27</v>
      </c>
      <c r="F481" s="2" t="s">
        <v>448</v>
      </c>
      <c r="G481" s="6" t="str">
        <f>VLOOKUP(F481,'Customer Info'!A:B,2,0)</f>
        <v>Jim</v>
      </c>
      <c r="H481" s="6" t="str">
        <f>VLOOKUP(F481,'Customer Info'!A:C,3,0)</f>
        <v>Epp</v>
      </c>
      <c r="I481" s="6" t="str">
        <f>VLOOKUP(F481,'Customer Info'!A:E,5,0)</f>
        <v>Jingmen</v>
      </c>
      <c r="J481" s="2" t="s">
        <v>48</v>
      </c>
      <c r="K481" s="2">
        <v>1763</v>
      </c>
      <c r="L481" s="2">
        <v>1602</v>
      </c>
      <c r="M481" s="2">
        <v>3</v>
      </c>
      <c r="N481" s="7">
        <f t="shared" si="28"/>
        <v>4806</v>
      </c>
      <c r="O481" s="7">
        <f t="shared" si="29"/>
        <v>5289</v>
      </c>
      <c r="P481" s="2">
        <v>100</v>
      </c>
      <c r="Q481" s="8">
        <f t="shared" si="30"/>
        <v>5389</v>
      </c>
      <c r="R481" s="8">
        <f t="shared" si="31"/>
        <v>483</v>
      </c>
      <c r="S481" s="2" t="s">
        <v>31</v>
      </c>
      <c r="T481" s="22" cm="1">
        <f t="array" ref="T481">_xlfn.IFS(OR(Q481&gt;$U$2,Q481&lt;$U$3),Q481*$V$2,OR(Q481&gt;$U$3,Q481&lt;$U$4),Q481*$V$3,OR(Q481&gt;$U$3,Q481&lt;$U$4),Q481*$V$4,OR(Q481&gt;$U$5,Q481&lt;$U$6),Q481*$V$6,OR(Q481&gt;$U$6,Q481&lt;$U$7),Q481*$V$7)</f>
        <v>107.78</v>
      </c>
    </row>
    <row r="482" spans="1:20" x14ac:dyDescent="0.3">
      <c r="A482" s="2" t="s">
        <v>969</v>
      </c>
      <c r="B482" s="5">
        <v>43774</v>
      </c>
      <c r="C482" s="5">
        <v>43774</v>
      </c>
      <c r="D482" s="2" t="s">
        <v>26</v>
      </c>
      <c r="E482" s="2" t="s">
        <v>66</v>
      </c>
      <c r="F482" s="2" t="s">
        <v>859</v>
      </c>
      <c r="G482" s="6" t="str">
        <f>VLOOKUP(F482,'Customer Info'!A:B,2,0)</f>
        <v>Harold</v>
      </c>
      <c r="H482" s="6" t="str">
        <f>VLOOKUP(F482,'Customer Info'!A:C,3,0)</f>
        <v>Dahlen</v>
      </c>
      <c r="I482" s="6" t="str">
        <f>VLOOKUP(F482,'Customer Info'!A:E,5,0)</f>
        <v>Jakarta</v>
      </c>
      <c r="J482" s="2" t="s">
        <v>371</v>
      </c>
      <c r="K482" s="2">
        <v>1983</v>
      </c>
      <c r="L482" s="2">
        <v>1908</v>
      </c>
      <c r="M482" s="2">
        <v>1</v>
      </c>
      <c r="N482" s="7">
        <f t="shared" si="28"/>
        <v>1908</v>
      </c>
      <c r="O482" s="7">
        <f t="shared" si="29"/>
        <v>1983</v>
      </c>
      <c r="P482" s="2">
        <v>79</v>
      </c>
      <c r="Q482" s="8">
        <f t="shared" si="30"/>
        <v>2062</v>
      </c>
      <c r="R482" s="8">
        <f t="shared" si="31"/>
        <v>75</v>
      </c>
      <c r="S482" s="2" t="s">
        <v>31</v>
      </c>
      <c r="T482" s="22" cm="1">
        <f t="array" ref="T482">_xlfn.IFS(OR(Q482&gt;$U$2,Q482&lt;$U$3),Q482*$V$2,OR(Q482&gt;$U$3,Q482&lt;$U$4),Q482*$V$3,OR(Q482&gt;$U$3,Q482&lt;$U$4),Q482*$V$4,OR(Q482&gt;$U$5,Q482&lt;$U$6),Q482*$V$6,OR(Q482&gt;$U$6,Q482&lt;$U$7),Q482*$V$7)</f>
        <v>41.24</v>
      </c>
    </row>
    <row r="483" spans="1:20" x14ac:dyDescent="0.3">
      <c r="A483" s="2" t="s">
        <v>970</v>
      </c>
      <c r="B483" s="5">
        <v>43780</v>
      </c>
      <c r="C483" s="5">
        <v>43780</v>
      </c>
      <c r="D483" s="2" t="s">
        <v>45</v>
      </c>
      <c r="E483" s="2" t="s">
        <v>27</v>
      </c>
      <c r="F483" s="2" t="s">
        <v>971</v>
      </c>
      <c r="G483" s="6" t="str">
        <f>VLOOKUP(F483,'Customer Info'!A:B,2,0)</f>
        <v>Kean</v>
      </c>
      <c r="H483" s="6" t="str">
        <f>VLOOKUP(F483,'Customer Info'!A:C,3,0)</f>
        <v>Thornton</v>
      </c>
      <c r="I483" s="6" t="str">
        <f>VLOOKUP(F483,'Customer Info'!A:E,5,0)</f>
        <v>Brisbane</v>
      </c>
      <c r="J483" s="2" t="s">
        <v>320</v>
      </c>
      <c r="K483" s="2">
        <v>71</v>
      </c>
      <c r="L483" s="2">
        <v>64</v>
      </c>
      <c r="M483" s="2">
        <v>4</v>
      </c>
      <c r="N483" s="7">
        <f t="shared" si="28"/>
        <v>256</v>
      </c>
      <c r="O483" s="7">
        <f t="shared" si="29"/>
        <v>284</v>
      </c>
      <c r="P483" s="2">
        <v>10</v>
      </c>
      <c r="Q483" s="8">
        <f t="shared" si="30"/>
        <v>294</v>
      </c>
      <c r="R483" s="8">
        <f t="shared" si="31"/>
        <v>28</v>
      </c>
      <c r="S483" s="2" t="s">
        <v>28</v>
      </c>
      <c r="T483" s="22" cm="1">
        <f t="array" ref="T483">_xlfn.IFS(OR(Q483&gt;$U$2,Q483&lt;$U$3),Q483*$V$2,OR(Q483&gt;$U$3,Q483&lt;$U$4),Q483*$V$3,OR(Q483&gt;$U$3,Q483&lt;$U$4),Q483*$V$4,OR(Q483&gt;$U$5,Q483&lt;$U$6),Q483*$V$6,OR(Q483&gt;$U$6,Q483&lt;$U$7),Q483*$V$7)</f>
        <v>5.88</v>
      </c>
    </row>
    <row r="484" spans="1:20" x14ac:dyDescent="0.3">
      <c r="A484" s="2" t="s">
        <v>972</v>
      </c>
      <c r="B484" s="5">
        <v>43756</v>
      </c>
      <c r="C484" s="5">
        <v>43757</v>
      </c>
      <c r="D484" s="2" t="s">
        <v>33</v>
      </c>
      <c r="E484" s="2" t="s">
        <v>27</v>
      </c>
      <c r="F484" s="2" t="s">
        <v>973</v>
      </c>
      <c r="G484" s="6" t="str">
        <f>VLOOKUP(F484,'Customer Info'!A:B,2,0)</f>
        <v>Hunter</v>
      </c>
      <c r="H484" s="6" t="str">
        <f>VLOOKUP(F484,'Customer Info'!A:C,3,0)</f>
        <v>Glantz</v>
      </c>
      <c r="I484" s="6" t="str">
        <f>VLOOKUP(F484,'Customer Info'!A:E,5,0)</f>
        <v>Panihati</v>
      </c>
      <c r="J484" s="2" t="s">
        <v>620</v>
      </c>
      <c r="K484" s="2">
        <v>8199</v>
      </c>
      <c r="L484" s="2">
        <v>7523</v>
      </c>
      <c r="M484" s="2">
        <v>4</v>
      </c>
      <c r="N484" s="7">
        <f t="shared" si="28"/>
        <v>30092</v>
      </c>
      <c r="O484" s="7">
        <f t="shared" si="29"/>
        <v>32796</v>
      </c>
      <c r="P484" s="2">
        <v>43</v>
      </c>
      <c r="Q484" s="8">
        <f t="shared" si="30"/>
        <v>32839</v>
      </c>
      <c r="R484" s="8">
        <f t="shared" si="31"/>
        <v>2704</v>
      </c>
      <c r="S484" s="2" t="s">
        <v>28</v>
      </c>
      <c r="T484" s="22" cm="1">
        <f t="array" ref="T484">_xlfn.IFS(OR(Q484&gt;$U$2,Q484&lt;$U$3),Q484*$V$2,OR(Q484&gt;$U$3,Q484&lt;$U$4),Q484*$V$3,OR(Q484&gt;$U$3,Q484&lt;$U$4),Q484*$V$4,OR(Q484&gt;$U$5,Q484&lt;$U$6),Q484*$V$6,OR(Q484&gt;$U$6,Q484&lt;$U$7),Q484*$V$7)</f>
        <v>656.78</v>
      </c>
    </row>
    <row r="485" spans="1:20" x14ac:dyDescent="0.3">
      <c r="A485" s="2" t="s">
        <v>974</v>
      </c>
      <c r="B485" s="5">
        <v>43761</v>
      </c>
      <c r="C485" s="5">
        <v>43763</v>
      </c>
      <c r="D485" s="2" t="s">
        <v>45</v>
      </c>
      <c r="E485" s="2" t="s">
        <v>46</v>
      </c>
      <c r="F485" s="2" t="s">
        <v>975</v>
      </c>
      <c r="G485" s="6" t="str">
        <f>VLOOKUP(F485,'Customer Info'!A:B,2,0)</f>
        <v>Victoria</v>
      </c>
      <c r="H485" s="6" t="str">
        <f>VLOOKUP(F485,'Customer Info'!A:C,3,0)</f>
        <v>Brennan</v>
      </c>
      <c r="I485" s="6" t="str">
        <f>VLOOKUP(F485,'Customer Info'!A:E,5,0)</f>
        <v>Mangalore</v>
      </c>
      <c r="J485" s="2" t="s">
        <v>311</v>
      </c>
      <c r="K485" s="2">
        <v>144</v>
      </c>
      <c r="L485" s="2">
        <v>132</v>
      </c>
      <c r="M485" s="2">
        <v>2</v>
      </c>
      <c r="N485" s="7">
        <f t="shared" si="28"/>
        <v>264</v>
      </c>
      <c r="O485" s="7">
        <f t="shared" si="29"/>
        <v>288</v>
      </c>
      <c r="P485" s="2">
        <v>30</v>
      </c>
      <c r="Q485" s="8">
        <f t="shared" si="30"/>
        <v>318</v>
      </c>
      <c r="R485" s="8">
        <f t="shared" si="31"/>
        <v>24</v>
      </c>
      <c r="S485" s="2" t="s">
        <v>31</v>
      </c>
      <c r="T485" s="22" cm="1">
        <f t="array" ref="T485">_xlfn.IFS(OR(Q485&gt;$U$2,Q485&lt;$U$3),Q485*$V$2,OR(Q485&gt;$U$3,Q485&lt;$U$4),Q485*$V$3,OR(Q485&gt;$U$3,Q485&lt;$U$4),Q485*$V$4,OR(Q485&gt;$U$5,Q485&lt;$U$6),Q485*$V$6,OR(Q485&gt;$U$6,Q485&lt;$U$7),Q485*$V$7)</f>
        <v>6.36</v>
      </c>
    </row>
    <row r="486" spans="1:20" x14ac:dyDescent="0.3">
      <c r="A486" s="2" t="s">
        <v>976</v>
      </c>
      <c r="B486" s="5">
        <v>43676</v>
      </c>
      <c r="C486" s="5">
        <v>43676</v>
      </c>
      <c r="D486" s="2" t="s">
        <v>45</v>
      </c>
      <c r="E486" s="2" t="s">
        <v>41</v>
      </c>
      <c r="F486" s="2" t="s">
        <v>35</v>
      </c>
      <c r="G486" s="6" t="str">
        <f>VLOOKUP(F486,'Customer Info'!A:B,2,0)</f>
        <v>Muhammed</v>
      </c>
      <c r="H486" s="6" t="str">
        <f>VLOOKUP(F486,'Customer Info'!A:C,3,0)</f>
        <v>Lee</v>
      </c>
      <c r="I486" s="6" t="str">
        <f>VLOOKUP(F486,'Customer Info'!A:E,5,0)</f>
        <v>Nellore</v>
      </c>
      <c r="J486" s="2" t="s">
        <v>161</v>
      </c>
      <c r="K486" s="2">
        <v>288</v>
      </c>
      <c r="L486" s="2">
        <v>264</v>
      </c>
      <c r="M486" s="2">
        <v>3</v>
      </c>
      <c r="N486" s="7">
        <f t="shared" si="28"/>
        <v>792</v>
      </c>
      <c r="O486" s="7">
        <f t="shared" si="29"/>
        <v>864</v>
      </c>
      <c r="P486" s="2">
        <v>61</v>
      </c>
      <c r="Q486" s="8">
        <f t="shared" si="30"/>
        <v>925</v>
      </c>
      <c r="R486" s="8">
        <f t="shared" si="31"/>
        <v>72</v>
      </c>
      <c r="S486" s="2" t="s">
        <v>31</v>
      </c>
      <c r="T486" s="22" cm="1">
        <f t="array" ref="T486">_xlfn.IFS(OR(Q486&gt;$U$2,Q486&lt;$U$3),Q486*$V$2,OR(Q486&gt;$U$3,Q486&lt;$U$4),Q486*$V$3,OR(Q486&gt;$U$3,Q486&lt;$U$4),Q486*$V$4,OR(Q486&gt;$U$5,Q486&lt;$U$6),Q486*$V$6,OR(Q486&gt;$U$6,Q486&lt;$U$7),Q486*$V$7)</f>
        <v>18.5</v>
      </c>
    </row>
    <row r="487" spans="1:20" x14ac:dyDescent="0.3">
      <c r="A487" s="2" t="s">
        <v>977</v>
      </c>
      <c r="B487" s="5">
        <v>43643</v>
      </c>
      <c r="C487" s="5">
        <v>43643</v>
      </c>
      <c r="D487" s="2" t="s">
        <v>45</v>
      </c>
      <c r="E487" s="2" t="s">
        <v>34</v>
      </c>
      <c r="F487" s="2" t="s">
        <v>652</v>
      </c>
      <c r="G487" s="6" t="str">
        <f>VLOOKUP(F487,'Customer Info'!A:B,2,0)</f>
        <v>Jonathan</v>
      </c>
      <c r="H487" s="6" t="str">
        <f>VLOOKUP(F487,'Customer Info'!A:C,3,0)</f>
        <v>Howell</v>
      </c>
      <c r="I487" s="6" t="str">
        <f>VLOOKUP(F487,'Customer Info'!A:E,5,0)</f>
        <v>Guangshui</v>
      </c>
      <c r="J487" s="2" t="s">
        <v>536</v>
      </c>
      <c r="K487" s="2">
        <v>175</v>
      </c>
      <c r="L487" s="2">
        <v>162</v>
      </c>
      <c r="M487" s="2">
        <v>5</v>
      </c>
      <c r="N487" s="7">
        <f t="shared" si="28"/>
        <v>810</v>
      </c>
      <c r="O487" s="7">
        <f t="shared" si="29"/>
        <v>875</v>
      </c>
      <c r="P487" s="2">
        <v>30</v>
      </c>
      <c r="Q487" s="8">
        <f t="shared" si="30"/>
        <v>905</v>
      </c>
      <c r="R487" s="8">
        <f t="shared" si="31"/>
        <v>65</v>
      </c>
      <c r="S487" s="2" t="s">
        <v>28</v>
      </c>
      <c r="T487" s="22" cm="1">
        <f t="array" ref="T487">_xlfn.IFS(OR(Q487&gt;$U$2,Q487&lt;$U$3),Q487*$V$2,OR(Q487&gt;$U$3,Q487&lt;$U$4),Q487*$V$3,OR(Q487&gt;$U$3,Q487&lt;$U$4),Q487*$V$4,OR(Q487&gt;$U$5,Q487&lt;$U$6),Q487*$V$6,OR(Q487&gt;$U$6,Q487&lt;$U$7),Q487*$V$7)</f>
        <v>18.100000000000001</v>
      </c>
    </row>
    <row r="488" spans="1:20" x14ac:dyDescent="0.3">
      <c r="A488" s="2" t="s">
        <v>978</v>
      </c>
      <c r="B488" s="5">
        <v>43727</v>
      </c>
      <c r="C488" s="5">
        <v>43728</v>
      </c>
      <c r="D488" s="2" t="s">
        <v>26</v>
      </c>
      <c r="E488" s="2" t="s">
        <v>46</v>
      </c>
      <c r="F488" s="2" t="s">
        <v>594</v>
      </c>
      <c r="G488" s="6" t="str">
        <f>VLOOKUP(F488,'Customer Info'!A:B,2,0)</f>
        <v>Anna</v>
      </c>
      <c r="H488" s="6" t="str">
        <f>VLOOKUP(F488,'Customer Info'!A:C,3,0)</f>
        <v>Gayman</v>
      </c>
      <c r="I488" s="6" t="str">
        <f>VLOOKUP(F488,'Customer Info'!A:E,5,0)</f>
        <v>Surat</v>
      </c>
      <c r="J488" s="2" t="s">
        <v>212</v>
      </c>
      <c r="K488" s="2">
        <v>2083</v>
      </c>
      <c r="L488" s="2">
        <v>2004</v>
      </c>
      <c r="M488" s="2">
        <v>5</v>
      </c>
      <c r="N488" s="7">
        <f t="shared" si="28"/>
        <v>10020</v>
      </c>
      <c r="O488" s="7">
        <f t="shared" si="29"/>
        <v>10415</v>
      </c>
      <c r="P488" s="2">
        <v>71</v>
      </c>
      <c r="Q488" s="8">
        <f t="shared" si="30"/>
        <v>10486</v>
      </c>
      <c r="R488" s="8">
        <f t="shared" si="31"/>
        <v>395</v>
      </c>
      <c r="S488" s="2" t="s">
        <v>31</v>
      </c>
      <c r="T488" s="22" cm="1">
        <f t="array" ref="T488">_xlfn.IFS(OR(Q488&gt;$U$2,Q488&lt;$U$3),Q488*$V$2,OR(Q488&gt;$U$3,Q488&lt;$U$4),Q488*$V$3,OR(Q488&gt;$U$3,Q488&lt;$U$4),Q488*$V$4,OR(Q488&gt;$U$5,Q488&lt;$U$6),Q488*$V$6,OR(Q488&gt;$U$6,Q488&lt;$U$7),Q488*$V$7)</f>
        <v>209.72</v>
      </c>
    </row>
    <row r="489" spans="1:20" x14ac:dyDescent="0.3">
      <c r="A489" s="2" t="s">
        <v>979</v>
      </c>
      <c r="B489" s="5">
        <v>43736</v>
      </c>
      <c r="C489" s="5">
        <v>43736</v>
      </c>
      <c r="D489" s="2" t="s">
        <v>45</v>
      </c>
      <c r="E489" s="2" t="s">
        <v>89</v>
      </c>
      <c r="F489" s="2" t="s">
        <v>803</v>
      </c>
      <c r="G489" s="6" t="str">
        <f>VLOOKUP(F489,'Customer Info'!A:B,2,0)</f>
        <v>Adrian</v>
      </c>
      <c r="H489" s="6" t="str">
        <f>VLOOKUP(F489,'Customer Info'!A:C,3,0)</f>
        <v>Barton</v>
      </c>
      <c r="I489" s="6" t="str">
        <f>VLOOKUP(F489,'Customer Info'!A:E,5,0)</f>
        <v>Zigong</v>
      </c>
      <c r="J489" s="2" t="s">
        <v>84</v>
      </c>
      <c r="K489" s="2">
        <v>1399</v>
      </c>
      <c r="L489" s="2">
        <v>1333</v>
      </c>
      <c r="M489" s="2">
        <v>1</v>
      </c>
      <c r="N489" s="7">
        <f t="shared" si="28"/>
        <v>1333</v>
      </c>
      <c r="O489" s="7">
        <f t="shared" si="29"/>
        <v>1399</v>
      </c>
      <c r="P489" s="2">
        <v>94</v>
      </c>
      <c r="Q489" s="8">
        <f t="shared" si="30"/>
        <v>1493</v>
      </c>
      <c r="R489" s="8">
        <f t="shared" si="31"/>
        <v>66</v>
      </c>
      <c r="S489" s="2" t="s">
        <v>61</v>
      </c>
      <c r="T489" s="22" cm="1">
        <f t="array" ref="T489">_xlfn.IFS(OR(Q489&gt;$U$2,Q489&lt;$U$3),Q489*$V$2,OR(Q489&gt;$U$3,Q489&lt;$U$4),Q489*$V$3,OR(Q489&gt;$U$3,Q489&lt;$U$4),Q489*$V$4,OR(Q489&gt;$U$5,Q489&lt;$U$6),Q489*$V$6,OR(Q489&gt;$U$6,Q489&lt;$U$7),Q489*$V$7)</f>
        <v>29.86</v>
      </c>
    </row>
    <row r="490" spans="1:20" x14ac:dyDescent="0.3">
      <c r="A490" s="2" t="s">
        <v>980</v>
      </c>
      <c r="B490" s="5">
        <v>43762</v>
      </c>
      <c r="C490" s="5">
        <v>43764</v>
      </c>
      <c r="D490" s="2" t="s">
        <v>33</v>
      </c>
      <c r="E490" s="2" t="s">
        <v>34</v>
      </c>
      <c r="F490" s="2" t="s">
        <v>125</v>
      </c>
      <c r="G490" s="6" t="str">
        <f>VLOOKUP(F490,'Customer Info'!A:B,2,0)</f>
        <v>Trudy</v>
      </c>
      <c r="H490" s="6" t="str">
        <f>VLOOKUP(F490,'Customer Info'!A:C,3,0)</f>
        <v>Glocke</v>
      </c>
      <c r="I490" s="6" t="str">
        <f>VLOOKUP(F490,'Customer Info'!A:E,5,0)</f>
        <v>Huaiyin</v>
      </c>
      <c r="J490" s="2" t="s">
        <v>278</v>
      </c>
      <c r="K490" s="2">
        <v>8160</v>
      </c>
      <c r="L490" s="2">
        <v>7475</v>
      </c>
      <c r="M490" s="2">
        <v>2</v>
      </c>
      <c r="N490" s="7">
        <f t="shared" si="28"/>
        <v>14950</v>
      </c>
      <c r="O490" s="7">
        <f t="shared" si="29"/>
        <v>16320</v>
      </c>
      <c r="P490" s="2">
        <v>42</v>
      </c>
      <c r="Q490" s="8">
        <f t="shared" si="30"/>
        <v>16362</v>
      </c>
      <c r="R490" s="8">
        <f t="shared" si="31"/>
        <v>1370</v>
      </c>
      <c r="S490" s="2" t="s">
        <v>61</v>
      </c>
      <c r="T490" s="22" cm="1">
        <f t="array" ref="T490">_xlfn.IFS(OR(Q490&gt;$U$2,Q490&lt;$U$3),Q490*$V$2,OR(Q490&gt;$U$3,Q490&lt;$U$4),Q490*$V$3,OR(Q490&gt;$U$3,Q490&lt;$U$4),Q490*$V$4,OR(Q490&gt;$U$5,Q490&lt;$U$6),Q490*$V$6,OR(Q490&gt;$U$6,Q490&lt;$U$7),Q490*$V$7)</f>
        <v>327.24</v>
      </c>
    </row>
    <row r="491" spans="1:20" x14ac:dyDescent="0.3">
      <c r="A491" s="2" t="s">
        <v>981</v>
      </c>
      <c r="B491" s="5">
        <v>43766</v>
      </c>
      <c r="C491" s="5">
        <v>43768</v>
      </c>
      <c r="D491" s="2" t="s">
        <v>26</v>
      </c>
      <c r="E491" s="2" t="s">
        <v>34</v>
      </c>
      <c r="F491" s="2" t="s">
        <v>844</v>
      </c>
      <c r="G491" s="6" t="str">
        <f>VLOOKUP(F491,'Customer Info'!A:B,2,0)</f>
        <v>Brendan</v>
      </c>
      <c r="H491" s="6" t="str">
        <f>VLOOKUP(F491,'Customer Info'!A:C,3,0)</f>
        <v>Murry</v>
      </c>
      <c r="I491" s="6" t="str">
        <f>VLOOKUP(F491,'Customer Info'!A:E,5,0)</f>
        <v>Schwerin</v>
      </c>
      <c r="J491" s="2" t="s">
        <v>194</v>
      </c>
      <c r="K491" s="2">
        <v>3256</v>
      </c>
      <c r="L491" s="2">
        <v>2959</v>
      </c>
      <c r="M491" s="2">
        <v>3</v>
      </c>
      <c r="N491" s="7">
        <f t="shared" si="28"/>
        <v>8877</v>
      </c>
      <c r="O491" s="7">
        <f t="shared" si="29"/>
        <v>9768</v>
      </c>
      <c r="P491" s="2">
        <v>68</v>
      </c>
      <c r="Q491" s="8">
        <f t="shared" si="30"/>
        <v>9836</v>
      </c>
      <c r="R491" s="8">
        <f t="shared" si="31"/>
        <v>891</v>
      </c>
      <c r="S491" s="2" t="s">
        <v>31</v>
      </c>
      <c r="T491" s="22" cm="1">
        <f t="array" ref="T491">_xlfn.IFS(OR(Q491&gt;$U$2,Q491&lt;$U$3),Q491*$V$2,OR(Q491&gt;$U$3,Q491&lt;$U$4),Q491*$V$3,OR(Q491&gt;$U$3,Q491&lt;$U$4),Q491*$V$4,OR(Q491&gt;$U$5,Q491&lt;$U$6),Q491*$V$6,OR(Q491&gt;$U$6,Q491&lt;$U$7),Q491*$V$7)</f>
        <v>196.72</v>
      </c>
    </row>
    <row r="492" spans="1:20" x14ac:dyDescent="0.3">
      <c r="A492" s="2" t="s">
        <v>982</v>
      </c>
      <c r="B492" s="5">
        <v>43684</v>
      </c>
      <c r="C492" s="5">
        <v>43685</v>
      </c>
      <c r="D492" s="2" t="s">
        <v>26</v>
      </c>
      <c r="E492" s="2" t="s">
        <v>41</v>
      </c>
      <c r="F492" s="2" t="s">
        <v>163</v>
      </c>
      <c r="G492" s="6" t="str">
        <f>VLOOKUP(F492,'Customer Info'!A:B,2,0)</f>
        <v>Mark</v>
      </c>
      <c r="H492" s="6" t="str">
        <f>VLOOKUP(F492,'Customer Info'!A:C,3,0)</f>
        <v>Packer</v>
      </c>
      <c r="I492" s="6" t="str">
        <f>VLOOKUP(F492,'Customer Info'!A:E,5,0)</f>
        <v>Perth</v>
      </c>
      <c r="J492" s="2" t="s">
        <v>329</v>
      </c>
      <c r="K492" s="2">
        <v>3408</v>
      </c>
      <c r="L492" s="2">
        <v>3215</v>
      </c>
      <c r="M492" s="2">
        <v>2</v>
      </c>
      <c r="N492" s="7">
        <f t="shared" si="28"/>
        <v>6430</v>
      </c>
      <c r="O492" s="7">
        <f t="shared" si="29"/>
        <v>6816</v>
      </c>
      <c r="P492" s="2">
        <v>53</v>
      </c>
      <c r="Q492" s="8">
        <f t="shared" si="30"/>
        <v>6869</v>
      </c>
      <c r="R492" s="8">
        <f t="shared" si="31"/>
        <v>386</v>
      </c>
      <c r="S492" s="2" t="s">
        <v>31</v>
      </c>
      <c r="T492" s="22" cm="1">
        <f t="array" ref="T492">_xlfn.IFS(OR(Q492&gt;$U$2,Q492&lt;$U$3),Q492*$V$2,OR(Q492&gt;$U$3,Q492&lt;$U$4),Q492*$V$3,OR(Q492&gt;$U$3,Q492&lt;$U$4),Q492*$V$4,OR(Q492&gt;$U$5,Q492&lt;$U$6),Q492*$V$6,OR(Q492&gt;$U$6,Q492&lt;$U$7),Q492*$V$7)</f>
        <v>137.38</v>
      </c>
    </row>
    <row r="493" spans="1:20" x14ac:dyDescent="0.3">
      <c r="A493" s="2" t="s">
        <v>983</v>
      </c>
      <c r="B493" s="5">
        <v>43804</v>
      </c>
      <c r="C493" s="5">
        <v>43806</v>
      </c>
      <c r="D493" s="2" t="s">
        <v>33</v>
      </c>
      <c r="E493" s="2" t="s">
        <v>89</v>
      </c>
      <c r="F493" s="2" t="s">
        <v>249</v>
      </c>
      <c r="G493" s="6" t="str">
        <f>VLOOKUP(F493,'Customer Info'!A:B,2,0)</f>
        <v>Sanjit</v>
      </c>
      <c r="H493" s="6" t="str">
        <f>VLOOKUP(F493,'Customer Info'!A:C,3,0)</f>
        <v>Chand</v>
      </c>
      <c r="I493" s="6" t="str">
        <f>VLOOKUP(F493,'Customer Info'!A:E,5,0)</f>
        <v>Thiruvananthapuram</v>
      </c>
      <c r="J493" s="2" t="s">
        <v>386</v>
      </c>
      <c r="K493" s="2">
        <v>7864</v>
      </c>
      <c r="L493" s="2">
        <v>7563</v>
      </c>
      <c r="M493" s="2">
        <v>2</v>
      </c>
      <c r="N493" s="7">
        <f t="shared" si="28"/>
        <v>15126</v>
      </c>
      <c r="O493" s="7">
        <f t="shared" si="29"/>
        <v>15728</v>
      </c>
      <c r="P493" s="2">
        <v>75</v>
      </c>
      <c r="Q493" s="8">
        <f t="shared" si="30"/>
        <v>15803</v>
      </c>
      <c r="R493" s="8">
        <f t="shared" si="31"/>
        <v>602</v>
      </c>
      <c r="S493" s="2" t="s">
        <v>61</v>
      </c>
      <c r="T493" s="22" cm="1">
        <f t="array" ref="T493">_xlfn.IFS(OR(Q493&gt;$U$2,Q493&lt;$U$3),Q493*$V$2,OR(Q493&gt;$U$3,Q493&lt;$U$4),Q493*$V$3,OR(Q493&gt;$U$3,Q493&lt;$U$4),Q493*$V$4,OR(Q493&gt;$U$5,Q493&lt;$U$6),Q493*$V$6,OR(Q493&gt;$U$6,Q493&lt;$U$7),Q493*$V$7)</f>
        <v>316.06</v>
      </c>
    </row>
    <row r="494" spans="1:20" x14ac:dyDescent="0.3">
      <c r="A494" s="2" t="s">
        <v>984</v>
      </c>
      <c r="B494" s="5">
        <v>43810</v>
      </c>
      <c r="C494" s="5">
        <v>43811</v>
      </c>
      <c r="D494" s="2" t="s">
        <v>45</v>
      </c>
      <c r="E494" s="2" t="s">
        <v>27</v>
      </c>
      <c r="F494" s="2" t="s">
        <v>128</v>
      </c>
      <c r="G494" s="6" t="str">
        <f>VLOOKUP(F494,'Customer Info'!A:B,2,0)</f>
        <v>Duane</v>
      </c>
      <c r="H494" s="6" t="str">
        <f>VLOOKUP(F494,'Customer Info'!A:C,3,0)</f>
        <v>Huffman</v>
      </c>
      <c r="I494" s="6" t="str">
        <f>VLOOKUP(F494,'Customer Info'!A:E,5,0)</f>
        <v>Jakarta</v>
      </c>
      <c r="J494" s="2" t="s">
        <v>161</v>
      </c>
      <c r="K494" s="2">
        <v>674</v>
      </c>
      <c r="L494" s="2">
        <v>629</v>
      </c>
      <c r="M494" s="2">
        <v>3</v>
      </c>
      <c r="N494" s="7">
        <f t="shared" si="28"/>
        <v>1887</v>
      </c>
      <c r="O494" s="7">
        <f t="shared" si="29"/>
        <v>2022</v>
      </c>
      <c r="P494" s="2">
        <v>82</v>
      </c>
      <c r="Q494" s="8">
        <f t="shared" si="30"/>
        <v>2104</v>
      </c>
      <c r="R494" s="8">
        <f t="shared" si="31"/>
        <v>135</v>
      </c>
      <c r="S494" s="2" t="s">
        <v>61</v>
      </c>
      <c r="T494" s="22" cm="1">
        <f t="array" ref="T494">_xlfn.IFS(OR(Q494&gt;$U$2,Q494&lt;$U$3),Q494*$V$2,OR(Q494&gt;$U$3,Q494&lt;$U$4),Q494*$V$3,OR(Q494&gt;$U$3,Q494&lt;$U$4),Q494*$V$4,OR(Q494&gt;$U$5,Q494&lt;$U$6),Q494*$V$6,OR(Q494&gt;$U$6,Q494&lt;$U$7),Q494*$V$7)</f>
        <v>42.08</v>
      </c>
    </row>
    <row r="495" spans="1:20" x14ac:dyDescent="0.3">
      <c r="A495" s="2" t="s">
        <v>985</v>
      </c>
      <c r="B495" s="5">
        <v>43655</v>
      </c>
      <c r="C495" s="5">
        <v>43657</v>
      </c>
      <c r="D495" s="2" t="s">
        <v>45</v>
      </c>
      <c r="E495" s="2" t="s">
        <v>66</v>
      </c>
      <c r="F495" s="2" t="s">
        <v>954</v>
      </c>
      <c r="G495" s="6" t="str">
        <f>VLOOKUP(F495,'Customer Info'!A:B,2,0)</f>
        <v>Quincy</v>
      </c>
      <c r="H495" s="6" t="str">
        <f>VLOOKUP(F495,'Customer Info'!A:C,3,0)</f>
        <v>Jones</v>
      </c>
      <c r="I495" s="6" t="str">
        <f>VLOOKUP(F495,'Customer Info'!A:E,5,0)</f>
        <v>Gold Coast</v>
      </c>
      <c r="J495" s="2" t="s">
        <v>129</v>
      </c>
      <c r="K495" s="2">
        <v>138</v>
      </c>
      <c r="L495" s="2">
        <v>128</v>
      </c>
      <c r="M495" s="2">
        <v>4</v>
      </c>
      <c r="N495" s="7">
        <f t="shared" si="28"/>
        <v>512</v>
      </c>
      <c r="O495" s="7">
        <f t="shared" si="29"/>
        <v>552</v>
      </c>
      <c r="P495" s="2">
        <v>30</v>
      </c>
      <c r="Q495" s="8">
        <f t="shared" si="30"/>
        <v>582</v>
      </c>
      <c r="R495" s="8">
        <f t="shared" si="31"/>
        <v>40</v>
      </c>
      <c r="S495" s="2" t="s">
        <v>28</v>
      </c>
      <c r="T495" s="22" cm="1">
        <f t="array" ref="T495">_xlfn.IFS(OR(Q495&gt;$U$2,Q495&lt;$U$3),Q495*$V$2,OR(Q495&gt;$U$3,Q495&lt;$U$4),Q495*$V$3,OR(Q495&gt;$U$3,Q495&lt;$U$4),Q495*$V$4,OR(Q495&gt;$U$5,Q495&lt;$U$6),Q495*$V$6,OR(Q495&gt;$U$6,Q495&lt;$U$7),Q495*$V$7)</f>
        <v>11.64</v>
      </c>
    </row>
    <row r="496" spans="1:20" x14ac:dyDescent="0.3">
      <c r="A496" s="2" t="s">
        <v>986</v>
      </c>
      <c r="B496" s="5">
        <v>43774</v>
      </c>
      <c r="C496" s="5">
        <v>43775</v>
      </c>
      <c r="D496" s="2" t="s">
        <v>45</v>
      </c>
      <c r="E496" s="2" t="s">
        <v>89</v>
      </c>
      <c r="F496" s="2" t="s">
        <v>287</v>
      </c>
      <c r="G496" s="6" t="str">
        <f>VLOOKUP(F496,'Customer Info'!A:B,2,0)</f>
        <v>Sara</v>
      </c>
      <c r="H496" s="6" t="str">
        <f>VLOOKUP(F496,'Customer Info'!A:C,3,0)</f>
        <v>Luxemburg</v>
      </c>
      <c r="I496" s="6" t="str">
        <f>VLOOKUP(F496,'Customer Info'!A:E,5,0)</f>
        <v>Luoyang</v>
      </c>
      <c r="J496" s="2" t="s">
        <v>36</v>
      </c>
      <c r="K496" s="2">
        <v>222</v>
      </c>
      <c r="L496" s="2">
        <v>204</v>
      </c>
      <c r="M496" s="2">
        <v>6</v>
      </c>
      <c r="N496" s="7">
        <f t="shared" si="28"/>
        <v>1224</v>
      </c>
      <c r="O496" s="7">
        <f t="shared" si="29"/>
        <v>1332</v>
      </c>
      <c r="P496" s="2">
        <v>26</v>
      </c>
      <c r="Q496" s="8">
        <f t="shared" si="30"/>
        <v>1358</v>
      </c>
      <c r="R496" s="8">
        <f t="shared" si="31"/>
        <v>108</v>
      </c>
      <c r="S496" s="2" t="s">
        <v>31</v>
      </c>
      <c r="T496" s="22" cm="1">
        <f t="array" ref="T496">_xlfn.IFS(OR(Q496&gt;$U$2,Q496&lt;$U$3),Q496*$V$2,OR(Q496&gt;$U$3,Q496&lt;$U$4),Q496*$V$3,OR(Q496&gt;$U$3,Q496&lt;$U$4),Q496*$V$4,OR(Q496&gt;$U$5,Q496&lt;$U$6),Q496*$V$6,OR(Q496&gt;$U$6,Q496&lt;$U$7),Q496*$V$7)</f>
        <v>27.16</v>
      </c>
    </row>
    <row r="497" spans="1:20" x14ac:dyDescent="0.3">
      <c r="A497" s="2" t="s">
        <v>987</v>
      </c>
      <c r="B497" s="5">
        <v>43704</v>
      </c>
      <c r="C497" s="5">
        <v>43705</v>
      </c>
      <c r="D497" s="2" t="s">
        <v>45</v>
      </c>
      <c r="E497" s="2" t="s">
        <v>27</v>
      </c>
      <c r="F497" s="2" t="s">
        <v>363</v>
      </c>
      <c r="G497" s="6" t="str">
        <f>VLOOKUP(F497,'Customer Info'!A:B,2,0)</f>
        <v>Brendan</v>
      </c>
      <c r="H497" s="6" t="str">
        <f>VLOOKUP(F497,'Customer Info'!A:C,3,0)</f>
        <v>Dodson</v>
      </c>
      <c r="I497" s="6" t="str">
        <f>VLOOKUP(F497,'Customer Info'!A:E,5,0)</f>
        <v>Adelaide</v>
      </c>
      <c r="J497" s="2" t="s">
        <v>138</v>
      </c>
      <c r="K497" s="2">
        <v>1441</v>
      </c>
      <c r="L497" s="2">
        <v>1360</v>
      </c>
      <c r="M497" s="2">
        <v>2</v>
      </c>
      <c r="N497" s="7">
        <f t="shared" si="28"/>
        <v>2720</v>
      </c>
      <c r="O497" s="7">
        <f t="shared" si="29"/>
        <v>2882</v>
      </c>
      <c r="P497" s="2">
        <v>53</v>
      </c>
      <c r="Q497" s="8">
        <f t="shared" si="30"/>
        <v>2935</v>
      </c>
      <c r="R497" s="8">
        <f t="shared" si="31"/>
        <v>162</v>
      </c>
      <c r="S497" s="2" t="s">
        <v>31</v>
      </c>
      <c r="T497" s="22" cm="1">
        <f t="array" ref="T497">_xlfn.IFS(OR(Q497&gt;$U$2,Q497&lt;$U$3),Q497*$V$2,OR(Q497&gt;$U$3,Q497&lt;$U$4),Q497*$V$3,OR(Q497&gt;$U$3,Q497&lt;$U$4),Q497*$V$4,OR(Q497&gt;$U$5,Q497&lt;$U$6),Q497*$V$6,OR(Q497&gt;$U$6,Q497&lt;$U$7),Q497*$V$7)</f>
        <v>58.7</v>
      </c>
    </row>
    <row r="498" spans="1:20" x14ac:dyDescent="0.3">
      <c r="A498" s="2" t="s">
        <v>988</v>
      </c>
      <c r="B498" s="5">
        <v>43581</v>
      </c>
      <c r="C498" s="5">
        <v>43583</v>
      </c>
      <c r="D498" s="2" t="s">
        <v>45</v>
      </c>
      <c r="E498" s="2" t="s">
        <v>66</v>
      </c>
      <c r="F498" s="2" t="s">
        <v>989</v>
      </c>
      <c r="G498" s="6" t="str">
        <f>VLOOKUP(F498,'Customer Info'!A:B,2,0)</f>
        <v>Shui</v>
      </c>
      <c r="H498" s="6" t="str">
        <f>VLOOKUP(F498,'Customer Info'!A:C,3,0)</f>
        <v>Tom</v>
      </c>
      <c r="I498" s="6" t="str">
        <f>VLOOKUP(F498,'Customer Info'!A:E,5,0)</f>
        <v>Jakarta</v>
      </c>
      <c r="J498" s="2" t="s">
        <v>109</v>
      </c>
      <c r="K498" s="2">
        <v>877</v>
      </c>
      <c r="L498" s="2">
        <v>788</v>
      </c>
      <c r="M498" s="2">
        <v>5</v>
      </c>
      <c r="N498" s="7">
        <f t="shared" si="28"/>
        <v>3940</v>
      </c>
      <c r="O498" s="7">
        <f t="shared" si="29"/>
        <v>4385</v>
      </c>
      <c r="P498" s="2">
        <v>85</v>
      </c>
      <c r="Q498" s="8">
        <f t="shared" si="30"/>
        <v>4470</v>
      </c>
      <c r="R498" s="8">
        <f t="shared" si="31"/>
        <v>445</v>
      </c>
      <c r="S498" s="2" t="s">
        <v>31</v>
      </c>
      <c r="T498" s="22" cm="1">
        <f t="array" ref="T498">_xlfn.IFS(OR(Q498&gt;$U$2,Q498&lt;$U$3),Q498*$V$2,OR(Q498&gt;$U$3,Q498&lt;$U$4),Q498*$V$3,OR(Q498&gt;$U$3,Q498&lt;$U$4),Q498*$V$4,OR(Q498&gt;$U$5,Q498&lt;$U$6),Q498*$V$6,OR(Q498&gt;$U$6,Q498&lt;$U$7),Q498*$V$7)</f>
        <v>89.4</v>
      </c>
    </row>
    <row r="499" spans="1:20" x14ac:dyDescent="0.3">
      <c r="A499" s="2" t="s">
        <v>990</v>
      </c>
      <c r="B499" s="5">
        <v>43651</v>
      </c>
      <c r="C499" s="5">
        <v>43652</v>
      </c>
      <c r="D499" s="2" t="s">
        <v>45</v>
      </c>
      <c r="E499" s="2" t="s">
        <v>34</v>
      </c>
      <c r="F499" s="2" t="s">
        <v>713</v>
      </c>
      <c r="G499" s="6" t="str">
        <f>VLOOKUP(F499,'Customer Info'!A:B,2,0)</f>
        <v>Patrick</v>
      </c>
      <c r="H499" s="6" t="str">
        <f>VLOOKUP(F499,'Customer Info'!A:C,3,0)</f>
        <v>Bzostek</v>
      </c>
      <c r="I499" s="6" t="str">
        <f>VLOOKUP(F499,'Customer Info'!A:E,5,0)</f>
        <v>Brisbane</v>
      </c>
      <c r="J499" s="2" t="s">
        <v>666</v>
      </c>
      <c r="K499" s="2">
        <v>2243</v>
      </c>
      <c r="L499" s="2">
        <v>2000</v>
      </c>
      <c r="M499" s="2">
        <v>6</v>
      </c>
      <c r="N499" s="7">
        <f t="shared" si="28"/>
        <v>12000</v>
      </c>
      <c r="O499" s="7">
        <f t="shared" si="29"/>
        <v>13458</v>
      </c>
      <c r="P499" s="2">
        <v>63</v>
      </c>
      <c r="Q499" s="8">
        <f t="shared" si="30"/>
        <v>13521</v>
      </c>
      <c r="R499" s="8">
        <f t="shared" si="31"/>
        <v>1458</v>
      </c>
      <c r="S499" s="2" t="s">
        <v>31</v>
      </c>
      <c r="T499" s="22" cm="1">
        <f t="array" ref="T499">_xlfn.IFS(OR(Q499&gt;$U$2,Q499&lt;$U$3),Q499*$V$2,OR(Q499&gt;$U$3,Q499&lt;$U$4),Q499*$V$3,OR(Q499&gt;$U$3,Q499&lt;$U$4),Q499*$V$4,OR(Q499&gt;$U$5,Q499&lt;$U$6),Q499*$V$6,OR(Q499&gt;$U$6,Q499&lt;$U$7),Q499*$V$7)</f>
        <v>270.42</v>
      </c>
    </row>
    <row r="500" spans="1:20" x14ac:dyDescent="0.3">
      <c r="A500" s="2" t="s">
        <v>991</v>
      </c>
      <c r="B500" s="5">
        <v>43702</v>
      </c>
      <c r="C500" s="5">
        <v>43704</v>
      </c>
      <c r="D500" s="2" t="s">
        <v>26</v>
      </c>
      <c r="E500" s="2" t="s">
        <v>27</v>
      </c>
      <c r="F500" s="2" t="s">
        <v>74</v>
      </c>
      <c r="G500" s="6" t="str">
        <f>VLOOKUP(F500,'Customer Info'!A:B,2,0)</f>
        <v>Ryan</v>
      </c>
      <c r="H500" s="6" t="str">
        <f>VLOOKUP(F500,'Customer Info'!A:C,3,0)</f>
        <v>Crowe</v>
      </c>
      <c r="I500" s="6" t="str">
        <f>VLOOKUP(F500,'Customer Info'!A:E,5,0)</f>
        <v>Kanpur</v>
      </c>
      <c r="J500" s="2" t="s">
        <v>109</v>
      </c>
      <c r="K500" s="2">
        <v>1703</v>
      </c>
      <c r="L500" s="2">
        <v>1639</v>
      </c>
      <c r="M500" s="2">
        <v>1</v>
      </c>
      <c r="N500" s="7">
        <f t="shared" si="28"/>
        <v>1639</v>
      </c>
      <c r="O500" s="7">
        <f t="shared" si="29"/>
        <v>1703</v>
      </c>
      <c r="P500" s="2">
        <v>32</v>
      </c>
      <c r="Q500" s="8">
        <f t="shared" si="30"/>
        <v>1735</v>
      </c>
      <c r="R500" s="8">
        <f t="shared" si="31"/>
        <v>64</v>
      </c>
      <c r="S500" s="2" t="s">
        <v>31</v>
      </c>
      <c r="T500" s="22" cm="1">
        <f t="array" ref="T500">_xlfn.IFS(OR(Q500&gt;$U$2,Q500&lt;$U$3),Q500*$V$2,OR(Q500&gt;$U$3,Q500&lt;$U$4),Q500*$V$3,OR(Q500&gt;$U$3,Q500&lt;$U$4),Q500*$V$4,OR(Q500&gt;$U$5,Q500&lt;$U$6),Q500*$V$6,OR(Q500&gt;$U$6,Q500&lt;$U$7),Q500*$V$7)</f>
        <v>34.700000000000003</v>
      </c>
    </row>
    <row r="501" spans="1:20" x14ac:dyDescent="0.3">
      <c r="A501" s="2" t="s">
        <v>992</v>
      </c>
      <c r="B501" s="5">
        <v>43639</v>
      </c>
      <c r="C501" s="5">
        <v>43641</v>
      </c>
      <c r="D501" s="2" t="s">
        <v>26</v>
      </c>
      <c r="E501" s="2" t="s">
        <v>34</v>
      </c>
      <c r="F501" s="2" t="s">
        <v>193</v>
      </c>
      <c r="G501" s="6" t="str">
        <f>VLOOKUP(F501,'Customer Info'!A:B,2,0)</f>
        <v>Becky</v>
      </c>
      <c r="H501" s="6" t="str">
        <f>VLOOKUP(F501,'Customer Info'!A:C,3,0)</f>
        <v>Pak</v>
      </c>
      <c r="I501" s="6" t="str">
        <f>VLOOKUP(F501,'Customer Info'!A:E,5,0)</f>
        <v>Geelong</v>
      </c>
      <c r="J501" s="2" t="s">
        <v>194</v>
      </c>
      <c r="K501" s="2">
        <v>4443</v>
      </c>
      <c r="L501" s="2">
        <v>4079</v>
      </c>
      <c r="M501" s="2">
        <v>1</v>
      </c>
      <c r="N501" s="7">
        <f t="shared" si="28"/>
        <v>4079</v>
      </c>
      <c r="O501" s="7">
        <f t="shared" si="29"/>
        <v>4443</v>
      </c>
      <c r="P501" s="2">
        <v>74</v>
      </c>
      <c r="Q501" s="8">
        <f t="shared" si="30"/>
        <v>4517</v>
      </c>
      <c r="R501" s="8">
        <f t="shared" si="31"/>
        <v>364</v>
      </c>
      <c r="S501" s="2" t="s">
        <v>31</v>
      </c>
      <c r="T501" s="22" cm="1">
        <f t="array" ref="T501">_xlfn.IFS(OR(Q501&gt;$U$2,Q501&lt;$U$3),Q501*$V$2,OR(Q501&gt;$U$3,Q501&lt;$U$4),Q501*$V$3,OR(Q501&gt;$U$3,Q501&lt;$U$4),Q501*$V$4,OR(Q501&gt;$U$5,Q501&lt;$U$6),Q501*$V$6,OR(Q501&gt;$U$6,Q501&lt;$U$7),Q501*$V$7)</f>
        <v>90.34</v>
      </c>
    </row>
    <row r="502" spans="1:20" x14ac:dyDescent="0.3">
      <c r="A502" s="2" t="s">
        <v>993</v>
      </c>
      <c r="B502" s="5">
        <v>43558</v>
      </c>
      <c r="C502" s="5">
        <v>43559</v>
      </c>
      <c r="D502" s="2" t="s">
        <v>45</v>
      </c>
      <c r="E502" s="2" t="s">
        <v>41</v>
      </c>
      <c r="F502" s="2" t="s">
        <v>74</v>
      </c>
      <c r="G502" s="6" t="str">
        <f>VLOOKUP(F502,'Customer Info'!A:B,2,0)</f>
        <v>Ryan</v>
      </c>
      <c r="H502" s="6" t="str">
        <f>VLOOKUP(F502,'Customer Info'!A:C,3,0)</f>
        <v>Crowe</v>
      </c>
      <c r="I502" s="6" t="str">
        <f>VLOOKUP(F502,'Customer Info'!A:E,5,0)</f>
        <v>Kanpur</v>
      </c>
      <c r="J502" s="2" t="s">
        <v>97</v>
      </c>
      <c r="K502" s="2">
        <v>1283</v>
      </c>
      <c r="L502" s="2">
        <v>1187</v>
      </c>
      <c r="M502" s="2">
        <v>1</v>
      </c>
      <c r="N502" s="7">
        <f t="shared" si="28"/>
        <v>1187</v>
      </c>
      <c r="O502" s="7">
        <f t="shared" si="29"/>
        <v>1283</v>
      </c>
      <c r="P502" s="2">
        <v>41</v>
      </c>
      <c r="Q502" s="8">
        <f t="shared" si="30"/>
        <v>1324</v>
      </c>
      <c r="R502" s="8">
        <f t="shared" si="31"/>
        <v>96</v>
      </c>
      <c r="S502" s="2" t="s">
        <v>61</v>
      </c>
      <c r="T502" s="22" cm="1">
        <f t="array" ref="T502">_xlfn.IFS(OR(Q502&gt;$U$2,Q502&lt;$U$3),Q502*$V$2,OR(Q502&gt;$U$3,Q502&lt;$U$4),Q502*$V$3,OR(Q502&gt;$U$3,Q502&lt;$U$4),Q502*$V$4,OR(Q502&gt;$U$5,Q502&lt;$U$6),Q502*$V$6,OR(Q502&gt;$U$6,Q502&lt;$U$7),Q502*$V$7)</f>
        <v>26.48</v>
      </c>
    </row>
    <row r="503" spans="1:20" x14ac:dyDescent="0.3">
      <c r="A503" s="2" t="s">
        <v>994</v>
      </c>
      <c r="B503" s="5">
        <v>43654</v>
      </c>
      <c r="C503" s="5">
        <v>43654</v>
      </c>
      <c r="D503" s="2" t="s">
        <v>33</v>
      </c>
      <c r="E503" s="2" t="s">
        <v>89</v>
      </c>
      <c r="F503" s="2" t="s">
        <v>995</v>
      </c>
      <c r="G503" s="6" t="str">
        <f>VLOOKUP(F503,'Customer Info'!A:B,2,0)</f>
        <v>Jesus</v>
      </c>
      <c r="H503" s="6" t="str">
        <f>VLOOKUP(F503,'Customer Info'!A:C,3,0)</f>
        <v>Ocampo</v>
      </c>
      <c r="I503" s="6" t="str">
        <f>VLOOKUP(F503,'Customer Info'!A:E,5,0)</f>
        <v>Herten</v>
      </c>
      <c r="J503" s="2" t="s">
        <v>424</v>
      </c>
      <c r="K503" s="2">
        <v>6060</v>
      </c>
      <c r="L503" s="2">
        <v>6002</v>
      </c>
      <c r="M503" s="2">
        <v>2</v>
      </c>
      <c r="N503" s="7">
        <f t="shared" si="28"/>
        <v>12004</v>
      </c>
      <c r="O503" s="7">
        <f t="shared" si="29"/>
        <v>12120</v>
      </c>
      <c r="P503" s="2">
        <v>71</v>
      </c>
      <c r="Q503" s="8">
        <f t="shared" si="30"/>
        <v>12191</v>
      </c>
      <c r="R503" s="8">
        <f t="shared" si="31"/>
        <v>116</v>
      </c>
      <c r="S503" s="2" t="s">
        <v>61</v>
      </c>
      <c r="T503" s="22" cm="1">
        <f t="array" ref="T503">_xlfn.IFS(OR(Q503&gt;$U$2,Q503&lt;$U$3),Q503*$V$2,OR(Q503&gt;$U$3,Q503&lt;$U$4),Q503*$V$3,OR(Q503&gt;$U$3,Q503&lt;$U$4),Q503*$V$4,OR(Q503&gt;$U$5,Q503&lt;$U$6),Q503*$V$6,OR(Q503&gt;$U$6,Q503&lt;$U$7),Q503*$V$7)</f>
        <v>243.82</v>
      </c>
    </row>
    <row r="504" spans="1:20" x14ac:dyDescent="0.3">
      <c r="A504" s="2" t="s">
        <v>996</v>
      </c>
      <c r="B504" s="5">
        <v>43611</v>
      </c>
      <c r="C504" s="5">
        <v>43613</v>
      </c>
      <c r="D504" s="2" t="s">
        <v>45</v>
      </c>
      <c r="E504" s="2" t="s">
        <v>46</v>
      </c>
      <c r="F504" s="2" t="s">
        <v>997</v>
      </c>
      <c r="G504" s="6" t="str">
        <f>VLOOKUP(F504,'Customer Info'!A:B,2,0)</f>
        <v>Logan</v>
      </c>
      <c r="H504" s="6" t="str">
        <f>VLOOKUP(F504,'Customer Info'!A:C,3,0)</f>
        <v>Currie</v>
      </c>
      <c r="I504" s="6" t="str">
        <f>VLOOKUP(F504,'Customer Info'!A:E,5,0)</f>
        <v>Anshan</v>
      </c>
      <c r="J504" s="2" t="s">
        <v>998</v>
      </c>
      <c r="K504" s="2">
        <v>210</v>
      </c>
      <c r="L504" s="2">
        <v>193</v>
      </c>
      <c r="M504" s="2">
        <v>2</v>
      </c>
      <c r="N504" s="7">
        <f t="shared" si="28"/>
        <v>386</v>
      </c>
      <c r="O504" s="7">
        <f t="shared" si="29"/>
        <v>420</v>
      </c>
      <c r="P504" s="2">
        <v>99</v>
      </c>
      <c r="Q504" s="8">
        <f t="shared" si="30"/>
        <v>519</v>
      </c>
      <c r="R504" s="8">
        <f t="shared" si="31"/>
        <v>34</v>
      </c>
      <c r="S504" s="2" t="s">
        <v>61</v>
      </c>
      <c r="T504" s="22" cm="1">
        <f t="array" ref="T504">_xlfn.IFS(OR(Q504&gt;$U$2,Q504&lt;$U$3),Q504*$V$2,OR(Q504&gt;$U$3,Q504&lt;$U$4),Q504*$V$3,OR(Q504&gt;$U$3,Q504&lt;$U$4),Q504*$V$4,OR(Q504&gt;$U$5,Q504&lt;$U$6),Q504*$V$6,OR(Q504&gt;$U$6,Q504&lt;$U$7),Q504*$V$7)</f>
        <v>10.38</v>
      </c>
    </row>
    <row r="505" spans="1:20" x14ac:dyDescent="0.3">
      <c r="A505" s="2" t="s">
        <v>999</v>
      </c>
      <c r="B505" s="5">
        <v>43662</v>
      </c>
      <c r="C505" s="5">
        <v>43663</v>
      </c>
      <c r="D505" s="2" t="s">
        <v>45</v>
      </c>
      <c r="E505" s="2" t="s">
        <v>34</v>
      </c>
      <c r="F505" s="2" t="s">
        <v>1000</v>
      </c>
      <c r="G505" s="6" t="str">
        <f>VLOOKUP(F505,'Customer Info'!A:B,2,0)</f>
        <v>Justin</v>
      </c>
      <c r="H505" s="6" t="str">
        <f>VLOOKUP(F505,'Customer Info'!A:C,3,0)</f>
        <v>Deggeller</v>
      </c>
      <c r="I505" s="6" t="str">
        <f>VLOOKUP(F505,'Customer Info'!A:E,5,0)</f>
        <v>Gawler</v>
      </c>
      <c r="J505" s="2" t="s">
        <v>476</v>
      </c>
      <c r="K505" s="2">
        <v>61</v>
      </c>
      <c r="L505" s="2">
        <v>56</v>
      </c>
      <c r="M505" s="2">
        <v>2</v>
      </c>
      <c r="N505" s="7">
        <f t="shared" si="28"/>
        <v>112</v>
      </c>
      <c r="O505" s="7">
        <f t="shared" si="29"/>
        <v>122</v>
      </c>
      <c r="P505" s="2">
        <v>10</v>
      </c>
      <c r="Q505" s="8">
        <f t="shared" si="30"/>
        <v>132</v>
      </c>
      <c r="R505" s="8">
        <f t="shared" si="31"/>
        <v>10</v>
      </c>
      <c r="S505" s="2" t="s">
        <v>31</v>
      </c>
      <c r="T505" s="22" cm="1">
        <f t="array" ref="T505">_xlfn.IFS(OR(Q505&gt;$U$2,Q505&lt;$U$3),Q505*$V$2,OR(Q505&gt;$U$3,Q505&lt;$U$4),Q505*$V$3,OR(Q505&gt;$U$3,Q505&lt;$U$4),Q505*$V$4,OR(Q505&gt;$U$5,Q505&lt;$U$6),Q505*$V$6,OR(Q505&gt;$U$6,Q505&lt;$U$7),Q505*$V$7)</f>
        <v>2.64</v>
      </c>
    </row>
    <row r="506" spans="1:20" x14ac:dyDescent="0.3">
      <c r="A506" s="2" t="s">
        <v>1001</v>
      </c>
      <c r="B506" s="5">
        <v>43587</v>
      </c>
      <c r="C506" s="5">
        <v>43587</v>
      </c>
      <c r="D506" s="2" t="s">
        <v>33</v>
      </c>
      <c r="E506" s="2" t="s">
        <v>89</v>
      </c>
      <c r="F506" s="2" t="s">
        <v>147</v>
      </c>
      <c r="G506" s="6" t="str">
        <f>VLOOKUP(F506,'Customer Info'!A:B,2,0)</f>
        <v>Neil</v>
      </c>
      <c r="H506" s="6" t="str">
        <f>VLOOKUP(F506,'Customer Info'!A:C,3,0)</f>
        <v>Knudson</v>
      </c>
      <c r="I506" s="6" t="str">
        <f>VLOOKUP(F506,'Customer Info'!A:E,5,0)</f>
        <v>Malang</v>
      </c>
      <c r="J506" s="2" t="s">
        <v>339</v>
      </c>
      <c r="K506" s="2">
        <v>5906</v>
      </c>
      <c r="L506" s="2">
        <v>5266</v>
      </c>
      <c r="M506" s="2">
        <v>7</v>
      </c>
      <c r="N506" s="7">
        <f t="shared" si="28"/>
        <v>36862</v>
      </c>
      <c r="O506" s="7">
        <f t="shared" si="29"/>
        <v>41342</v>
      </c>
      <c r="P506" s="2">
        <v>41</v>
      </c>
      <c r="Q506" s="8">
        <f t="shared" si="30"/>
        <v>41383</v>
      </c>
      <c r="R506" s="8">
        <f t="shared" si="31"/>
        <v>4480</v>
      </c>
      <c r="S506" s="2" t="s">
        <v>31</v>
      </c>
      <c r="T506" s="22" cm="1">
        <f t="array" ref="T506">_xlfn.IFS(OR(Q506&gt;$U$2,Q506&lt;$U$3),Q506*$V$2,OR(Q506&gt;$U$3,Q506&lt;$U$4),Q506*$V$3,OR(Q506&gt;$U$3,Q506&lt;$U$4),Q506*$V$4,OR(Q506&gt;$U$5,Q506&lt;$U$6),Q506*$V$6,OR(Q506&gt;$U$6,Q506&lt;$U$7),Q506*$V$7)</f>
        <v>827.66</v>
      </c>
    </row>
    <row r="507" spans="1:20" x14ac:dyDescent="0.3">
      <c r="A507" s="2" t="s">
        <v>1002</v>
      </c>
      <c r="B507" s="5">
        <v>43641</v>
      </c>
      <c r="C507" s="5">
        <v>43642</v>
      </c>
      <c r="D507" s="2" t="s">
        <v>33</v>
      </c>
      <c r="E507" s="2" t="s">
        <v>27</v>
      </c>
      <c r="F507" s="2" t="s">
        <v>1003</v>
      </c>
      <c r="G507" s="6" t="str">
        <f>VLOOKUP(F507,'Customer Info'!A:B,2,0)</f>
        <v>Katrina</v>
      </c>
      <c r="H507" s="6" t="str">
        <f>VLOOKUP(F507,'Customer Info'!A:C,3,0)</f>
        <v>Bavinger</v>
      </c>
      <c r="I507" s="6" t="str">
        <f>VLOOKUP(F507,'Customer Info'!A:E,5,0)</f>
        <v>Melbourne</v>
      </c>
      <c r="J507" s="2" t="s">
        <v>552</v>
      </c>
      <c r="K507" s="2">
        <v>1498</v>
      </c>
      <c r="L507" s="2">
        <v>1335</v>
      </c>
      <c r="M507" s="2">
        <v>3</v>
      </c>
      <c r="N507" s="7">
        <f t="shared" si="28"/>
        <v>4005</v>
      </c>
      <c r="O507" s="7">
        <f t="shared" si="29"/>
        <v>4494</v>
      </c>
      <c r="P507" s="2">
        <v>29</v>
      </c>
      <c r="Q507" s="8">
        <f t="shared" si="30"/>
        <v>4523</v>
      </c>
      <c r="R507" s="8">
        <f t="shared" si="31"/>
        <v>489</v>
      </c>
      <c r="S507" s="2" t="s">
        <v>31</v>
      </c>
      <c r="T507" s="22" cm="1">
        <f t="array" ref="T507">_xlfn.IFS(OR(Q507&gt;$U$2,Q507&lt;$U$3),Q507*$V$2,OR(Q507&gt;$U$3,Q507&lt;$U$4),Q507*$V$3,OR(Q507&gt;$U$3,Q507&lt;$U$4),Q507*$V$4,OR(Q507&gt;$U$5,Q507&lt;$U$6),Q507*$V$6,OR(Q507&gt;$U$6,Q507&lt;$U$7),Q507*$V$7)</f>
        <v>90.460000000000008</v>
      </c>
    </row>
    <row r="508" spans="1:20" x14ac:dyDescent="0.3">
      <c r="A508" s="2" t="s">
        <v>1004</v>
      </c>
      <c r="B508" s="5">
        <v>43474</v>
      </c>
      <c r="C508" s="5">
        <v>43476</v>
      </c>
      <c r="D508" s="2" t="s">
        <v>45</v>
      </c>
      <c r="E508" s="2" t="s">
        <v>46</v>
      </c>
      <c r="F508" s="2" t="s">
        <v>1005</v>
      </c>
      <c r="G508" s="6" t="str">
        <f>VLOOKUP(F508,'Customer Info'!A:B,2,0)</f>
        <v>Kelly</v>
      </c>
      <c r="H508" s="6" t="str">
        <f>VLOOKUP(F508,'Customer Info'!A:C,3,0)</f>
        <v>Williams</v>
      </c>
      <c r="I508" s="6" t="str">
        <f>VLOOKUP(F508,'Customer Info'!A:E,5,0)</f>
        <v>Palu</v>
      </c>
      <c r="J508" s="2" t="s">
        <v>283</v>
      </c>
      <c r="K508" s="2">
        <v>404</v>
      </c>
      <c r="L508" s="2">
        <v>371</v>
      </c>
      <c r="M508" s="2">
        <v>4</v>
      </c>
      <c r="N508" s="7">
        <f t="shared" si="28"/>
        <v>1484</v>
      </c>
      <c r="O508" s="7">
        <f t="shared" si="29"/>
        <v>1616</v>
      </c>
      <c r="P508" s="2">
        <v>58</v>
      </c>
      <c r="Q508" s="8">
        <f t="shared" si="30"/>
        <v>1674</v>
      </c>
      <c r="R508" s="8">
        <f t="shared" si="31"/>
        <v>132</v>
      </c>
      <c r="S508" s="2" t="s">
        <v>31</v>
      </c>
      <c r="T508" s="22" cm="1">
        <f t="array" ref="T508">_xlfn.IFS(OR(Q508&gt;$U$2,Q508&lt;$U$3),Q508*$V$2,OR(Q508&gt;$U$3,Q508&lt;$U$4),Q508*$V$3,OR(Q508&gt;$U$3,Q508&lt;$U$4),Q508*$V$4,OR(Q508&gt;$U$5,Q508&lt;$U$6),Q508*$V$6,OR(Q508&gt;$U$6,Q508&lt;$U$7),Q508*$V$7)</f>
        <v>33.480000000000004</v>
      </c>
    </row>
    <row r="509" spans="1:20" x14ac:dyDescent="0.3">
      <c r="A509" s="2" t="s">
        <v>1006</v>
      </c>
      <c r="B509" s="5">
        <v>43545</v>
      </c>
      <c r="C509" s="5">
        <v>43546</v>
      </c>
      <c r="D509" s="2" t="s">
        <v>26</v>
      </c>
      <c r="E509" s="2" t="s">
        <v>34</v>
      </c>
      <c r="F509" s="2" t="s">
        <v>365</v>
      </c>
      <c r="G509" s="6" t="str">
        <f>VLOOKUP(F509,'Customer Info'!A:B,2,0)</f>
        <v>Randy</v>
      </c>
      <c r="H509" s="6" t="str">
        <f>VLOOKUP(F509,'Customer Info'!A:C,3,0)</f>
        <v>Ferguson</v>
      </c>
      <c r="I509" s="6" t="str">
        <f>VLOOKUP(F509,'Customer Info'!A:E,5,0)</f>
        <v>Adelaide</v>
      </c>
      <c r="J509" s="2" t="s">
        <v>294</v>
      </c>
      <c r="K509" s="2">
        <v>5836</v>
      </c>
      <c r="L509" s="2">
        <v>5457</v>
      </c>
      <c r="M509" s="2">
        <v>5</v>
      </c>
      <c r="N509" s="7">
        <f t="shared" si="28"/>
        <v>27285</v>
      </c>
      <c r="O509" s="7">
        <f t="shared" si="29"/>
        <v>29180</v>
      </c>
      <c r="P509" s="2">
        <v>24</v>
      </c>
      <c r="Q509" s="8">
        <f t="shared" si="30"/>
        <v>29204</v>
      </c>
      <c r="R509" s="8">
        <f t="shared" si="31"/>
        <v>1895</v>
      </c>
      <c r="S509" s="2" t="s">
        <v>61</v>
      </c>
      <c r="T509" s="22" cm="1">
        <f t="array" ref="T509">_xlfn.IFS(OR(Q509&gt;$U$2,Q509&lt;$U$3),Q509*$V$2,OR(Q509&gt;$U$3,Q509&lt;$U$4),Q509*$V$3,OR(Q509&gt;$U$3,Q509&lt;$U$4),Q509*$V$4,OR(Q509&gt;$U$5,Q509&lt;$U$6),Q509*$V$6,OR(Q509&gt;$U$6,Q509&lt;$U$7),Q509*$V$7)</f>
        <v>584.08000000000004</v>
      </c>
    </row>
    <row r="510" spans="1:20" x14ac:dyDescent="0.3">
      <c r="A510" s="2" t="s">
        <v>1007</v>
      </c>
      <c r="B510" s="5">
        <v>43508</v>
      </c>
      <c r="C510" s="5">
        <v>43510</v>
      </c>
      <c r="D510" s="2" t="s">
        <v>45</v>
      </c>
      <c r="E510" s="2" t="s">
        <v>66</v>
      </c>
      <c r="F510" s="2" t="s">
        <v>167</v>
      </c>
      <c r="G510" s="6" t="str">
        <f>VLOOKUP(F510,'Customer Info'!A:B,2,0)</f>
        <v>Jack</v>
      </c>
      <c r="H510" s="6" t="str">
        <f>VLOOKUP(F510,'Customer Info'!A:C,3,0)</f>
        <v>Lebron</v>
      </c>
      <c r="I510" s="6" t="str">
        <f>VLOOKUP(F510,'Customer Info'!A:E,5,0)</f>
        <v>Erftstadt</v>
      </c>
      <c r="J510" s="2" t="s">
        <v>536</v>
      </c>
      <c r="K510" s="2">
        <v>1358</v>
      </c>
      <c r="L510" s="2">
        <v>1257</v>
      </c>
      <c r="M510" s="2">
        <v>1</v>
      </c>
      <c r="N510" s="7">
        <f t="shared" si="28"/>
        <v>1257</v>
      </c>
      <c r="O510" s="7">
        <f t="shared" si="29"/>
        <v>1358</v>
      </c>
      <c r="P510" s="2">
        <v>36</v>
      </c>
      <c r="Q510" s="8">
        <f t="shared" si="30"/>
        <v>1394</v>
      </c>
      <c r="R510" s="8">
        <f t="shared" si="31"/>
        <v>101</v>
      </c>
      <c r="S510" s="2" t="s">
        <v>28</v>
      </c>
      <c r="T510" s="22" cm="1">
        <f t="array" ref="T510">_xlfn.IFS(OR(Q510&gt;$U$2,Q510&lt;$U$3),Q510*$V$2,OR(Q510&gt;$U$3,Q510&lt;$U$4),Q510*$V$3,OR(Q510&gt;$U$3,Q510&lt;$U$4),Q510*$V$4,OR(Q510&gt;$U$5,Q510&lt;$U$6),Q510*$V$6,OR(Q510&gt;$U$6,Q510&lt;$U$7),Q510*$V$7)</f>
        <v>27.88</v>
      </c>
    </row>
    <row r="511" spans="1:20" x14ac:dyDescent="0.3">
      <c r="A511" s="2" t="s">
        <v>1008</v>
      </c>
      <c r="B511" s="5">
        <v>43684</v>
      </c>
      <c r="C511" s="5">
        <v>43684</v>
      </c>
      <c r="D511" s="2" t="s">
        <v>45</v>
      </c>
      <c r="E511" s="2" t="s">
        <v>41</v>
      </c>
      <c r="F511" s="2" t="s">
        <v>866</v>
      </c>
      <c r="G511" s="6" t="str">
        <f>VLOOKUP(F511,'Customer Info'!A:B,2,0)</f>
        <v>Brian</v>
      </c>
      <c r="H511" s="6" t="str">
        <f>VLOOKUP(F511,'Customer Info'!A:C,3,0)</f>
        <v>Stugart</v>
      </c>
      <c r="I511" s="6" t="str">
        <f>VLOOKUP(F511,'Customer Info'!A:E,5,0)</f>
        <v>Jakarta</v>
      </c>
      <c r="J511" s="2" t="s">
        <v>959</v>
      </c>
      <c r="K511" s="2">
        <v>93</v>
      </c>
      <c r="L511" s="2">
        <v>86</v>
      </c>
      <c r="M511" s="2">
        <v>4</v>
      </c>
      <c r="N511" s="7">
        <f t="shared" si="28"/>
        <v>344</v>
      </c>
      <c r="O511" s="7">
        <f t="shared" si="29"/>
        <v>372</v>
      </c>
      <c r="P511" s="2">
        <v>10</v>
      </c>
      <c r="Q511" s="8">
        <f t="shared" si="30"/>
        <v>382</v>
      </c>
      <c r="R511" s="8">
        <f t="shared" si="31"/>
        <v>28</v>
      </c>
      <c r="S511" s="2" t="s">
        <v>31</v>
      </c>
      <c r="T511" s="22" cm="1">
        <f t="array" ref="T511">_xlfn.IFS(OR(Q511&gt;$U$2,Q511&lt;$U$3),Q511*$V$2,OR(Q511&gt;$U$3,Q511&lt;$U$4),Q511*$V$3,OR(Q511&gt;$U$3,Q511&lt;$U$4),Q511*$V$4,OR(Q511&gt;$U$5,Q511&lt;$U$6),Q511*$V$6,OR(Q511&gt;$U$6,Q511&lt;$U$7),Q511*$V$7)</f>
        <v>7.6400000000000006</v>
      </c>
    </row>
    <row r="512" spans="1:20" x14ac:dyDescent="0.3">
      <c r="A512" s="2" t="s">
        <v>1009</v>
      </c>
      <c r="B512" s="5">
        <v>43742</v>
      </c>
      <c r="C512" s="5">
        <v>43742</v>
      </c>
      <c r="D512" s="2" t="s">
        <v>45</v>
      </c>
      <c r="E512" s="2" t="s">
        <v>46</v>
      </c>
      <c r="F512" s="2" t="s">
        <v>825</v>
      </c>
      <c r="G512" s="6" t="str">
        <f>VLOOKUP(F512,'Customer Info'!A:B,2,0)</f>
        <v>Russell</v>
      </c>
      <c r="H512" s="6" t="str">
        <f>VLOOKUP(F512,'Customer Info'!A:C,3,0)</f>
        <v>Applegate</v>
      </c>
      <c r="I512" s="6" t="str">
        <f>VLOOKUP(F512,'Customer Info'!A:E,5,0)</f>
        <v>Gorakhpur</v>
      </c>
      <c r="J512" s="2" t="s">
        <v>1010</v>
      </c>
      <c r="K512" s="2">
        <v>222</v>
      </c>
      <c r="L512" s="2">
        <v>204</v>
      </c>
      <c r="M512" s="2">
        <v>6</v>
      </c>
      <c r="N512" s="7">
        <f t="shared" si="28"/>
        <v>1224</v>
      </c>
      <c r="O512" s="7">
        <f t="shared" si="29"/>
        <v>1332</v>
      </c>
      <c r="P512" s="2">
        <v>25</v>
      </c>
      <c r="Q512" s="8">
        <f t="shared" si="30"/>
        <v>1357</v>
      </c>
      <c r="R512" s="8">
        <f t="shared" si="31"/>
        <v>108</v>
      </c>
      <c r="S512" s="2" t="s">
        <v>31</v>
      </c>
      <c r="T512" s="22" cm="1">
        <f t="array" ref="T512">_xlfn.IFS(OR(Q512&gt;$U$2,Q512&lt;$U$3),Q512*$V$2,OR(Q512&gt;$U$3,Q512&lt;$U$4),Q512*$V$3,OR(Q512&gt;$U$3,Q512&lt;$U$4),Q512*$V$4,OR(Q512&gt;$U$5,Q512&lt;$U$6),Q512*$V$6,OR(Q512&gt;$U$6,Q512&lt;$U$7),Q512*$V$7)</f>
        <v>27.14</v>
      </c>
    </row>
    <row r="513" spans="1:20" x14ac:dyDescent="0.3">
      <c r="A513" s="2" t="s">
        <v>1011</v>
      </c>
      <c r="B513" s="5">
        <v>43662</v>
      </c>
      <c r="C513" s="5">
        <v>43662</v>
      </c>
      <c r="D513" s="2" t="s">
        <v>26</v>
      </c>
      <c r="E513" s="2" t="s">
        <v>27</v>
      </c>
      <c r="F513" s="2" t="s">
        <v>767</v>
      </c>
      <c r="G513" s="6" t="str">
        <f>VLOOKUP(F513,'Customer Info'!A:B,2,0)</f>
        <v>Lindsay</v>
      </c>
      <c r="H513" s="6" t="str">
        <f>VLOOKUP(F513,'Customer Info'!A:C,3,0)</f>
        <v>Williams</v>
      </c>
      <c r="I513" s="6" t="str">
        <f>VLOOKUP(F513,'Customer Info'!A:E,5,0)</f>
        <v>Akola</v>
      </c>
      <c r="J513" s="2" t="s">
        <v>666</v>
      </c>
      <c r="K513" s="2">
        <v>2249</v>
      </c>
      <c r="L513" s="2">
        <v>2102</v>
      </c>
      <c r="M513" s="2">
        <v>4</v>
      </c>
      <c r="N513" s="7">
        <f t="shared" si="28"/>
        <v>8408</v>
      </c>
      <c r="O513" s="7">
        <f t="shared" si="29"/>
        <v>8996</v>
      </c>
      <c r="P513" s="2">
        <v>23</v>
      </c>
      <c r="Q513" s="8">
        <f t="shared" si="30"/>
        <v>9019</v>
      </c>
      <c r="R513" s="8">
        <f t="shared" si="31"/>
        <v>588</v>
      </c>
      <c r="S513" s="2" t="s">
        <v>28</v>
      </c>
      <c r="T513" s="22" cm="1">
        <f t="array" ref="T513">_xlfn.IFS(OR(Q513&gt;$U$2,Q513&lt;$U$3),Q513*$V$2,OR(Q513&gt;$U$3,Q513&lt;$U$4),Q513*$V$3,OR(Q513&gt;$U$3,Q513&lt;$U$4),Q513*$V$4,OR(Q513&gt;$U$5,Q513&lt;$U$6),Q513*$V$6,OR(Q513&gt;$U$6,Q513&lt;$U$7),Q513*$V$7)</f>
        <v>180.38</v>
      </c>
    </row>
    <row r="514" spans="1:20" x14ac:dyDescent="0.3">
      <c r="A514" s="2" t="s">
        <v>1012</v>
      </c>
      <c r="B514" s="5">
        <v>43698</v>
      </c>
      <c r="C514" s="5">
        <v>43698</v>
      </c>
      <c r="D514" s="2" t="s">
        <v>45</v>
      </c>
      <c r="E514" s="2" t="s">
        <v>89</v>
      </c>
      <c r="F514" s="2" t="s">
        <v>1013</v>
      </c>
      <c r="G514" s="6" t="str">
        <f>VLOOKUP(F514,'Customer Info'!A:B,2,0)</f>
        <v>Brad</v>
      </c>
      <c r="H514" s="6" t="str">
        <f>VLOOKUP(F514,'Customer Info'!A:C,3,0)</f>
        <v>Thomas</v>
      </c>
      <c r="I514" s="6" t="str">
        <f>VLOOKUP(F514,'Customer Info'!A:E,5,0)</f>
        <v>Bochum</v>
      </c>
      <c r="J514" s="2" t="s">
        <v>240</v>
      </c>
      <c r="K514" s="2">
        <v>71</v>
      </c>
      <c r="L514" s="2">
        <v>64</v>
      </c>
      <c r="M514" s="2">
        <v>2</v>
      </c>
      <c r="N514" s="7">
        <f t="shared" si="28"/>
        <v>128</v>
      </c>
      <c r="O514" s="7">
        <f t="shared" si="29"/>
        <v>142</v>
      </c>
      <c r="P514" s="2">
        <v>10</v>
      </c>
      <c r="Q514" s="8">
        <f t="shared" si="30"/>
        <v>152</v>
      </c>
      <c r="R514" s="8">
        <f t="shared" si="31"/>
        <v>14</v>
      </c>
      <c r="S514" s="2" t="s">
        <v>31</v>
      </c>
      <c r="T514" s="22" cm="1">
        <f t="array" ref="T514">_xlfn.IFS(OR(Q514&gt;$U$2,Q514&lt;$U$3),Q514*$V$2,OR(Q514&gt;$U$3,Q514&lt;$U$4),Q514*$V$3,OR(Q514&gt;$U$3,Q514&lt;$U$4),Q514*$V$4,OR(Q514&gt;$U$5,Q514&lt;$U$6),Q514*$V$6,OR(Q514&gt;$U$6,Q514&lt;$U$7),Q514*$V$7)</f>
        <v>3.04</v>
      </c>
    </row>
    <row r="515" spans="1:20" x14ac:dyDescent="0.3">
      <c r="A515" s="2" t="s">
        <v>1014</v>
      </c>
      <c r="B515" s="5">
        <v>43717</v>
      </c>
      <c r="C515" s="5">
        <v>43717</v>
      </c>
      <c r="D515" s="2" t="s">
        <v>26</v>
      </c>
      <c r="E515" s="2" t="s">
        <v>41</v>
      </c>
      <c r="F515" s="2" t="s">
        <v>470</v>
      </c>
      <c r="G515" s="6" t="str">
        <f>VLOOKUP(F515,'Customer Info'!A:B,2,0)</f>
        <v>Harold</v>
      </c>
      <c r="H515" s="6" t="str">
        <f>VLOOKUP(F515,'Customer Info'!A:C,3,0)</f>
        <v>Dahlen</v>
      </c>
      <c r="I515" s="6" t="str">
        <f>VLOOKUP(F515,'Customer Info'!A:E,5,0)</f>
        <v>Melbourne</v>
      </c>
      <c r="J515" s="2" t="s">
        <v>294</v>
      </c>
      <c r="K515" s="2">
        <v>2249</v>
      </c>
      <c r="L515" s="2">
        <v>2102</v>
      </c>
      <c r="M515" s="2">
        <v>1</v>
      </c>
      <c r="N515" s="7">
        <f t="shared" si="28"/>
        <v>2102</v>
      </c>
      <c r="O515" s="7">
        <f t="shared" si="29"/>
        <v>2249</v>
      </c>
      <c r="P515" s="2">
        <v>43</v>
      </c>
      <c r="Q515" s="8">
        <f t="shared" si="30"/>
        <v>2292</v>
      </c>
      <c r="R515" s="8">
        <f t="shared" si="31"/>
        <v>147</v>
      </c>
      <c r="S515" s="2" t="s">
        <v>31</v>
      </c>
      <c r="T515" s="22" cm="1">
        <f t="array" ref="T515">_xlfn.IFS(OR(Q515&gt;$U$2,Q515&lt;$U$3),Q515*$V$2,OR(Q515&gt;$U$3,Q515&lt;$U$4),Q515*$V$3,OR(Q515&gt;$U$3,Q515&lt;$U$4),Q515*$V$4,OR(Q515&gt;$U$5,Q515&lt;$U$6),Q515*$V$6,OR(Q515&gt;$U$6,Q515&lt;$U$7),Q515*$V$7)</f>
        <v>45.84</v>
      </c>
    </row>
    <row r="516" spans="1:20" x14ac:dyDescent="0.3">
      <c r="A516" s="2" t="s">
        <v>1015</v>
      </c>
      <c r="B516" s="5">
        <v>43785</v>
      </c>
      <c r="C516" s="5">
        <v>43787</v>
      </c>
      <c r="D516" s="2" t="s">
        <v>45</v>
      </c>
      <c r="E516" s="2" t="s">
        <v>27</v>
      </c>
      <c r="F516" s="2" t="s">
        <v>789</v>
      </c>
      <c r="G516" s="6" t="str">
        <f>VLOOKUP(F516,'Customer Info'!A:B,2,0)</f>
        <v>Laurel</v>
      </c>
      <c r="H516" s="6" t="str">
        <f>VLOOKUP(F516,'Customer Info'!A:C,3,0)</f>
        <v>Beltran</v>
      </c>
      <c r="I516" s="6" t="str">
        <f>VLOOKUP(F516,'Customer Info'!A:E,5,0)</f>
        <v>Melbourne</v>
      </c>
      <c r="J516" s="2" t="s">
        <v>129</v>
      </c>
      <c r="K516" s="2">
        <v>87</v>
      </c>
      <c r="L516" s="2">
        <v>80</v>
      </c>
      <c r="M516" s="2">
        <v>2</v>
      </c>
      <c r="N516" s="7">
        <f t="shared" si="28"/>
        <v>160</v>
      </c>
      <c r="O516" s="7">
        <f t="shared" si="29"/>
        <v>174</v>
      </c>
      <c r="P516" s="2">
        <v>10</v>
      </c>
      <c r="Q516" s="8">
        <f t="shared" si="30"/>
        <v>184</v>
      </c>
      <c r="R516" s="8">
        <f t="shared" si="31"/>
        <v>14</v>
      </c>
      <c r="S516" s="2" t="s">
        <v>28</v>
      </c>
      <c r="T516" s="22" cm="1">
        <f t="array" ref="T516">_xlfn.IFS(OR(Q516&gt;$U$2,Q516&lt;$U$3),Q516*$V$2,OR(Q516&gt;$U$3,Q516&lt;$U$4),Q516*$V$3,OR(Q516&gt;$U$3,Q516&lt;$U$4),Q516*$V$4,OR(Q516&gt;$U$5,Q516&lt;$U$6),Q516*$V$6,OR(Q516&gt;$U$6,Q516&lt;$U$7),Q516*$V$7)</f>
        <v>3.68</v>
      </c>
    </row>
    <row r="517" spans="1:20" x14ac:dyDescent="0.3">
      <c r="A517" s="2" t="s">
        <v>1016</v>
      </c>
      <c r="B517" s="5">
        <v>43534</v>
      </c>
      <c r="C517" s="5">
        <v>43534</v>
      </c>
      <c r="D517" s="2" t="s">
        <v>33</v>
      </c>
      <c r="E517" s="2" t="s">
        <v>66</v>
      </c>
      <c r="F517" s="2" t="s">
        <v>1017</v>
      </c>
      <c r="G517" s="6" t="str">
        <f>VLOOKUP(F517,'Customer Info'!A:B,2,0)</f>
        <v>Carol</v>
      </c>
      <c r="H517" s="6" t="str">
        <f>VLOOKUP(F517,'Customer Info'!A:C,3,0)</f>
        <v>Adams</v>
      </c>
      <c r="I517" s="6" t="str">
        <f>VLOOKUP(F517,'Customer Info'!A:E,5,0)</f>
        <v>Cairns</v>
      </c>
      <c r="J517" s="2" t="s">
        <v>334</v>
      </c>
      <c r="K517" s="2">
        <v>7212</v>
      </c>
      <c r="L517" s="2">
        <v>6737</v>
      </c>
      <c r="M517" s="2">
        <v>3</v>
      </c>
      <c r="N517" s="7">
        <f t="shared" si="28"/>
        <v>20211</v>
      </c>
      <c r="O517" s="7">
        <f t="shared" si="29"/>
        <v>21636</v>
      </c>
      <c r="P517" s="2">
        <v>68</v>
      </c>
      <c r="Q517" s="8">
        <f t="shared" si="30"/>
        <v>21704</v>
      </c>
      <c r="R517" s="8">
        <f t="shared" si="31"/>
        <v>1425</v>
      </c>
      <c r="S517" s="2" t="s">
        <v>61</v>
      </c>
      <c r="T517" s="22" cm="1">
        <f t="array" ref="T517">_xlfn.IFS(OR(Q517&gt;$U$2,Q517&lt;$U$3),Q517*$V$2,OR(Q517&gt;$U$3,Q517&lt;$U$4),Q517*$V$3,OR(Q517&gt;$U$3,Q517&lt;$U$4),Q517*$V$4,OR(Q517&gt;$U$5,Q517&lt;$U$6),Q517*$V$6,OR(Q517&gt;$U$6,Q517&lt;$U$7),Q517*$V$7)</f>
        <v>434.08</v>
      </c>
    </row>
    <row r="518" spans="1:20" x14ac:dyDescent="0.3">
      <c r="A518" s="2" t="s">
        <v>1018</v>
      </c>
      <c r="B518" s="5">
        <v>43548</v>
      </c>
      <c r="C518" s="5">
        <v>43548</v>
      </c>
      <c r="D518" s="2" t="s">
        <v>45</v>
      </c>
      <c r="E518" s="2" t="s">
        <v>89</v>
      </c>
      <c r="F518" s="2" t="s">
        <v>878</v>
      </c>
      <c r="G518" s="6" t="str">
        <f>VLOOKUP(F518,'Customer Info'!A:B,2,0)</f>
        <v>David</v>
      </c>
      <c r="H518" s="6" t="str">
        <f>VLOOKUP(F518,'Customer Info'!A:C,3,0)</f>
        <v>Smith</v>
      </c>
      <c r="I518" s="6" t="str">
        <f>VLOOKUP(F518,'Customer Info'!A:E,5,0)</f>
        <v>Surat</v>
      </c>
      <c r="J518" s="2" t="s">
        <v>374</v>
      </c>
      <c r="K518" s="2">
        <v>173</v>
      </c>
      <c r="L518" s="2">
        <v>155</v>
      </c>
      <c r="M518" s="2">
        <v>14</v>
      </c>
      <c r="N518" s="7">
        <f t="shared" si="28"/>
        <v>2170</v>
      </c>
      <c r="O518" s="7">
        <f t="shared" si="29"/>
        <v>2422</v>
      </c>
      <c r="P518" s="2">
        <v>30</v>
      </c>
      <c r="Q518" s="8">
        <f t="shared" si="30"/>
        <v>2452</v>
      </c>
      <c r="R518" s="8">
        <f t="shared" si="31"/>
        <v>252</v>
      </c>
      <c r="S518" s="2" t="s">
        <v>31</v>
      </c>
      <c r="T518" s="22" cm="1">
        <f t="array" ref="T518">_xlfn.IFS(OR(Q518&gt;$U$2,Q518&lt;$U$3),Q518*$V$2,OR(Q518&gt;$U$3,Q518&lt;$U$4),Q518*$V$3,OR(Q518&gt;$U$3,Q518&lt;$U$4),Q518*$V$4,OR(Q518&gt;$U$5,Q518&lt;$U$6),Q518*$V$6,OR(Q518&gt;$U$6,Q518&lt;$U$7),Q518*$V$7)</f>
        <v>49.04</v>
      </c>
    </row>
    <row r="519" spans="1:20" x14ac:dyDescent="0.3">
      <c r="A519" s="2" t="s">
        <v>1019</v>
      </c>
      <c r="B519" s="5">
        <v>43742</v>
      </c>
      <c r="C519" s="5">
        <v>43742</v>
      </c>
      <c r="D519" s="2" t="s">
        <v>33</v>
      </c>
      <c r="E519" s="2" t="s">
        <v>66</v>
      </c>
      <c r="F519" s="2" t="s">
        <v>581</v>
      </c>
      <c r="G519" s="6" t="str">
        <f>VLOOKUP(F519,'Customer Info'!A:B,2,0)</f>
        <v>Anthony</v>
      </c>
      <c r="H519" s="6" t="str">
        <f>VLOOKUP(F519,'Customer Info'!A:C,3,0)</f>
        <v>O'Donnell</v>
      </c>
      <c r="I519" s="6" t="str">
        <f>VLOOKUP(F519,'Customer Info'!A:E,5,0)</f>
        <v>Berlin</v>
      </c>
      <c r="J519" s="2" t="s">
        <v>380</v>
      </c>
      <c r="K519" s="2">
        <v>6701</v>
      </c>
      <c r="L519" s="2">
        <v>6384</v>
      </c>
      <c r="M519" s="2">
        <v>3</v>
      </c>
      <c r="N519" s="7">
        <f t="shared" si="28"/>
        <v>19152</v>
      </c>
      <c r="O519" s="7">
        <f t="shared" si="29"/>
        <v>20103</v>
      </c>
      <c r="P519" s="2">
        <v>57</v>
      </c>
      <c r="Q519" s="8">
        <f t="shared" si="30"/>
        <v>20160</v>
      </c>
      <c r="R519" s="8">
        <f t="shared" si="31"/>
        <v>951</v>
      </c>
      <c r="S519" s="2" t="s">
        <v>61</v>
      </c>
      <c r="T519" s="22" cm="1">
        <f t="array" ref="T519">_xlfn.IFS(OR(Q519&gt;$U$2,Q519&lt;$U$3),Q519*$V$2,OR(Q519&gt;$U$3,Q519&lt;$U$4),Q519*$V$3,OR(Q519&gt;$U$3,Q519&lt;$U$4),Q519*$V$4,OR(Q519&gt;$U$5,Q519&lt;$U$6),Q519*$V$6,OR(Q519&gt;$U$6,Q519&lt;$U$7),Q519*$V$7)</f>
        <v>403.2</v>
      </c>
    </row>
    <row r="520" spans="1:20" x14ac:dyDescent="0.3">
      <c r="A520" s="2" t="s">
        <v>1020</v>
      </c>
      <c r="B520" s="5">
        <v>43809</v>
      </c>
      <c r="C520" s="5">
        <v>43809</v>
      </c>
      <c r="D520" s="2" t="s">
        <v>45</v>
      </c>
      <c r="E520" s="2" t="s">
        <v>41</v>
      </c>
      <c r="F520" s="2" t="s">
        <v>596</v>
      </c>
      <c r="G520" s="6" t="str">
        <f>VLOOKUP(F520,'Customer Info'!A:B,2,0)</f>
        <v>Shui</v>
      </c>
      <c r="H520" s="6" t="str">
        <f>VLOOKUP(F520,'Customer Info'!A:C,3,0)</f>
        <v>Tom</v>
      </c>
      <c r="I520" s="6" t="str">
        <f>VLOOKUP(F520,'Customer Info'!A:E,5,0)</f>
        <v>Melbourne</v>
      </c>
      <c r="J520" s="2" t="s">
        <v>1010</v>
      </c>
      <c r="K520" s="2">
        <v>206</v>
      </c>
      <c r="L520" s="2">
        <v>189</v>
      </c>
      <c r="M520" s="2">
        <v>1</v>
      </c>
      <c r="N520" s="7">
        <f t="shared" si="28"/>
        <v>189</v>
      </c>
      <c r="O520" s="7">
        <f t="shared" si="29"/>
        <v>206</v>
      </c>
      <c r="P520" s="2">
        <v>30</v>
      </c>
      <c r="Q520" s="8">
        <f t="shared" si="30"/>
        <v>236</v>
      </c>
      <c r="R520" s="8">
        <f t="shared" si="31"/>
        <v>17</v>
      </c>
      <c r="S520" s="2" t="s">
        <v>61</v>
      </c>
      <c r="T520" s="22" cm="1">
        <f t="array" ref="T520">_xlfn.IFS(OR(Q520&gt;$U$2,Q520&lt;$U$3),Q520*$V$2,OR(Q520&gt;$U$3,Q520&lt;$U$4),Q520*$V$3,OR(Q520&gt;$U$3,Q520&lt;$U$4),Q520*$V$4,OR(Q520&gt;$U$5,Q520&lt;$U$6),Q520*$V$6,OR(Q520&gt;$U$6,Q520&lt;$U$7),Q520*$V$7)</f>
        <v>4.72</v>
      </c>
    </row>
    <row r="521" spans="1:20" x14ac:dyDescent="0.3">
      <c r="A521" s="2" t="s">
        <v>1021</v>
      </c>
      <c r="B521" s="5">
        <v>43826</v>
      </c>
      <c r="C521" s="5">
        <v>43827</v>
      </c>
      <c r="D521" s="2" t="s">
        <v>33</v>
      </c>
      <c r="E521" s="2" t="s">
        <v>27</v>
      </c>
      <c r="F521" s="2" t="s">
        <v>53</v>
      </c>
      <c r="G521" s="6" t="str">
        <f>VLOOKUP(F521,'Customer Info'!A:B,2,0)</f>
        <v>Cindy</v>
      </c>
      <c r="H521" s="6" t="str">
        <f>VLOOKUP(F521,'Customer Info'!A:C,3,0)</f>
        <v>Schnelling</v>
      </c>
      <c r="I521" s="6" t="str">
        <f>VLOOKUP(F521,'Customer Info'!A:E,5,0)</f>
        <v>Balikpapan</v>
      </c>
      <c r="J521" s="2" t="s">
        <v>520</v>
      </c>
      <c r="K521" s="2">
        <v>36057</v>
      </c>
      <c r="L521" s="2">
        <v>34028</v>
      </c>
      <c r="M521" s="2">
        <v>2</v>
      </c>
      <c r="N521" s="7">
        <f t="shared" si="28"/>
        <v>68056</v>
      </c>
      <c r="O521" s="7">
        <f t="shared" si="29"/>
        <v>72114</v>
      </c>
      <c r="P521" s="2">
        <v>47</v>
      </c>
      <c r="Q521" s="8">
        <f t="shared" si="30"/>
        <v>72161</v>
      </c>
      <c r="R521" s="8">
        <f t="shared" si="31"/>
        <v>4058</v>
      </c>
      <c r="S521" s="2" t="s">
        <v>31</v>
      </c>
      <c r="T521" s="22" cm="1">
        <f t="array" ref="T521">_xlfn.IFS(OR(Q521&gt;$U$2,Q521&lt;$U$3),Q521*$V$2,OR(Q521&gt;$U$3,Q521&lt;$U$4),Q521*$V$3,OR(Q521&gt;$U$3,Q521&lt;$U$4),Q521*$V$4,OR(Q521&gt;$U$5,Q521&lt;$U$6),Q521*$V$6,OR(Q521&gt;$U$6,Q521&lt;$U$7),Q521*$V$7)</f>
        <v>1443.22</v>
      </c>
    </row>
    <row r="522" spans="1:20" x14ac:dyDescent="0.3">
      <c r="A522" s="2" t="s">
        <v>1022</v>
      </c>
      <c r="B522" s="5">
        <v>43763</v>
      </c>
      <c r="C522" s="5">
        <v>43764</v>
      </c>
      <c r="D522" s="2" t="s">
        <v>45</v>
      </c>
      <c r="E522" s="2" t="s">
        <v>34</v>
      </c>
      <c r="F522" s="2" t="s">
        <v>379</v>
      </c>
      <c r="G522" s="6" t="str">
        <f>VLOOKUP(F522,'Customer Info'!A:B,2,0)</f>
        <v>Andrew</v>
      </c>
      <c r="H522" s="6" t="str">
        <f>VLOOKUP(F522,'Customer Info'!A:C,3,0)</f>
        <v>Gjertsen</v>
      </c>
      <c r="I522" s="6" t="str">
        <f>VLOOKUP(F522,'Customer Info'!A:E,5,0)</f>
        <v>Hamburg</v>
      </c>
      <c r="J522" s="2" t="s">
        <v>455</v>
      </c>
      <c r="K522" s="2">
        <v>139</v>
      </c>
      <c r="L522" s="2">
        <v>133</v>
      </c>
      <c r="M522" s="2">
        <v>3</v>
      </c>
      <c r="N522" s="7">
        <f t="shared" si="28"/>
        <v>399</v>
      </c>
      <c r="O522" s="7">
        <f t="shared" si="29"/>
        <v>417</v>
      </c>
      <c r="P522" s="2">
        <v>30</v>
      </c>
      <c r="Q522" s="8">
        <f t="shared" si="30"/>
        <v>447</v>
      </c>
      <c r="R522" s="8">
        <f t="shared" si="31"/>
        <v>18</v>
      </c>
      <c r="S522" s="2" t="s">
        <v>31</v>
      </c>
      <c r="T522" s="22" cm="1">
        <f t="array" ref="T522">_xlfn.IFS(OR(Q522&gt;$U$2,Q522&lt;$U$3),Q522*$V$2,OR(Q522&gt;$U$3,Q522&lt;$U$4),Q522*$V$3,OR(Q522&gt;$U$3,Q522&lt;$U$4),Q522*$V$4,OR(Q522&gt;$U$5,Q522&lt;$U$6),Q522*$V$6,OR(Q522&gt;$U$6,Q522&lt;$U$7),Q522*$V$7)</f>
        <v>8.94</v>
      </c>
    </row>
    <row r="523" spans="1:20" x14ac:dyDescent="0.3">
      <c r="A523" s="2" t="s">
        <v>1023</v>
      </c>
      <c r="B523" s="5">
        <v>43658</v>
      </c>
      <c r="C523" s="5">
        <v>43658</v>
      </c>
      <c r="D523" s="2" t="s">
        <v>26</v>
      </c>
      <c r="E523" s="2" t="s">
        <v>27</v>
      </c>
      <c r="F523" s="2" t="s">
        <v>1024</v>
      </c>
      <c r="G523" s="6" t="str">
        <f>VLOOKUP(F523,'Customer Info'!A:B,2,0)</f>
        <v>Christy</v>
      </c>
      <c r="H523" s="6" t="str">
        <f>VLOOKUP(F523,'Customer Info'!A:C,3,0)</f>
        <v>Brittain</v>
      </c>
      <c r="I523" s="6" t="str">
        <f>VLOOKUP(F523,'Customer Info'!A:E,5,0)</f>
        <v>Ajmer</v>
      </c>
      <c r="J523" s="2" t="s">
        <v>384</v>
      </c>
      <c r="K523" s="2">
        <v>2843</v>
      </c>
      <c r="L523" s="2">
        <v>2735</v>
      </c>
      <c r="M523" s="2">
        <v>5</v>
      </c>
      <c r="N523" s="7">
        <f t="shared" ref="N523:N586" si="32">L523*M523</f>
        <v>13675</v>
      </c>
      <c r="O523" s="7">
        <f t="shared" ref="O523:O586" si="33">K523*M523</f>
        <v>14215</v>
      </c>
      <c r="P523" s="2">
        <v>98</v>
      </c>
      <c r="Q523" s="8">
        <f t="shared" ref="Q523:Q586" si="34">P523+O523</f>
        <v>14313</v>
      </c>
      <c r="R523" s="8">
        <f t="shared" ref="R523:R586" si="35">Q523-N523-P523</f>
        <v>540</v>
      </c>
      <c r="S523" s="2" t="s">
        <v>31</v>
      </c>
      <c r="T523" s="22" cm="1">
        <f t="array" ref="T523">_xlfn.IFS(OR(Q523&gt;$U$2,Q523&lt;$U$3),Q523*$V$2,OR(Q523&gt;$U$3,Q523&lt;$U$4),Q523*$V$3,OR(Q523&gt;$U$3,Q523&lt;$U$4),Q523*$V$4,OR(Q523&gt;$U$5,Q523&lt;$U$6),Q523*$V$6,OR(Q523&gt;$U$6,Q523&lt;$U$7),Q523*$V$7)</f>
        <v>286.26</v>
      </c>
    </row>
    <row r="524" spans="1:20" x14ac:dyDescent="0.3">
      <c r="A524" s="2" t="s">
        <v>1025</v>
      </c>
      <c r="B524" s="5">
        <v>43496</v>
      </c>
      <c r="C524" s="5">
        <v>43497</v>
      </c>
      <c r="D524" s="2" t="s">
        <v>26</v>
      </c>
      <c r="E524" s="2" t="s">
        <v>27</v>
      </c>
      <c r="F524" s="2" t="s">
        <v>574</v>
      </c>
      <c r="G524" s="6" t="str">
        <f>VLOOKUP(F524,'Customer Info'!A:B,2,0)</f>
        <v>Steven</v>
      </c>
      <c r="H524" s="6" t="str">
        <f>VLOOKUP(F524,'Customer Info'!A:C,3,0)</f>
        <v>Cartwright</v>
      </c>
      <c r="I524" s="6" t="str">
        <f>VLOOKUP(F524,'Customer Info'!A:E,5,0)</f>
        <v>Newcastle</v>
      </c>
      <c r="J524" s="2" t="s">
        <v>30</v>
      </c>
      <c r="K524" s="2">
        <v>2155</v>
      </c>
      <c r="L524" s="2">
        <v>2014</v>
      </c>
      <c r="M524" s="2">
        <v>4</v>
      </c>
      <c r="N524" s="7">
        <f t="shared" si="32"/>
        <v>8056</v>
      </c>
      <c r="O524" s="7">
        <f t="shared" si="33"/>
        <v>8620</v>
      </c>
      <c r="P524" s="2">
        <v>34</v>
      </c>
      <c r="Q524" s="8">
        <f t="shared" si="34"/>
        <v>8654</v>
      </c>
      <c r="R524" s="8">
        <f t="shared" si="35"/>
        <v>564</v>
      </c>
      <c r="S524" s="2" t="s">
        <v>61</v>
      </c>
      <c r="T524" s="22" cm="1">
        <f t="array" ref="T524">_xlfn.IFS(OR(Q524&gt;$U$2,Q524&lt;$U$3),Q524*$V$2,OR(Q524&gt;$U$3,Q524&lt;$U$4),Q524*$V$3,OR(Q524&gt;$U$3,Q524&lt;$U$4),Q524*$V$4,OR(Q524&gt;$U$5,Q524&lt;$U$6),Q524*$V$6,OR(Q524&gt;$U$6,Q524&lt;$U$7),Q524*$V$7)</f>
        <v>173.08</v>
      </c>
    </row>
    <row r="525" spans="1:20" x14ac:dyDescent="0.3">
      <c r="A525" s="2" t="s">
        <v>1026</v>
      </c>
      <c r="B525" s="5">
        <v>43520</v>
      </c>
      <c r="C525" s="5">
        <v>43522</v>
      </c>
      <c r="D525" s="2" t="s">
        <v>45</v>
      </c>
      <c r="E525" s="2" t="s">
        <v>34</v>
      </c>
      <c r="F525" s="2" t="s">
        <v>784</v>
      </c>
      <c r="G525" s="6" t="str">
        <f>VLOOKUP(F525,'Customer Info'!A:B,2,0)</f>
        <v>Stefanie</v>
      </c>
      <c r="H525" s="6" t="str">
        <f>VLOOKUP(F525,'Customer Info'!A:C,3,0)</f>
        <v>Holloman</v>
      </c>
      <c r="I525" s="6" t="str">
        <f>VLOOKUP(F525,'Customer Info'!A:E,5,0)</f>
        <v>Durgapur</v>
      </c>
      <c r="J525" s="2" t="s">
        <v>91</v>
      </c>
      <c r="K525" s="2">
        <v>183</v>
      </c>
      <c r="L525" s="2">
        <v>168</v>
      </c>
      <c r="M525" s="2">
        <v>1</v>
      </c>
      <c r="N525" s="7">
        <f t="shared" si="32"/>
        <v>168</v>
      </c>
      <c r="O525" s="7">
        <f t="shared" si="33"/>
        <v>183</v>
      </c>
      <c r="P525" s="2">
        <v>30</v>
      </c>
      <c r="Q525" s="8">
        <f t="shared" si="34"/>
        <v>213</v>
      </c>
      <c r="R525" s="8">
        <f t="shared" si="35"/>
        <v>15</v>
      </c>
      <c r="S525" s="2" t="s">
        <v>31</v>
      </c>
      <c r="T525" s="22" cm="1">
        <f t="array" ref="T525">_xlfn.IFS(OR(Q525&gt;$U$2,Q525&lt;$U$3),Q525*$V$2,OR(Q525&gt;$U$3,Q525&lt;$U$4),Q525*$V$3,OR(Q525&gt;$U$3,Q525&lt;$U$4),Q525*$V$4,OR(Q525&gt;$U$5,Q525&lt;$U$6),Q525*$V$6,OR(Q525&gt;$U$6,Q525&lt;$U$7),Q525*$V$7)</f>
        <v>4.26</v>
      </c>
    </row>
    <row r="526" spans="1:20" x14ac:dyDescent="0.3">
      <c r="A526" s="2" t="s">
        <v>1027</v>
      </c>
      <c r="B526" s="5">
        <v>43744</v>
      </c>
      <c r="C526" s="5">
        <v>43746</v>
      </c>
      <c r="D526" s="2" t="s">
        <v>33</v>
      </c>
      <c r="E526" s="2" t="s">
        <v>41</v>
      </c>
      <c r="F526" s="2" t="s">
        <v>242</v>
      </c>
      <c r="G526" s="6" t="str">
        <f>VLOOKUP(F526,'Customer Info'!A:B,2,0)</f>
        <v>Max</v>
      </c>
      <c r="H526" s="6" t="str">
        <f>VLOOKUP(F526,'Customer Info'!A:C,3,0)</f>
        <v>Ludwig</v>
      </c>
      <c r="I526" s="6" t="str">
        <f>VLOOKUP(F526,'Customer Info'!A:E,5,0)</f>
        <v>Newcastle</v>
      </c>
      <c r="J526" s="2" t="s">
        <v>838</v>
      </c>
      <c r="K526" s="2">
        <v>2857</v>
      </c>
      <c r="L526" s="2">
        <v>2622</v>
      </c>
      <c r="M526" s="2">
        <v>2</v>
      </c>
      <c r="N526" s="7">
        <f t="shared" si="32"/>
        <v>5244</v>
      </c>
      <c r="O526" s="7">
        <f t="shared" si="33"/>
        <v>5714</v>
      </c>
      <c r="P526" s="2">
        <v>85</v>
      </c>
      <c r="Q526" s="8">
        <f t="shared" si="34"/>
        <v>5799</v>
      </c>
      <c r="R526" s="8">
        <f t="shared" si="35"/>
        <v>470</v>
      </c>
      <c r="S526" s="2" t="s">
        <v>61</v>
      </c>
      <c r="T526" s="22" cm="1">
        <f t="array" ref="T526">_xlfn.IFS(OR(Q526&gt;$U$2,Q526&lt;$U$3),Q526*$V$2,OR(Q526&gt;$U$3,Q526&lt;$U$4),Q526*$V$3,OR(Q526&gt;$U$3,Q526&lt;$U$4),Q526*$V$4,OR(Q526&gt;$U$5,Q526&lt;$U$6),Q526*$V$6,OR(Q526&gt;$U$6,Q526&lt;$U$7),Q526*$V$7)</f>
        <v>115.98</v>
      </c>
    </row>
    <row r="527" spans="1:20" x14ac:dyDescent="0.3">
      <c r="A527" s="2" t="s">
        <v>1028</v>
      </c>
      <c r="B527" s="5">
        <v>43643</v>
      </c>
      <c r="C527" s="5">
        <v>43645</v>
      </c>
      <c r="D527" s="2" t="s">
        <v>33</v>
      </c>
      <c r="E527" s="2" t="s">
        <v>34</v>
      </c>
      <c r="F527" s="2" t="s">
        <v>861</v>
      </c>
      <c r="G527" s="6" t="str">
        <f>VLOOKUP(F527,'Customer Info'!A:B,2,0)</f>
        <v>Anemone</v>
      </c>
      <c r="H527" s="6" t="str">
        <f>VLOOKUP(F527,'Customer Info'!A:C,3,0)</f>
        <v>Ratner</v>
      </c>
      <c r="I527" s="6" t="str">
        <f>VLOOKUP(F527,'Customer Info'!A:E,5,0)</f>
        <v>Pune</v>
      </c>
      <c r="J527" s="2" t="s">
        <v>609</v>
      </c>
      <c r="K527" s="2">
        <v>35350</v>
      </c>
      <c r="L527" s="2">
        <v>33037</v>
      </c>
      <c r="M527" s="2">
        <v>3</v>
      </c>
      <c r="N527" s="7">
        <f t="shared" si="32"/>
        <v>99111</v>
      </c>
      <c r="O527" s="7">
        <f t="shared" si="33"/>
        <v>106050</v>
      </c>
      <c r="P527" s="2">
        <v>86</v>
      </c>
      <c r="Q527" s="8">
        <f t="shared" si="34"/>
        <v>106136</v>
      </c>
      <c r="R527" s="8">
        <f t="shared" si="35"/>
        <v>6939</v>
      </c>
      <c r="S527" s="2" t="s">
        <v>31</v>
      </c>
      <c r="T527" s="22" cm="1">
        <f t="array" ref="T527">_xlfn.IFS(OR(Q527&gt;$U$2,Q527&lt;$U$3),Q527*$V$2,OR(Q527&gt;$U$3,Q527&lt;$U$4),Q527*$V$3,OR(Q527&gt;$U$3,Q527&lt;$U$4),Q527*$V$4,OR(Q527&gt;$U$5,Q527&lt;$U$6),Q527*$V$6,OR(Q527&gt;$U$6,Q527&lt;$U$7),Q527*$V$7)</f>
        <v>2122.7200000000003</v>
      </c>
    </row>
    <row r="528" spans="1:20" x14ac:dyDescent="0.3">
      <c r="A528" s="2" t="s">
        <v>1029</v>
      </c>
      <c r="B528" s="5">
        <v>43513</v>
      </c>
      <c r="C528" s="5">
        <v>43513</v>
      </c>
      <c r="D528" s="2" t="s">
        <v>26</v>
      </c>
      <c r="E528" s="2" t="s">
        <v>89</v>
      </c>
      <c r="F528" s="2" t="s">
        <v>1030</v>
      </c>
      <c r="G528" s="6" t="str">
        <f>VLOOKUP(F528,'Customer Info'!A:B,2,0)</f>
        <v>Eugene</v>
      </c>
      <c r="H528" s="6" t="str">
        <f>VLOOKUP(F528,'Customer Info'!A:C,3,0)</f>
        <v>Hildebrand</v>
      </c>
      <c r="I528" s="6" t="str">
        <f>VLOOKUP(F528,'Customer Info'!A:E,5,0)</f>
        <v>Coffs Harbour</v>
      </c>
      <c r="J528" s="2" t="s">
        <v>431</v>
      </c>
      <c r="K528" s="2">
        <v>2242</v>
      </c>
      <c r="L528" s="2">
        <v>2075</v>
      </c>
      <c r="M528" s="2">
        <v>4</v>
      </c>
      <c r="N528" s="7">
        <f t="shared" si="32"/>
        <v>8300</v>
      </c>
      <c r="O528" s="7">
        <f t="shared" si="33"/>
        <v>8968</v>
      </c>
      <c r="P528" s="2">
        <v>94</v>
      </c>
      <c r="Q528" s="8">
        <f t="shared" si="34"/>
        <v>9062</v>
      </c>
      <c r="R528" s="8">
        <f t="shared" si="35"/>
        <v>668</v>
      </c>
      <c r="S528" s="2" t="s">
        <v>31</v>
      </c>
      <c r="T528" s="22" cm="1">
        <f t="array" ref="T528">_xlfn.IFS(OR(Q528&gt;$U$2,Q528&lt;$U$3),Q528*$V$2,OR(Q528&gt;$U$3,Q528&lt;$U$4),Q528*$V$3,OR(Q528&gt;$U$3,Q528&lt;$U$4),Q528*$V$4,OR(Q528&gt;$U$5,Q528&lt;$U$6),Q528*$V$6,OR(Q528&gt;$U$6,Q528&lt;$U$7),Q528*$V$7)</f>
        <v>181.24</v>
      </c>
    </row>
    <row r="529" spans="1:20" x14ac:dyDescent="0.3">
      <c r="A529" s="2" t="s">
        <v>1031</v>
      </c>
      <c r="B529" s="5">
        <v>43551</v>
      </c>
      <c r="C529" s="5">
        <v>43553</v>
      </c>
      <c r="D529" s="2" t="s">
        <v>26</v>
      </c>
      <c r="E529" s="2" t="s">
        <v>89</v>
      </c>
      <c r="F529" s="2" t="s">
        <v>310</v>
      </c>
      <c r="G529" s="6" t="str">
        <f>VLOOKUP(F529,'Customer Info'!A:B,2,0)</f>
        <v>Cathy</v>
      </c>
      <c r="H529" s="6" t="str">
        <f>VLOOKUP(F529,'Customer Info'!A:C,3,0)</f>
        <v>Hwang</v>
      </c>
      <c r="I529" s="6" t="str">
        <f>VLOOKUP(F529,'Customer Info'!A:E,5,0)</f>
        <v>Trier</v>
      </c>
      <c r="J529" s="2" t="s">
        <v>412</v>
      </c>
      <c r="K529" s="2">
        <v>1601</v>
      </c>
      <c r="L529" s="2">
        <v>1510</v>
      </c>
      <c r="M529" s="2">
        <v>11</v>
      </c>
      <c r="N529" s="7">
        <f t="shared" si="32"/>
        <v>16610</v>
      </c>
      <c r="O529" s="7">
        <f t="shared" si="33"/>
        <v>17611</v>
      </c>
      <c r="P529" s="2">
        <v>83</v>
      </c>
      <c r="Q529" s="8">
        <f t="shared" si="34"/>
        <v>17694</v>
      </c>
      <c r="R529" s="8">
        <f t="shared" si="35"/>
        <v>1001</v>
      </c>
      <c r="S529" s="2" t="s">
        <v>61</v>
      </c>
      <c r="T529" s="22" cm="1">
        <f t="array" ref="T529">_xlfn.IFS(OR(Q529&gt;$U$2,Q529&lt;$U$3),Q529*$V$2,OR(Q529&gt;$U$3,Q529&lt;$U$4),Q529*$V$3,OR(Q529&gt;$U$3,Q529&lt;$U$4),Q529*$V$4,OR(Q529&gt;$U$5,Q529&lt;$U$6),Q529*$V$6,OR(Q529&gt;$U$6,Q529&lt;$U$7),Q529*$V$7)</f>
        <v>353.88</v>
      </c>
    </row>
    <row r="530" spans="1:20" x14ac:dyDescent="0.3">
      <c r="A530" s="2" t="s">
        <v>1032</v>
      </c>
      <c r="B530" s="5">
        <v>43529</v>
      </c>
      <c r="C530" s="5">
        <v>43531</v>
      </c>
      <c r="D530" s="2" t="s">
        <v>45</v>
      </c>
      <c r="E530" s="2" t="s">
        <v>66</v>
      </c>
      <c r="F530" s="2" t="s">
        <v>859</v>
      </c>
      <c r="G530" s="6" t="str">
        <f>VLOOKUP(F530,'Customer Info'!A:B,2,0)</f>
        <v>Harold</v>
      </c>
      <c r="H530" s="6" t="str">
        <f>VLOOKUP(F530,'Customer Info'!A:C,3,0)</f>
        <v>Dahlen</v>
      </c>
      <c r="I530" s="6" t="str">
        <f>VLOOKUP(F530,'Customer Info'!A:E,5,0)</f>
        <v>Jakarta</v>
      </c>
      <c r="J530" s="2" t="s">
        <v>548</v>
      </c>
      <c r="K530" s="2">
        <v>691</v>
      </c>
      <c r="L530" s="2">
        <v>646</v>
      </c>
      <c r="M530" s="2">
        <v>3</v>
      </c>
      <c r="N530" s="7">
        <f t="shared" si="32"/>
        <v>1938</v>
      </c>
      <c r="O530" s="7">
        <f t="shared" si="33"/>
        <v>2073</v>
      </c>
      <c r="P530" s="2">
        <v>83</v>
      </c>
      <c r="Q530" s="8">
        <f t="shared" si="34"/>
        <v>2156</v>
      </c>
      <c r="R530" s="8">
        <f t="shared" si="35"/>
        <v>135</v>
      </c>
      <c r="S530" s="2" t="s">
        <v>28</v>
      </c>
      <c r="T530" s="22" cm="1">
        <f t="array" ref="T530">_xlfn.IFS(OR(Q530&gt;$U$2,Q530&lt;$U$3),Q530*$V$2,OR(Q530&gt;$U$3,Q530&lt;$U$4),Q530*$V$3,OR(Q530&gt;$U$3,Q530&lt;$U$4),Q530*$V$4,OR(Q530&gt;$U$5,Q530&lt;$U$6),Q530*$V$6,OR(Q530&gt;$U$6,Q530&lt;$U$7),Q530*$V$7)</f>
        <v>43.12</v>
      </c>
    </row>
    <row r="531" spans="1:20" x14ac:dyDescent="0.3">
      <c r="A531" s="2" t="s">
        <v>1033</v>
      </c>
      <c r="B531" s="5">
        <v>43682</v>
      </c>
      <c r="C531" s="5">
        <v>43683</v>
      </c>
      <c r="D531" s="2" t="s">
        <v>33</v>
      </c>
      <c r="E531" s="2" t="s">
        <v>27</v>
      </c>
      <c r="F531" s="2" t="s">
        <v>1034</v>
      </c>
      <c r="G531" s="6" t="str">
        <f>VLOOKUP(F531,'Customer Info'!A:B,2,0)</f>
        <v>Ralph</v>
      </c>
      <c r="H531" s="6" t="str">
        <f>VLOOKUP(F531,'Customer Info'!A:C,3,0)</f>
        <v>Arnett</v>
      </c>
      <c r="I531" s="6" t="str">
        <f>VLOOKUP(F531,'Customer Info'!A:E,5,0)</f>
        <v>Jhansi</v>
      </c>
      <c r="J531" s="2" t="s">
        <v>446</v>
      </c>
      <c r="K531" s="2">
        <v>37949</v>
      </c>
      <c r="L531" s="2">
        <v>34816</v>
      </c>
      <c r="M531" s="2">
        <v>2</v>
      </c>
      <c r="N531" s="7">
        <f t="shared" si="32"/>
        <v>69632</v>
      </c>
      <c r="O531" s="7">
        <f t="shared" si="33"/>
        <v>75898</v>
      </c>
      <c r="P531" s="2">
        <v>68</v>
      </c>
      <c r="Q531" s="8">
        <f t="shared" si="34"/>
        <v>75966</v>
      </c>
      <c r="R531" s="8">
        <f t="shared" si="35"/>
        <v>6266</v>
      </c>
      <c r="S531" s="2" t="s">
        <v>31</v>
      </c>
      <c r="T531" s="22" cm="1">
        <f t="array" ref="T531">_xlfn.IFS(OR(Q531&gt;$U$2,Q531&lt;$U$3),Q531*$V$2,OR(Q531&gt;$U$3,Q531&lt;$U$4),Q531*$V$3,OR(Q531&gt;$U$3,Q531&lt;$U$4),Q531*$V$4,OR(Q531&gt;$U$5,Q531&lt;$U$6),Q531*$V$6,OR(Q531&gt;$U$6,Q531&lt;$U$7),Q531*$V$7)</f>
        <v>1519.32</v>
      </c>
    </row>
    <row r="532" spans="1:20" x14ac:dyDescent="0.3">
      <c r="A532" s="2" t="s">
        <v>1035</v>
      </c>
      <c r="B532" s="5">
        <v>43687</v>
      </c>
      <c r="C532" s="5">
        <v>43687</v>
      </c>
      <c r="D532" s="2" t="s">
        <v>33</v>
      </c>
      <c r="E532" s="2" t="s">
        <v>27</v>
      </c>
      <c r="F532" s="2" t="s">
        <v>777</v>
      </c>
      <c r="G532" s="6" t="str">
        <f>VLOOKUP(F532,'Customer Info'!A:B,2,0)</f>
        <v>Evan</v>
      </c>
      <c r="H532" s="6" t="str">
        <f>VLOOKUP(F532,'Customer Info'!A:C,3,0)</f>
        <v>Bailliet</v>
      </c>
      <c r="I532" s="6" t="str">
        <f>VLOOKUP(F532,'Customer Info'!A:E,5,0)</f>
        <v>Sydney</v>
      </c>
      <c r="J532" s="2" t="s">
        <v>232</v>
      </c>
      <c r="K532" s="2">
        <v>8281</v>
      </c>
      <c r="L532" s="2">
        <v>7673</v>
      </c>
      <c r="M532" s="2">
        <v>2</v>
      </c>
      <c r="N532" s="7">
        <f t="shared" si="32"/>
        <v>15346</v>
      </c>
      <c r="O532" s="7">
        <f t="shared" si="33"/>
        <v>16562</v>
      </c>
      <c r="P532" s="2">
        <v>100</v>
      </c>
      <c r="Q532" s="8">
        <f t="shared" si="34"/>
        <v>16662</v>
      </c>
      <c r="R532" s="8">
        <f t="shared" si="35"/>
        <v>1216</v>
      </c>
      <c r="S532" s="2" t="s">
        <v>28</v>
      </c>
      <c r="T532" s="22" cm="1">
        <f t="array" ref="T532">_xlfn.IFS(OR(Q532&gt;$U$2,Q532&lt;$U$3),Q532*$V$2,OR(Q532&gt;$U$3,Q532&lt;$U$4),Q532*$V$3,OR(Q532&gt;$U$3,Q532&lt;$U$4),Q532*$V$4,OR(Q532&gt;$U$5,Q532&lt;$U$6),Q532*$V$6,OR(Q532&gt;$U$6,Q532&lt;$U$7),Q532*$V$7)</f>
        <v>333.24</v>
      </c>
    </row>
    <row r="533" spans="1:20" x14ac:dyDescent="0.3">
      <c r="A533" s="2" t="s">
        <v>1036</v>
      </c>
      <c r="B533" s="5">
        <v>43481</v>
      </c>
      <c r="C533" s="5">
        <v>43481</v>
      </c>
      <c r="D533" s="2" t="s">
        <v>45</v>
      </c>
      <c r="E533" s="2" t="s">
        <v>41</v>
      </c>
      <c r="F533" s="2" t="s">
        <v>1037</v>
      </c>
      <c r="G533" s="6" t="str">
        <f>VLOOKUP(F533,'Customer Info'!A:B,2,0)</f>
        <v>Jessica</v>
      </c>
      <c r="H533" s="6" t="str">
        <f>VLOOKUP(F533,'Customer Info'!A:C,3,0)</f>
        <v>Myrick</v>
      </c>
      <c r="I533" s="6" t="str">
        <f>VLOOKUP(F533,'Customer Info'!A:E,5,0)</f>
        <v>Jakarta</v>
      </c>
      <c r="J533" s="2" t="s">
        <v>380</v>
      </c>
      <c r="K533" s="2">
        <v>645</v>
      </c>
      <c r="L533" s="2">
        <v>565</v>
      </c>
      <c r="M533" s="2">
        <v>3</v>
      </c>
      <c r="N533" s="7">
        <f t="shared" si="32"/>
        <v>1695</v>
      </c>
      <c r="O533" s="7">
        <f t="shared" si="33"/>
        <v>1935</v>
      </c>
      <c r="P533" s="2">
        <v>30</v>
      </c>
      <c r="Q533" s="8">
        <f t="shared" si="34"/>
        <v>1965</v>
      </c>
      <c r="R533" s="8">
        <f t="shared" si="35"/>
        <v>240</v>
      </c>
      <c r="S533" s="2" t="s">
        <v>31</v>
      </c>
      <c r="T533" s="22" cm="1">
        <f t="array" ref="T533">_xlfn.IFS(OR(Q533&gt;$U$2,Q533&lt;$U$3),Q533*$V$2,OR(Q533&gt;$U$3,Q533&lt;$U$4),Q533*$V$3,OR(Q533&gt;$U$3,Q533&lt;$U$4),Q533*$V$4,OR(Q533&gt;$U$5,Q533&lt;$U$6),Q533*$V$6,OR(Q533&gt;$U$6,Q533&lt;$U$7),Q533*$V$7)</f>
        <v>39.300000000000004</v>
      </c>
    </row>
    <row r="534" spans="1:20" x14ac:dyDescent="0.3">
      <c r="A534" s="2" t="s">
        <v>1038</v>
      </c>
      <c r="B534" s="5">
        <v>43682</v>
      </c>
      <c r="C534" s="5">
        <v>43682</v>
      </c>
      <c r="D534" s="2" t="s">
        <v>26</v>
      </c>
      <c r="E534" s="2" t="s">
        <v>89</v>
      </c>
      <c r="F534" s="2" t="s">
        <v>638</v>
      </c>
      <c r="G534" s="6" t="str">
        <f>VLOOKUP(F534,'Customer Info'!A:B,2,0)</f>
        <v>Steven</v>
      </c>
      <c r="H534" s="6" t="str">
        <f>VLOOKUP(F534,'Customer Info'!A:C,3,0)</f>
        <v>Cartwright</v>
      </c>
      <c r="I534" s="6" t="str">
        <f>VLOOKUP(F534,'Customer Info'!A:E,5,0)</f>
        <v>Newcastle</v>
      </c>
      <c r="J534" s="2" t="s">
        <v>311</v>
      </c>
      <c r="K534" s="2">
        <v>4832</v>
      </c>
      <c r="L534" s="2">
        <v>4563</v>
      </c>
      <c r="M534" s="2">
        <v>5</v>
      </c>
      <c r="N534" s="7">
        <f t="shared" si="32"/>
        <v>22815</v>
      </c>
      <c r="O534" s="7">
        <f t="shared" si="33"/>
        <v>24160</v>
      </c>
      <c r="P534" s="2">
        <v>53</v>
      </c>
      <c r="Q534" s="8">
        <f t="shared" si="34"/>
        <v>24213</v>
      </c>
      <c r="R534" s="8">
        <f t="shared" si="35"/>
        <v>1345</v>
      </c>
      <c r="S534" s="2" t="s">
        <v>61</v>
      </c>
      <c r="T534" s="22" cm="1">
        <f t="array" ref="T534">_xlfn.IFS(OR(Q534&gt;$U$2,Q534&lt;$U$3),Q534*$V$2,OR(Q534&gt;$U$3,Q534&lt;$U$4),Q534*$V$3,OR(Q534&gt;$U$3,Q534&lt;$U$4),Q534*$V$4,OR(Q534&gt;$U$5,Q534&lt;$U$6),Q534*$V$6,OR(Q534&gt;$U$6,Q534&lt;$U$7),Q534*$V$7)</f>
        <v>484.26</v>
      </c>
    </row>
    <row r="535" spans="1:20" x14ac:dyDescent="0.3">
      <c r="A535" s="2" t="s">
        <v>1039</v>
      </c>
      <c r="B535" s="5">
        <v>43715</v>
      </c>
      <c r="C535" s="5">
        <v>43716</v>
      </c>
      <c r="D535" s="2" t="s">
        <v>45</v>
      </c>
      <c r="E535" s="2" t="s">
        <v>41</v>
      </c>
      <c r="F535" s="2" t="s">
        <v>958</v>
      </c>
      <c r="G535" s="6" t="str">
        <f>VLOOKUP(F535,'Customer Info'!A:B,2,0)</f>
        <v>Liz</v>
      </c>
      <c r="H535" s="6" t="str">
        <f>VLOOKUP(F535,'Customer Info'!A:C,3,0)</f>
        <v>Pelletier</v>
      </c>
      <c r="I535" s="6" t="str">
        <f>VLOOKUP(F535,'Customer Info'!A:E,5,0)</f>
        <v>Zigong</v>
      </c>
      <c r="J535" s="2" t="s">
        <v>346</v>
      </c>
      <c r="K535" s="2">
        <v>202</v>
      </c>
      <c r="L535" s="2">
        <v>187</v>
      </c>
      <c r="M535" s="2">
        <v>7</v>
      </c>
      <c r="N535" s="7">
        <f t="shared" si="32"/>
        <v>1309</v>
      </c>
      <c r="O535" s="7">
        <f t="shared" si="33"/>
        <v>1414</v>
      </c>
      <c r="P535" s="2">
        <v>30</v>
      </c>
      <c r="Q535" s="8">
        <f t="shared" si="34"/>
        <v>1444</v>
      </c>
      <c r="R535" s="8">
        <f t="shared" si="35"/>
        <v>105</v>
      </c>
      <c r="S535" s="2" t="s">
        <v>61</v>
      </c>
      <c r="T535" s="22" cm="1">
        <f t="array" ref="T535">_xlfn.IFS(OR(Q535&gt;$U$2,Q535&lt;$U$3),Q535*$V$2,OR(Q535&gt;$U$3,Q535&lt;$U$4),Q535*$V$3,OR(Q535&gt;$U$3,Q535&lt;$U$4),Q535*$V$4,OR(Q535&gt;$U$5,Q535&lt;$U$6),Q535*$V$6,OR(Q535&gt;$U$6,Q535&lt;$U$7),Q535*$V$7)</f>
        <v>28.88</v>
      </c>
    </row>
    <row r="536" spans="1:20" x14ac:dyDescent="0.3">
      <c r="A536" s="2" t="s">
        <v>1040</v>
      </c>
      <c r="B536" s="5">
        <v>43675</v>
      </c>
      <c r="C536" s="5">
        <v>43676</v>
      </c>
      <c r="D536" s="2" t="s">
        <v>45</v>
      </c>
      <c r="E536" s="2" t="s">
        <v>89</v>
      </c>
      <c r="F536" s="2" t="s">
        <v>1041</v>
      </c>
      <c r="G536" s="6" t="str">
        <f>VLOOKUP(F536,'Customer Info'!A:B,2,0)</f>
        <v>William</v>
      </c>
      <c r="H536" s="6" t="str">
        <f>VLOOKUP(F536,'Customer Info'!A:C,3,0)</f>
        <v>Brown</v>
      </c>
      <c r="I536" s="6" t="str">
        <f>VLOOKUP(F536,'Customer Info'!A:E,5,0)</f>
        <v>Denpasar</v>
      </c>
      <c r="J536" s="2" t="s">
        <v>260</v>
      </c>
      <c r="K536" s="2">
        <v>142</v>
      </c>
      <c r="L536" s="2">
        <v>129</v>
      </c>
      <c r="M536" s="2">
        <v>5</v>
      </c>
      <c r="N536" s="7">
        <f t="shared" si="32"/>
        <v>645</v>
      </c>
      <c r="O536" s="7">
        <f t="shared" si="33"/>
        <v>710</v>
      </c>
      <c r="P536" s="2">
        <v>30</v>
      </c>
      <c r="Q536" s="8">
        <f t="shared" si="34"/>
        <v>740</v>
      </c>
      <c r="R536" s="8">
        <f t="shared" si="35"/>
        <v>65</v>
      </c>
      <c r="S536" s="2" t="s">
        <v>31</v>
      </c>
      <c r="T536" s="22" cm="1">
        <f t="array" ref="T536">_xlfn.IFS(OR(Q536&gt;$U$2,Q536&lt;$U$3),Q536*$V$2,OR(Q536&gt;$U$3,Q536&lt;$U$4),Q536*$V$3,OR(Q536&gt;$U$3,Q536&lt;$U$4),Q536*$V$4,OR(Q536&gt;$U$5,Q536&lt;$U$6),Q536*$V$6,OR(Q536&gt;$U$6,Q536&lt;$U$7),Q536*$V$7)</f>
        <v>14.8</v>
      </c>
    </row>
    <row r="537" spans="1:20" x14ac:dyDescent="0.3">
      <c r="A537" s="2" t="s">
        <v>1042</v>
      </c>
      <c r="B537" s="5">
        <v>43828</v>
      </c>
      <c r="C537" s="5">
        <v>43828</v>
      </c>
      <c r="D537" s="2" t="s">
        <v>26</v>
      </c>
      <c r="E537" s="2" t="s">
        <v>34</v>
      </c>
      <c r="F537" s="2" t="s">
        <v>1043</v>
      </c>
      <c r="G537" s="6" t="str">
        <f>VLOOKUP(F537,'Customer Info'!A:B,2,0)</f>
        <v>Aaron</v>
      </c>
      <c r="H537" s="6" t="str">
        <f>VLOOKUP(F537,'Customer Info'!A:C,3,0)</f>
        <v>Smayling</v>
      </c>
      <c r="I537" s="6" t="str">
        <f>VLOOKUP(F537,'Customer Info'!A:E,5,0)</f>
        <v>Dresden</v>
      </c>
      <c r="J537" s="2" t="s">
        <v>48</v>
      </c>
      <c r="K537" s="2">
        <v>1601</v>
      </c>
      <c r="L537" s="2">
        <v>1510</v>
      </c>
      <c r="M537" s="2">
        <v>7</v>
      </c>
      <c r="N537" s="7">
        <f t="shared" si="32"/>
        <v>10570</v>
      </c>
      <c r="O537" s="7">
        <f t="shared" si="33"/>
        <v>11207</v>
      </c>
      <c r="P537" s="2">
        <v>31</v>
      </c>
      <c r="Q537" s="8">
        <f t="shared" si="34"/>
        <v>11238</v>
      </c>
      <c r="R537" s="8">
        <f t="shared" si="35"/>
        <v>637</v>
      </c>
      <c r="S537" s="2" t="s">
        <v>61</v>
      </c>
      <c r="T537" s="22" cm="1">
        <f t="array" ref="T537">_xlfn.IFS(OR(Q537&gt;$U$2,Q537&lt;$U$3),Q537*$V$2,OR(Q537&gt;$U$3,Q537&lt;$U$4),Q537*$V$3,OR(Q537&gt;$U$3,Q537&lt;$U$4),Q537*$V$4,OR(Q537&gt;$U$5,Q537&lt;$U$6),Q537*$V$6,OR(Q537&gt;$U$6,Q537&lt;$U$7),Q537*$V$7)</f>
        <v>224.76</v>
      </c>
    </row>
    <row r="538" spans="1:20" x14ac:dyDescent="0.3">
      <c r="A538" s="2" t="s">
        <v>1044</v>
      </c>
      <c r="B538" s="5">
        <v>43778</v>
      </c>
      <c r="C538" s="5">
        <v>43779</v>
      </c>
      <c r="D538" s="2" t="s">
        <v>33</v>
      </c>
      <c r="E538" s="2" t="s">
        <v>89</v>
      </c>
      <c r="F538" s="2" t="s">
        <v>1045</v>
      </c>
      <c r="G538" s="6" t="str">
        <f>VLOOKUP(F538,'Customer Info'!A:B,2,0)</f>
        <v>Logan</v>
      </c>
      <c r="H538" s="6" t="str">
        <f>VLOOKUP(F538,'Customer Info'!A:C,3,0)</f>
        <v>Currie</v>
      </c>
      <c r="I538" s="6" t="str">
        <f>VLOOKUP(F538,'Customer Info'!A:E,5,0)</f>
        <v>Gold Coast</v>
      </c>
      <c r="J538" s="2" t="s">
        <v>501</v>
      </c>
      <c r="K538" s="2">
        <v>7864</v>
      </c>
      <c r="L538" s="2">
        <v>7563</v>
      </c>
      <c r="M538" s="2">
        <v>2</v>
      </c>
      <c r="N538" s="7">
        <f t="shared" si="32"/>
        <v>15126</v>
      </c>
      <c r="O538" s="7">
        <f t="shared" si="33"/>
        <v>15728</v>
      </c>
      <c r="P538" s="2">
        <v>59</v>
      </c>
      <c r="Q538" s="8">
        <f t="shared" si="34"/>
        <v>15787</v>
      </c>
      <c r="R538" s="8">
        <f t="shared" si="35"/>
        <v>602</v>
      </c>
      <c r="S538" s="2" t="s">
        <v>31</v>
      </c>
      <c r="T538" s="22" cm="1">
        <f t="array" ref="T538">_xlfn.IFS(OR(Q538&gt;$U$2,Q538&lt;$U$3),Q538*$V$2,OR(Q538&gt;$U$3,Q538&lt;$U$4),Q538*$V$3,OR(Q538&gt;$U$3,Q538&lt;$U$4),Q538*$V$4,OR(Q538&gt;$U$5,Q538&lt;$U$6),Q538*$V$6,OR(Q538&gt;$U$6,Q538&lt;$U$7),Q538*$V$7)</f>
        <v>315.74</v>
      </c>
    </row>
    <row r="539" spans="1:20" x14ac:dyDescent="0.3">
      <c r="A539" s="2" t="s">
        <v>1046</v>
      </c>
      <c r="B539" s="5">
        <v>43798</v>
      </c>
      <c r="C539" s="5">
        <v>43798</v>
      </c>
      <c r="D539" s="2" t="s">
        <v>33</v>
      </c>
      <c r="E539" s="2" t="s">
        <v>41</v>
      </c>
      <c r="F539" s="2" t="s">
        <v>1047</v>
      </c>
      <c r="G539" s="6" t="str">
        <f>VLOOKUP(F539,'Customer Info'!A:B,2,0)</f>
        <v>Claudia</v>
      </c>
      <c r="H539" s="6" t="str">
        <f>VLOOKUP(F539,'Customer Info'!A:C,3,0)</f>
        <v>Bergmann</v>
      </c>
      <c r="I539" s="6" t="str">
        <f>VLOOKUP(F539,'Customer Info'!A:E,5,0)</f>
        <v>Aschaffenburg</v>
      </c>
      <c r="J539" s="2" t="s">
        <v>1048</v>
      </c>
      <c r="K539" s="2">
        <v>6027</v>
      </c>
      <c r="L539" s="2">
        <v>5694</v>
      </c>
      <c r="M539" s="2">
        <v>1</v>
      </c>
      <c r="N539" s="7">
        <f t="shared" si="32"/>
        <v>5694</v>
      </c>
      <c r="O539" s="7">
        <f t="shared" si="33"/>
        <v>6027</v>
      </c>
      <c r="P539" s="2">
        <v>83</v>
      </c>
      <c r="Q539" s="8">
        <f t="shared" si="34"/>
        <v>6110</v>
      </c>
      <c r="R539" s="8">
        <f t="shared" si="35"/>
        <v>333</v>
      </c>
      <c r="S539" s="2" t="s">
        <v>61</v>
      </c>
      <c r="T539" s="22" cm="1">
        <f t="array" ref="T539">_xlfn.IFS(OR(Q539&gt;$U$2,Q539&lt;$U$3),Q539*$V$2,OR(Q539&gt;$U$3,Q539&lt;$U$4),Q539*$V$3,OR(Q539&gt;$U$3,Q539&lt;$U$4),Q539*$V$4,OR(Q539&gt;$U$5,Q539&lt;$U$6),Q539*$V$6,OR(Q539&gt;$U$6,Q539&lt;$U$7),Q539*$V$7)</f>
        <v>122.2</v>
      </c>
    </row>
    <row r="540" spans="1:20" x14ac:dyDescent="0.3">
      <c r="A540" s="2" t="s">
        <v>1049</v>
      </c>
      <c r="B540" s="5">
        <v>43606</v>
      </c>
      <c r="C540" s="5">
        <v>43608</v>
      </c>
      <c r="D540" s="2" t="s">
        <v>45</v>
      </c>
      <c r="E540" s="2" t="s">
        <v>27</v>
      </c>
      <c r="F540" s="2" t="s">
        <v>868</v>
      </c>
      <c r="G540" s="6" t="str">
        <f>VLOOKUP(F540,'Customer Info'!A:B,2,0)</f>
        <v>Craig</v>
      </c>
      <c r="H540" s="6" t="str">
        <f>VLOOKUP(F540,'Customer Info'!A:C,3,0)</f>
        <v>Carreira</v>
      </c>
      <c r="I540" s="6" t="str">
        <f>VLOOKUP(F540,'Customer Info'!A:E,5,0)</f>
        <v>Worms</v>
      </c>
      <c r="J540" s="2" t="s">
        <v>377</v>
      </c>
      <c r="K540" s="2">
        <v>1399</v>
      </c>
      <c r="L540" s="2">
        <v>1333</v>
      </c>
      <c r="M540" s="2">
        <v>2</v>
      </c>
      <c r="N540" s="7">
        <f t="shared" si="32"/>
        <v>2666</v>
      </c>
      <c r="O540" s="7">
        <f t="shared" si="33"/>
        <v>2798</v>
      </c>
      <c r="P540" s="2">
        <v>37</v>
      </c>
      <c r="Q540" s="8">
        <f t="shared" si="34"/>
        <v>2835</v>
      </c>
      <c r="R540" s="8">
        <f t="shared" si="35"/>
        <v>132</v>
      </c>
      <c r="S540" s="2" t="s">
        <v>31</v>
      </c>
      <c r="T540" s="22" cm="1">
        <f t="array" ref="T540">_xlfn.IFS(OR(Q540&gt;$U$2,Q540&lt;$U$3),Q540*$V$2,OR(Q540&gt;$U$3,Q540&lt;$U$4),Q540*$V$3,OR(Q540&gt;$U$3,Q540&lt;$U$4),Q540*$V$4,OR(Q540&gt;$U$5,Q540&lt;$U$6),Q540*$V$6,OR(Q540&gt;$U$6,Q540&lt;$U$7),Q540*$V$7)</f>
        <v>56.7</v>
      </c>
    </row>
    <row r="541" spans="1:20" x14ac:dyDescent="0.3">
      <c r="A541" s="2" t="s">
        <v>1050</v>
      </c>
      <c r="B541" s="5">
        <v>43678</v>
      </c>
      <c r="C541" s="5">
        <v>43678</v>
      </c>
      <c r="D541" s="2" t="s">
        <v>45</v>
      </c>
      <c r="E541" s="2" t="s">
        <v>46</v>
      </c>
      <c r="F541" s="2" t="s">
        <v>1017</v>
      </c>
      <c r="G541" s="6" t="str">
        <f>VLOOKUP(F541,'Customer Info'!A:B,2,0)</f>
        <v>Carol</v>
      </c>
      <c r="H541" s="6" t="str">
        <f>VLOOKUP(F541,'Customer Info'!A:C,3,0)</f>
        <v>Adams</v>
      </c>
      <c r="I541" s="6" t="str">
        <f>VLOOKUP(F541,'Customer Info'!A:E,5,0)</f>
        <v>Cairns</v>
      </c>
      <c r="J541" s="2" t="s">
        <v>212</v>
      </c>
      <c r="K541" s="2">
        <v>474</v>
      </c>
      <c r="L541" s="2">
        <v>443</v>
      </c>
      <c r="M541" s="2">
        <v>6</v>
      </c>
      <c r="N541" s="7">
        <f t="shared" si="32"/>
        <v>2658</v>
      </c>
      <c r="O541" s="7">
        <f t="shared" si="33"/>
        <v>2844</v>
      </c>
      <c r="P541" s="2">
        <v>43</v>
      </c>
      <c r="Q541" s="8">
        <f t="shared" si="34"/>
        <v>2887</v>
      </c>
      <c r="R541" s="8">
        <f t="shared" si="35"/>
        <v>186</v>
      </c>
      <c r="S541" s="2" t="s">
        <v>61</v>
      </c>
      <c r="T541" s="22" cm="1">
        <f t="array" ref="T541">_xlfn.IFS(OR(Q541&gt;$U$2,Q541&lt;$U$3),Q541*$V$2,OR(Q541&gt;$U$3,Q541&lt;$U$4),Q541*$V$3,OR(Q541&gt;$U$3,Q541&lt;$U$4),Q541*$V$4,OR(Q541&gt;$U$5,Q541&lt;$U$6),Q541*$V$6,OR(Q541&gt;$U$6,Q541&lt;$U$7),Q541*$V$7)</f>
        <v>57.74</v>
      </c>
    </row>
    <row r="542" spans="1:20" x14ac:dyDescent="0.3">
      <c r="A542" s="2" t="s">
        <v>1051</v>
      </c>
      <c r="B542" s="5">
        <v>43773</v>
      </c>
      <c r="C542" s="5">
        <v>43774</v>
      </c>
      <c r="D542" s="2" t="s">
        <v>33</v>
      </c>
      <c r="E542" s="2" t="s">
        <v>34</v>
      </c>
      <c r="F542" s="2" t="s">
        <v>1052</v>
      </c>
      <c r="G542" s="6" t="str">
        <f>VLOOKUP(F542,'Customer Info'!A:B,2,0)</f>
        <v>Muhammed</v>
      </c>
      <c r="H542" s="6" t="str">
        <f>VLOOKUP(F542,'Customer Info'!A:C,3,0)</f>
        <v>MacIntyre</v>
      </c>
      <c r="I542" s="6" t="str">
        <f>VLOOKUP(F542,'Customer Info'!A:E,5,0)</f>
        <v>Lohne</v>
      </c>
      <c r="J542" s="2" t="s">
        <v>114</v>
      </c>
      <c r="K542" s="2">
        <v>2442</v>
      </c>
      <c r="L542" s="2">
        <v>2304</v>
      </c>
      <c r="M542" s="2">
        <v>7</v>
      </c>
      <c r="N542" s="7">
        <f t="shared" si="32"/>
        <v>16128</v>
      </c>
      <c r="O542" s="7">
        <f t="shared" si="33"/>
        <v>17094</v>
      </c>
      <c r="P542" s="2">
        <v>92</v>
      </c>
      <c r="Q542" s="8">
        <f t="shared" si="34"/>
        <v>17186</v>
      </c>
      <c r="R542" s="8">
        <f t="shared" si="35"/>
        <v>966</v>
      </c>
      <c r="S542" s="2" t="s">
        <v>31</v>
      </c>
      <c r="T542" s="22" cm="1">
        <f t="array" ref="T542">_xlfn.IFS(OR(Q542&gt;$U$2,Q542&lt;$U$3),Q542*$V$2,OR(Q542&gt;$U$3,Q542&lt;$U$4),Q542*$V$3,OR(Q542&gt;$U$3,Q542&lt;$U$4),Q542*$V$4,OR(Q542&gt;$U$5,Q542&lt;$U$6),Q542*$V$6,OR(Q542&gt;$U$6,Q542&lt;$U$7),Q542*$V$7)</f>
        <v>343.72</v>
      </c>
    </row>
    <row r="543" spans="1:20" x14ac:dyDescent="0.3">
      <c r="A543" s="2" t="s">
        <v>1053</v>
      </c>
      <c r="B543" s="5">
        <v>43616</v>
      </c>
      <c r="C543" s="5">
        <v>43618</v>
      </c>
      <c r="D543" s="2" t="s">
        <v>45</v>
      </c>
      <c r="E543" s="2" t="s">
        <v>34</v>
      </c>
      <c r="F543" s="2" t="s">
        <v>102</v>
      </c>
      <c r="G543" s="6" t="str">
        <f>VLOOKUP(F543,'Customer Info'!A:B,2,0)</f>
        <v>Craig</v>
      </c>
      <c r="H543" s="6" t="str">
        <f>VLOOKUP(F543,'Customer Info'!A:C,3,0)</f>
        <v>Carroll</v>
      </c>
      <c r="I543" s="6" t="str">
        <f>VLOOKUP(F543,'Customer Info'!A:E,5,0)</f>
        <v>Augsburg</v>
      </c>
      <c r="J543" s="2" t="s">
        <v>536</v>
      </c>
      <c r="K543" s="2">
        <v>1845</v>
      </c>
      <c r="L543" s="2">
        <v>1742</v>
      </c>
      <c r="M543" s="2">
        <v>1</v>
      </c>
      <c r="N543" s="7">
        <f t="shared" si="32"/>
        <v>1742</v>
      </c>
      <c r="O543" s="7">
        <f t="shared" si="33"/>
        <v>1845</v>
      </c>
      <c r="P543" s="2">
        <v>24</v>
      </c>
      <c r="Q543" s="8">
        <f t="shared" si="34"/>
        <v>1869</v>
      </c>
      <c r="R543" s="8">
        <f t="shared" si="35"/>
        <v>103</v>
      </c>
      <c r="S543" s="2" t="s">
        <v>61</v>
      </c>
      <c r="T543" s="22" cm="1">
        <f t="array" ref="T543">_xlfn.IFS(OR(Q543&gt;$U$2,Q543&lt;$U$3),Q543*$V$2,OR(Q543&gt;$U$3,Q543&lt;$U$4),Q543*$V$3,OR(Q543&gt;$U$3,Q543&lt;$U$4),Q543*$V$4,OR(Q543&gt;$U$5,Q543&lt;$U$6),Q543*$V$6,OR(Q543&gt;$U$6,Q543&lt;$U$7),Q543*$V$7)</f>
        <v>37.380000000000003</v>
      </c>
    </row>
    <row r="544" spans="1:20" x14ac:dyDescent="0.3">
      <c r="A544" s="2" t="s">
        <v>1054</v>
      </c>
      <c r="B544" s="5">
        <v>43491</v>
      </c>
      <c r="C544" s="5">
        <v>43492</v>
      </c>
      <c r="D544" s="2" t="s">
        <v>45</v>
      </c>
      <c r="E544" s="2" t="s">
        <v>46</v>
      </c>
      <c r="F544" s="2" t="s">
        <v>863</v>
      </c>
      <c r="G544" s="6" t="str">
        <f>VLOOKUP(F544,'Customer Info'!A:B,2,0)</f>
        <v>Michael</v>
      </c>
      <c r="H544" s="6" t="str">
        <f>VLOOKUP(F544,'Customer Info'!A:C,3,0)</f>
        <v>Nguyen</v>
      </c>
      <c r="I544" s="6" t="str">
        <f>VLOOKUP(F544,'Customer Info'!A:E,5,0)</f>
        <v>Berlin</v>
      </c>
      <c r="J544" s="2" t="s">
        <v>260</v>
      </c>
      <c r="K544" s="2">
        <v>183</v>
      </c>
      <c r="L544" s="2">
        <v>172</v>
      </c>
      <c r="M544" s="2">
        <v>4</v>
      </c>
      <c r="N544" s="7">
        <f t="shared" si="32"/>
        <v>688</v>
      </c>
      <c r="O544" s="7">
        <f t="shared" si="33"/>
        <v>732</v>
      </c>
      <c r="P544" s="2">
        <v>30</v>
      </c>
      <c r="Q544" s="8">
        <f t="shared" si="34"/>
        <v>762</v>
      </c>
      <c r="R544" s="8">
        <f t="shared" si="35"/>
        <v>44</v>
      </c>
      <c r="S544" s="2" t="s">
        <v>31</v>
      </c>
      <c r="T544" s="22" cm="1">
        <f t="array" ref="T544">_xlfn.IFS(OR(Q544&gt;$U$2,Q544&lt;$U$3),Q544*$V$2,OR(Q544&gt;$U$3,Q544&lt;$U$4),Q544*$V$3,OR(Q544&gt;$U$3,Q544&lt;$U$4),Q544*$V$4,OR(Q544&gt;$U$5,Q544&lt;$U$6),Q544*$V$6,OR(Q544&gt;$U$6,Q544&lt;$U$7),Q544*$V$7)</f>
        <v>15.24</v>
      </c>
    </row>
    <row r="545" spans="1:20" x14ac:dyDescent="0.3">
      <c r="A545" s="2" t="s">
        <v>1055</v>
      </c>
      <c r="B545" s="5">
        <v>43517</v>
      </c>
      <c r="C545" s="5">
        <v>43519</v>
      </c>
      <c r="D545" s="2" t="s">
        <v>26</v>
      </c>
      <c r="E545" s="2" t="s">
        <v>46</v>
      </c>
      <c r="F545" s="2" t="s">
        <v>190</v>
      </c>
      <c r="G545" s="6" t="str">
        <f>VLOOKUP(F545,'Customer Info'!A:B,2,0)</f>
        <v>Annie</v>
      </c>
      <c r="H545" s="6" t="str">
        <f>VLOOKUP(F545,'Customer Info'!A:C,3,0)</f>
        <v>Thurman</v>
      </c>
      <c r="I545" s="6" t="str">
        <f>VLOOKUP(F545,'Customer Info'!A:E,5,0)</f>
        <v>Sydney</v>
      </c>
      <c r="J545" s="2" t="s">
        <v>94</v>
      </c>
      <c r="K545" s="2">
        <v>4443</v>
      </c>
      <c r="L545" s="2">
        <v>4079</v>
      </c>
      <c r="M545" s="2">
        <v>4</v>
      </c>
      <c r="N545" s="7">
        <f t="shared" si="32"/>
        <v>16316</v>
      </c>
      <c r="O545" s="7">
        <f t="shared" si="33"/>
        <v>17772</v>
      </c>
      <c r="P545" s="2">
        <v>43</v>
      </c>
      <c r="Q545" s="8">
        <f t="shared" si="34"/>
        <v>17815</v>
      </c>
      <c r="R545" s="8">
        <f t="shared" si="35"/>
        <v>1456</v>
      </c>
      <c r="S545" s="2" t="s">
        <v>31</v>
      </c>
      <c r="T545" s="22" cm="1">
        <f t="array" ref="T545">_xlfn.IFS(OR(Q545&gt;$U$2,Q545&lt;$U$3),Q545*$V$2,OR(Q545&gt;$U$3,Q545&lt;$U$4),Q545*$V$3,OR(Q545&gt;$U$3,Q545&lt;$U$4),Q545*$V$4,OR(Q545&gt;$U$5,Q545&lt;$U$6),Q545*$V$6,OR(Q545&gt;$U$6,Q545&lt;$U$7),Q545*$V$7)</f>
        <v>356.3</v>
      </c>
    </row>
    <row r="546" spans="1:20" x14ac:dyDescent="0.3">
      <c r="A546" s="2" t="s">
        <v>1056</v>
      </c>
      <c r="B546" s="5">
        <v>43574</v>
      </c>
      <c r="C546" s="5">
        <v>43575</v>
      </c>
      <c r="D546" s="2" t="s">
        <v>26</v>
      </c>
      <c r="E546" s="2" t="s">
        <v>89</v>
      </c>
      <c r="F546" s="2" t="s">
        <v>611</v>
      </c>
      <c r="G546" s="6" t="str">
        <f>VLOOKUP(F546,'Customer Info'!A:B,2,0)</f>
        <v>Scott</v>
      </c>
      <c r="H546" s="6" t="str">
        <f>VLOOKUP(F546,'Customer Info'!A:C,3,0)</f>
        <v>Cohen</v>
      </c>
      <c r="I546" s="6" t="str">
        <f>VLOOKUP(F546,'Customer Info'!A:E,5,0)</f>
        <v>Freiburg</v>
      </c>
      <c r="J546" s="2" t="s">
        <v>170</v>
      </c>
      <c r="K546" s="2">
        <v>2681</v>
      </c>
      <c r="L546" s="2">
        <v>2458</v>
      </c>
      <c r="M546" s="2">
        <v>2</v>
      </c>
      <c r="N546" s="7">
        <f t="shared" si="32"/>
        <v>4916</v>
      </c>
      <c r="O546" s="7">
        <f t="shared" si="33"/>
        <v>5362</v>
      </c>
      <c r="P546" s="2">
        <v>83</v>
      </c>
      <c r="Q546" s="8">
        <f t="shared" si="34"/>
        <v>5445</v>
      </c>
      <c r="R546" s="8">
        <f t="shared" si="35"/>
        <v>446</v>
      </c>
      <c r="S546" s="2" t="s">
        <v>31</v>
      </c>
      <c r="T546" s="22" cm="1">
        <f t="array" ref="T546">_xlfn.IFS(OR(Q546&gt;$U$2,Q546&lt;$U$3),Q546*$V$2,OR(Q546&gt;$U$3,Q546&lt;$U$4),Q546*$V$3,OR(Q546&gt;$U$3,Q546&lt;$U$4),Q546*$V$4,OR(Q546&gt;$U$5,Q546&lt;$U$6),Q546*$V$6,OR(Q546&gt;$U$6,Q546&lt;$U$7),Q546*$V$7)</f>
        <v>108.9</v>
      </c>
    </row>
    <row r="547" spans="1:20" x14ac:dyDescent="0.3">
      <c r="A547" s="2" t="s">
        <v>1057</v>
      </c>
      <c r="B547" s="5">
        <v>43618</v>
      </c>
      <c r="C547" s="5">
        <v>43619</v>
      </c>
      <c r="D547" s="2" t="s">
        <v>26</v>
      </c>
      <c r="E547" s="2" t="s">
        <v>41</v>
      </c>
      <c r="F547" s="2" t="s">
        <v>547</v>
      </c>
      <c r="G547" s="6" t="str">
        <f>VLOOKUP(F547,'Customer Info'!A:B,2,0)</f>
        <v>Pauline</v>
      </c>
      <c r="H547" s="6" t="str">
        <f>VLOOKUP(F547,'Customer Info'!A:C,3,0)</f>
        <v>Chand</v>
      </c>
      <c r="I547" s="6" t="str">
        <f>VLOOKUP(F547,'Customer Info'!A:E,5,0)</f>
        <v>Perth</v>
      </c>
      <c r="J547" s="2" t="s">
        <v>759</v>
      </c>
      <c r="K547" s="2">
        <v>3108</v>
      </c>
      <c r="L547" s="2">
        <v>2882</v>
      </c>
      <c r="M547" s="2">
        <v>5</v>
      </c>
      <c r="N547" s="7">
        <f t="shared" si="32"/>
        <v>14410</v>
      </c>
      <c r="O547" s="7">
        <f t="shared" si="33"/>
        <v>15540</v>
      </c>
      <c r="P547" s="2">
        <v>76</v>
      </c>
      <c r="Q547" s="8">
        <f t="shared" si="34"/>
        <v>15616</v>
      </c>
      <c r="R547" s="8">
        <f t="shared" si="35"/>
        <v>1130</v>
      </c>
      <c r="S547" s="2" t="s">
        <v>61</v>
      </c>
      <c r="T547" s="22" cm="1">
        <f t="array" ref="T547">_xlfn.IFS(OR(Q547&gt;$U$2,Q547&lt;$U$3),Q547*$V$2,OR(Q547&gt;$U$3,Q547&lt;$U$4),Q547*$V$3,OR(Q547&gt;$U$3,Q547&lt;$U$4),Q547*$V$4,OR(Q547&gt;$U$5,Q547&lt;$U$6),Q547*$V$6,OR(Q547&gt;$U$6,Q547&lt;$U$7),Q547*$V$7)</f>
        <v>312.32</v>
      </c>
    </row>
    <row r="548" spans="1:20" x14ac:dyDescent="0.3">
      <c r="A548" s="2" t="s">
        <v>1058</v>
      </c>
      <c r="B548" s="5">
        <v>43480</v>
      </c>
      <c r="C548" s="5">
        <v>43480</v>
      </c>
      <c r="D548" s="2" t="s">
        <v>33</v>
      </c>
      <c r="E548" s="2" t="s">
        <v>34</v>
      </c>
      <c r="F548" s="2" t="s">
        <v>379</v>
      </c>
      <c r="G548" s="6" t="str">
        <f>VLOOKUP(F548,'Customer Info'!A:B,2,0)</f>
        <v>Andrew</v>
      </c>
      <c r="H548" s="6" t="str">
        <f>VLOOKUP(F548,'Customer Info'!A:C,3,0)</f>
        <v>Gjertsen</v>
      </c>
      <c r="I548" s="6" t="str">
        <f>VLOOKUP(F548,'Customer Info'!A:E,5,0)</f>
        <v>Hamburg</v>
      </c>
      <c r="J548" s="2" t="s">
        <v>339</v>
      </c>
      <c r="K548" s="2">
        <v>39095</v>
      </c>
      <c r="L548" s="2">
        <v>35516</v>
      </c>
      <c r="M548" s="2">
        <v>6</v>
      </c>
      <c r="N548" s="7">
        <f t="shared" si="32"/>
        <v>213096</v>
      </c>
      <c r="O548" s="7">
        <f t="shared" si="33"/>
        <v>234570</v>
      </c>
      <c r="P548" s="2">
        <v>99</v>
      </c>
      <c r="Q548" s="8">
        <f t="shared" si="34"/>
        <v>234669</v>
      </c>
      <c r="R548" s="8">
        <f t="shared" si="35"/>
        <v>21474</v>
      </c>
      <c r="S548" s="2" t="s">
        <v>31</v>
      </c>
      <c r="T548" s="22" cm="1">
        <f t="array" ref="T548">_xlfn.IFS(OR(Q548&gt;$U$2,Q548&lt;$U$3),Q548*$V$2,OR(Q548&gt;$U$3,Q548&lt;$U$4),Q548*$V$3,OR(Q548&gt;$U$3,Q548&lt;$U$4),Q548*$V$4,OR(Q548&gt;$U$5,Q548&lt;$U$6),Q548*$V$6,OR(Q548&gt;$U$6,Q548&lt;$U$7),Q548*$V$7)</f>
        <v>4693.38</v>
      </c>
    </row>
    <row r="549" spans="1:20" x14ac:dyDescent="0.3">
      <c r="A549" s="2" t="s">
        <v>1059</v>
      </c>
      <c r="B549" s="5">
        <v>43830</v>
      </c>
      <c r="C549" s="5">
        <v>43832</v>
      </c>
      <c r="D549" s="2" t="s">
        <v>45</v>
      </c>
      <c r="E549" s="2" t="s">
        <v>34</v>
      </c>
      <c r="F549" s="2" t="s">
        <v>912</v>
      </c>
      <c r="G549" s="6" t="str">
        <f>VLOOKUP(F549,'Customer Info'!A:B,2,0)</f>
        <v>Jennifer</v>
      </c>
      <c r="H549" s="6" t="str">
        <f>VLOOKUP(F549,'Customer Info'!A:C,3,0)</f>
        <v>Halladay</v>
      </c>
      <c r="I549" s="6" t="str">
        <f>VLOOKUP(F549,'Customer Info'!A:E,5,0)</f>
        <v>Bielefeld</v>
      </c>
      <c r="J549" s="2" t="s">
        <v>692</v>
      </c>
      <c r="K549" s="2">
        <v>531</v>
      </c>
      <c r="L549" s="2">
        <v>487</v>
      </c>
      <c r="M549" s="2">
        <v>3</v>
      </c>
      <c r="N549" s="7">
        <f t="shared" si="32"/>
        <v>1461</v>
      </c>
      <c r="O549" s="7">
        <f t="shared" si="33"/>
        <v>1593</v>
      </c>
      <c r="P549" s="2">
        <v>33</v>
      </c>
      <c r="Q549" s="8">
        <f t="shared" si="34"/>
        <v>1626</v>
      </c>
      <c r="R549" s="8">
        <f t="shared" si="35"/>
        <v>132</v>
      </c>
      <c r="S549" s="2" t="s">
        <v>28</v>
      </c>
      <c r="T549" s="22" cm="1">
        <f t="array" ref="T549">_xlfn.IFS(OR(Q549&gt;$U$2,Q549&lt;$U$3),Q549*$V$2,OR(Q549&gt;$U$3,Q549&lt;$U$4),Q549*$V$3,OR(Q549&gt;$U$3,Q549&lt;$U$4),Q549*$V$4,OR(Q549&gt;$U$5,Q549&lt;$U$6),Q549*$V$6,OR(Q549&gt;$U$6,Q549&lt;$U$7),Q549*$V$7)</f>
        <v>32.520000000000003</v>
      </c>
    </row>
    <row r="550" spans="1:20" x14ac:dyDescent="0.3">
      <c r="A550" s="2" t="s">
        <v>1060</v>
      </c>
      <c r="B550" s="5">
        <v>43474</v>
      </c>
      <c r="C550" s="5">
        <v>43475</v>
      </c>
      <c r="D550" s="2" t="s">
        <v>45</v>
      </c>
      <c r="E550" s="2" t="s">
        <v>27</v>
      </c>
      <c r="F550" s="2" t="s">
        <v>782</v>
      </c>
      <c r="G550" s="6" t="str">
        <f>VLOOKUP(F550,'Customer Info'!A:B,2,0)</f>
        <v>Duane</v>
      </c>
      <c r="H550" s="6" t="str">
        <f>VLOOKUP(F550,'Customer Info'!A:C,3,0)</f>
        <v>Benoit</v>
      </c>
      <c r="I550" s="6" t="str">
        <f>VLOOKUP(F550,'Customer Info'!A:E,5,0)</f>
        <v>Tamworth</v>
      </c>
      <c r="J550" s="2" t="s">
        <v>348</v>
      </c>
      <c r="K550" s="2">
        <v>136</v>
      </c>
      <c r="L550" s="2">
        <v>130</v>
      </c>
      <c r="M550" s="2">
        <v>9</v>
      </c>
      <c r="N550" s="7">
        <f t="shared" si="32"/>
        <v>1170</v>
      </c>
      <c r="O550" s="7">
        <f t="shared" si="33"/>
        <v>1224</v>
      </c>
      <c r="P550" s="2">
        <v>30</v>
      </c>
      <c r="Q550" s="8">
        <f t="shared" si="34"/>
        <v>1254</v>
      </c>
      <c r="R550" s="8">
        <f t="shared" si="35"/>
        <v>54</v>
      </c>
      <c r="S550" s="2" t="s">
        <v>31</v>
      </c>
      <c r="T550" s="22" cm="1">
        <f t="array" ref="T550">_xlfn.IFS(OR(Q550&gt;$U$2,Q550&lt;$U$3),Q550*$V$2,OR(Q550&gt;$U$3,Q550&lt;$U$4),Q550*$V$3,OR(Q550&gt;$U$3,Q550&lt;$U$4),Q550*$V$4,OR(Q550&gt;$U$5,Q550&lt;$U$6),Q550*$V$6,OR(Q550&gt;$U$6,Q550&lt;$U$7),Q550*$V$7)</f>
        <v>25.080000000000002</v>
      </c>
    </row>
    <row r="551" spans="1:20" x14ac:dyDescent="0.3">
      <c r="A551" s="2" t="s">
        <v>1061</v>
      </c>
      <c r="B551" s="5">
        <v>43810</v>
      </c>
      <c r="C551" s="5">
        <v>43810</v>
      </c>
      <c r="D551" s="2" t="s">
        <v>26</v>
      </c>
      <c r="E551" s="2" t="s">
        <v>46</v>
      </c>
      <c r="F551" s="2" t="s">
        <v>522</v>
      </c>
      <c r="G551" s="6" t="str">
        <f>VLOOKUP(F551,'Customer Info'!A:B,2,0)</f>
        <v>Troy</v>
      </c>
      <c r="H551" s="6" t="str">
        <f>VLOOKUP(F551,'Customer Info'!A:C,3,0)</f>
        <v>Staebel</v>
      </c>
      <c r="I551" s="6" t="str">
        <f>VLOOKUP(F551,'Customer Info'!A:E,5,0)</f>
        <v>Canberra</v>
      </c>
      <c r="J551" s="2" t="s">
        <v>716</v>
      </c>
      <c r="K551" s="2">
        <v>2296</v>
      </c>
      <c r="L551" s="2">
        <v>2146</v>
      </c>
      <c r="M551" s="2">
        <v>3</v>
      </c>
      <c r="N551" s="7">
        <f t="shared" si="32"/>
        <v>6438</v>
      </c>
      <c r="O551" s="7">
        <f t="shared" si="33"/>
        <v>6888</v>
      </c>
      <c r="P551" s="2">
        <v>68</v>
      </c>
      <c r="Q551" s="8">
        <f t="shared" si="34"/>
        <v>6956</v>
      </c>
      <c r="R551" s="8">
        <f t="shared" si="35"/>
        <v>450</v>
      </c>
      <c r="S551" s="2" t="s">
        <v>31</v>
      </c>
      <c r="T551" s="22" cm="1">
        <f t="array" ref="T551">_xlfn.IFS(OR(Q551&gt;$U$2,Q551&lt;$U$3),Q551*$V$2,OR(Q551&gt;$U$3,Q551&lt;$U$4),Q551*$V$3,OR(Q551&gt;$U$3,Q551&lt;$U$4),Q551*$V$4,OR(Q551&gt;$U$5,Q551&lt;$U$6),Q551*$V$6,OR(Q551&gt;$U$6,Q551&lt;$U$7),Q551*$V$7)</f>
        <v>139.12</v>
      </c>
    </row>
    <row r="552" spans="1:20" x14ac:dyDescent="0.3">
      <c r="A552" s="2" t="s">
        <v>1062</v>
      </c>
      <c r="B552" s="5">
        <v>43491</v>
      </c>
      <c r="C552" s="5">
        <v>43491</v>
      </c>
      <c r="D552" s="2" t="s">
        <v>33</v>
      </c>
      <c r="E552" s="2" t="s">
        <v>41</v>
      </c>
      <c r="F552" s="2" t="s">
        <v>59</v>
      </c>
      <c r="G552" s="6" t="str">
        <f>VLOOKUP(F552,'Customer Info'!A:B,2,0)</f>
        <v>Corinna</v>
      </c>
      <c r="H552" s="6" t="str">
        <f>VLOOKUP(F552,'Customer Info'!A:C,3,0)</f>
        <v>Mitchell</v>
      </c>
      <c r="I552" s="6" t="str">
        <f>VLOOKUP(F552,'Customer Info'!A:E,5,0)</f>
        <v>Augsburg</v>
      </c>
      <c r="J552" s="2" t="s">
        <v>311</v>
      </c>
      <c r="K552" s="2">
        <v>2526</v>
      </c>
      <c r="L552" s="2">
        <v>2408</v>
      </c>
      <c r="M552" s="2">
        <v>2</v>
      </c>
      <c r="N552" s="7">
        <f t="shared" si="32"/>
        <v>4816</v>
      </c>
      <c r="O552" s="7">
        <f t="shared" si="33"/>
        <v>5052</v>
      </c>
      <c r="P552" s="2">
        <v>50</v>
      </c>
      <c r="Q552" s="8">
        <f t="shared" si="34"/>
        <v>5102</v>
      </c>
      <c r="R552" s="8">
        <f t="shared" si="35"/>
        <v>236</v>
      </c>
      <c r="S552" s="2" t="s">
        <v>61</v>
      </c>
      <c r="T552" s="22" cm="1">
        <f t="array" ref="T552">_xlfn.IFS(OR(Q552&gt;$U$2,Q552&lt;$U$3),Q552*$V$2,OR(Q552&gt;$U$3,Q552&lt;$U$4),Q552*$V$3,OR(Q552&gt;$U$3,Q552&lt;$U$4),Q552*$V$4,OR(Q552&gt;$U$5,Q552&lt;$U$6),Q552*$V$6,OR(Q552&gt;$U$6,Q552&lt;$U$7),Q552*$V$7)</f>
        <v>102.04</v>
      </c>
    </row>
    <row r="553" spans="1:20" x14ac:dyDescent="0.3">
      <c r="A553" s="2" t="s">
        <v>1063</v>
      </c>
      <c r="B553" s="5">
        <v>43499</v>
      </c>
      <c r="C553" s="5">
        <v>43499</v>
      </c>
      <c r="D553" s="2" t="s">
        <v>45</v>
      </c>
      <c r="E553" s="2" t="s">
        <v>41</v>
      </c>
      <c r="F553" s="2" t="s">
        <v>1064</v>
      </c>
      <c r="G553" s="6" t="str">
        <f>VLOOKUP(F553,'Customer Info'!A:B,2,0)</f>
        <v>John</v>
      </c>
      <c r="H553" s="6" t="str">
        <f>VLOOKUP(F553,'Customer Info'!A:C,3,0)</f>
        <v>Lucas</v>
      </c>
      <c r="I553" s="6" t="str">
        <f>VLOOKUP(F553,'Customer Info'!A:E,5,0)</f>
        <v>Beijing</v>
      </c>
      <c r="J553" s="2" t="s">
        <v>161</v>
      </c>
      <c r="K553" s="2">
        <v>998</v>
      </c>
      <c r="L553" s="2">
        <v>931</v>
      </c>
      <c r="M553" s="2">
        <v>4</v>
      </c>
      <c r="N553" s="7">
        <f t="shared" si="32"/>
        <v>3724</v>
      </c>
      <c r="O553" s="7">
        <f t="shared" si="33"/>
        <v>3992</v>
      </c>
      <c r="P553" s="2">
        <v>91</v>
      </c>
      <c r="Q553" s="8">
        <f t="shared" si="34"/>
        <v>4083</v>
      </c>
      <c r="R553" s="8">
        <f t="shared" si="35"/>
        <v>268</v>
      </c>
      <c r="S553" s="2" t="s">
        <v>31</v>
      </c>
      <c r="T553" s="22" cm="1">
        <f t="array" ref="T553">_xlfn.IFS(OR(Q553&gt;$U$2,Q553&lt;$U$3),Q553*$V$2,OR(Q553&gt;$U$3,Q553&lt;$U$4),Q553*$V$3,OR(Q553&gt;$U$3,Q553&lt;$U$4),Q553*$V$4,OR(Q553&gt;$U$5,Q553&lt;$U$6),Q553*$V$6,OR(Q553&gt;$U$6,Q553&lt;$U$7),Q553*$V$7)</f>
        <v>81.66</v>
      </c>
    </row>
    <row r="554" spans="1:20" x14ac:dyDescent="0.3">
      <c r="A554" s="2" t="s">
        <v>1065</v>
      </c>
      <c r="B554" s="5">
        <v>43658</v>
      </c>
      <c r="C554" s="5">
        <v>43658</v>
      </c>
      <c r="D554" s="2" t="s">
        <v>45</v>
      </c>
      <c r="E554" s="2" t="s">
        <v>66</v>
      </c>
      <c r="F554" s="2" t="s">
        <v>775</v>
      </c>
      <c r="G554" s="6" t="str">
        <f>VLOOKUP(F554,'Customer Info'!A:B,2,0)</f>
        <v>Dorothy</v>
      </c>
      <c r="H554" s="6" t="str">
        <f>VLOOKUP(F554,'Customer Info'!A:C,3,0)</f>
        <v>Badders</v>
      </c>
      <c r="I554" s="6" t="str">
        <f>VLOOKUP(F554,'Customer Info'!A:E,5,0)</f>
        <v>Nanning</v>
      </c>
      <c r="J554" s="2" t="s">
        <v>833</v>
      </c>
      <c r="K554" s="2">
        <v>465</v>
      </c>
      <c r="L554" s="2">
        <v>439</v>
      </c>
      <c r="M554" s="2">
        <v>4</v>
      </c>
      <c r="N554" s="7">
        <f t="shared" si="32"/>
        <v>1756</v>
      </c>
      <c r="O554" s="7">
        <f t="shared" si="33"/>
        <v>1860</v>
      </c>
      <c r="P554" s="2">
        <v>52</v>
      </c>
      <c r="Q554" s="8">
        <f t="shared" si="34"/>
        <v>1912</v>
      </c>
      <c r="R554" s="8">
        <f t="shared" si="35"/>
        <v>104</v>
      </c>
      <c r="S554" s="2" t="s">
        <v>31</v>
      </c>
      <c r="T554" s="22" cm="1">
        <f t="array" ref="T554">_xlfn.IFS(OR(Q554&gt;$U$2,Q554&lt;$U$3),Q554*$V$2,OR(Q554&gt;$U$3,Q554&lt;$U$4),Q554*$V$3,OR(Q554&gt;$U$3,Q554&lt;$U$4),Q554*$V$4,OR(Q554&gt;$U$5,Q554&lt;$U$6),Q554*$V$6,OR(Q554&gt;$U$6,Q554&lt;$U$7),Q554*$V$7)</f>
        <v>38.24</v>
      </c>
    </row>
    <row r="555" spans="1:20" x14ac:dyDescent="0.3">
      <c r="A555" s="2" t="s">
        <v>1066</v>
      </c>
      <c r="B555" s="5">
        <v>43481</v>
      </c>
      <c r="C555" s="5">
        <v>43482</v>
      </c>
      <c r="D555" s="2" t="s">
        <v>26</v>
      </c>
      <c r="E555" s="2" t="s">
        <v>66</v>
      </c>
      <c r="F555" s="2" t="s">
        <v>930</v>
      </c>
      <c r="G555" s="6" t="str">
        <f>VLOOKUP(F555,'Customer Info'!A:B,2,0)</f>
        <v>Dionis</v>
      </c>
      <c r="H555" s="6" t="str">
        <f>VLOOKUP(F555,'Customer Info'!A:C,3,0)</f>
        <v>Lloyd</v>
      </c>
      <c r="I555" s="6" t="str">
        <f>VLOOKUP(F555,'Customer Info'!A:E,5,0)</f>
        <v>Kamarhati</v>
      </c>
      <c r="J555" s="2" t="s">
        <v>103</v>
      </c>
      <c r="K555" s="2">
        <v>1222</v>
      </c>
      <c r="L555" s="2">
        <v>1187</v>
      </c>
      <c r="M555" s="2">
        <v>2</v>
      </c>
      <c r="N555" s="7">
        <f t="shared" si="32"/>
        <v>2374</v>
      </c>
      <c r="O555" s="7">
        <f t="shared" si="33"/>
        <v>2444</v>
      </c>
      <c r="P555" s="2">
        <v>78</v>
      </c>
      <c r="Q555" s="8">
        <f t="shared" si="34"/>
        <v>2522</v>
      </c>
      <c r="R555" s="8">
        <f t="shared" si="35"/>
        <v>70</v>
      </c>
      <c r="S555" s="2" t="s">
        <v>31</v>
      </c>
      <c r="T555" s="22" cm="1">
        <f t="array" ref="T555">_xlfn.IFS(OR(Q555&gt;$U$2,Q555&lt;$U$3),Q555*$V$2,OR(Q555&gt;$U$3,Q555&lt;$U$4),Q555*$V$3,OR(Q555&gt;$U$3,Q555&lt;$U$4),Q555*$V$4,OR(Q555&gt;$U$5,Q555&lt;$U$6),Q555*$V$6,OR(Q555&gt;$U$6,Q555&lt;$U$7),Q555*$V$7)</f>
        <v>50.44</v>
      </c>
    </row>
    <row r="556" spans="1:20" x14ac:dyDescent="0.3">
      <c r="A556" s="2" t="s">
        <v>1067</v>
      </c>
      <c r="B556" s="5">
        <v>43661</v>
      </c>
      <c r="C556" s="5">
        <v>43661</v>
      </c>
      <c r="D556" s="2" t="s">
        <v>26</v>
      </c>
      <c r="E556" s="2" t="s">
        <v>66</v>
      </c>
      <c r="F556" s="2" t="s">
        <v>1068</v>
      </c>
      <c r="G556" s="6" t="str">
        <f>VLOOKUP(F556,'Customer Info'!A:B,2,0)</f>
        <v>Roland</v>
      </c>
      <c r="H556" s="6" t="str">
        <f>VLOOKUP(F556,'Customer Info'!A:C,3,0)</f>
        <v>Fjeld</v>
      </c>
      <c r="I556" s="6" t="str">
        <f>VLOOKUP(F556,'Customer Info'!A:E,5,0)</f>
        <v>Caloundra</v>
      </c>
      <c r="J556" s="2" t="s">
        <v>205</v>
      </c>
      <c r="K556" s="2">
        <v>1306</v>
      </c>
      <c r="L556" s="2">
        <v>1197</v>
      </c>
      <c r="M556" s="2">
        <v>6</v>
      </c>
      <c r="N556" s="7">
        <f t="shared" si="32"/>
        <v>7182</v>
      </c>
      <c r="O556" s="7">
        <f t="shared" si="33"/>
        <v>7836</v>
      </c>
      <c r="P556" s="2">
        <v>91</v>
      </c>
      <c r="Q556" s="8">
        <f t="shared" si="34"/>
        <v>7927</v>
      </c>
      <c r="R556" s="8">
        <f t="shared" si="35"/>
        <v>654</v>
      </c>
      <c r="S556" s="2" t="s">
        <v>61</v>
      </c>
      <c r="T556" s="22" cm="1">
        <f t="array" ref="T556">_xlfn.IFS(OR(Q556&gt;$U$2,Q556&lt;$U$3),Q556*$V$2,OR(Q556&gt;$U$3,Q556&lt;$U$4),Q556*$V$3,OR(Q556&gt;$U$3,Q556&lt;$U$4),Q556*$V$4,OR(Q556&gt;$U$5,Q556&lt;$U$6),Q556*$V$6,OR(Q556&gt;$U$6,Q556&lt;$U$7),Q556*$V$7)</f>
        <v>158.54</v>
      </c>
    </row>
    <row r="557" spans="1:20" x14ac:dyDescent="0.3">
      <c r="A557" s="2" t="s">
        <v>1069</v>
      </c>
      <c r="B557" s="5">
        <v>43660</v>
      </c>
      <c r="C557" s="5">
        <v>43661</v>
      </c>
      <c r="D557" s="2" t="s">
        <v>45</v>
      </c>
      <c r="E557" s="2" t="s">
        <v>41</v>
      </c>
      <c r="F557" s="2" t="s">
        <v>1070</v>
      </c>
      <c r="G557" s="6" t="str">
        <f>VLOOKUP(F557,'Customer Info'!A:B,2,0)</f>
        <v>Roland</v>
      </c>
      <c r="H557" s="6" t="str">
        <f>VLOOKUP(F557,'Customer Info'!A:C,3,0)</f>
        <v>Murray</v>
      </c>
      <c r="I557" s="6" t="str">
        <f>VLOOKUP(F557,'Customer Info'!A:E,5,0)</f>
        <v>Frankfurt</v>
      </c>
      <c r="J557" s="2" t="s">
        <v>371</v>
      </c>
      <c r="K557" s="2">
        <v>218</v>
      </c>
      <c r="L557" s="2">
        <v>200</v>
      </c>
      <c r="M557" s="2">
        <v>2</v>
      </c>
      <c r="N557" s="7">
        <f t="shared" si="32"/>
        <v>400</v>
      </c>
      <c r="O557" s="7">
        <f t="shared" si="33"/>
        <v>436</v>
      </c>
      <c r="P557" s="2">
        <v>65</v>
      </c>
      <c r="Q557" s="8">
        <f t="shared" si="34"/>
        <v>501</v>
      </c>
      <c r="R557" s="8">
        <f t="shared" si="35"/>
        <v>36</v>
      </c>
      <c r="S557" s="2" t="s">
        <v>61</v>
      </c>
      <c r="T557" s="22" cm="1">
        <f t="array" ref="T557">_xlfn.IFS(OR(Q557&gt;$U$2,Q557&lt;$U$3),Q557*$V$2,OR(Q557&gt;$U$3,Q557&lt;$U$4),Q557*$V$3,OR(Q557&gt;$U$3,Q557&lt;$U$4),Q557*$V$4,OR(Q557&gt;$U$5,Q557&lt;$U$6),Q557*$V$6,OR(Q557&gt;$U$6,Q557&lt;$U$7),Q557*$V$7)</f>
        <v>10.02</v>
      </c>
    </row>
    <row r="558" spans="1:20" x14ac:dyDescent="0.3">
      <c r="A558" s="2" t="s">
        <v>1071</v>
      </c>
      <c r="B558" s="5">
        <v>43747</v>
      </c>
      <c r="C558" s="5">
        <v>43749</v>
      </c>
      <c r="D558" s="2" t="s">
        <v>26</v>
      </c>
      <c r="E558" s="2" t="s">
        <v>34</v>
      </c>
      <c r="F558" s="2" t="s">
        <v>74</v>
      </c>
      <c r="G558" s="6" t="str">
        <f>VLOOKUP(F558,'Customer Info'!A:B,2,0)</f>
        <v>Ryan</v>
      </c>
      <c r="H558" s="6" t="str">
        <f>VLOOKUP(F558,'Customer Info'!A:C,3,0)</f>
        <v>Crowe</v>
      </c>
      <c r="I558" s="6" t="str">
        <f>VLOOKUP(F558,'Customer Info'!A:E,5,0)</f>
        <v>Kanpur</v>
      </c>
      <c r="J558" s="2" t="s">
        <v>536</v>
      </c>
      <c r="K558" s="2">
        <v>2790</v>
      </c>
      <c r="L558" s="2">
        <v>2557</v>
      </c>
      <c r="M558" s="2">
        <v>1</v>
      </c>
      <c r="N558" s="7">
        <f t="shared" si="32"/>
        <v>2557</v>
      </c>
      <c r="O558" s="7">
        <f t="shared" si="33"/>
        <v>2790</v>
      </c>
      <c r="P558" s="2">
        <v>52</v>
      </c>
      <c r="Q558" s="8">
        <f t="shared" si="34"/>
        <v>2842</v>
      </c>
      <c r="R558" s="8">
        <f t="shared" si="35"/>
        <v>233</v>
      </c>
      <c r="S558" s="2" t="s">
        <v>61</v>
      </c>
      <c r="T558" s="22" cm="1">
        <f t="array" ref="T558">_xlfn.IFS(OR(Q558&gt;$U$2,Q558&lt;$U$3),Q558*$V$2,OR(Q558&gt;$U$3,Q558&lt;$U$4),Q558*$V$3,OR(Q558&gt;$U$3,Q558&lt;$U$4),Q558*$V$4,OR(Q558&gt;$U$5,Q558&lt;$U$6),Q558*$V$6,OR(Q558&gt;$U$6,Q558&lt;$U$7),Q558*$V$7)</f>
        <v>56.84</v>
      </c>
    </row>
    <row r="559" spans="1:20" x14ac:dyDescent="0.3">
      <c r="A559" s="2" t="s">
        <v>1072</v>
      </c>
      <c r="B559" s="5">
        <v>43750</v>
      </c>
      <c r="C559" s="5">
        <v>43751</v>
      </c>
      <c r="D559" s="2" t="s">
        <v>26</v>
      </c>
      <c r="E559" s="2" t="s">
        <v>89</v>
      </c>
      <c r="F559" s="2" t="s">
        <v>401</v>
      </c>
      <c r="G559" s="6" t="str">
        <f>VLOOKUP(F559,'Customer Info'!A:B,2,0)</f>
        <v>Roger</v>
      </c>
      <c r="H559" s="6" t="str">
        <f>VLOOKUP(F559,'Customer Info'!A:C,3,0)</f>
        <v>Barcio</v>
      </c>
      <c r="I559" s="6" t="str">
        <f>VLOOKUP(F559,'Customer Info'!A:E,5,0)</f>
        <v>Celle</v>
      </c>
      <c r="J559" s="2" t="s">
        <v>998</v>
      </c>
      <c r="K559" s="2">
        <v>3408</v>
      </c>
      <c r="L559" s="2">
        <v>3215</v>
      </c>
      <c r="M559" s="2">
        <v>3</v>
      </c>
      <c r="N559" s="7">
        <f t="shared" si="32"/>
        <v>9645</v>
      </c>
      <c r="O559" s="7">
        <f t="shared" si="33"/>
        <v>10224</v>
      </c>
      <c r="P559" s="2">
        <v>83</v>
      </c>
      <c r="Q559" s="8">
        <f t="shared" si="34"/>
        <v>10307</v>
      </c>
      <c r="R559" s="8">
        <f t="shared" si="35"/>
        <v>579</v>
      </c>
      <c r="S559" s="2" t="s">
        <v>31</v>
      </c>
      <c r="T559" s="22" cm="1">
        <f t="array" ref="T559">_xlfn.IFS(OR(Q559&gt;$U$2,Q559&lt;$U$3),Q559*$V$2,OR(Q559&gt;$U$3,Q559&lt;$U$4),Q559*$V$3,OR(Q559&gt;$U$3,Q559&lt;$U$4),Q559*$V$4,OR(Q559&gt;$U$5,Q559&lt;$U$6),Q559*$V$6,OR(Q559&gt;$U$6,Q559&lt;$U$7),Q559*$V$7)</f>
        <v>206.14000000000001</v>
      </c>
    </row>
    <row r="560" spans="1:20" x14ac:dyDescent="0.3">
      <c r="A560" s="2" t="s">
        <v>1073</v>
      </c>
      <c r="B560" s="5">
        <v>43733</v>
      </c>
      <c r="C560" s="5">
        <v>43735</v>
      </c>
      <c r="D560" s="2" t="s">
        <v>33</v>
      </c>
      <c r="E560" s="2" t="s">
        <v>41</v>
      </c>
      <c r="F560" s="2" t="s">
        <v>1074</v>
      </c>
      <c r="G560" s="6" t="str">
        <f>VLOOKUP(F560,'Customer Info'!A:B,2,0)</f>
        <v>Sam</v>
      </c>
      <c r="H560" s="6" t="str">
        <f>VLOOKUP(F560,'Customer Info'!A:C,3,0)</f>
        <v>Craven</v>
      </c>
      <c r="I560" s="6" t="str">
        <f>VLOOKUP(F560,'Customer Info'!A:E,5,0)</f>
        <v>Hyderabad</v>
      </c>
      <c r="J560" s="2" t="s">
        <v>5</v>
      </c>
      <c r="K560" s="2">
        <v>8878</v>
      </c>
      <c r="L560" s="2">
        <v>7914</v>
      </c>
      <c r="M560" s="2">
        <v>5</v>
      </c>
      <c r="N560" s="7">
        <f t="shared" si="32"/>
        <v>39570</v>
      </c>
      <c r="O560" s="7">
        <f t="shared" si="33"/>
        <v>44390</v>
      </c>
      <c r="P560" s="2">
        <v>80</v>
      </c>
      <c r="Q560" s="8">
        <f t="shared" si="34"/>
        <v>44470</v>
      </c>
      <c r="R560" s="8">
        <f t="shared" si="35"/>
        <v>4820</v>
      </c>
      <c r="S560" s="2" t="s">
        <v>31</v>
      </c>
      <c r="T560" s="22" cm="1">
        <f t="array" ref="T560">_xlfn.IFS(OR(Q560&gt;$U$2,Q560&lt;$U$3),Q560*$V$2,OR(Q560&gt;$U$3,Q560&lt;$U$4),Q560*$V$3,OR(Q560&gt;$U$3,Q560&lt;$U$4),Q560*$V$4,OR(Q560&gt;$U$5,Q560&lt;$U$6),Q560*$V$6,OR(Q560&gt;$U$6,Q560&lt;$U$7),Q560*$V$7)</f>
        <v>889.4</v>
      </c>
    </row>
    <row r="561" spans="1:20" x14ac:dyDescent="0.3">
      <c r="A561" s="2" t="s">
        <v>1075</v>
      </c>
      <c r="B561" s="5">
        <v>43583</v>
      </c>
      <c r="C561" s="5">
        <v>43583</v>
      </c>
      <c r="D561" s="2" t="s">
        <v>26</v>
      </c>
      <c r="E561" s="2" t="s">
        <v>66</v>
      </c>
      <c r="F561" s="2" t="s">
        <v>844</v>
      </c>
      <c r="G561" s="6" t="str">
        <f>VLOOKUP(F561,'Customer Info'!A:B,2,0)</f>
        <v>Brendan</v>
      </c>
      <c r="H561" s="6" t="str">
        <f>VLOOKUP(F561,'Customer Info'!A:C,3,0)</f>
        <v>Murry</v>
      </c>
      <c r="I561" s="6" t="str">
        <f>VLOOKUP(F561,'Customer Info'!A:E,5,0)</f>
        <v>Schwerin</v>
      </c>
      <c r="J561" s="2" t="s">
        <v>520</v>
      </c>
      <c r="K561" s="2">
        <v>1292</v>
      </c>
      <c r="L561" s="2">
        <v>1185</v>
      </c>
      <c r="M561" s="2">
        <v>5</v>
      </c>
      <c r="N561" s="7">
        <f t="shared" si="32"/>
        <v>5925</v>
      </c>
      <c r="O561" s="7">
        <f t="shared" si="33"/>
        <v>6460</v>
      </c>
      <c r="P561" s="2">
        <v>25</v>
      </c>
      <c r="Q561" s="8">
        <f t="shared" si="34"/>
        <v>6485</v>
      </c>
      <c r="R561" s="8">
        <f t="shared" si="35"/>
        <v>535</v>
      </c>
      <c r="S561" s="2" t="s">
        <v>31</v>
      </c>
      <c r="T561" s="22" cm="1">
        <f t="array" ref="T561">_xlfn.IFS(OR(Q561&gt;$U$2,Q561&lt;$U$3),Q561*$V$2,OR(Q561&gt;$U$3,Q561&lt;$U$4),Q561*$V$3,OR(Q561&gt;$U$3,Q561&lt;$U$4),Q561*$V$4,OR(Q561&gt;$U$5,Q561&lt;$U$6),Q561*$V$6,OR(Q561&gt;$U$6,Q561&lt;$U$7),Q561*$V$7)</f>
        <v>129.69999999999999</v>
      </c>
    </row>
    <row r="562" spans="1:20" x14ac:dyDescent="0.3">
      <c r="A562" s="2" t="s">
        <v>1076</v>
      </c>
      <c r="B562" s="5">
        <v>43485</v>
      </c>
      <c r="C562" s="5">
        <v>43486</v>
      </c>
      <c r="D562" s="2" t="s">
        <v>45</v>
      </c>
      <c r="E562" s="2" t="s">
        <v>27</v>
      </c>
      <c r="F562" s="2" t="s">
        <v>1077</v>
      </c>
      <c r="G562" s="6" t="str">
        <f>VLOOKUP(F562,'Customer Info'!A:B,2,0)</f>
        <v>Brian</v>
      </c>
      <c r="H562" s="6" t="str">
        <f>VLOOKUP(F562,'Customer Info'!A:C,3,0)</f>
        <v>Stugart</v>
      </c>
      <c r="I562" s="6" t="str">
        <f>VLOOKUP(F562,'Customer Info'!A:E,5,0)</f>
        <v>Jakarta</v>
      </c>
      <c r="J562" s="2" t="s">
        <v>793</v>
      </c>
      <c r="K562" s="2">
        <v>68</v>
      </c>
      <c r="L562" s="2">
        <v>63</v>
      </c>
      <c r="M562" s="2">
        <v>2</v>
      </c>
      <c r="N562" s="7">
        <f t="shared" si="32"/>
        <v>126</v>
      </c>
      <c r="O562" s="7">
        <f t="shared" si="33"/>
        <v>136</v>
      </c>
      <c r="P562" s="2">
        <v>10</v>
      </c>
      <c r="Q562" s="8">
        <f t="shared" si="34"/>
        <v>146</v>
      </c>
      <c r="R562" s="8">
        <f t="shared" si="35"/>
        <v>10</v>
      </c>
      <c r="S562" s="2" t="s">
        <v>28</v>
      </c>
      <c r="T562" s="22" cm="1">
        <f t="array" ref="T562">_xlfn.IFS(OR(Q562&gt;$U$2,Q562&lt;$U$3),Q562*$V$2,OR(Q562&gt;$U$3,Q562&lt;$U$4),Q562*$V$3,OR(Q562&gt;$U$3,Q562&lt;$U$4),Q562*$V$4,OR(Q562&gt;$U$5,Q562&lt;$U$6),Q562*$V$6,OR(Q562&gt;$U$6,Q562&lt;$U$7),Q562*$V$7)</f>
        <v>2.92</v>
      </c>
    </row>
    <row r="563" spans="1:20" x14ac:dyDescent="0.3">
      <c r="A563" s="2" t="s">
        <v>1078</v>
      </c>
      <c r="B563" s="5">
        <v>43796</v>
      </c>
      <c r="C563" s="5">
        <v>43798</v>
      </c>
      <c r="D563" s="2" t="s">
        <v>45</v>
      </c>
      <c r="E563" s="2" t="s">
        <v>41</v>
      </c>
      <c r="F563" s="2" t="s">
        <v>943</v>
      </c>
      <c r="G563" s="6" t="str">
        <f>VLOOKUP(F563,'Customer Info'!A:B,2,0)</f>
        <v>Lindsay</v>
      </c>
      <c r="H563" s="6" t="str">
        <f>VLOOKUP(F563,'Customer Info'!A:C,3,0)</f>
        <v>Shagiari</v>
      </c>
      <c r="I563" s="6" t="str">
        <f>VLOOKUP(F563,'Customer Info'!A:E,5,0)</f>
        <v>Canberra</v>
      </c>
      <c r="J563" s="2" t="s">
        <v>439</v>
      </c>
      <c r="K563" s="2">
        <v>179</v>
      </c>
      <c r="L563" s="2">
        <v>166</v>
      </c>
      <c r="M563" s="2">
        <v>1</v>
      </c>
      <c r="N563" s="7">
        <f t="shared" si="32"/>
        <v>166</v>
      </c>
      <c r="O563" s="7">
        <f t="shared" si="33"/>
        <v>179</v>
      </c>
      <c r="P563" s="2">
        <v>30</v>
      </c>
      <c r="Q563" s="8">
        <f t="shared" si="34"/>
        <v>209</v>
      </c>
      <c r="R563" s="8">
        <f t="shared" si="35"/>
        <v>13</v>
      </c>
      <c r="S563" s="2" t="s">
        <v>31</v>
      </c>
      <c r="T563" s="22" cm="1">
        <f t="array" ref="T563">_xlfn.IFS(OR(Q563&gt;$U$2,Q563&lt;$U$3),Q563*$V$2,OR(Q563&gt;$U$3,Q563&lt;$U$4),Q563*$V$3,OR(Q563&gt;$U$3,Q563&lt;$U$4),Q563*$V$4,OR(Q563&gt;$U$5,Q563&lt;$U$6),Q563*$V$6,OR(Q563&gt;$U$6,Q563&lt;$U$7),Q563*$V$7)</f>
        <v>4.18</v>
      </c>
    </row>
    <row r="564" spans="1:20" x14ac:dyDescent="0.3">
      <c r="A564" s="2" t="s">
        <v>1079</v>
      </c>
      <c r="B564" s="5">
        <v>43630</v>
      </c>
      <c r="C564" s="5">
        <v>43631</v>
      </c>
      <c r="D564" s="2" t="s">
        <v>33</v>
      </c>
      <c r="E564" s="2" t="s">
        <v>27</v>
      </c>
      <c r="F564" s="2" t="s">
        <v>430</v>
      </c>
      <c r="G564" s="6" t="str">
        <f>VLOOKUP(F564,'Customer Info'!A:B,2,0)</f>
        <v>Rachel</v>
      </c>
      <c r="H564" s="6" t="str">
        <f>VLOOKUP(F564,'Customer Info'!A:C,3,0)</f>
        <v>Payne</v>
      </c>
      <c r="I564" s="6" t="str">
        <f>VLOOKUP(F564,'Customer Info'!A:E,5,0)</f>
        <v>Raipur</v>
      </c>
      <c r="J564" s="2" t="s">
        <v>75</v>
      </c>
      <c r="K564" s="2">
        <v>8967</v>
      </c>
      <c r="L564" s="2">
        <v>8151</v>
      </c>
      <c r="M564" s="2">
        <v>4</v>
      </c>
      <c r="N564" s="7">
        <f t="shared" si="32"/>
        <v>32604</v>
      </c>
      <c r="O564" s="7">
        <f t="shared" si="33"/>
        <v>35868</v>
      </c>
      <c r="P564" s="2">
        <v>62</v>
      </c>
      <c r="Q564" s="8">
        <f t="shared" si="34"/>
        <v>35930</v>
      </c>
      <c r="R564" s="8">
        <f t="shared" si="35"/>
        <v>3264</v>
      </c>
      <c r="S564" s="2" t="s">
        <v>31</v>
      </c>
      <c r="T564" s="22" cm="1">
        <f t="array" ref="T564">_xlfn.IFS(OR(Q564&gt;$U$2,Q564&lt;$U$3),Q564*$V$2,OR(Q564&gt;$U$3,Q564&lt;$U$4),Q564*$V$3,OR(Q564&gt;$U$3,Q564&lt;$U$4),Q564*$V$4,OR(Q564&gt;$U$5,Q564&lt;$U$6),Q564*$V$6,OR(Q564&gt;$U$6,Q564&lt;$U$7),Q564*$V$7)</f>
        <v>718.6</v>
      </c>
    </row>
    <row r="565" spans="1:20" x14ac:dyDescent="0.3">
      <c r="A565" s="2" t="s">
        <v>1080</v>
      </c>
      <c r="B565" s="5">
        <v>43585</v>
      </c>
      <c r="C565" s="5">
        <v>43585</v>
      </c>
      <c r="D565" s="2" t="s">
        <v>45</v>
      </c>
      <c r="E565" s="2" t="s">
        <v>46</v>
      </c>
      <c r="F565" s="2" t="s">
        <v>1081</v>
      </c>
      <c r="G565" s="6" t="str">
        <f>VLOOKUP(F565,'Customer Info'!A:B,2,0)</f>
        <v>Harold</v>
      </c>
      <c r="H565" s="6" t="str">
        <f>VLOOKUP(F565,'Customer Info'!A:C,3,0)</f>
        <v>Pawlan</v>
      </c>
      <c r="I565" s="6" t="str">
        <f>VLOOKUP(F565,'Customer Info'!A:E,5,0)</f>
        <v>Banda Aceh</v>
      </c>
      <c r="J565" s="2" t="s">
        <v>184</v>
      </c>
      <c r="K565" s="2">
        <v>2243</v>
      </c>
      <c r="L565" s="2">
        <v>2000</v>
      </c>
      <c r="M565" s="2">
        <v>5</v>
      </c>
      <c r="N565" s="7">
        <f t="shared" si="32"/>
        <v>10000</v>
      </c>
      <c r="O565" s="7">
        <f t="shared" si="33"/>
        <v>11215</v>
      </c>
      <c r="P565" s="2">
        <v>41</v>
      </c>
      <c r="Q565" s="8">
        <f t="shared" si="34"/>
        <v>11256</v>
      </c>
      <c r="R565" s="8">
        <f t="shared" si="35"/>
        <v>1215</v>
      </c>
      <c r="S565" s="2" t="s">
        <v>31</v>
      </c>
      <c r="T565" s="22" cm="1">
        <f t="array" ref="T565">_xlfn.IFS(OR(Q565&gt;$U$2,Q565&lt;$U$3),Q565*$V$2,OR(Q565&gt;$U$3,Q565&lt;$U$4),Q565*$V$3,OR(Q565&gt;$U$3,Q565&lt;$U$4),Q565*$V$4,OR(Q565&gt;$U$5,Q565&lt;$U$6),Q565*$V$6,OR(Q565&gt;$U$6,Q565&lt;$U$7),Q565*$V$7)</f>
        <v>225.12</v>
      </c>
    </row>
    <row r="566" spans="1:20" x14ac:dyDescent="0.3">
      <c r="A566" s="2" t="s">
        <v>1082</v>
      </c>
      <c r="B566" s="5">
        <v>43550</v>
      </c>
      <c r="C566" s="5">
        <v>43550</v>
      </c>
      <c r="D566" s="2" t="s">
        <v>26</v>
      </c>
      <c r="E566" s="2" t="s">
        <v>66</v>
      </c>
      <c r="F566" s="2" t="s">
        <v>591</v>
      </c>
      <c r="G566" s="6" t="str">
        <f>VLOOKUP(F566,'Customer Info'!A:B,2,0)</f>
        <v>Fred</v>
      </c>
      <c r="H566" s="6" t="str">
        <f>VLOOKUP(F566,'Customer Info'!A:C,3,0)</f>
        <v>Wasserman</v>
      </c>
      <c r="I566" s="6" t="str">
        <f>VLOOKUP(F566,'Customer Info'!A:E,5,0)</f>
        <v>Willich</v>
      </c>
      <c r="J566" s="2" t="s">
        <v>692</v>
      </c>
      <c r="K566" s="2">
        <v>2205</v>
      </c>
      <c r="L566" s="2">
        <v>2061</v>
      </c>
      <c r="M566" s="2">
        <v>3</v>
      </c>
      <c r="N566" s="7">
        <f t="shared" si="32"/>
        <v>6183</v>
      </c>
      <c r="O566" s="7">
        <f t="shared" si="33"/>
        <v>6615</v>
      </c>
      <c r="P566" s="2">
        <v>90</v>
      </c>
      <c r="Q566" s="8">
        <f t="shared" si="34"/>
        <v>6705</v>
      </c>
      <c r="R566" s="8">
        <f t="shared" si="35"/>
        <v>432</v>
      </c>
      <c r="S566" s="2" t="s">
        <v>31</v>
      </c>
      <c r="T566" s="22" cm="1">
        <f t="array" ref="T566">_xlfn.IFS(OR(Q566&gt;$U$2,Q566&lt;$U$3),Q566*$V$2,OR(Q566&gt;$U$3,Q566&lt;$U$4),Q566*$V$3,OR(Q566&gt;$U$3,Q566&lt;$U$4),Q566*$V$4,OR(Q566&gt;$U$5,Q566&lt;$U$6),Q566*$V$6,OR(Q566&gt;$U$6,Q566&lt;$U$7),Q566*$V$7)</f>
        <v>134.1</v>
      </c>
    </row>
    <row r="567" spans="1:20" x14ac:dyDescent="0.3">
      <c r="A567" s="2" t="s">
        <v>1083</v>
      </c>
      <c r="B567" s="5">
        <v>43631</v>
      </c>
      <c r="C567" s="5">
        <v>43631</v>
      </c>
      <c r="D567" s="2" t="s">
        <v>26</v>
      </c>
      <c r="E567" s="2" t="s">
        <v>89</v>
      </c>
      <c r="F567" s="2" t="s">
        <v>255</v>
      </c>
      <c r="G567" s="6" t="str">
        <f>VLOOKUP(F567,'Customer Info'!A:B,2,0)</f>
        <v>Christina</v>
      </c>
      <c r="H567" s="6" t="str">
        <f>VLOOKUP(F567,'Customer Info'!A:C,3,0)</f>
        <v>VanderZanden</v>
      </c>
      <c r="I567" s="6" t="str">
        <f>VLOOKUP(F567,'Customer Info'!A:E,5,0)</f>
        <v>Gold Coast</v>
      </c>
      <c r="J567" s="2" t="s">
        <v>536</v>
      </c>
      <c r="K567" s="2">
        <v>3053</v>
      </c>
      <c r="L567" s="2">
        <v>2937</v>
      </c>
      <c r="M567" s="2">
        <v>7</v>
      </c>
      <c r="N567" s="7">
        <f t="shared" si="32"/>
        <v>20559</v>
      </c>
      <c r="O567" s="7">
        <f t="shared" si="33"/>
        <v>21371</v>
      </c>
      <c r="P567" s="2">
        <v>32</v>
      </c>
      <c r="Q567" s="8">
        <f t="shared" si="34"/>
        <v>21403</v>
      </c>
      <c r="R567" s="8">
        <f t="shared" si="35"/>
        <v>812</v>
      </c>
      <c r="S567" s="2" t="s">
        <v>31</v>
      </c>
      <c r="T567" s="22" cm="1">
        <f t="array" ref="T567">_xlfn.IFS(OR(Q567&gt;$U$2,Q567&lt;$U$3),Q567*$V$2,OR(Q567&gt;$U$3,Q567&lt;$U$4),Q567*$V$3,OR(Q567&gt;$U$3,Q567&lt;$U$4),Q567*$V$4,OR(Q567&gt;$U$5,Q567&lt;$U$6),Q567*$V$6,OR(Q567&gt;$U$6,Q567&lt;$U$7),Q567*$V$7)</f>
        <v>428.06</v>
      </c>
    </row>
    <row r="568" spans="1:20" x14ac:dyDescent="0.3">
      <c r="A568" s="2" t="s">
        <v>1084</v>
      </c>
      <c r="B568" s="5">
        <v>43681</v>
      </c>
      <c r="C568" s="5">
        <v>43682</v>
      </c>
      <c r="D568" s="2" t="s">
        <v>26</v>
      </c>
      <c r="E568" s="2" t="s">
        <v>34</v>
      </c>
      <c r="F568" s="2" t="s">
        <v>1085</v>
      </c>
      <c r="G568" s="6" t="str">
        <f>VLOOKUP(F568,'Customer Info'!A:B,2,0)</f>
        <v>Ritsa</v>
      </c>
      <c r="H568" s="6" t="str">
        <f>VLOOKUP(F568,'Customer Info'!A:C,3,0)</f>
        <v>Hightower</v>
      </c>
      <c r="I568" s="6" t="str">
        <f>VLOOKUP(F568,'Customer Info'!A:E,5,0)</f>
        <v>Datong</v>
      </c>
      <c r="J568" s="2" t="s">
        <v>138</v>
      </c>
      <c r="K568" s="2">
        <v>8665</v>
      </c>
      <c r="L568" s="2">
        <v>7723</v>
      </c>
      <c r="M568" s="2">
        <v>3</v>
      </c>
      <c r="N568" s="7">
        <f t="shared" si="32"/>
        <v>23169</v>
      </c>
      <c r="O568" s="7">
        <f t="shared" si="33"/>
        <v>25995</v>
      </c>
      <c r="P568" s="2">
        <v>52</v>
      </c>
      <c r="Q568" s="8">
        <f t="shared" si="34"/>
        <v>26047</v>
      </c>
      <c r="R568" s="8">
        <f t="shared" si="35"/>
        <v>2826</v>
      </c>
      <c r="S568" s="2" t="s">
        <v>61</v>
      </c>
      <c r="T568" s="22" cm="1">
        <f t="array" ref="T568">_xlfn.IFS(OR(Q568&gt;$U$2,Q568&lt;$U$3),Q568*$V$2,OR(Q568&gt;$U$3,Q568&lt;$U$4),Q568*$V$3,OR(Q568&gt;$U$3,Q568&lt;$U$4),Q568*$V$4,OR(Q568&gt;$U$5,Q568&lt;$U$6),Q568*$V$6,OR(Q568&gt;$U$6,Q568&lt;$U$7),Q568*$V$7)</f>
        <v>520.94000000000005</v>
      </c>
    </row>
    <row r="569" spans="1:20" x14ac:dyDescent="0.3">
      <c r="A569" s="2" t="s">
        <v>1086</v>
      </c>
      <c r="B569" s="5">
        <v>43710</v>
      </c>
      <c r="C569" s="5">
        <v>43710</v>
      </c>
      <c r="D569" s="2" t="s">
        <v>33</v>
      </c>
      <c r="E569" s="2" t="s">
        <v>41</v>
      </c>
      <c r="F569" s="2" t="s">
        <v>652</v>
      </c>
      <c r="G569" s="6" t="str">
        <f>VLOOKUP(F569,'Customer Info'!A:B,2,0)</f>
        <v>Jonathan</v>
      </c>
      <c r="H569" s="6" t="str">
        <f>VLOOKUP(F569,'Customer Info'!A:C,3,0)</f>
        <v>Howell</v>
      </c>
      <c r="I569" s="6" t="str">
        <f>VLOOKUP(F569,'Customer Info'!A:E,5,0)</f>
        <v>Guangshui</v>
      </c>
      <c r="J569" s="2" t="s">
        <v>399</v>
      </c>
      <c r="K569" s="2">
        <v>9306</v>
      </c>
      <c r="L569" s="2">
        <v>8461</v>
      </c>
      <c r="M569" s="2">
        <v>2</v>
      </c>
      <c r="N569" s="7">
        <f t="shared" si="32"/>
        <v>16922</v>
      </c>
      <c r="O569" s="7">
        <f t="shared" si="33"/>
        <v>18612</v>
      </c>
      <c r="P569" s="2">
        <v>20</v>
      </c>
      <c r="Q569" s="8">
        <f t="shared" si="34"/>
        <v>18632</v>
      </c>
      <c r="R569" s="8">
        <f t="shared" si="35"/>
        <v>1690</v>
      </c>
      <c r="S569" s="2" t="s">
        <v>31</v>
      </c>
      <c r="T569" s="22" cm="1">
        <f t="array" ref="T569">_xlfn.IFS(OR(Q569&gt;$U$2,Q569&lt;$U$3),Q569*$V$2,OR(Q569&gt;$U$3,Q569&lt;$U$4),Q569*$V$3,OR(Q569&gt;$U$3,Q569&lt;$U$4),Q569*$V$4,OR(Q569&gt;$U$5,Q569&lt;$U$6),Q569*$V$6,OR(Q569&gt;$U$6,Q569&lt;$U$7),Q569*$V$7)</f>
        <v>372.64</v>
      </c>
    </row>
    <row r="570" spans="1:20" x14ac:dyDescent="0.3">
      <c r="A570" s="2" t="s">
        <v>1087</v>
      </c>
      <c r="B570" s="5">
        <v>43468</v>
      </c>
      <c r="C570" s="5">
        <v>43470</v>
      </c>
      <c r="D570" s="2" t="s">
        <v>45</v>
      </c>
      <c r="E570" s="2" t="s">
        <v>46</v>
      </c>
      <c r="F570" s="2" t="s">
        <v>1088</v>
      </c>
      <c r="G570" s="6" t="str">
        <f>VLOOKUP(F570,'Customer Info'!A:B,2,0)</f>
        <v>Dennis</v>
      </c>
      <c r="H570" s="6" t="str">
        <f>VLOOKUP(F570,'Customer Info'!A:C,3,0)</f>
        <v>Pardue</v>
      </c>
      <c r="I570" s="6" t="str">
        <f>VLOOKUP(F570,'Customer Info'!A:E,5,0)</f>
        <v>Townsville</v>
      </c>
      <c r="J570" s="2" t="s">
        <v>81</v>
      </c>
      <c r="K570" s="2">
        <v>495</v>
      </c>
      <c r="L570" s="2">
        <v>458</v>
      </c>
      <c r="M570" s="2">
        <v>2</v>
      </c>
      <c r="N570" s="7">
        <f t="shared" si="32"/>
        <v>916</v>
      </c>
      <c r="O570" s="7">
        <f t="shared" si="33"/>
        <v>990</v>
      </c>
      <c r="P570" s="2">
        <v>24</v>
      </c>
      <c r="Q570" s="8">
        <f t="shared" si="34"/>
        <v>1014</v>
      </c>
      <c r="R570" s="8">
        <f t="shared" si="35"/>
        <v>74</v>
      </c>
      <c r="S570" s="2" t="s">
        <v>31</v>
      </c>
      <c r="T570" s="22" cm="1">
        <f t="array" ref="T570">_xlfn.IFS(OR(Q570&gt;$U$2,Q570&lt;$U$3),Q570*$V$2,OR(Q570&gt;$U$3,Q570&lt;$U$4),Q570*$V$3,OR(Q570&gt;$U$3,Q570&lt;$U$4),Q570*$V$4,OR(Q570&gt;$U$5,Q570&lt;$U$6),Q570*$V$6,OR(Q570&gt;$U$6,Q570&lt;$U$7),Q570*$V$7)</f>
        <v>20.28</v>
      </c>
    </row>
    <row r="571" spans="1:20" x14ac:dyDescent="0.3">
      <c r="A571" s="2" t="s">
        <v>1089</v>
      </c>
      <c r="B571" s="5">
        <v>43758</v>
      </c>
      <c r="C571" s="5">
        <v>43760</v>
      </c>
      <c r="D571" s="2" t="s">
        <v>26</v>
      </c>
      <c r="E571" s="2" t="s">
        <v>66</v>
      </c>
      <c r="F571" s="2" t="s">
        <v>1064</v>
      </c>
      <c r="G571" s="6" t="str">
        <f>VLOOKUP(F571,'Customer Info'!A:B,2,0)</f>
        <v>John</v>
      </c>
      <c r="H571" s="6" t="str">
        <f>VLOOKUP(F571,'Customer Info'!A:C,3,0)</f>
        <v>Lucas</v>
      </c>
      <c r="I571" s="6" t="str">
        <f>VLOOKUP(F571,'Customer Info'!A:E,5,0)</f>
        <v>Beijing</v>
      </c>
      <c r="J571" s="2" t="s">
        <v>114</v>
      </c>
      <c r="K571" s="2">
        <v>6354</v>
      </c>
      <c r="L571" s="2">
        <v>5769</v>
      </c>
      <c r="M571" s="2">
        <v>2</v>
      </c>
      <c r="N571" s="7">
        <f t="shared" si="32"/>
        <v>11538</v>
      </c>
      <c r="O571" s="7">
        <f t="shared" si="33"/>
        <v>12708</v>
      </c>
      <c r="P571" s="2">
        <v>26</v>
      </c>
      <c r="Q571" s="8">
        <f t="shared" si="34"/>
        <v>12734</v>
      </c>
      <c r="R571" s="8">
        <f t="shared" si="35"/>
        <v>1170</v>
      </c>
      <c r="S571" s="2" t="s">
        <v>28</v>
      </c>
      <c r="T571" s="22" cm="1">
        <f t="array" ref="T571">_xlfn.IFS(OR(Q571&gt;$U$2,Q571&lt;$U$3),Q571*$V$2,OR(Q571&gt;$U$3,Q571&lt;$U$4),Q571*$V$3,OR(Q571&gt;$U$3,Q571&lt;$U$4),Q571*$V$4,OR(Q571&gt;$U$5,Q571&lt;$U$6),Q571*$V$6,OR(Q571&gt;$U$6,Q571&lt;$U$7),Q571*$V$7)</f>
        <v>254.68</v>
      </c>
    </row>
    <row r="572" spans="1:20" x14ac:dyDescent="0.3">
      <c r="A572" s="2" t="s">
        <v>1090</v>
      </c>
      <c r="B572" s="5">
        <v>43479</v>
      </c>
      <c r="C572" s="5">
        <v>43479</v>
      </c>
      <c r="D572" s="2" t="s">
        <v>45</v>
      </c>
      <c r="E572" s="2" t="s">
        <v>27</v>
      </c>
      <c r="F572" s="2" t="s">
        <v>611</v>
      </c>
      <c r="G572" s="6" t="str">
        <f>VLOOKUP(F572,'Customer Info'!A:B,2,0)</f>
        <v>Scott</v>
      </c>
      <c r="H572" s="6" t="str">
        <f>VLOOKUP(F572,'Customer Info'!A:C,3,0)</f>
        <v>Cohen</v>
      </c>
      <c r="I572" s="6" t="str">
        <f>VLOOKUP(F572,'Customer Info'!A:E,5,0)</f>
        <v>Freiburg</v>
      </c>
      <c r="J572" s="2" t="s">
        <v>260</v>
      </c>
      <c r="K572" s="2">
        <v>139</v>
      </c>
      <c r="L572" s="2">
        <v>133</v>
      </c>
      <c r="M572" s="2">
        <v>3</v>
      </c>
      <c r="N572" s="7">
        <f t="shared" si="32"/>
        <v>399</v>
      </c>
      <c r="O572" s="7">
        <f t="shared" si="33"/>
        <v>417</v>
      </c>
      <c r="P572" s="2">
        <v>30</v>
      </c>
      <c r="Q572" s="8">
        <f t="shared" si="34"/>
        <v>447</v>
      </c>
      <c r="R572" s="8">
        <f t="shared" si="35"/>
        <v>18</v>
      </c>
      <c r="S572" s="2" t="s">
        <v>31</v>
      </c>
      <c r="T572" s="22" cm="1">
        <f t="array" ref="T572">_xlfn.IFS(OR(Q572&gt;$U$2,Q572&lt;$U$3),Q572*$V$2,OR(Q572&gt;$U$3,Q572&lt;$U$4),Q572*$V$3,OR(Q572&gt;$U$3,Q572&lt;$U$4),Q572*$V$4,OR(Q572&gt;$U$5,Q572&lt;$U$6),Q572*$V$6,OR(Q572&gt;$U$6,Q572&lt;$U$7),Q572*$V$7)</f>
        <v>8.94</v>
      </c>
    </row>
    <row r="573" spans="1:20" x14ac:dyDescent="0.3">
      <c r="A573" s="2" t="s">
        <v>1091</v>
      </c>
      <c r="B573" s="5">
        <v>43628</v>
      </c>
      <c r="C573" s="5">
        <v>43630</v>
      </c>
      <c r="D573" s="2" t="s">
        <v>26</v>
      </c>
      <c r="E573" s="2" t="s">
        <v>46</v>
      </c>
      <c r="F573" s="2" t="s">
        <v>301</v>
      </c>
      <c r="G573" s="6" t="str">
        <f>VLOOKUP(F573,'Customer Info'!A:B,2,0)</f>
        <v>Tony</v>
      </c>
      <c r="H573" s="6" t="str">
        <f>VLOOKUP(F573,'Customer Info'!A:C,3,0)</f>
        <v>Sayre</v>
      </c>
      <c r="I573" s="6" t="str">
        <f>VLOOKUP(F573,'Customer Info'!A:E,5,0)</f>
        <v>Jakarta</v>
      </c>
      <c r="J573" s="2" t="s">
        <v>227</v>
      </c>
      <c r="K573" s="2">
        <v>3091</v>
      </c>
      <c r="L573" s="2">
        <v>2889</v>
      </c>
      <c r="M573" s="2">
        <v>4</v>
      </c>
      <c r="N573" s="7">
        <f t="shared" si="32"/>
        <v>11556</v>
      </c>
      <c r="O573" s="7">
        <f t="shared" si="33"/>
        <v>12364</v>
      </c>
      <c r="P573" s="2">
        <v>40</v>
      </c>
      <c r="Q573" s="8">
        <f t="shared" si="34"/>
        <v>12404</v>
      </c>
      <c r="R573" s="8">
        <f t="shared" si="35"/>
        <v>808</v>
      </c>
      <c r="S573" s="2" t="s">
        <v>61</v>
      </c>
      <c r="T573" s="22" cm="1">
        <f t="array" ref="T573">_xlfn.IFS(OR(Q573&gt;$U$2,Q573&lt;$U$3),Q573*$V$2,OR(Q573&gt;$U$3,Q573&lt;$U$4),Q573*$V$3,OR(Q573&gt;$U$3,Q573&lt;$U$4),Q573*$V$4,OR(Q573&gt;$U$5,Q573&lt;$U$6),Q573*$V$6,OR(Q573&gt;$U$6,Q573&lt;$U$7),Q573*$V$7)</f>
        <v>248.08</v>
      </c>
    </row>
    <row r="574" spans="1:20" x14ac:dyDescent="0.3">
      <c r="A574" s="2" t="s">
        <v>1092</v>
      </c>
      <c r="B574" s="5">
        <v>43650</v>
      </c>
      <c r="C574" s="5">
        <v>43650</v>
      </c>
      <c r="D574" s="2" t="s">
        <v>26</v>
      </c>
      <c r="E574" s="2" t="s">
        <v>34</v>
      </c>
      <c r="F574" s="2" t="s">
        <v>782</v>
      </c>
      <c r="G574" s="6" t="str">
        <f>VLOOKUP(F574,'Customer Info'!A:B,2,0)</f>
        <v>Duane</v>
      </c>
      <c r="H574" s="6" t="str">
        <f>VLOOKUP(F574,'Customer Info'!A:C,3,0)</f>
        <v>Benoit</v>
      </c>
      <c r="I574" s="6" t="str">
        <f>VLOOKUP(F574,'Customer Info'!A:E,5,0)</f>
        <v>Tamworth</v>
      </c>
      <c r="J574" s="2" t="s">
        <v>1048</v>
      </c>
      <c r="K574" s="2">
        <v>3145</v>
      </c>
      <c r="L574" s="2">
        <v>3025</v>
      </c>
      <c r="M574" s="2">
        <v>3</v>
      </c>
      <c r="N574" s="7">
        <f t="shared" si="32"/>
        <v>9075</v>
      </c>
      <c r="O574" s="7">
        <f t="shared" si="33"/>
        <v>9435</v>
      </c>
      <c r="P574" s="2">
        <v>29</v>
      </c>
      <c r="Q574" s="8">
        <f t="shared" si="34"/>
        <v>9464</v>
      </c>
      <c r="R574" s="8">
        <f t="shared" si="35"/>
        <v>360</v>
      </c>
      <c r="S574" s="2" t="s">
        <v>31</v>
      </c>
      <c r="T574" s="22" cm="1">
        <f t="array" ref="T574">_xlfn.IFS(OR(Q574&gt;$U$2,Q574&lt;$U$3),Q574*$V$2,OR(Q574&gt;$U$3,Q574&lt;$U$4),Q574*$V$3,OR(Q574&gt;$U$3,Q574&lt;$U$4),Q574*$V$4,OR(Q574&gt;$U$5,Q574&lt;$U$6),Q574*$V$6,OR(Q574&gt;$U$6,Q574&lt;$U$7),Q574*$V$7)</f>
        <v>189.28</v>
      </c>
    </row>
    <row r="575" spans="1:20" x14ac:dyDescent="0.3">
      <c r="A575" s="2" t="s">
        <v>1093</v>
      </c>
      <c r="B575" s="5">
        <v>43551</v>
      </c>
      <c r="C575" s="5">
        <v>43551</v>
      </c>
      <c r="D575" s="2" t="s">
        <v>26</v>
      </c>
      <c r="E575" s="2" t="s">
        <v>46</v>
      </c>
      <c r="F575" s="2" t="s">
        <v>1094</v>
      </c>
      <c r="G575" s="6" t="str">
        <f>VLOOKUP(F575,'Customer Info'!A:B,2,0)</f>
        <v>Annie</v>
      </c>
      <c r="H575" s="6" t="str">
        <f>VLOOKUP(F575,'Customer Info'!A:C,3,0)</f>
        <v>Zypern</v>
      </c>
      <c r="I575" s="6" t="str">
        <f>VLOOKUP(F575,'Customer Info'!A:E,5,0)</f>
        <v>Brisbane</v>
      </c>
      <c r="J575" s="2" t="s">
        <v>232</v>
      </c>
      <c r="K575" s="2">
        <v>2342</v>
      </c>
      <c r="L575" s="2">
        <v>2210</v>
      </c>
      <c r="M575" s="2">
        <v>2</v>
      </c>
      <c r="N575" s="7">
        <f t="shared" si="32"/>
        <v>4420</v>
      </c>
      <c r="O575" s="7">
        <f t="shared" si="33"/>
        <v>4684</v>
      </c>
      <c r="P575" s="2">
        <v>24</v>
      </c>
      <c r="Q575" s="8">
        <f t="shared" si="34"/>
        <v>4708</v>
      </c>
      <c r="R575" s="8">
        <f t="shared" si="35"/>
        <v>264</v>
      </c>
      <c r="S575" s="2" t="s">
        <v>61</v>
      </c>
      <c r="T575" s="22" cm="1">
        <f t="array" ref="T575">_xlfn.IFS(OR(Q575&gt;$U$2,Q575&lt;$U$3),Q575*$V$2,OR(Q575&gt;$U$3,Q575&lt;$U$4),Q575*$V$3,OR(Q575&gt;$U$3,Q575&lt;$U$4),Q575*$V$4,OR(Q575&gt;$U$5,Q575&lt;$U$6),Q575*$V$6,OR(Q575&gt;$U$6,Q575&lt;$U$7),Q575*$V$7)</f>
        <v>94.16</v>
      </c>
    </row>
    <row r="576" spans="1:20" x14ac:dyDescent="0.3">
      <c r="A576" s="2" t="s">
        <v>1095</v>
      </c>
      <c r="B576" s="5">
        <v>43811</v>
      </c>
      <c r="C576" s="5">
        <v>43812</v>
      </c>
      <c r="D576" s="2" t="s">
        <v>45</v>
      </c>
      <c r="E576" s="2" t="s">
        <v>34</v>
      </c>
      <c r="F576" s="2" t="s">
        <v>287</v>
      </c>
      <c r="G576" s="6" t="str">
        <f>VLOOKUP(F576,'Customer Info'!A:B,2,0)</f>
        <v>Sara</v>
      </c>
      <c r="H576" s="6" t="str">
        <f>VLOOKUP(F576,'Customer Info'!A:C,3,0)</f>
        <v>Luxemburg</v>
      </c>
      <c r="I576" s="6" t="str">
        <f>VLOOKUP(F576,'Customer Info'!A:E,5,0)</f>
        <v>Luoyang</v>
      </c>
      <c r="J576" s="2" t="s">
        <v>386</v>
      </c>
      <c r="K576" s="2">
        <v>164</v>
      </c>
      <c r="L576" s="2">
        <v>152</v>
      </c>
      <c r="M576" s="2">
        <v>1</v>
      </c>
      <c r="N576" s="7">
        <f t="shared" si="32"/>
        <v>152</v>
      </c>
      <c r="O576" s="7">
        <f t="shared" si="33"/>
        <v>164</v>
      </c>
      <c r="P576" s="2">
        <v>30</v>
      </c>
      <c r="Q576" s="8">
        <f t="shared" si="34"/>
        <v>194</v>
      </c>
      <c r="R576" s="8">
        <f t="shared" si="35"/>
        <v>12</v>
      </c>
      <c r="S576" s="2" t="s">
        <v>31</v>
      </c>
      <c r="T576" s="22" cm="1">
        <f t="array" ref="T576">_xlfn.IFS(OR(Q576&gt;$U$2,Q576&lt;$U$3),Q576*$V$2,OR(Q576&gt;$U$3,Q576&lt;$U$4),Q576*$V$3,OR(Q576&gt;$U$3,Q576&lt;$U$4),Q576*$V$4,OR(Q576&gt;$U$5,Q576&lt;$U$6),Q576*$V$6,OR(Q576&gt;$U$6,Q576&lt;$U$7),Q576*$V$7)</f>
        <v>3.88</v>
      </c>
    </row>
    <row r="577" spans="1:20" x14ac:dyDescent="0.3">
      <c r="A577" s="2" t="s">
        <v>1096</v>
      </c>
      <c r="B577" s="5">
        <v>43694</v>
      </c>
      <c r="C577" s="5">
        <v>43694</v>
      </c>
      <c r="D577" s="2" t="s">
        <v>26</v>
      </c>
      <c r="E577" s="2" t="s">
        <v>89</v>
      </c>
      <c r="F577" s="2" t="s">
        <v>558</v>
      </c>
      <c r="G577" s="6" t="str">
        <f>VLOOKUP(F577,'Customer Info'!A:B,2,0)</f>
        <v>Darrin</v>
      </c>
      <c r="H577" s="6" t="str">
        <f>VLOOKUP(F577,'Customer Info'!A:C,3,0)</f>
        <v>Martin</v>
      </c>
      <c r="I577" s="6" t="str">
        <f>VLOOKUP(F577,'Customer Info'!A:E,5,0)</f>
        <v>Berlin</v>
      </c>
      <c r="J577" s="2" t="s">
        <v>518</v>
      </c>
      <c r="K577" s="2">
        <v>1700</v>
      </c>
      <c r="L577" s="2">
        <v>1620</v>
      </c>
      <c r="M577" s="2">
        <v>4</v>
      </c>
      <c r="N577" s="7">
        <f t="shared" si="32"/>
        <v>6480</v>
      </c>
      <c r="O577" s="7">
        <f t="shared" si="33"/>
        <v>6800</v>
      </c>
      <c r="P577" s="2">
        <v>51</v>
      </c>
      <c r="Q577" s="8">
        <f t="shared" si="34"/>
        <v>6851</v>
      </c>
      <c r="R577" s="8">
        <f t="shared" si="35"/>
        <v>320</v>
      </c>
      <c r="S577" s="2" t="s">
        <v>61</v>
      </c>
      <c r="T577" s="22" cm="1">
        <f t="array" ref="T577">_xlfn.IFS(OR(Q577&gt;$U$2,Q577&lt;$U$3),Q577*$V$2,OR(Q577&gt;$U$3,Q577&lt;$U$4),Q577*$V$3,OR(Q577&gt;$U$3,Q577&lt;$U$4),Q577*$V$4,OR(Q577&gt;$U$5,Q577&lt;$U$6),Q577*$V$6,OR(Q577&gt;$U$6,Q577&lt;$U$7),Q577*$V$7)</f>
        <v>137.02000000000001</v>
      </c>
    </row>
    <row r="578" spans="1:20" x14ac:dyDescent="0.3">
      <c r="A578" s="2" t="s">
        <v>1097</v>
      </c>
      <c r="B578" s="5">
        <v>43487</v>
      </c>
      <c r="C578" s="5">
        <v>43488</v>
      </c>
      <c r="D578" s="2" t="s">
        <v>33</v>
      </c>
      <c r="E578" s="2" t="s">
        <v>46</v>
      </c>
      <c r="F578" s="2" t="s">
        <v>303</v>
      </c>
      <c r="G578" s="6" t="str">
        <f>VLOOKUP(F578,'Customer Info'!A:B,2,0)</f>
        <v>Nick</v>
      </c>
      <c r="H578" s="6" t="str">
        <f>VLOOKUP(F578,'Customer Info'!A:C,3,0)</f>
        <v>Radford</v>
      </c>
      <c r="I578" s="6" t="str">
        <f>VLOOKUP(F578,'Customer Info'!A:E,5,0)</f>
        <v>Lucknow</v>
      </c>
      <c r="J578" s="2" t="s">
        <v>68</v>
      </c>
      <c r="K578" s="2">
        <v>24662</v>
      </c>
      <c r="L578" s="2">
        <v>23061</v>
      </c>
      <c r="M578" s="2">
        <v>3</v>
      </c>
      <c r="N578" s="7">
        <f t="shared" si="32"/>
        <v>69183</v>
      </c>
      <c r="O578" s="7">
        <f t="shared" si="33"/>
        <v>73986</v>
      </c>
      <c r="P578" s="2">
        <v>87</v>
      </c>
      <c r="Q578" s="8">
        <f t="shared" si="34"/>
        <v>74073</v>
      </c>
      <c r="R578" s="8">
        <f t="shared" si="35"/>
        <v>4803</v>
      </c>
      <c r="S578" s="2" t="s">
        <v>31</v>
      </c>
      <c r="T578" s="22" cm="1">
        <f t="array" ref="T578">_xlfn.IFS(OR(Q578&gt;$U$2,Q578&lt;$U$3),Q578*$V$2,OR(Q578&gt;$U$3,Q578&lt;$U$4),Q578*$V$3,OR(Q578&gt;$U$3,Q578&lt;$U$4),Q578*$V$4,OR(Q578&gt;$U$5,Q578&lt;$U$6),Q578*$V$6,OR(Q578&gt;$U$6,Q578&lt;$U$7),Q578*$V$7)</f>
        <v>1481.46</v>
      </c>
    </row>
    <row r="579" spans="1:20" x14ac:dyDescent="0.3">
      <c r="A579" s="2" t="s">
        <v>1098</v>
      </c>
      <c r="B579" s="5">
        <v>43649</v>
      </c>
      <c r="C579" s="5">
        <v>43651</v>
      </c>
      <c r="D579" s="2" t="s">
        <v>45</v>
      </c>
      <c r="E579" s="2" t="s">
        <v>46</v>
      </c>
      <c r="F579" s="2" t="s">
        <v>728</v>
      </c>
      <c r="G579" s="6" t="str">
        <f>VLOOKUP(F579,'Customer Info'!A:B,2,0)</f>
        <v>Victoria</v>
      </c>
      <c r="H579" s="6" t="str">
        <f>VLOOKUP(F579,'Customer Info'!A:C,3,0)</f>
        <v>Brennan</v>
      </c>
      <c r="I579" s="6" t="str">
        <f>VLOOKUP(F579,'Customer Info'!A:E,5,0)</f>
        <v>Adelaide</v>
      </c>
      <c r="J579" s="2" t="s">
        <v>314</v>
      </c>
      <c r="K579" s="2">
        <v>224</v>
      </c>
      <c r="L579" s="2">
        <v>210</v>
      </c>
      <c r="M579" s="2">
        <v>3</v>
      </c>
      <c r="N579" s="7">
        <f t="shared" si="32"/>
        <v>630</v>
      </c>
      <c r="O579" s="7">
        <f t="shared" si="33"/>
        <v>672</v>
      </c>
      <c r="P579" s="2">
        <v>34</v>
      </c>
      <c r="Q579" s="8">
        <f t="shared" si="34"/>
        <v>706</v>
      </c>
      <c r="R579" s="8">
        <f t="shared" si="35"/>
        <v>42</v>
      </c>
      <c r="S579" s="2" t="s">
        <v>31</v>
      </c>
      <c r="T579" s="22" cm="1">
        <f t="array" ref="T579">_xlfn.IFS(OR(Q579&gt;$U$2,Q579&lt;$U$3),Q579*$V$2,OR(Q579&gt;$U$3,Q579&lt;$U$4),Q579*$V$3,OR(Q579&gt;$U$3,Q579&lt;$U$4),Q579*$V$4,OR(Q579&gt;$U$5,Q579&lt;$U$6),Q579*$V$6,OR(Q579&gt;$U$6,Q579&lt;$U$7),Q579*$V$7)</f>
        <v>14.120000000000001</v>
      </c>
    </row>
    <row r="580" spans="1:20" x14ac:dyDescent="0.3">
      <c r="A580" s="2" t="s">
        <v>1099</v>
      </c>
      <c r="B580" s="5">
        <v>43521</v>
      </c>
      <c r="C580" s="5">
        <v>43523</v>
      </c>
      <c r="D580" s="2" t="s">
        <v>45</v>
      </c>
      <c r="E580" s="2" t="s">
        <v>41</v>
      </c>
      <c r="F580" s="2" t="s">
        <v>568</v>
      </c>
      <c r="G580" s="6" t="str">
        <f>VLOOKUP(F580,'Customer Info'!A:B,2,0)</f>
        <v>Hallie</v>
      </c>
      <c r="H580" s="6" t="str">
        <f>VLOOKUP(F580,'Customer Info'!A:C,3,0)</f>
        <v>Redmond</v>
      </c>
      <c r="I580" s="6" t="str">
        <f>VLOOKUP(F580,'Customer Info'!A:E,5,0)</f>
        <v>Caloundra</v>
      </c>
      <c r="J580" s="2" t="s">
        <v>51</v>
      </c>
      <c r="K580" s="2">
        <v>142</v>
      </c>
      <c r="L580" s="2">
        <v>129</v>
      </c>
      <c r="M580" s="2">
        <v>2</v>
      </c>
      <c r="N580" s="7">
        <f t="shared" si="32"/>
        <v>258</v>
      </c>
      <c r="O580" s="7">
        <f t="shared" si="33"/>
        <v>284</v>
      </c>
      <c r="P580" s="2">
        <v>30</v>
      </c>
      <c r="Q580" s="8">
        <f t="shared" si="34"/>
        <v>314</v>
      </c>
      <c r="R580" s="8">
        <f t="shared" si="35"/>
        <v>26</v>
      </c>
      <c r="S580" s="2" t="s">
        <v>31</v>
      </c>
      <c r="T580" s="22" cm="1">
        <f t="array" ref="T580">_xlfn.IFS(OR(Q580&gt;$U$2,Q580&lt;$U$3),Q580*$V$2,OR(Q580&gt;$U$3,Q580&lt;$U$4),Q580*$V$3,OR(Q580&gt;$U$3,Q580&lt;$U$4),Q580*$V$4,OR(Q580&gt;$U$5,Q580&lt;$U$6),Q580*$V$6,OR(Q580&gt;$U$6,Q580&lt;$U$7),Q580*$V$7)</f>
        <v>6.28</v>
      </c>
    </row>
    <row r="581" spans="1:20" x14ac:dyDescent="0.3">
      <c r="A581" s="2" t="s">
        <v>1100</v>
      </c>
      <c r="B581" s="5">
        <v>43555</v>
      </c>
      <c r="C581" s="5">
        <v>43555</v>
      </c>
      <c r="D581" s="2" t="s">
        <v>33</v>
      </c>
      <c r="E581" s="2" t="s">
        <v>27</v>
      </c>
      <c r="F581" s="2" t="s">
        <v>1101</v>
      </c>
      <c r="G581" s="6" t="str">
        <f>VLOOKUP(F581,'Customer Info'!A:B,2,0)</f>
        <v>Jack</v>
      </c>
      <c r="H581" s="6" t="str">
        <f>VLOOKUP(F581,'Customer Info'!A:C,3,0)</f>
        <v>O'Briant</v>
      </c>
      <c r="I581" s="6" t="str">
        <f>VLOOKUP(F581,'Customer Info'!A:E,5,0)</f>
        <v>Jammu</v>
      </c>
      <c r="J581" s="2" t="s">
        <v>749</v>
      </c>
      <c r="K581" s="2">
        <v>1587</v>
      </c>
      <c r="L581" s="2">
        <v>1428</v>
      </c>
      <c r="M581" s="2">
        <v>2</v>
      </c>
      <c r="N581" s="7">
        <f t="shared" si="32"/>
        <v>2856</v>
      </c>
      <c r="O581" s="7">
        <f t="shared" si="33"/>
        <v>3174</v>
      </c>
      <c r="P581" s="2">
        <v>53</v>
      </c>
      <c r="Q581" s="8">
        <f t="shared" si="34"/>
        <v>3227</v>
      </c>
      <c r="R581" s="8">
        <f t="shared" si="35"/>
        <v>318</v>
      </c>
      <c r="S581" s="2" t="s">
        <v>69</v>
      </c>
      <c r="T581" s="22" cm="1">
        <f t="array" ref="T581">_xlfn.IFS(OR(Q581&gt;$U$2,Q581&lt;$U$3),Q581*$V$2,OR(Q581&gt;$U$3,Q581&lt;$U$4),Q581*$V$3,OR(Q581&gt;$U$3,Q581&lt;$U$4),Q581*$V$4,OR(Q581&gt;$U$5,Q581&lt;$U$6),Q581*$V$6,OR(Q581&gt;$U$6,Q581&lt;$U$7),Q581*$V$7)</f>
        <v>64.540000000000006</v>
      </c>
    </row>
    <row r="582" spans="1:20" x14ac:dyDescent="0.3">
      <c r="A582" s="2" t="s">
        <v>1102</v>
      </c>
      <c r="B582" s="5">
        <v>43655</v>
      </c>
      <c r="C582" s="5">
        <v>43657</v>
      </c>
      <c r="D582" s="2" t="s">
        <v>33</v>
      </c>
      <c r="E582" s="2" t="s">
        <v>66</v>
      </c>
      <c r="F582" s="2" t="s">
        <v>1103</v>
      </c>
      <c r="G582" s="6" t="str">
        <f>VLOOKUP(F582,'Customer Info'!A:B,2,0)</f>
        <v>Anthony</v>
      </c>
      <c r="H582" s="6" t="str">
        <f>VLOOKUP(F582,'Customer Info'!A:C,3,0)</f>
        <v>O'Donnell</v>
      </c>
      <c r="I582" s="6" t="str">
        <f>VLOOKUP(F582,'Customer Info'!A:E,5,0)</f>
        <v>Perth</v>
      </c>
      <c r="J582" s="2" t="s">
        <v>494</v>
      </c>
      <c r="K582" s="2">
        <v>2829</v>
      </c>
      <c r="L582" s="2">
        <v>2596</v>
      </c>
      <c r="M582" s="2">
        <v>4</v>
      </c>
      <c r="N582" s="7">
        <f t="shared" si="32"/>
        <v>10384</v>
      </c>
      <c r="O582" s="7">
        <f t="shared" si="33"/>
        <v>11316</v>
      </c>
      <c r="P582" s="2">
        <v>44</v>
      </c>
      <c r="Q582" s="8">
        <f t="shared" si="34"/>
        <v>11360</v>
      </c>
      <c r="R582" s="8">
        <f t="shared" si="35"/>
        <v>932</v>
      </c>
      <c r="S582" s="2" t="s">
        <v>31</v>
      </c>
      <c r="T582" s="22" cm="1">
        <f t="array" ref="T582">_xlfn.IFS(OR(Q582&gt;$U$2,Q582&lt;$U$3),Q582*$V$2,OR(Q582&gt;$U$3,Q582&lt;$U$4),Q582*$V$3,OR(Q582&gt;$U$3,Q582&lt;$U$4),Q582*$V$4,OR(Q582&gt;$U$5,Q582&lt;$U$6),Q582*$V$6,OR(Q582&gt;$U$6,Q582&lt;$U$7),Q582*$V$7)</f>
        <v>227.20000000000002</v>
      </c>
    </row>
    <row r="583" spans="1:20" x14ac:dyDescent="0.3">
      <c r="A583" s="2" t="s">
        <v>1104</v>
      </c>
      <c r="B583" s="5">
        <v>43774</v>
      </c>
      <c r="C583" s="5">
        <v>43775</v>
      </c>
      <c r="D583" s="2" t="s">
        <v>33</v>
      </c>
      <c r="E583" s="2" t="s">
        <v>27</v>
      </c>
      <c r="F583" s="2" t="s">
        <v>649</v>
      </c>
      <c r="G583" s="6" t="str">
        <f>VLOOKUP(F583,'Customer Info'!A:B,2,0)</f>
        <v>Helen</v>
      </c>
      <c r="H583" s="6" t="str">
        <f>VLOOKUP(F583,'Customer Info'!A:C,3,0)</f>
        <v>Abelman</v>
      </c>
      <c r="I583" s="6" t="str">
        <f>VLOOKUP(F583,'Customer Info'!A:E,5,0)</f>
        <v>Berlin</v>
      </c>
      <c r="J583" s="2" t="s">
        <v>184</v>
      </c>
      <c r="K583" s="2">
        <v>8022</v>
      </c>
      <c r="L583" s="2">
        <v>7868</v>
      </c>
      <c r="M583" s="2">
        <v>9</v>
      </c>
      <c r="N583" s="7">
        <f t="shared" si="32"/>
        <v>70812</v>
      </c>
      <c r="O583" s="7">
        <f t="shared" si="33"/>
        <v>72198</v>
      </c>
      <c r="P583" s="2">
        <v>25</v>
      </c>
      <c r="Q583" s="8">
        <f t="shared" si="34"/>
        <v>72223</v>
      </c>
      <c r="R583" s="8">
        <f t="shared" si="35"/>
        <v>1386</v>
      </c>
      <c r="S583" s="2" t="s">
        <v>31</v>
      </c>
      <c r="T583" s="22" cm="1">
        <f t="array" ref="T583">_xlfn.IFS(OR(Q583&gt;$U$2,Q583&lt;$U$3),Q583*$V$2,OR(Q583&gt;$U$3,Q583&lt;$U$4),Q583*$V$3,OR(Q583&gt;$U$3,Q583&lt;$U$4),Q583*$V$4,OR(Q583&gt;$U$5,Q583&lt;$U$6),Q583*$V$6,OR(Q583&gt;$U$6,Q583&lt;$U$7),Q583*$V$7)</f>
        <v>1444.46</v>
      </c>
    </row>
    <row r="584" spans="1:20" x14ac:dyDescent="0.3">
      <c r="A584" s="2" t="s">
        <v>1105</v>
      </c>
      <c r="B584" s="5">
        <v>43546</v>
      </c>
      <c r="C584" s="5">
        <v>43546</v>
      </c>
      <c r="D584" s="2" t="s">
        <v>26</v>
      </c>
      <c r="E584" s="2" t="s">
        <v>46</v>
      </c>
      <c r="F584" s="2" t="s">
        <v>430</v>
      </c>
      <c r="G584" s="6" t="str">
        <f>VLOOKUP(F584,'Customer Info'!A:B,2,0)</f>
        <v>Rachel</v>
      </c>
      <c r="H584" s="6" t="str">
        <f>VLOOKUP(F584,'Customer Info'!A:C,3,0)</f>
        <v>Payne</v>
      </c>
      <c r="I584" s="6" t="str">
        <f>VLOOKUP(F584,'Customer Info'!A:E,5,0)</f>
        <v>Raipur</v>
      </c>
      <c r="J584" s="2" t="s">
        <v>158</v>
      </c>
      <c r="K584" s="2">
        <v>2249</v>
      </c>
      <c r="L584" s="2">
        <v>2102</v>
      </c>
      <c r="M584" s="2">
        <v>3</v>
      </c>
      <c r="N584" s="7">
        <f t="shared" si="32"/>
        <v>6306</v>
      </c>
      <c r="O584" s="7">
        <f t="shared" si="33"/>
        <v>6747</v>
      </c>
      <c r="P584" s="2">
        <v>41</v>
      </c>
      <c r="Q584" s="8">
        <f t="shared" si="34"/>
        <v>6788</v>
      </c>
      <c r="R584" s="8">
        <f t="shared" si="35"/>
        <v>441</v>
      </c>
      <c r="S584" s="2" t="s">
        <v>31</v>
      </c>
      <c r="T584" s="22" cm="1">
        <f t="array" ref="T584">_xlfn.IFS(OR(Q584&gt;$U$2,Q584&lt;$U$3),Q584*$V$2,OR(Q584&gt;$U$3,Q584&lt;$U$4),Q584*$V$3,OR(Q584&gt;$U$3,Q584&lt;$U$4),Q584*$V$4,OR(Q584&gt;$U$5,Q584&lt;$U$6),Q584*$V$6,OR(Q584&gt;$U$6,Q584&lt;$U$7),Q584*$V$7)</f>
        <v>135.76</v>
      </c>
    </row>
    <row r="585" spans="1:20" x14ac:dyDescent="0.3">
      <c r="A585" s="2" t="s">
        <v>1106</v>
      </c>
      <c r="B585" s="5">
        <v>43707</v>
      </c>
      <c r="C585" s="5">
        <v>43707</v>
      </c>
      <c r="D585" s="2" t="s">
        <v>45</v>
      </c>
      <c r="E585" s="2" t="s">
        <v>27</v>
      </c>
      <c r="F585" s="2" t="s">
        <v>638</v>
      </c>
      <c r="G585" s="6" t="str">
        <f>VLOOKUP(F585,'Customer Info'!A:B,2,0)</f>
        <v>Steven</v>
      </c>
      <c r="H585" s="6" t="str">
        <f>VLOOKUP(F585,'Customer Info'!A:C,3,0)</f>
        <v>Cartwright</v>
      </c>
      <c r="I585" s="6" t="str">
        <f>VLOOKUP(F585,'Customer Info'!A:E,5,0)</f>
        <v>Newcastle</v>
      </c>
      <c r="J585" s="2" t="s">
        <v>441</v>
      </c>
      <c r="K585" s="2">
        <v>142</v>
      </c>
      <c r="L585" s="2">
        <v>134</v>
      </c>
      <c r="M585" s="2">
        <v>2</v>
      </c>
      <c r="N585" s="7">
        <f t="shared" si="32"/>
        <v>268</v>
      </c>
      <c r="O585" s="7">
        <f t="shared" si="33"/>
        <v>284</v>
      </c>
      <c r="P585" s="2">
        <v>30</v>
      </c>
      <c r="Q585" s="8">
        <f t="shared" si="34"/>
        <v>314</v>
      </c>
      <c r="R585" s="8">
        <f t="shared" si="35"/>
        <v>16</v>
      </c>
      <c r="S585" s="2" t="s">
        <v>31</v>
      </c>
      <c r="T585" s="22" cm="1">
        <f t="array" ref="T585">_xlfn.IFS(OR(Q585&gt;$U$2,Q585&lt;$U$3),Q585*$V$2,OR(Q585&gt;$U$3,Q585&lt;$U$4),Q585*$V$3,OR(Q585&gt;$U$3,Q585&lt;$U$4),Q585*$V$4,OR(Q585&gt;$U$5,Q585&lt;$U$6),Q585*$V$6,OR(Q585&gt;$U$6,Q585&lt;$U$7),Q585*$V$7)</f>
        <v>6.28</v>
      </c>
    </row>
    <row r="586" spans="1:20" x14ac:dyDescent="0.3">
      <c r="A586" s="2" t="s">
        <v>1107</v>
      </c>
      <c r="B586" s="5">
        <v>43826</v>
      </c>
      <c r="C586" s="5">
        <v>43826</v>
      </c>
      <c r="D586" s="2" t="s">
        <v>45</v>
      </c>
      <c r="E586" s="2" t="s">
        <v>34</v>
      </c>
      <c r="F586" s="2" t="s">
        <v>1108</v>
      </c>
      <c r="G586" s="6" t="str">
        <f>VLOOKUP(F586,'Customer Info'!A:B,2,0)</f>
        <v>Bryan</v>
      </c>
      <c r="H586" s="6" t="str">
        <f>VLOOKUP(F586,'Customer Info'!A:C,3,0)</f>
        <v>Davis</v>
      </c>
      <c r="I586" s="6" t="str">
        <f>VLOOKUP(F586,'Customer Info'!A:E,5,0)</f>
        <v>Delhi</v>
      </c>
      <c r="J586" s="2" t="s">
        <v>441</v>
      </c>
      <c r="K586" s="2">
        <v>1103</v>
      </c>
      <c r="L586" s="2">
        <v>1030</v>
      </c>
      <c r="M586" s="2">
        <v>1</v>
      </c>
      <c r="N586" s="7">
        <f t="shared" si="32"/>
        <v>1030</v>
      </c>
      <c r="O586" s="7">
        <f t="shared" si="33"/>
        <v>1103</v>
      </c>
      <c r="P586" s="2">
        <v>45</v>
      </c>
      <c r="Q586" s="8">
        <f t="shared" si="34"/>
        <v>1148</v>
      </c>
      <c r="R586" s="8">
        <f t="shared" si="35"/>
        <v>73</v>
      </c>
      <c r="S586" s="2" t="s">
        <v>31</v>
      </c>
      <c r="T586" s="22" cm="1">
        <f t="array" ref="T586">_xlfn.IFS(OR(Q586&gt;$U$2,Q586&lt;$U$3),Q586*$V$2,OR(Q586&gt;$U$3,Q586&lt;$U$4),Q586*$V$3,OR(Q586&gt;$U$3,Q586&lt;$U$4),Q586*$V$4,OR(Q586&gt;$U$5,Q586&lt;$U$6),Q586*$V$6,OR(Q586&gt;$U$6,Q586&lt;$U$7),Q586*$V$7)</f>
        <v>22.96</v>
      </c>
    </row>
    <row r="587" spans="1:20" x14ac:dyDescent="0.3">
      <c r="A587" s="2" t="s">
        <v>1109</v>
      </c>
      <c r="B587" s="5">
        <v>43691</v>
      </c>
      <c r="C587" s="5">
        <v>43692</v>
      </c>
      <c r="D587" s="2" t="s">
        <v>26</v>
      </c>
      <c r="E587" s="2" t="s">
        <v>34</v>
      </c>
      <c r="F587" s="2" t="s">
        <v>764</v>
      </c>
      <c r="G587" s="6" t="str">
        <f>VLOOKUP(F587,'Customer Info'!A:B,2,0)</f>
        <v>Brad</v>
      </c>
      <c r="H587" s="6" t="str">
        <f>VLOOKUP(F587,'Customer Info'!A:C,3,0)</f>
        <v>Thomas</v>
      </c>
      <c r="I587" s="6" t="str">
        <f>VLOOKUP(F587,'Customer Info'!A:E,5,0)</f>
        <v>Udaipur</v>
      </c>
      <c r="J587" s="2" t="s">
        <v>359</v>
      </c>
      <c r="K587" s="2">
        <v>1292</v>
      </c>
      <c r="L587" s="2">
        <v>1185</v>
      </c>
      <c r="M587" s="2">
        <v>14</v>
      </c>
      <c r="N587" s="7">
        <f t="shared" ref="N587:N650" si="36">L587*M587</f>
        <v>16590</v>
      </c>
      <c r="O587" s="7">
        <f t="shared" ref="O587:O650" si="37">K587*M587</f>
        <v>18088</v>
      </c>
      <c r="P587" s="2">
        <v>54</v>
      </c>
      <c r="Q587" s="8">
        <f t="shared" ref="Q587:Q650" si="38">P587+O587</f>
        <v>18142</v>
      </c>
      <c r="R587" s="8">
        <f t="shared" ref="R587:R650" si="39">Q587-N587-P587</f>
        <v>1498</v>
      </c>
      <c r="S587" s="2" t="s">
        <v>31</v>
      </c>
      <c r="T587" s="22" cm="1">
        <f t="array" ref="T587">_xlfn.IFS(OR(Q587&gt;$U$2,Q587&lt;$U$3),Q587*$V$2,OR(Q587&gt;$U$3,Q587&lt;$U$4),Q587*$V$3,OR(Q587&gt;$U$3,Q587&lt;$U$4),Q587*$V$4,OR(Q587&gt;$U$5,Q587&lt;$U$6),Q587*$V$6,OR(Q587&gt;$U$6,Q587&lt;$U$7),Q587*$V$7)</f>
        <v>362.84000000000003</v>
      </c>
    </row>
    <row r="588" spans="1:20" x14ac:dyDescent="0.3">
      <c r="A588" s="2" t="s">
        <v>1110</v>
      </c>
      <c r="B588" s="5">
        <v>43680</v>
      </c>
      <c r="C588" s="5">
        <v>43681</v>
      </c>
      <c r="D588" s="2" t="s">
        <v>45</v>
      </c>
      <c r="E588" s="2" t="s">
        <v>27</v>
      </c>
      <c r="F588" s="2" t="s">
        <v>538</v>
      </c>
      <c r="G588" s="6" t="str">
        <f>VLOOKUP(F588,'Customer Info'!A:B,2,0)</f>
        <v>Joy</v>
      </c>
      <c r="H588" s="6" t="str">
        <f>VLOOKUP(F588,'Customer Info'!A:C,3,0)</f>
        <v>Bell</v>
      </c>
      <c r="I588" s="6" t="str">
        <f>VLOOKUP(F588,'Customer Info'!A:E,5,0)</f>
        <v>Tongchuan</v>
      </c>
      <c r="J588" s="2" t="s">
        <v>109</v>
      </c>
      <c r="K588" s="2">
        <v>141</v>
      </c>
      <c r="L588" s="2">
        <v>131</v>
      </c>
      <c r="M588" s="2">
        <v>3</v>
      </c>
      <c r="N588" s="7">
        <f t="shared" si="36"/>
        <v>393</v>
      </c>
      <c r="O588" s="7">
        <f t="shared" si="37"/>
        <v>423</v>
      </c>
      <c r="P588" s="2">
        <v>30</v>
      </c>
      <c r="Q588" s="8">
        <f t="shared" si="38"/>
        <v>453</v>
      </c>
      <c r="R588" s="8">
        <f t="shared" si="39"/>
        <v>30</v>
      </c>
      <c r="S588" s="2" t="s">
        <v>61</v>
      </c>
      <c r="T588" s="22" cm="1">
        <f t="array" ref="T588">_xlfn.IFS(OR(Q588&gt;$U$2,Q588&lt;$U$3),Q588*$V$2,OR(Q588&gt;$U$3,Q588&lt;$U$4),Q588*$V$3,OR(Q588&gt;$U$3,Q588&lt;$U$4),Q588*$V$4,OR(Q588&gt;$U$5,Q588&lt;$U$6),Q588*$V$6,OR(Q588&gt;$U$6,Q588&lt;$U$7),Q588*$V$7)</f>
        <v>9.06</v>
      </c>
    </row>
    <row r="589" spans="1:20" x14ac:dyDescent="0.3">
      <c r="A589" s="2" t="s">
        <v>1111</v>
      </c>
      <c r="B589" s="5">
        <v>43556</v>
      </c>
      <c r="C589" s="5">
        <v>43557</v>
      </c>
      <c r="D589" s="2" t="s">
        <v>45</v>
      </c>
      <c r="E589" s="2" t="s">
        <v>66</v>
      </c>
      <c r="F589" s="2" t="s">
        <v>728</v>
      </c>
      <c r="G589" s="6" t="str">
        <f>VLOOKUP(F589,'Customer Info'!A:B,2,0)</f>
        <v>Victoria</v>
      </c>
      <c r="H589" s="6" t="str">
        <f>VLOOKUP(F589,'Customer Info'!A:C,3,0)</f>
        <v>Brennan</v>
      </c>
      <c r="I589" s="6" t="str">
        <f>VLOOKUP(F589,'Customer Info'!A:E,5,0)</f>
        <v>Adelaide</v>
      </c>
      <c r="J589" s="2" t="s">
        <v>745</v>
      </c>
      <c r="K589" s="2">
        <v>1533</v>
      </c>
      <c r="L589" s="2">
        <v>1406</v>
      </c>
      <c r="M589" s="2">
        <v>3</v>
      </c>
      <c r="N589" s="7">
        <f t="shared" si="36"/>
        <v>4218</v>
      </c>
      <c r="O589" s="7">
        <f t="shared" si="37"/>
        <v>4599</v>
      </c>
      <c r="P589" s="2">
        <v>51</v>
      </c>
      <c r="Q589" s="8">
        <f t="shared" si="38"/>
        <v>4650</v>
      </c>
      <c r="R589" s="8">
        <f t="shared" si="39"/>
        <v>381</v>
      </c>
      <c r="S589" s="2" t="s">
        <v>28</v>
      </c>
      <c r="T589" s="22" cm="1">
        <f t="array" ref="T589">_xlfn.IFS(OR(Q589&gt;$U$2,Q589&lt;$U$3),Q589*$V$2,OR(Q589&gt;$U$3,Q589&lt;$U$4),Q589*$V$3,OR(Q589&gt;$U$3,Q589&lt;$U$4),Q589*$V$4,OR(Q589&gt;$U$5,Q589&lt;$U$6),Q589*$V$6,OR(Q589&gt;$U$6,Q589&lt;$U$7),Q589*$V$7)</f>
        <v>93</v>
      </c>
    </row>
    <row r="590" spans="1:20" x14ac:dyDescent="0.3">
      <c r="A590" s="2" t="s">
        <v>1112</v>
      </c>
      <c r="B590" s="5">
        <v>43520</v>
      </c>
      <c r="C590" s="5">
        <v>43520</v>
      </c>
      <c r="D590" s="2" t="s">
        <v>26</v>
      </c>
      <c r="E590" s="2" t="s">
        <v>66</v>
      </c>
      <c r="F590" s="2" t="s">
        <v>3</v>
      </c>
      <c r="G590" s="6" t="str">
        <f>VLOOKUP(F590,'Customer Info'!A:B,2,0)</f>
        <v>Cari</v>
      </c>
      <c r="H590" s="6" t="str">
        <f>VLOOKUP(F590,'Customer Info'!A:C,3,0)</f>
        <v>Sayre</v>
      </c>
      <c r="I590" s="6" t="str">
        <f>VLOOKUP(F590,'Customer Info'!A:E,5,0)</f>
        <v>Recklinghausen</v>
      </c>
      <c r="J590" s="2" t="s">
        <v>334</v>
      </c>
      <c r="K590" s="2">
        <v>7327</v>
      </c>
      <c r="L590" s="2">
        <v>6658</v>
      </c>
      <c r="M590" s="2">
        <v>3</v>
      </c>
      <c r="N590" s="7">
        <f t="shared" si="36"/>
        <v>19974</v>
      </c>
      <c r="O590" s="7">
        <f t="shared" si="37"/>
        <v>21981</v>
      </c>
      <c r="P590" s="2">
        <v>60</v>
      </c>
      <c r="Q590" s="8">
        <f t="shared" si="38"/>
        <v>22041</v>
      </c>
      <c r="R590" s="8">
        <f t="shared" si="39"/>
        <v>2007</v>
      </c>
      <c r="S590" s="2" t="s">
        <v>31</v>
      </c>
      <c r="T590" s="22" cm="1">
        <f t="array" ref="T590">_xlfn.IFS(OR(Q590&gt;$U$2,Q590&lt;$U$3),Q590*$V$2,OR(Q590&gt;$U$3,Q590&lt;$U$4),Q590*$V$3,OR(Q590&gt;$U$3,Q590&lt;$U$4),Q590*$V$4,OR(Q590&gt;$U$5,Q590&lt;$U$6),Q590*$V$6,OR(Q590&gt;$U$6,Q590&lt;$U$7),Q590*$V$7)</f>
        <v>440.82</v>
      </c>
    </row>
    <row r="591" spans="1:20" x14ac:dyDescent="0.3">
      <c r="A591" s="2" t="s">
        <v>1113</v>
      </c>
      <c r="B591" s="5">
        <v>43564</v>
      </c>
      <c r="C591" s="5">
        <v>43566</v>
      </c>
      <c r="D591" s="2" t="s">
        <v>45</v>
      </c>
      <c r="E591" s="2" t="s">
        <v>66</v>
      </c>
      <c r="F591" s="2" t="s">
        <v>354</v>
      </c>
      <c r="G591" s="6" t="str">
        <f>VLOOKUP(F591,'Customer Info'!A:B,2,0)</f>
        <v>Paul</v>
      </c>
      <c r="H591" s="6" t="str">
        <f>VLOOKUP(F591,'Customer Info'!A:C,3,0)</f>
        <v>Gonzalez</v>
      </c>
      <c r="I591" s="6" t="str">
        <f>VLOOKUP(F591,'Customer Info'!A:E,5,0)</f>
        <v>Durgapur</v>
      </c>
      <c r="J591" s="2" t="s">
        <v>697</v>
      </c>
      <c r="K591" s="2">
        <v>542</v>
      </c>
      <c r="L591" s="2">
        <v>492</v>
      </c>
      <c r="M591" s="2">
        <v>2</v>
      </c>
      <c r="N591" s="7">
        <f t="shared" si="36"/>
        <v>984</v>
      </c>
      <c r="O591" s="7">
        <f t="shared" si="37"/>
        <v>1084</v>
      </c>
      <c r="P591" s="2">
        <v>85</v>
      </c>
      <c r="Q591" s="8">
        <f t="shared" si="38"/>
        <v>1169</v>
      </c>
      <c r="R591" s="8">
        <f t="shared" si="39"/>
        <v>100</v>
      </c>
      <c r="S591" s="2" t="s">
        <v>31</v>
      </c>
      <c r="T591" s="22" cm="1">
        <f t="array" ref="T591">_xlfn.IFS(OR(Q591&gt;$U$2,Q591&lt;$U$3),Q591*$V$2,OR(Q591&gt;$U$3,Q591&lt;$U$4),Q591*$V$3,OR(Q591&gt;$U$3,Q591&lt;$U$4),Q591*$V$4,OR(Q591&gt;$U$5,Q591&lt;$U$6),Q591*$V$6,OR(Q591&gt;$U$6,Q591&lt;$U$7),Q591*$V$7)</f>
        <v>23.38</v>
      </c>
    </row>
    <row r="592" spans="1:20" x14ac:dyDescent="0.3">
      <c r="A592" s="2" t="s">
        <v>1114</v>
      </c>
      <c r="B592" s="5">
        <v>43500</v>
      </c>
      <c r="C592" s="5">
        <v>43502</v>
      </c>
      <c r="D592" s="2" t="s">
        <v>45</v>
      </c>
      <c r="E592" s="2" t="s">
        <v>41</v>
      </c>
      <c r="F592" s="2" t="s">
        <v>1115</v>
      </c>
      <c r="G592" s="6" t="str">
        <f>VLOOKUP(F592,'Customer Info'!A:B,2,0)</f>
        <v>Christy</v>
      </c>
      <c r="H592" s="6" t="str">
        <f>VLOOKUP(F592,'Customer Info'!A:C,3,0)</f>
        <v>Brittain</v>
      </c>
      <c r="I592" s="6" t="str">
        <f>VLOOKUP(F592,'Customer Info'!A:E,5,0)</f>
        <v>Depok</v>
      </c>
      <c r="J592" s="2" t="s">
        <v>609</v>
      </c>
      <c r="K592" s="2">
        <v>222</v>
      </c>
      <c r="L592" s="2">
        <v>204</v>
      </c>
      <c r="M592" s="2">
        <v>3</v>
      </c>
      <c r="N592" s="7">
        <f t="shared" si="36"/>
        <v>612</v>
      </c>
      <c r="O592" s="7">
        <f t="shared" si="37"/>
        <v>666</v>
      </c>
      <c r="P592" s="2">
        <v>70</v>
      </c>
      <c r="Q592" s="8">
        <f t="shared" si="38"/>
        <v>736</v>
      </c>
      <c r="R592" s="8">
        <f t="shared" si="39"/>
        <v>54</v>
      </c>
      <c r="S592" s="2" t="s">
        <v>61</v>
      </c>
      <c r="T592" s="22" cm="1">
        <f t="array" ref="T592">_xlfn.IFS(OR(Q592&gt;$U$2,Q592&lt;$U$3),Q592*$V$2,OR(Q592&gt;$U$3,Q592&lt;$U$4),Q592*$V$3,OR(Q592&gt;$U$3,Q592&lt;$U$4),Q592*$V$4,OR(Q592&gt;$U$5,Q592&lt;$U$6),Q592*$V$6,OR(Q592&gt;$U$6,Q592&lt;$U$7),Q592*$V$7)</f>
        <v>14.72</v>
      </c>
    </row>
    <row r="593" spans="1:20" x14ac:dyDescent="0.3">
      <c r="A593" s="2" t="s">
        <v>1116</v>
      </c>
      <c r="B593" s="5">
        <v>43773</v>
      </c>
      <c r="C593" s="5">
        <v>43774</v>
      </c>
      <c r="D593" s="2" t="s">
        <v>33</v>
      </c>
      <c r="E593" s="2" t="s">
        <v>46</v>
      </c>
      <c r="F593" s="2" t="s">
        <v>1117</v>
      </c>
      <c r="G593" s="6" t="str">
        <f>VLOOKUP(F593,'Customer Info'!A:B,2,0)</f>
        <v>Christopher</v>
      </c>
      <c r="H593" s="6" t="str">
        <f>VLOOKUP(F593,'Customer Info'!A:C,3,0)</f>
        <v>Martinez</v>
      </c>
      <c r="I593" s="6" t="str">
        <f>VLOOKUP(F593,'Customer Info'!A:E,5,0)</f>
        <v>Qingdao</v>
      </c>
      <c r="J593" s="2" t="s">
        <v>36</v>
      </c>
      <c r="K593" s="2">
        <v>6337</v>
      </c>
      <c r="L593" s="2">
        <v>6215</v>
      </c>
      <c r="M593" s="2">
        <v>1</v>
      </c>
      <c r="N593" s="7">
        <f t="shared" si="36"/>
        <v>6215</v>
      </c>
      <c r="O593" s="7">
        <f t="shared" si="37"/>
        <v>6337</v>
      </c>
      <c r="P593" s="2">
        <v>51</v>
      </c>
      <c r="Q593" s="8">
        <f t="shared" si="38"/>
        <v>6388</v>
      </c>
      <c r="R593" s="8">
        <f t="shared" si="39"/>
        <v>122</v>
      </c>
      <c r="S593" s="2" t="s">
        <v>61</v>
      </c>
      <c r="T593" s="22" cm="1">
        <f t="array" ref="T593">_xlfn.IFS(OR(Q593&gt;$U$2,Q593&lt;$U$3),Q593*$V$2,OR(Q593&gt;$U$3,Q593&lt;$U$4),Q593*$V$3,OR(Q593&gt;$U$3,Q593&lt;$U$4),Q593*$V$4,OR(Q593&gt;$U$5,Q593&lt;$U$6),Q593*$V$6,OR(Q593&gt;$U$6,Q593&lt;$U$7),Q593*$V$7)</f>
        <v>127.76</v>
      </c>
    </row>
    <row r="594" spans="1:20" x14ac:dyDescent="0.3">
      <c r="A594" s="2" t="s">
        <v>1118</v>
      </c>
      <c r="B594" s="5">
        <v>43657</v>
      </c>
      <c r="C594" s="5">
        <v>43657</v>
      </c>
      <c r="D594" s="2" t="s">
        <v>45</v>
      </c>
      <c r="E594" s="2" t="s">
        <v>41</v>
      </c>
      <c r="F594" s="2" t="s">
        <v>771</v>
      </c>
      <c r="G594" s="6" t="str">
        <f>VLOOKUP(F594,'Customer Info'!A:B,2,0)</f>
        <v>Tony</v>
      </c>
      <c r="H594" s="6" t="str">
        <f>VLOOKUP(F594,'Customer Info'!A:C,3,0)</f>
        <v>Sayre</v>
      </c>
      <c r="I594" s="6" t="str">
        <f>VLOOKUP(F594,'Customer Info'!A:E,5,0)</f>
        <v>Wafangdian</v>
      </c>
      <c r="J594" s="2" t="s">
        <v>188</v>
      </c>
      <c r="K594" s="2">
        <v>145</v>
      </c>
      <c r="L594" s="2">
        <v>130</v>
      </c>
      <c r="M594" s="2">
        <v>2</v>
      </c>
      <c r="N594" s="7">
        <f t="shared" si="36"/>
        <v>260</v>
      </c>
      <c r="O594" s="7">
        <f t="shared" si="37"/>
        <v>290</v>
      </c>
      <c r="P594" s="2">
        <v>30</v>
      </c>
      <c r="Q594" s="8">
        <f t="shared" si="38"/>
        <v>320</v>
      </c>
      <c r="R594" s="8">
        <f t="shared" si="39"/>
        <v>30</v>
      </c>
      <c r="S594" s="2" t="s">
        <v>61</v>
      </c>
      <c r="T594" s="22" cm="1">
        <f t="array" ref="T594">_xlfn.IFS(OR(Q594&gt;$U$2,Q594&lt;$U$3),Q594*$V$2,OR(Q594&gt;$U$3,Q594&lt;$U$4),Q594*$V$3,OR(Q594&gt;$U$3,Q594&lt;$U$4),Q594*$V$4,OR(Q594&gt;$U$5,Q594&lt;$U$6),Q594*$V$6,OR(Q594&gt;$U$6,Q594&lt;$U$7),Q594*$V$7)</f>
        <v>6.4</v>
      </c>
    </row>
    <row r="595" spans="1:20" x14ac:dyDescent="0.3">
      <c r="A595" s="2" t="s">
        <v>1119</v>
      </c>
      <c r="B595" s="5">
        <v>43591</v>
      </c>
      <c r="C595" s="5">
        <v>43592</v>
      </c>
      <c r="D595" s="2" t="s">
        <v>26</v>
      </c>
      <c r="E595" s="2" t="s">
        <v>27</v>
      </c>
      <c r="F595" s="2" t="s">
        <v>1120</v>
      </c>
      <c r="G595" s="6" t="str">
        <f>VLOOKUP(F595,'Customer Info'!A:B,2,0)</f>
        <v>Carol</v>
      </c>
      <c r="H595" s="6" t="str">
        <f>VLOOKUP(F595,'Customer Info'!A:C,3,0)</f>
        <v>Triggs</v>
      </c>
      <c r="I595" s="6" t="str">
        <f>VLOOKUP(F595,'Customer Info'!A:E,5,0)</f>
        <v>Durgapur</v>
      </c>
      <c r="J595" s="2" t="s">
        <v>959</v>
      </c>
      <c r="K595" s="2">
        <v>4577</v>
      </c>
      <c r="L595" s="2">
        <v>4285</v>
      </c>
      <c r="M595" s="2">
        <v>1</v>
      </c>
      <c r="N595" s="7">
        <f t="shared" si="36"/>
        <v>4285</v>
      </c>
      <c r="O595" s="7">
        <f t="shared" si="37"/>
        <v>4577</v>
      </c>
      <c r="P595" s="2">
        <v>33</v>
      </c>
      <c r="Q595" s="8">
        <f t="shared" si="38"/>
        <v>4610</v>
      </c>
      <c r="R595" s="8">
        <f t="shared" si="39"/>
        <v>292</v>
      </c>
      <c r="S595" s="2" t="s">
        <v>31</v>
      </c>
      <c r="T595" s="22" cm="1">
        <f t="array" ref="T595">_xlfn.IFS(OR(Q595&gt;$U$2,Q595&lt;$U$3),Q595*$V$2,OR(Q595&gt;$U$3,Q595&lt;$U$4),Q595*$V$3,OR(Q595&gt;$U$3,Q595&lt;$U$4),Q595*$V$4,OR(Q595&gt;$U$5,Q595&lt;$U$6),Q595*$V$6,OR(Q595&gt;$U$6,Q595&lt;$U$7),Q595*$V$7)</f>
        <v>92.2</v>
      </c>
    </row>
    <row r="596" spans="1:20" x14ac:dyDescent="0.3">
      <c r="A596" s="2" t="s">
        <v>1121</v>
      </c>
      <c r="B596" s="5">
        <v>43708</v>
      </c>
      <c r="C596" s="5">
        <v>43708</v>
      </c>
      <c r="D596" s="2" t="s">
        <v>45</v>
      </c>
      <c r="E596" s="2" t="s">
        <v>89</v>
      </c>
      <c r="F596" s="2" t="s">
        <v>1122</v>
      </c>
      <c r="G596" s="6" t="str">
        <f>VLOOKUP(F596,'Customer Info'!A:B,2,0)</f>
        <v>Kelly</v>
      </c>
      <c r="H596" s="6" t="str">
        <f>VLOOKUP(F596,'Customer Info'!A:C,3,0)</f>
        <v>Collister</v>
      </c>
      <c r="I596" s="6" t="str">
        <f>VLOOKUP(F596,'Customer Info'!A:E,5,0)</f>
        <v>Sydney</v>
      </c>
      <c r="J596" s="2" t="s">
        <v>552</v>
      </c>
      <c r="K596" s="2">
        <v>142</v>
      </c>
      <c r="L596" s="2">
        <v>134</v>
      </c>
      <c r="M596" s="2">
        <v>10</v>
      </c>
      <c r="N596" s="7">
        <f t="shared" si="36"/>
        <v>1340</v>
      </c>
      <c r="O596" s="7">
        <f t="shared" si="37"/>
        <v>1420</v>
      </c>
      <c r="P596" s="2">
        <v>30</v>
      </c>
      <c r="Q596" s="8">
        <f t="shared" si="38"/>
        <v>1450</v>
      </c>
      <c r="R596" s="8">
        <f t="shared" si="39"/>
        <v>80</v>
      </c>
      <c r="S596" s="2" t="s">
        <v>28</v>
      </c>
      <c r="T596" s="22" cm="1">
        <f t="array" ref="T596">_xlfn.IFS(OR(Q596&gt;$U$2,Q596&lt;$U$3),Q596*$V$2,OR(Q596&gt;$U$3,Q596&lt;$U$4),Q596*$V$3,OR(Q596&gt;$U$3,Q596&lt;$U$4),Q596*$V$4,OR(Q596&gt;$U$5,Q596&lt;$U$6),Q596*$V$6,OR(Q596&gt;$U$6,Q596&lt;$U$7),Q596*$V$7)</f>
        <v>29</v>
      </c>
    </row>
    <row r="597" spans="1:20" x14ac:dyDescent="0.3">
      <c r="A597" s="2" t="s">
        <v>1123</v>
      </c>
      <c r="B597" s="5">
        <v>43770</v>
      </c>
      <c r="C597" s="5">
        <v>43771</v>
      </c>
      <c r="D597" s="2" t="s">
        <v>26</v>
      </c>
      <c r="E597" s="2" t="s">
        <v>34</v>
      </c>
      <c r="F597" s="2" t="s">
        <v>526</v>
      </c>
      <c r="G597" s="6" t="str">
        <f>VLOOKUP(F597,'Customer Info'!A:B,2,0)</f>
        <v>Deirdre</v>
      </c>
      <c r="H597" s="6" t="str">
        <f>VLOOKUP(F597,'Customer Info'!A:C,3,0)</f>
        <v>Greer</v>
      </c>
      <c r="I597" s="6" t="str">
        <f>VLOOKUP(F597,'Customer Info'!A:E,5,0)</f>
        <v>Perth</v>
      </c>
      <c r="J597" s="2" t="s">
        <v>260</v>
      </c>
      <c r="K597" s="2">
        <v>4122</v>
      </c>
      <c r="L597" s="2">
        <v>3781</v>
      </c>
      <c r="M597" s="2">
        <v>3</v>
      </c>
      <c r="N597" s="7">
        <f t="shared" si="36"/>
        <v>11343</v>
      </c>
      <c r="O597" s="7">
        <f t="shared" si="37"/>
        <v>12366</v>
      </c>
      <c r="P597" s="2">
        <v>41</v>
      </c>
      <c r="Q597" s="8">
        <f t="shared" si="38"/>
        <v>12407</v>
      </c>
      <c r="R597" s="8">
        <f t="shared" si="39"/>
        <v>1023</v>
      </c>
      <c r="S597" s="2" t="s">
        <v>61</v>
      </c>
      <c r="T597" s="22" cm="1">
        <f t="array" ref="T597">_xlfn.IFS(OR(Q597&gt;$U$2,Q597&lt;$U$3),Q597*$V$2,OR(Q597&gt;$U$3,Q597&lt;$U$4),Q597*$V$3,OR(Q597&gt;$U$3,Q597&lt;$U$4),Q597*$V$4,OR(Q597&gt;$U$5,Q597&lt;$U$6),Q597*$V$6,OR(Q597&gt;$U$6,Q597&lt;$U$7),Q597*$V$7)</f>
        <v>248.14000000000001</v>
      </c>
    </row>
    <row r="598" spans="1:20" x14ac:dyDescent="0.3">
      <c r="A598" s="2" t="s">
        <v>1124</v>
      </c>
      <c r="B598" s="5">
        <v>43510</v>
      </c>
      <c r="C598" s="5">
        <v>43510</v>
      </c>
      <c r="D598" s="2" t="s">
        <v>45</v>
      </c>
      <c r="E598" s="2" t="s">
        <v>41</v>
      </c>
      <c r="F598" s="2" t="s">
        <v>463</v>
      </c>
      <c r="G598" s="6" t="str">
        <f>VLOOKUP(F598,'Customer Info'!A:B,2,0)</f>
        <v>Kean</v>
      </c>
      <c r="H598" s="6" t="str">
        <f>VLOOKUP(F598,'Customer Info'!A:C,3,0)</f>
        <v>Takahito</v>
      </c>
      <c r="I598" s="6" t="str">
        <f>VLOOKUP(F598,'Customer Info'!A:E,5,0)</f>
        <v>Jakarta</v>
      </c>
      <c r="J598" s="2" t="s">
        <v>384</v>
      </c>
      <c r="K598" s="2">
        <v>206</v>
      </c>
      <c r="L598" s="2">
        <v>189</v>
      </c>
      <c r="M598" s="2">
        <v>5</v>
      </c>
      <c r="N598" s="7">
        <f t="shared" si="36"/>
        <v>945</v>
      </c>
      <c r="O598" s="7">
        <f t="shared" si="37"/>
        <v>1030</v>
      </c>
      <c r="P598" s="2">
        <v>87</v>
      </c>
      <c r="Q598" s="8">
        <f t="shared" si="38"/>
        <v>1117</v>
      </c>
      <c r="R598" s="8">
        <f t="shared" si="39"/>
        <v>85</v>
      </c>
      <c r="S598" s="2" t="s">
        <v>61</v>
      </c>
      <c r="T598" s="22" cm="1">
        <f t="array" ref="T598">_xlfn.IFS(OR(Q598&gt;$U$2,Q598&lt;$U$3),Q598*$V$2,OR(Q598&gt;$U$3,Q598&lt;$U$4),Q598*$V$3,OR(Q598&gt;$U$3,Q598&lt;$U$4),Q598*$V$4,OR(Q598&gt;$U$5,Q598&lt;$U$6),Q598*$V$6,OR(Q598&gt;$U$6,Q598&lt;$U$7),Q598*$V$7)</f>
        <v>22.34</v>
      </c>
    </row>
    <row r="599" spans="1:20" x14ac:dyDescent="0.3">
      <c r="A599" s="2" t="s">
        <v>1125</v>
      </c>
      <c r="B599" s="5">
        <v>43765</v>
      </c>
      <c r="C599" s="5">
        <v>43766</v>
      </c>
      <c r="D599" s="2" t="s">
        <v>26</v>
      </c>
      <c r="E599" s="2" t="s">
        <v>89</v>
      </c>
      <c r="F599" s="2" t="s">
        <v>287</v>
      </c>
      <c r="G599" s="6" t="str">
        <f>VLOOKUP(F599,'Customer Info'!A:B,2,0)</f>
        <v>Sara</v>
      </c>
      <c r="H599" s="6" t="str">
        <f>VLOOKUP(F599,'Customer Info'!A:C,3,0)</f>
        <v>Luxemburg</v>
      </c>
      <c r="I599" s="6" t="str">
        <f>VLOOKUP(F599,'Customer Info'!A:E,5,0)</f>
        <v>Luoyang</v>
      </c>
      <c r="J599" s="2" t="s">
        <v>87</v>
      </c>
      <c r="K599" s="2">
        <v>3224</v>
      </c>
      <c r="L599" s="2">
        <v>2901</v>
      </c>
      <c r="M599" s="2">
        <v>4</v>
      </c>
      <c r="N599" s="7">
        <f t="shared" si="36"/>
        <v>11604</v>
      </c>
      <c r="O599" s="7">
        <f t="shared" si="37"/>
        <v>12896</v>
      </c>
      <c r="P599" s="2">
        <v>75</v>
      </c>
      <c r="Q599" s="8">
        <f t="shared" si="38"/>
        <v>12971</v>
      </c>
      <c r="R599" s="8">
        <f t="shared" si="39"/>
        <v>1292</v>
      </c>
      <c r="S599" s="2" t="s">
        <v>61</v>
      </c>
      <c r="T599" s="22" cm="1">
        <f t="array" ref="T599">_xlfn.IFS(OR(Q599&gt;$U$2,Q599&lt;$U$3),Q599*$V$2,OR(Q599&gt;$U$3,Q599&lt;$U$4),Q599*$V$3,OR(Q599&gt;$U$3,Q599&lt;$U$4),Q599*$V$4,OR(Q599&gt;$U$5,Q599&lt;$U$6),Q599*$V$6,OR(Q599&gt;$U$6,Q599&lt;$U$7),Q599*$V$7)</f>
        <v>259.42</v>
      </c>
    </row>
    <row r="600" spans="1:20" x14ac:dyDescent="0.3">
      <c r="A600" s="2" t="s">
        <v>1126</v>
      </c>
      <c r="B600" s="5">
        <v>43697</v>
      </c>
      <c r="C600" s="5">
        <v>43697</v>
      </c>
      <c r="D600" s="2" t="s">
        <v>26</v>
      </c>
      <c r="E600" s="2" t="s">
        <v>66</v>
      </c>
      <c r="F600" s="2" t="s">
        <v>1127</v>
      </c>
      <c r="G600" s="6" t="str">
        <f>VLOOKUP(F600,'Customer Info'!A:B,2,0)</f>
        <v>Natalie</v>
      </c>
      <c r="H600" s="6" t="str">
        <f>VLOOKUP(F600,'Customer Info'!A:C,3,0)</f>
        <v>DeCherney</v>
      </c>
      <c r="I600" s="6" t="str">
        <f>VLOOKUP(F600,'Customer Info'!A:E,5,0)</f>
        <v>Anqing</v>
      </c>
      <c r="J600" s="2" t="s">
        <v>202</v>
      </c>
      <c r="K600" s="2">
        <v>7021</v>
      </c>
      <c r="L600" s="2">
        <v>6686</v>
      </c>
      <c r="M600" s="2">
        <v>3</v>
      </c>
      <c r="N600" s="7">
        <f t="shared" si="36"/>
        <v>20058</v>
      </c>
      <c r="O600" s="7">
        <f t="shared" si="37"/>
        <v>21063</v>
      </c>
      <c r="P600" s="2">
        <v>61</v>
      </c>
      <c r="Q600" s="8">
        <f t="shared" si="38"/>
        <v>21124</v>
      </c>
      <c r="R600" s="8">
        <f t="shared" si="39"/>
        <v>1005</v>
      </c>
      <c r="S600" s="2" t="s">
        <v>31</v>
      </c>
      <c r="T600" s="22" cm="1">
        <f t="array" ref="T600">_xlfn.IFS(OR(Q600&gt;$U$2,Q600&lt;$U$3),Q600*$V$2,OR(Q600&gt;$U$3,Q600&lt;$U$4),Q600*$V$3,OR(Q600&gt;$U$3,Q600&lt;$U$4),Q600*$V$4,OR(Q600&gt;$U$5,Q600&lt;$U$6),Q600*$V$6,OR(Q600&gt;$U$6,Q600&lt;$U$7),Q600*$V$7)</f>
        <v>422.48</v>
      </c>
    </row>
    <row r="601" spans="1:20" x14ac:dyDescent="0.3">
      <c r="A601" s="2" t="s">
        <v>1128</v>
      </c>
      <c r="B601" s="5">
        <v>43513</v>
      </c>
      <c r="C601" s="5">
        <v>43513</v>
      </c>
      <c r="D601" s="2" t="s">
        <v>45</v>
      </c>
      <c r="E601" s="2" t="s">
        <v>66</v>
      </c>
      <c r="F601" s="2" t="s">
        <v>478</v>
      </c>
      <c r="G601" s="6" t="str">
        <f>VLOOKUP(F601,'Customer Info'!A:B,2,0)</f>
        <v>Ben</v>
      </c>
      <c r="H601" s="6" t="str">
        <f>VLOOKUP(F601,'Customer Info'!A:C,3,0)</f>
        <v>Wallace</v>
      </c>
      <c r="I601" s="6" t="str">
        <f>VLOOKUP(F601,'Customer Info'!A:E,5,0)</f>
        <v>Shanghai</v>
      </c>
      <c r="J601" s="2" t="s">
        <v>577</v>
      </c>
      <c r="K601" s="2">
        <v>61</v>
      </c>
      <c r="L601" s="2">
        <v>56</v>
      </c>
      <c r="M601" s="2">
        <v>3</v>
      </c>
      <c r="N601" s="7">
        <f t="shared" si="36"/>
        <v>168</v>
      </c>
      <c r="O601" s="7">
        <f t="shared" si="37"/>
        <v>183</v>
      </c>
      <c r="P601" s="2">
        <v>10</v>
      </c>
      <c r="Q601" s="8">
        <f t="shared" si="38"/>
        <v>193</v>
      </c>
      <c r="R601" s="8">
        <f t="shared" si="39"/>
        <v>15</v>
      </c>
      <c r="S601" s="2" t="s">
        <v>31</v>
      </c>
      <c r="T601" s="22" cm="1">
        <f t="array" ref="T601">_xlfn.IFS(OR(Q601&gt;$U$2,Q601&lt;$U$3),Q601*$V$2,OR(Q601&gt;$U$3,Q601&lt;$U$4),Q601*$V$3,OR(Q601&gt;$U$3,Q601&lt;$U$4),Q601*$V$4,OR(Q601&gt;$U$5,Q601&lt;$U$6),Q601*$V$6,OR(Q601&gt;$U$6,Q601&lt;$U$7),Q601*$V$7)</f>
        <v>3.86</v>
      </c>
    </row>
    <row r="602" spans="1:20" x14ac:dyDescent="0.3">
      <c r="A602" s="2" t="s">
        <v>1129</v>
      </c>
      <c r="B602" s="5">
        <v>43701</v>
      </c>
      <c r="C602" s="5">
        <v>43703</v>
      </c>
      <c r="D602" s="2" t="s">
        <v>45</v>
      </c>
      <c r="E602" s="2" t="s">
        <v>66</v>
      </c>
      <c r="F602" s="2" t="s">
        <v>1130</v>
      </c>
      <c r="G602" s="6" t="str">
        <f>VLOOKUP(F602,'Customer Info'!A:B,2,0)</f>
        <v>Troy</v>
      </c>
      <c r="H602" s="6" t="str">
        <f>VLOOKUP(F602,'Customer Info'!A:C,3,0)</f>
        <v>Blackwell</v>
      </c>
      <c r="I602" s="6" t="str">
        <f>VLOOKUP(F602,'Customer Info'!A:E,5,0)</f>
        <v>Krefeld</v>
      </c>
      <c r="J602" s="2" t="s">
        <v>439</v>
      </c>
      <c r="K602" s="2">
        <v>809</v>
      </c>
      <c r="L602" s="2">
        <v>770</v>
      </c>
      <c r="M602" s="2">
        <v>1</v>
      </c>
      <c r="N602" s="7">
        <f t="shared" si="36"/>
        <v>770</v>
      </c>
      <c r="O602" s="7">
        <f t="shared" si="37"/>
        <v>809</v>
      </c>
      <c r="P602" s="2">
        <v>46</v>
      </c>
      <c r="Q602" s="8">
        <f t="shared" si="38"/>
        <v>855</v>
      </c>
      <c r="R602" s="8">
        <f t="shared" si="39"/>
        <v>39</v>
      </c>
      <c r="S602" s="2" t="s">
        <v>31</v>
      </c>
      <c r="T602" s="22" cm="1">
        <f t="array" ref="T602">_xlfn.IFS(OR(Q602&gt;$U$2,Q602&lt;$U$3),Q602*$V$2,OR(Q602&gt;$U$3,Q602&lt;$U$4),Q602*$V$3,OR(Q602&gt;$U$3,Q602&lt;$U$4),Q602*$V$4,OR(Q602&gt;$U$5,Q602&lt;$U$6),Q602*$V$6,OR(Q602&gt;$U$6,Q602&lt;$U$7),Q602*$V$7)</f>
        <v>17.100000000000001</v>
      </c>
    </row>
    <row r="603" spans="1:20" x14ac:dyDescent="0.3">
      <c r="A603" s="2" t="s">
        <v>1131</v>
      </c>
      <c r="B603" s="5">
        <v>43817</v>
      </c>
      <c r="C603" s="5">
        <v>43819</v>
      </c>
      <c r="D603" s="2" t="s">
        <v>45</v>
      </c>
      <c r="E603" s="2" t="s">
        <v>27</v>
      </c>
      <c r="F603" s="2" t="s">
        <v>1132</v>
      </c>
      <c r="G603" s="6" t="str">
        <f>VLOOKUP(F603,'Customer Info'!A:B,2,0)</f>
        <v>Shirley</v>
      </c>
      <c r="H603" s="6" t="str">
        <f>VLOOKUP(F603,'Customer Info'!A:C,3,0)</f>
        <v>Schmidt</v>
      </c>
      <c r="I603" s="6" t="str">
        <f>VLOOKUP(F603,'Customer Info'!A:E,5,0)</f>
        <v>Bijapur</v>
      </c>
      <c r="J603" s="2" t="s">
        <v>224</v>
      </c>
      <c r="K603" s="2">
        <v>60</v>
      </c>
      <c r="L603" s="2">
        <v>56</v>
      </c>
      <c r="M603" s="2">
        <v>3</v>
      </c>
      <c r="N603" s="7">
        <f t="shared" si="36"/>
        <v>168</v>
      </c>
      <c r="O603" s="7">
        <f t="shared" si="37"/>
        <v>180</v>
      </c>
      <c r="P603" s="2">
        <v>10</v>
      </c>
      <c r="Q603" s="8">
        <f t="shared" si="38"/>
        <v>190</v>
      </c>
      <c r="R603" s="8">
        <f t="shared" si="39"/>
        <v>12</v>
      </c>
      <c r="S603" s="2" t="s">
        <v>31</v>
      </c>
      <c r="T603" s="22" cm="1">
        <f t="array" ref="T603">_xlfn.IFS(OR(Q603&gt;$U$2,Q603&lt;$U$3),Q603*$V$2,OR(Q603&gt;$U$3,Q603&lt;$U$4),Q603*$V$3,OR(Q603&gt;$U$3,Q603&lt;$U$4),Q603*$V$4,OR(Q603&gt;$U$5,Q603&lt;$U$6),Q603*$V$6,OR(Q603&gt;$U$6,Q603&lt;$U$7),Q603*$V$7)</f>
        <v>3.8000000000000003</v>
      </c>
    </row>
    <row r="604" spans="1:20" x14ac:dyDescent="0.3">
      <c r="A604" s="2" t="s">
        <v>1133</v>
      </c>
      <c r="B604" s="5">
        <v>43663</v>
      </c>
      <c r="C604" s="5">
        <v>43665</v>
      </c>
      <c r="D604" s="2" t="s">
        <v>33</v>
      </c>
      <c r="E604" s="2" t="s">
        <v>66</v>
      </c>
      <c r="F604" s="2" t="s">
        <v>579</v>
      </c>
      <c r="G604" s="6" t="str">
        <f>VLOOKUP(F604,'Customer Info'!A:B,2,0)</f>
        <v>Benjamin</v>
      </c>
      <c r="H604" s="6" t="str">
        <f>VLOOKUP(F604,'Customer Info'!A:C,3,0)</f>
        <v>Patterson</v>
      </c>
      <c r="I604" s="6" t="str">
        <f>VLOOKUP(F604,'Customer Info'!A:E,5,0)</f>
        <v>Wollongong</v>
      </c>
      <c r="J604" s="2" t="s">
        <v>389</v>
      </c>
      <c r="K604" s="2">
        <v>7065</v>
      </c>
      <c r="L604" s="2">
        <v>6545</v>
      </c>
      <c r="M604" s="2">
        <v>1</v>
      </c>
      <c r="N604" s="7">
        <f t="shared" si="36"/>
        <v>6545</v>
      </c>
      <c r="O604" s="7">
        <f t="shared" si="37"/>
        <v>7065</v>
      </c>
      <c r="P604" s="2">
        <v>30</v>
      </c>
      <c r="Q604" s="8">
        <f t="shared" si="38"/>
        <v>7095</v>
      </c>
      <c r="R604" s="8">
        <f t="shared" si="39"/>
        <v>520</v>
      </c>
      <c r="S604" s="2" t="s">
        <v>28</v>
      </c>
      <c r="T604" s="22" cm="1">
        <f t="array" ref="T604">_xlfn.IFS(OR(Q604&gt;$U$2,Q604&lt;$U$3),Q604*$V$2,OR(Q604&gt;$U$3,Q604&lt;$U$4),Q604*$V$3,OR(Q604&gt;$U$3,Q604&lt;$U$4),Q604*$V$4,OR(Q604&gt;$U$5,Q604&lt;$U$6),Q604*$V$6,OR(Q604&gt;$U$6,Q604&lt;$U$7),Q604*$V$7)</f>
        <v>141.9</v>
      </c>
    </row>
    <row r="605" spans="1:20" x14ac:dyDescent="0.3">
      <c r="A605" s="2" t="s">
        <v>1134</v>
      </c>
      <c r="B605" s="5">
        <v>43723</v>
      </c>
      <c r="C605" s="5">
        <v>43725</v>
      </c>
      <c r="D605" s="2" t="s">
        <v>45</v>
      </c>
      <c r="E605" s="2" t="s">
        <v>89</v>
      </c>
      <c r="F605" s="2" t="s">
        <v>1135</v>
      </c>
      <c r="G605" s="6" t="str">
        <f>VLOOKUP(F605,'Customer Info'!A:B,2,0)</f>
        <v>Rachel</v>
      </c>
      <c r="H605" s="6" t="str">
        <f>VLOOKUP(F605,'Customer Info'!A:C,3,0)</f>
        <v>Payne</v>
      </c>
      <c r="I605" s="6" t="str">
        <f>VLOOKUP(F605,'Customer Info'!A:E,5,0)</f>
        <v>Caloundra</v>
      </c>
      <c r="J605" s="2" t="s">
        <v>243</v>
      </c>
      <c r="K605" s="2">
        <v>1399</v>
      </c>
      <c r="L605" s="2">
        <v>1308</v>
      </c>
      <c r="M605" s="2">
        <v>9</v>
      </c>
      <c r="N605" s="7">
        <f t="shared" si="36"/>
        <v>11772</v>
      </c>
      <c r="O605" s="7">
        <f t="shared" si="37"/>
        <v>12591</v>
      </c>
      <c r="P605" s="2">
        <v>82</v>
      </c>
      <c r="Q605" s="8">
        <f t="shared" si="38"/>
        <v>12673</v>
      </c>
      <c r="R605" s="8">
        <f t="shared" si="39"/>
        <v>819</v>
      </c>
      <c r="S605" s="2" t="s">
        <v>31</v>
      </c>
      <c r="T605" s="22" cm="1">
        <f t="array" ref="T605">_xlfn.IFS(OR(Q605&gt;$U$2,Q605&lt;$U$3),Q605*$V$2,OR(Q605&gt;$U$3,Q605&lt;$U$4),Q605*$V$3,OR(Q605&gt;$U$3,Q605&lt;$U$4),Q605*$V$4,OR(Q605&gt;$U$5,Q605&lt;$U$6),Q605*$V$6,OR(Q605&gt;$U$6,Q605&lt;$U$7),Q605*$V$7)</f>
        <v>253.46</v>
      </c>
    </row>
    <row r="606" spans="1:20" x14ac:dyDescent="0.3">
      <c r="A606" s="2" t="s">
        <v>1136</v>
      </c>
      <c r="B606" s="5">
        <v>43682</v>
      </c>
      <c r="C606" s="5">
        <v>43682</v>
      </c>
      <c r="D606" s="2" t="s">
        <v>26</v>
      </c>
      <c r="E606" s="2" t="s">
        <v>27</v>
      </c>
      <c r="F606" s="2" t="s">
        <v>331</v>
      </c>
      <c r="G606" s="6" t="str">
        <f>VLOOKUP(F606,'Customer Info'!A:B,2,0)</f>
        <v>Maureen</v>
      </c>
      <c r="H606" s="6" t="str">
        <f>VLOOKUP(F606,'Customer Info'!A:C,3,0)</f>
        <v>Fritzler</v>
      </c>
      <c r="I606" s="6" t="str">
        <f>VLOOKUP(F606,'Customer Info'!A:E,5,0)</f>
        <v>BadenBaden</v>
      </c>
      <c r="J606" s="2" t="s">
        <v>455</v>
      </c>
      <c r="K606" s="2">
        <v>1790</v>
      </c>
      <c r="L606" s="2">
        <v>1706</v>
      </c>
      <c r="M606" s="2">
        <v>2</v>
      </c>
      <c r="N606" s="7">
        <f t="shared" si="36"/>
        <v>3412</v>
      </c>
      <c r="O606" s="7">
        <f t="shared" si="37"/>
        <v>3580</v>
      </c>
      <c r="P606" s="2">
        <v>33</v>
      </c>
      <c r="Q606" s="8">
        <f t="shared" si="38"/>
        <v>3613</v>
      </c>
      <c r="R606" s="8">
        <f t="shared" si="39"/>
        <v>168</v>
      </c>
      <c r="S606" s="2" t="s">
        <v>61</v>
      </c>
      <c r="T606" s="22" cm="1">
        <f t="array" ref="T606">_xlfn.IFS(OR(Q606&gt;$U$2,Q606&lt;$U$3),Q606*$V$2,OR(Q606&gt;$U$3,Q606&lt;$U$4),Q606*$V$3,OR(Q606&gt;$U$3,Q606&lt;$U$4),Q606*$V$4,OR(Q606&gt;$U$5,Q606&lt;$U$6),Q606*$V$6,OR(Q606&gt;$U$6,Q606&lt;$U$7),Q606*$V$7)</f>
        <v>72.260000000000005</v>
      </c>
    </row>
    <row r="607" spans="1:20" x14ac:dyDescent="0.3">
      <c r="A607" s="2" t="s">
        <v>1137</v>
      </c>
      <c r="B607" s="5">
        <v>43773</v>
      </c>
      <c r="C607" s="5">
        <v>43774</v>
      </c>
      <c r="D607" s="2" t="s">
        <v>45</v>
      </c>
      <c r="E607" s="2" t="s">
        <v>46</v>
      </c>
      <c r="F607" s="2" t="s">
        <v>1122</v>
      </c>
      <c r="G607" s="6" t="str">
        <f>VLOOKUP(F607,'Customer Info'!A:B,2,0)</f>
        <v>Kelly</v>
      </c>
      <c r="H607" s="6" t="str">
        <f>VLOOKUP(F607,'Customer Info'!A:C,3,0)</f>
        <v>Collister</v>
      </c>
      <c r="I607" s="6" t="str">
        <f>VLOOKUP(F607,'Customer Info'!A:E,5,0)</f>
        <v>Sydney</v>
      </c>
      <c r="J607" s="2" t="s">
        <v>452</v>
      </c>
      <c r="K607" s="2">
        <v>69</v>
      </c>
      <c r="L607" s="2">
        <v>63</v>
      </c>
      <c r="M607" s="2">
        <v>3</v>
      </c>
      <c r="N607" s="7">
        <f t="shared" si="36"/>
        <v>189</v>
      </c>
      <c r="O607" s="7">
        <f t="shared" si="37"/>
        <v>207</v>
      </c>
      <c r="P607" s="2">
        <v>10</v>
      </c>
      <c r="Q607" s="8">
        <f t="shared" si="38"/>
        <v>217</v>
      </c>
      <c r="R607" s="8">
        <f t="shared" si="39"/>
        <v>18</v>
      </c>
      <c r="S607" s="2" t="s">
        <v>61</v>
      </c>
      <c r="T607" s="22" cm="1">
        <f t="array" ref="T607">_xlfn.IFS(OR(Q607&gt;$U$2,Q607&lt;$U$3),Q607*$V$2,OR(Q607&gt;$U$3,Q607&lt;$U$4),Q607*$V$3,OR(Q607&gt;$U$3,Q607&lt;$U$4),Q607*$V$4,OR(Q607&gt;$U$5,Q607&lt;$U$6),Q607*$V$6,OR(Q607&gt;$U$6,Q607&lt;$U$7),Q607*$V$7)</f>
        <v>4.34</v>
      </c>
    </row>
    <row r="608" spans="1:20" x14ac:dyDescent="0.3">
      <c r="A608" s="2" t="s">
        <v>1138</v>
      </c>
      <c r="B608" s="5">
        <v>43812</v>
      </c>
      <c r="C608" s="5">
        <v>43813</v>
      </c>
      <c r="D608" s="2" t="s">
        <v>45</v>
      </c>
      <c r="E608" s="2" t="s">
        <v>66</v>
      </c>
      <c r="F608" s="2" t="s">
        <v>305</v>
      </c>
      <c r="G608" s="6" t="str">
        <f>VLOOKUP(F608,'Customer Info'!A:B,2,0)</f>
        <v>Anthony</v>
      </c>
      <c r="H608" s="6" t="str">
        <f>VLOOKUP(F608,'Customer Info'!A:C,3,0)</f>
        <v>Rawles</v>
      </c>
      <c r="I608" s="6" t="str">
        <f>VLOOKUP(F608,'Customer Info'!A:E,5,0)</f>
        <v>Samarinda</v>
      </c>
      <c r="J608" s="2" t="s">
        <v>106</v>
      </c>
      <c r="K608" s="2">
        <v>194</v>
      </c>
      <c r="L608" s="2">
        <v>176</v>
      </c>
      <c r="M608" s="2">
        <v>4</v>
      </c>
      <c r="N608" s="7">
        <f t="shared" si="36"/>
        <v>704</v>
      </c>
      <c r="O608" s="7">
        <f t="shared" si="37"/>
        <v>776</v>
      </c>
      <c r="P608" s="2">
        <v>30</v>
      </c>
      <c r="Q608" s="8">
        <f t="shared" si="38"/>
        <v>806</v>
      </c>
      <c r="R608" s="8">
        <f t="shared" si="39"/>
        <v>72</v>
      </c>
      <c r="S608" s="2" t="s">
        <v>31</v>
      </c>
      <c r="T608" s="22" cm="1">
        <f t="array" ref="T608">_xlfn.IFS(OR(Q608&gt;$U$2,Q608&lt;$U$3),Q608*$V$2,OR(Q608&gt;$U$3,Q608&lt;$U$4),Q608*$V$3,OR(Q608&gt;$U$3,Q608&lt;$U$4),Q608*$V$4,OR(Q608&gt;$U$5,Q608&lt;$U$6),Q608*$V$6,OR(Q608&gt;$U$6,Q608&lt;$U$7),Q608*$V$7)</f>
        <v>16.12</v>
      </c>
    </row>
    <row r="609" spans="1:20" x14ac:dyDescent="0.3">
      <c r="A609" s="2" t="s">
        <v>1139</v>
      </c>
      <c r="B609" s="5">
        <v>43479</v>
      </c>
      <c r="C609" s="5">
        <v>43480</v>
      </c>
      <c r="D609" s="2" t="s">
        <v>45</v>
      </c>
      <c r="E609" s="2" t="s">
        <v>27</v>
      </c>
      <c r="F609" s="2" t="s">
        <v>1005</v>
      </c>
      <c r="G609" s="6" t="str">
        <f>VLOOKUP(F609,'Customer Info'!A:B,2,0)</f>
        <v>Kelly</v>
      </c>
      <c r="H609" s="6" t="str">
        <f>VLOOKUP(F609,'Customer Info'!A:C,3,0)</f>
        <v>Williams</v>
      </c>
      <c r="I609" s="6" t="str">
        <f>VLOOKUP(F609,'Customer Info'!A:E,5,0)</f>
        <v>Palu</v>
      </c>
      <c r="J609" s="2" t="s">
        <v>1140</v>
      </c>
      <c r="K609" s="2">
        <v>1125</v>
      </c>
      <c r="L609" s="2">
        <v>1040</v>
      </c>
      <c r="M609" s="2">
        <v>6</v>
      </c>
      <c r="N609" s="7">
        <f t="shared" si="36"/>
        <v>6240</v>
      </c>
      <c r="O609" s="7">
        <f t="shared" si="37"/>
        <v>6750</v>
      </c>
      <c r="P609" s="2">
        <v>40</v>
      </c>
      <c r="Q609" s="8">
        <f t="shared" si="38"/>
        <v>6790</v>
      </c>
      <c r="R609" s="8">
        <f t="shared" si="39"/>
        <v>510</v>
      </c>
      <c r="S609" s="2" t="s">
        <v>61</v>
      </c>
      <c r="T609" s="22" cm="1">
        <f t="array" ref="T609">_xlfn.IFS(OR(Q609&gt;$U$2,Q609&lt;$U$3),Q609*$V$2,OR(Q609&gt;$U$3,Q609&lt;$U$4),Q609*$V$3,OR(Q609&gt;$U$3,Q609&lt;$U$4),Q609*$V$4,OR(Q609&gt;$U$5,Q609&lt;$U$6),Q609*$V$6,OR(Q609&gt;$U$6,Q609&lt;$U$7),Q609*$V$7)</f>
        <v>135.80000000000001</v>
      </c>
    </row>
    <row r="610" spans="1:20" x14ac:dyDescent="0.3">
      <c r="A610" s="2" t="s">
        <v>1141</v>
      </c>
      <c r="B610" s="5">
        <v>43682</v>
      </c>
      <c r="C610" s="5">
        <v>43683</v>
      </c>
      <c r="D610" s="2" t="s">
        <v>26</v>
      </c>
      <c r="E610" s="2" t="s">
        <v>27</v>
      </c>
      <c r="F610" s="2" t="s">
        <v>535</v>
      </c>
      <c r="G610" s="6" t="str">
        <f>VLOOKUP(F610,'Customer Info'!A:B,2,0)</f>
        <v>Jessica</v>
      </c>
      <c r="H610" s="6" t="str">
        <f>VLOOKUP(F610,'Customer Info'!A:C,3,0)</f>
        <v>Myrick</v>
      </c>
      <c r="I610" s="6" t="str">
        <f>VLOOKUP(F610,'Customer Info'!A:E,5,0)</f>
        <v>Krefeld</v>
      </c>
      <c r="J610" s="2" t="s">
        <v>329</v>
      </c>
      <c r="K610" s="2">
        <v>2271</v>
      </c>
      <c r="L610" s="2">
        <v>2144</v>
      </c>
      <c r="M610" s="2">
        <v>2</v>
      </c>
      <c r="N610" s="7">
        <f t="shared" si="36"/>
        <v>4288</v>
      </c>
      <c r="O610" s="7">
        <f t="shared" si="37"/>
        <v>4542</v>
      </c>
      <c r="P610" s="2">
        <v>51</v>
      </c>
      <c r="Q610" s="8">
        <f t="shared" si="38"/>
        <v>4593</v>
      </c>
      <c r="R610" s="8">
        <f t="shared" si="39"/>
        <v>254</v>
      </c>
      <c r="S610" s="2" t="s">
        <v>31</v>
      </c>
      <c r="T610" s="22" cm="1">
        <f t="array" ref="T610">_xlfn.IFS(OR(Q610&gt;$U$2,Q610&lt;$U$3),Q610*$V$2,OR(Q610&gt;$U$3,Q610&lt;$U$4),Q610*$V$3,OR(Q610&gt;$U$3,Q610&lt;$U$4),Q610*$V$4,OR(Q610&gt;$U$5,Q610&lt;$U$6),Q610*$V$6,OR(Q610&gt;$U$6,Q610&lt;$U$7),Q610*$V$7)</f>
        <v>91.86</v>
      </c>
    </row>
    <row r="611" spans="1:20" x14ac:dyDescent="0.3">
      <c r="A611" s="2" t="s">
        <v>1142</v>
      </c>
      <c r="B611" s="5">
        <v>43646</v>
      </c>
      <c r="C611" s="5">
        <v>43648</v>
      </c>
      <c r="D611" s="2" t="s">
        <v>33</v>
      </c>
      <c r="E611" s="2" t="s">
        <v>41</v>
      </c>
      <c r="F611" s="2" t="s">
        <v>601</v>
      </c>
      <c r="G611" s="6" t="str">
        <f>VLOOKUP(F611,'Customer Info'!A:B,2,0)</f>
        <v>Michelle</v>
      </c>
      <c r="H611" s="6" t="str">
        <f>VLOOKUP(F611,'Customer Info'!A:C,3,0)</f>
        <v>Arnett</v>
      </c>
      <c r="I611" s="6" t="str">
        <f>VLOOKUP(F611,'Customer Info'!A:E,5,0)</f>
        <v>Palembang</v>
      </c>
      <c r="J611" s="2" t="s">
        <v>235</v>
      </c>
      <c r="K611" s="2">
        <v>6585</v>
      </c>
      <c r="L611" s="2">
        <v>6105</v>
      </c>
      <c r="M611" s="2">
        <v>6</v>
      </c>
      <c r="N611" s="7">
        <f t="shared" si="36"/>
        <v>36630</v>
      </c>
      <c r="O611" s="7">
        <f t="shared" si="37"/>
        <v>39510</v>
      </c>
      <c r="P611" s="2">
        <v>25</v>
      </c>
      <c r="Q611" s="8">
        <f t="shared" si="38"/>
        <v>39535</v>
      </c>
      <c r="R611" s="8">
        <f t="shared" si="39"/>
        <v>2880</v>
      </c>
      <c r="S611" s="2" t="s">
        <v>31</v>
      </c>
      <c r="T611" s="22" cm="1">
        <f t="array" ref="T611">_xlfn.IFS(OR(Q611&gt;$U$2,Q611&lt;$U$3),Q611*$V$2,OR(Q611&gt;$U$3,Q611&lt;$U$4),Q611*$V$3,OR(Q611&gt;$U$3,Q611&lt;$U$4),Q611*$V$4,OR(Q611&gt;$U$5,Q611&lt;$U$6),Q611*$V$6,OR(Q611&gt;$U$6,Q611&lt;$U$7),Q611*$V$7)</f>
        <v>790.7</v>
      </c>
    </row>
    <row r="612" spans="1:20" x14ac:dyDescent="0.3">
      <c r="A612" s="2" t="s">
        <v>1143</v>
      </c>
      <c r="B612" s="5">
        <v>43595</v>
      </c>
      <c r="C612" s="5">
        <v>43596</v>
      </c>
      <c r="D612" s="2" t="s">
        <v>33</v>
      </c>
      <c r="E612" s="2" t="s">
        <v>27</v>
      </c>
      <c r="F612" s="2" t="s">
        <v>266</v>
      </c>
      <c r="G612" s="6" t="str">
        <f>VLOOKUP(F612,'Customer Info'!A:B,2,0)</f>
        <v>Nancy</v>
      </c>
      <c r="H612" s="6" t="str">
        <f>VLOOKUP(F612,'Customer Info'!A:C,3,0)</f>
        <v>Lomonaco</v>
      </c>
      <c r="I612" s="6" t="str">
        <f>VLOOKUP(F612,'Customer Info'!A:E,5,0)</f>
        <v>Tengzhou</v>
      </c>
      <c r="J612" s="2" t="s">
        <v>356</v>
      </c>
      <c r="K612" s="2">
        <v>6027</v>
      </c>
      <c r="L612" s="2">
        <v>5694</v>
      </c>
      <c r="M612" s="2">
        <v>4</v>
      </c>
      <c r="N612" s="7">
        <f t="shared" si="36"/>
        <v>22776</v>
      </c>
      <c r="O612" s="7">
        <f t="shared" si="37"/>
        <v>24108</v>
      </c>
      <c r="P612" s="2">
        <v>33</v>
      </c>
      <c r="Q612" s="8">
        <f t="shared" si="38"/>
        <v>24141</v>
      </c>
      <c r="R612" s="8">
        <f t="shared" si="39"/>
        <v>1332</v>
      </c>
      <c r="S612" s="2" t="s">
        <v>61</v>
      </c>
      <c r="T612" s="22" cm="1">
        <f t="array" ref="T612">_xlfn.IFS(OR(Q612&gt;$U$2,Q612&lt;$U$3),Q612*$V$2,OR(Q612&gt;$U$3,Q612&lt;$U$4),Q612*$V$3,OR(Q612&gt;$U$3,Q612&lt;$U$4),Q612*$V$4,OR(Q612&gt;$U$5,Q612&lt;$U$6),Q612*$V$6,OR(Q612&gt;$U$6,Q612&lt;$U$7),Q612*$V$7)</f>
        <v>482.82</v>
      </c>
    </row>
    <row r="613" spans="1:20" x14ac:dyDescent="0.3">
      <c r="A613" s="2" t="s">
        <v>1144</v>
      </c>
      <c r="B613" s="5">
        <v>43670</v>
      </c>
      <c r="C613" s="5">
        <v>43672</v>
      </c>
      <c r="D613" s="2" t="s">
        <v>45</v>
      </c>
      <c r="E613" s="2" t="s">
        <v>46</v>
      </c>
      <c r="F613" s="2" t="s">
        <v>407</v>
      </c>
      <c r="G613" s="6" t="str">
        <f>VLOOKUP(F613,'Customer Info'!A:B,2,0)</f>
        <v>Logan</v>
      </c>
      <c r="H613" s="6" t="str">
        <f>VLOOKUP(F613,'Customer Info'!A:C,3,0)</f>
        <v>Currie</v>
      </c>
      <c r="I613" s="6" t="str">
        <f>VLOOKUP(F613,'Customer Info'!A:E,5,0)</f>
        <v>Amravati</v>
      </c>
      <c r="J613" s="2" t="s">
        <v>790</v>
      </c>
      <c r="K613" s="2">
        <v>1358</v>
      </c>
      <c r="L613" s="2">
        <v>1294</v>
      </c>
      <c r="M613" s="2">
        <v>1</v>
      </c>
      <c r="N613" s="7">
        <f t="shared" si="36"/>
        <v>1294</v>
      </c>
      <c r="O613" s="7">
        <f t="shared" si="37"/>
        <v>1358</v>
      </c>
      <c r="P613" s="2">
        <v>94</v>
      </c>
      <c r="Q613" s="8">
        <f t="shared" si="38"/>
        <v>1452</v>
      </c>
      <c r="R613" s="8">
        <f t="shared" si="39"/>
        <v>64</v>
      </c>
      <c r="S613" s="2" t="s">
        <v>31</v>
      </c>
      <c r="T613" s="22" cm="1">
        <f t="array" ref="T613">_xlfn.IFS(OR(Q613&gt;$U$2,Q613&lt;$U$3),Q613*$V$2,OR(Q613&gt;$U$3,Q613&lt;$U$4),Q613*$V$3,OR(Q613&gt;$U$3,Q613&lt;$U$4),Q613*$V$4,OR(Q613&gt;$U$5,Q613&lt;$U$6),Q613*$V$6,OR(Q613&gt;$U$6,Q613&lt;$U$7),Q613*$V$7)</f>
        <v>29.04</v>
      </c>
    </row>
    <row r="614" spans="1:20" x14ac:dyDescent="0.3">
      <c r="A614" s="2" t="s">
        <v>1145</v>
      </c>
      <c r="B614" s="5">
        <v>43662</v>
      </c>
      <c r="C614" s="5">
        <v>43663</v>
      </c>
      <c r="D614" s="2" t="s">
        <v>45</v>
      </c>
      <c r="E614" s="2" t="s">
        <v>66</v>
      </c>
      <c r="F614" s="2" t="s">
        <v>229</v>
      </c>
      <c r="G614" s="6" t="str">
        <f>VLOOKUP(F614,'Customer Info'!A:B,2,0)</f>
        <v>Thais</v>
      </c>
      <c r="H614" s="6" t="str">
        <f>VLOOKUP(F614,'Customer Info'!A:C,3,0)</f>
        <v>Sissman</v>
      </c>
      <c r="I614" s="6" t="str">
        <f>VLOOKUP(F614,'Customer Info'!A:E,5,0)</f>
        <v>Essen</v>
      </c>
      <c r="J614" s="2" t="s">
        <v>60</v>
      </c>
      <c r="K614" s="2">
        <v>1071</v>
      </c>
      <c r="L614" s="2">
        <v>1010</v>
      </c>
      <c r="M614" s="2">
        <v>3</v>
      </c>
      <c r="N614" s="7">
        <f t="shared" si="36"/>
        <v>3030</v>
      </c>
      <c r="O614" s="7">
        <f t="shared" si="37"/>
        <v>3213</v>
      </c>
      <c r="P614" s="2">
        <v>30</v>
      </c>
      <c r="Q614" s="8">
        <f t="shared" si="38"/>
        <v>3243</v>
      </c>
      <c r="R614" s="8">
        <f t="shared" si="39"/>
        <v>183</v>
      </c>
      <c r="S614" s="2" t="s">
        <v>31</v>
      </c>
      <c r="T614" s="22" cm="1">
        <f t="array" ref="T614">_xlfn.IFS(OR(Q614&gt;$U$2,Q614&lt;$U$3),Q614*$V$2,OR(Q614&gt;$U$3,Q614&lt;$U$4),Q614*$V$3,OR(Q614&gt;$U$3,Q614&lt;$U$4),Q614*$V$4,OR(Q614&gt;$U$5,Q614&lt;$U$6),Q614*$V$6,OR(Q614&gt;$U$6,Q614&lt;$U$7),Q614*$V$7)</f>
        <v>64.86</v>
      </c>
    </row>
    <row r="615" spans="1:20" x14ac:dyDescent="0.3">
      <c r="A615" s="2" t="s">
        <v>1146</v>
      </c>
      <c r="B615" s="5">
        <v>43593</v>
      </c>
      <c r="C615" s="5">
        <v>43594</v>
      </c>
      <c r="D615" s="2" t="s">
        <v>33</v>
      </c>
      <c r="E615" s="2" t="s">
        <v>27</v>
      </c>
      <c r="F615" s="2" t="s">
        <v>1147</v>
      </c>
      <c r="G615" s="6" t="str">
        <f>VLOOKUP(F615,'Customer Info'!A:B,2,0)</f>
        <v>Craig</v>
      </c>
      <c r="H615" s="6" t="str">
        <f>VLOOKUP(F615,'Customer Info'!A:C,3,0)</f>
        <v>Leslie</v>
      </c>
      <c r="I615" s="6" t="str">
        <f>VLOOKUP(F615,'Customer Info'!A:E,5,0)</f>
        <v>Wetzlar</v>
      </c>
      <c r="J615" s="2" t="s">
        <v>441</v>
      </c>
      <c r="K615" s="2">
        <v>8738</v>
      </c>
      <c r="L615" s="2">
        <v>8162</v>
      </c>
      <c r="M615" s="2">
        <v>4</v>
      </c>
      <c r="N615" s="7">
        <f t="shared" si="36"/>
        <v>32648</v>
      </c>
      <c r="O615" s="7">
        <f t="shared" si="37"/>
        <v>34952</v>
      </c>
      <c r="P615" s="2">
        <v>84</v>
      </c>
      <c r="Q615" s="8">
        <f t="shared" si="38"/>
        <v>35036</v>
      </c>
      <c r="R615" s="8">
        <f t="shared" si="39"/>
        <v>2304</v>
      </c>
      <c r="S615" s="2" t="s">
        <v>31</v>
      </c>
      <c r="T615" s="22" cm="1">
        <f t="array" ref="T615">_xlfn.IFS(OR(Q615&gt;$U$2,Q615&lt;$U$3),Q615*$V$2,OR(Q615&gt;$U$3,Q615&lt;$U$4),Q615*$V$3,OR(Q615&gt;$U$3,Q615&lt;$U$4),Q615*$V$4,OR(Q615&gt;$U$5,Q615&lt;$U$6),Q615*$V$6,OR(Q615&gt;$U$6,Q615&lt;$U$7),Q615*$V$7)</f>
        <v>700.72</v>
      </c>
    </row>
    <row r="616" spans="1:20" x14ac:dyDescent="0.3">
      <c r="A616" s="2" t="s">
        <v>1148</v>
      </c>
      <c r="B616" s="5">
        <v>43712</v>
      </c>
      <c r="C616" s="5">
        <v>43713</v>
      </c>
      <c r="D616" s="2" t="s">
        <v>45</v>
      </c>
      <c r="E616" s="2" t="s">
        <v>34</v>
      </c>
      <c r="F616" s="2" t="s">
        <v>1149</v>
      </c>
      <c r="G616" s="6" t="str">
        <f>VLOOKUP(F616,'Customer Info'!A:B,2,0)</f>
        <v>Ralph</v>
      </c>
      <c r="H616" s="6" t="str">
        <f>VLOOKUP(F616,'Customer Info'!A:C,3,0)</f>
        <v>Arnett</v>
      </c>
      <c r="I616" s="6" t="str">
        <f>VLOOKUP(F616,'Customer Info'!A:E,5,0)</f>
        <v>Wolfsburg</v>
      </c>
      <c r="J616" s="2" t="s">
        <v>377</v>
      </c>
      <c r="K616" s="2">
        <v>100</v>
      </c>
      <c r="L616" s="2">
        <v>95</v>
      </c>
      <c r="M616" s="2">
        <v>1</v>
      </c>
      <c r="N616" s="7">
        <f t="shared" si="36"/>
        <v>95</v>
      </c>
      <c r="O616" s="7">
        <f t="shared" si="37"/>
        <v>100</v>
      </c>
      <c r="P616" s="2">
        <v>10</v>
      </c>
      <c r="Q616" s="8">
        <f t="shared" si="38"/>
        <v>110</v>
      </c>
      <c r="R616" s="8">
        <f t="shared" si="39"/>
        <v>5</v>
      </c>
      <c r="S616" s="2" t="s">
        <v>31</v>
      </c>
      <c r="T616" s="22" cm="1">
        <f t="array" ref="T616">_xlfn.IFS(OR(Q616&gt;$U$2,Q616&lt;$U$3),Q616*$V$2,OR(Q616&gt;$U$3,Q616&lt;$U$4),Q616*$V$3,OR(Q616&gt;$U$3,Q616&lt;$U$4),Q616*$V$4,OR(Q616&gt;$U$5,Q616&lt;$U$6),Q616*$V$6,OR(Q616&gt;$U$6,Q616&lt;$U$7),Q616*$V$7)</f>
        <v>2.2000000000000002</v>
      </c>
    </row>
    <row r="617" spans="1:20" x14ac:dyDescent="0.3">
      <c r="A617" s="2" t="s">
        <v>1150</v>
      </c>
      <c r="B617" s="5">
        <v>43623</v>
      </c>
      <c r="C617" s="5">
        <v>43625</v>
      </c>
      <c r="D617" s="2" t="s">
        <v>45</v>
      </c>
      <c r="E617" s="2" t="s">
        <v>27</v>
      </c>
      <c r="F617" s="2" t="s">
        <v>1151</v>
      </c>
      <c r="G617" s="6" t="str">
        <f>VLOOKUP(F617,'Customer Info'!A:B,2,0)</f>
        <v>Ralph</v>
      </c>
      <c r="H617" s="6" t="str">
        <f>VLOOKUP(F617,'Customer Info'!A:C,3,0)</f>
        <v>Kennedy</v>
      </c>
      <c r="I617" s="6" t="str">
        <f>VLOOKUP(F617,'Customer Info'!A:E,5,0)</f>
        <v>Perth</v>
      </c>
      <c r="J617" s="2" t="s">
        <v>5</v>
      </c>
      <c r="K617" s="2">
        <v>1482</v>
      </c>
      <c r="L617" s="2">
        <v>1453</v>
      </c>
      <c r="M617" s="2">
        <v>1</v>
      </c>
      <c r="N617" s="7">
        <f t="shared" si="36"/>
        <v>1453</v>
      </c>
      <c r="O617" s="7">
        <f t="shared" si="37"/>
        <v>1482</v>
      </c>
      <c r="P617" s="2">
        <v>69</v>
      </c>
      <c r="Q617" s="8">
        <f t="shared" si="38"/>
        <v>1551</v>
      </c>
      <c r="R617" s="8">
        <f t="shared" si="39"/>
        <v>29</v>
      </c>
      <c r="S617" s="2" t="s">
        <v>31</v>
      </c>
      <c r="T617" s="22" cm="1">
        <f t="array" ref="T617">_xlfn.IFS(OR(Q617&gt;$U$2,Q617&lt;$U$3),Q617*$V$2,OR(Q617&gt;$U$3,Q617&lt;$U$4),Q617*$V$3,OR(Q617&gt;$U$3,Q617&lt;$U$4),Q617*$V$4,OR(Q617&gt;$U$5,Q617&lt;$U$6),Q617*$V$6,OR(Q617&gt;$U$6,Q617&lt;$U$7),Q617*$V$7)</f>
        <v>31.02</v>
      </c>
    </row>
    <row r="618" spans="1:20" x14ac:dyDescent="0.3">
      <c r="A618" s="2" t="s">
        <v>1152</v>
      </c>
      <c r="B618" s="5">
        <v>43672</v>
      </c>
      <c r="C618" s="5">
        <v>43672</v>
      </c>
      <c r="D618" s="2" t="s">
        <v>45</v>
      </c>
      <c r="E618" s="2" t="s">
        <v>89</v>
      </c>
      <c r="F618" s="2" t="s">
        <v>74</v>
      </c>
      <c r="G618" s="6" t="str">
        <f>VLOOKUP(F618,'Customer Info'!A:B,2,0)</f>
        <v>Ryan</v>
      </c>
      <c r="H618" s="6" t="str">
        <f>VLOOKUP(F618,'Customer Info'!A:C,3,0)</f>
        <v>Crowe</v>
      </c>
      <c r="I618" s="6" t="str">
        <f>VLOOKUP(F618,'Customer Info'!A:E,5,0)</f>
        <v>Kanpur</v>
      </c>
      <c r="J618" s="2" t="s">
        <v>243</v>
      </c>
      <c r="K618" s="2">
        <v>175</v>
      </c>
      <c r="L618" s="2">
        <v>158</v>
      </c>
      <c r="M618" s="2">
        <v>5</v>
      </c>
      <c r="N618" s="7">
        <f t="shared" si="36"/>
        <v>790</v>
      </c>
      <c r="O618" s="7">
        <f t="shared" si="37"/>
        <v>875</v>
      </c>
      <c r="P618" s="2">
        <v>30</v>
      </c>
      <c r="Q618" s="8">
        <f t="shared" si="38"/>
        <v>905</v>
      </c>
      <c r="R618" s="8">
        <f t="shared" si="39"/>
        <v>85</v>
      </c>
      <c r="S618" s="2" t="s">
        <v>31</v>
      </c>
      <c r="T618" s="22" cm="1">
        <f t="array" ref="T618">_xlfn.IFS(OR(Q618&gt;$U$2,Q618&lt;$U$3),Q618*$V$2,OR(Q618&gt;$U$3,Q618&lt;$U$4),Q618*$V$3,OR(Q618&gt;$U$3,Q618&lt;$U$4),Q618*$V$4,OR(Q618&gt;$U$5,Q618&lt;$U$6),Q618*$V$6,OR(Q618&gt;$U$6,Q618&lt;$U$7),Q618*$V$7)</f>
        <v>18.100000000000001</v>
      </c>
    </row>
    <row r="619" spans="1:20" x14ac:dyDescent="0.3">
      <c r="A619" s="2" t="s">
        <v>1153</v>
      </c>
      <c r="B619" s="5">
        <v>43725</v>
      </c>
      <c r="C619" s="5">
        <v>43727</v>
      </c>
      <c r="D619" s="2" t="s">
        <v>26</v>
      </c>
      <c r="E619" s="2" t="s">
        <v>34</v>
      </c>
      <c r="F619" s="2" t="s">
        <v>35</v>
      </c>
      <c r="G619" s="6" t="str">
        <f>VLOOKUP(F619,'Customer Info'!A:B,2,0)</f>
        <v>Muhammed</v>
      </c>
      <c r="H619" s="6" t="str">
        <f>VLOOKUP(F619,'Customer Info'!A:C,3,0)</f>
        <v>Lee</v>
      </c>
      <c r="I619" s="6" t="str">
        <f>VLOOKUP(F619,'Customer Info'!A:E,5,0)</f>
        <v>Nellore</v>
      </c>
      <c r="J619" s="2" t="s">
        <v>512</v>
      </c>
      <c r="K619" s="2">
        <v>1790</v>
      </c>
      <c r="L619" s="2">
        <v>1706</v>
      </c>
      <c r="M619" s="2">
        <v>5</v>
      </c>
      <c r="N619" s="7">
        <f t="shared" si="36"/>
        <v>8530</v>
      </c>
      <c r="O619" s="7">
        <f t="shared" si="37"/>
        <v>8950</v>
      </c>
      <c r="P619" s="2">
        <v>92</v>
      </c>
      <c r="Q619" s="8">
        <f t="shared" si="38"/>
        <v>9042</v>
      </c>
      <c r="R619" s="8">
        <f t="shared" si="39"/>
        <v>420</v>
      </c>
      <c r="S619" s="2" t="s">
        <v>31</v>
      </c>
      <c r="T619" s="22" cm="1">
        <f t="array" ref="T619">_xlfn.IFS(OR(Q619&gt;$U$2,Q619&lt;$U$3),Q619*$V$2,OR(Q619&gt;$U$3,Q619&lt;$U$4),Q619*$V$3,OR(Q619&gt;$U$3,Q619&lt;$U$4),Q619*$V$4,OR(Q619&gt;$U$5,Q619&lt;$U$6),Q619*$V$6,OR(Q619&gt;$U$6,Q619&lt;$U$7),Q619*$V$7)</f>
        <v>180.84</v>
      </c>
    </row>
    <row r="620" spans="1:20" x14ac:dyDescent="0.3">
      <c r="A620" s="2" t="s">
        <v>1154</v>
      </c>
      <c r="B620" s="5">
        <v>43566</v>
      </c>
      <c r="C620" s="5">
        <v>43567</v>
      </c>
      <c r="D620" s="2" t="s">
        <v>45</v>
      </c>
      <c r="E620" s="2" t="s">
        <v>46</v>
      </c>
      <c r="F620" s="2" t="s">
        <v>1155</v>
      </c>
      <c r="G620" s="6" t="str">
        <f>VLOOKUP(F620,'Customer Info'!A:B,2,0)</f>
        <v>Jason</v>
      </c>
      <c r="H620" s="6" t="str">
        <f>VLOOKUP(F620,'Customer Info'!A:C,3,0)</f>
        <v>Gross</v>
      </c>
      <c r="I620" s="6" t="str">
        <f>VLOOKUP(F620,'Customer Info'!A:E,5,0)</f>
        <v>Sydney</v>
      </c>
      <c r="J620" s="2" t="s">
        <v>170</v>
      </c>
      <c r="K620" s="2">
        <v>139</v>
      </c>
      <c r="L620" s="2">
        <v>130</v>
      </c>
      <c r="M620" s="2">
        <v>4</v>
      </c>
      <c r="N620" s="7">
        <f t="shared" si="36"/>
        <v>520</v>
      </c>
      <c r="O620" s="7">
        <f t="shared" si="37"/>
        <v>556</v>
      </c>
      <c r="P620" s="2">
        <v>30</v>
      </c>
      <c r="Q620" s="8">
        <f t="shared" si="38"/>
        <v>586</v>
      </c>
      <c r="R620" s="8">
        <f t="shared" si="39"/>
        <v>36</v>
      </c>
      <c r="S620" s="2" t="s">
        <v>31</v>
      </c>
      <c r="T620" s="22" cm="1">
        <f t="array" ref="T620">_xlfn.IFS(OR(Q620&gt;$U$2,Q620&lt;$U$3),Q620*$V$2,OR(Q620&gt;$U$3,Q620&lt;$U$4),Q620*$V$3,OR(Q620&gt;$U$3,Q620&lt;$U$4),Q620*$V$4,OR(Q620&gt;$U$5,Q620&lt;$U$6),Q620*$V$6,OR(Q620&gt;$U$6,Q620&lt;$U$7),Q620*$V$7)</f>
        <v>11.72</v>
      </c>
    </row>
    <row r="621" spans="1:20" x14ac:dyDescent="0.3">
      <c r="A621" s="2" t="s">
        <v>1156</v>
      </c>
      <c r="B621" s="5">
        <v>43667</v>
      </c>
      <c r="C621" s="5">
        <v>43669</v>
      </c>
      <c r="D621" s="2" t="s">
        <v>26</v>
      </c>
      <c r="E621" s="2" t="s">
        <v>46</v>
      </c>
      <c r="F621" s="2" t="s">
        <v>1157</v>
      </c>
      <c r="G621" s="6" t="str">
        <f>VLOOKUP(F621,'Customer Info'!A:B,2,0)</f>
        <v>Dianna</v>
      </c>
      <c r="H621" s="6" t="str">
        <f>VLOOKUP(F621,'Customer Info'!A:C,3,0)</f>
        <v>Wilson</v>
      </c>
      <c r="I621" s="6" t="str">
        <f>VLOOKUP(F621,'Customer Info'!A:E,5,0)</f>
        <v>Gold Coast</v>
      </c>
      <c r="J621" s="2" t="s">
        <v>692</v>
      </c>
      <c r="K621" s="2">
        <v>5836</v>
      </c>
      <c r="L621" s="2">
        <v>5457</v>
      </c>
      <c r="M621" s="2">
        <v>4</v>
      </c>
      <c r="N621" s="7">
        <f t="shared" si="36"/>
        <v>21828</v>
      </c>
      <c r="O621" s="7">
        <f t="shared" si="37"/>
        <v>23344</v>
      </c>
      <c r="P621" s="2">
        <v>51</v>
      </c>
      <c r="Q621" s="8">
        <f t="shared" si="38"/>
        <v>23395</v>
      </c>
      <c r="R621" s="8">
        <f t="shared" si="39"/>
        <v>1516</v>
      </c>
      <c r="S621" s="2" t="s">
        <v>31</v>
      </c>
      <c r="T621" s="22" cm="1">
        <f t="array" ref="T621">_xlfn.IFS(OR(Q621&gt;$U$2,Q621&lt;$U$3),Q621*$V$2,OR(Q621&gt;$U$3,Q621&lt;$U$4),Q621*$V$3,OR(Q621&gt;$U$3,Q621&lt;$U$4),Q621*$V$4,OR(Q621&gt;$U$5,Q621&lt;$U$6),Q621*$V$6,OR(Q621&gt;$U$6,Q621&lt;$U$7),Q621*$V$7)</f>
        <v>467.90000000000003</v>
      </c>
    </row>
    <row r="622" spans="1:20" x14ac:dyDescent="0.3">
      <c r="A622" s="2" t="s">
        <v>1158</v>
      </c>
      <c r="B622" s="5">
        <v>43647</v>
      </c>
      <c r="C622" s="5">
        <v>43649</v>
      </c>
      <c r="D622" s="2" t="s">
        <v>26</v>
      </c>
      <c r="E622" s="2" t="s">
        <v>27</v>
      </c>
      <c r="F622" s="2" t="s">
        <v>713</v>
      </c>
      <c r="G622" s="6" t="str">
        <f>VLOOKUP(F622,'Customer Info'!A:B,2,0)</f>
        <v>Patrick</v>
      </c>
      <c r="H622" s="6" t="str">
        <f>VLOOKUP(F622,'Customer Info'!A:C,3,0)</f>
        <v>Bzostek</v>
      </c>
      <c r="I622" s="6" t="str">
        <f>VLOOKUP(F622,'Customer Info'!A:E,5,0)</f>
        <v>Brisbane</v>
      </c>
      <c r="J622" s="2" t="s">
        <v>158</v>
      </c>
      <c r="K622" s="2">
        <v>4714</v>
      </c>
      <c r="L622" s="2">
        <v>4323</v>
      </c>
      <c r="M622" s="2">
        <v>3</v>
      </c>
      <c r="N622" s="7">
        <f t="shared" si="36"/>
        <v>12969</v>
      </c>
      <c r="O622" s="7">
        <f t="shared" si="37"/>
        <v>14142</v>
      </c>
      <c r="P622" s="2">
        <v>84</v>
      </c>
      <c r="Q622" s="8">
        <f t="shared" si="38"/>
        <v>14226</v>
      </c>
      <c r="R622" s="8">
        <f t="shared" si="39"/>
        <v>1173</v>
      </c>
      <c r="S622" s="2" t="s">
        <v>31</v>
      </c>
      <c r="T622" s="22" cm="1">
        <f t="array" ref="T622">_xlfn.IFS(OR(Q622&gt;$U$2,Q622&lt;$U$3),Q622*$V$2,OR(Q622&gt;$U$3,Q622&lt;$U$4),Q622*$V$3,OR(Q622&gt;$U$3,Q622&lt;$U$4),Q622*$V$4,OR(Q622&gt;$U$5,Q622&lt;$U$6),Q622*$V$6,OR(Q622&gt;$U$6,Q622&lt;$U$7),Q622*$V$7)</f>
        <v>284.52</v>
      </c>
    </row>
    <row r="623" spans="1:20" x14ac:dyDescent="0.3">
      <c r="A623" s="2" t="s">
        <v>1159</v>
      </c>
      <c r="B623" s="5">
        <v>43664</v>
      </c>
      <c r="C623" s="5">
        <v>43666</v>
      </c>
      <c r="D623" s="2" t="s">
        <v>33</v>
      </c>
      <c r="E623" s="2" t="s">
        <v>46</v>
      </c>
      <c r="F623" s="2" t="s">
        <v>773</v>
      </c>
      <c r="G623" s="6" t="str">
        <f>VLOOKUP(F623,'Customer Info'!A:B,2,0)</f>
        <v>Brooke</v>
      </c>
      <c r="H623" s="6" t="str">
        <f>VLOOKUP(F623,'Customer Info'!A:C,3,0)</f>
        <v>Gillingham</v>
      </c>
      <c r="I623" s="6" t="str">
        <f>VLOOKUP(F623,'Customer Info'!A:E,5,0)</f>
        <v>Weimar</v>
      </c>
      <c r="J623" s="2" t="s">
        <v>135</v>
      </c>
      <c r="K623" s="2">
        <v>37949</v>
      </c>
      <c r="L623" s="2">
        <v>34816</v>
      </c>
      <c r="M623" s="2">
        <v>7</v>
      </c>
      <c r="N623" s="7">
        <f t="shared" si="36"/>
        <v>243712</v>
      </c>
      <c r="O623" s="7">
        <f t="shared" si="37"/>
        <v>265643</v>
      </c>
      <c r="P623" s="2">
        <v>64</v>
      </c>
      <c r="Q623" s="8">
        <f t="shared" si="38"/>
        <v>265707</v>
      </c>
      <c r="R623" s="8">
        <f t="shared" si="39"/>
        <v>21931</v>
      </c>
      <c r="S623" s="2" t="s">
        <v>31</v>
      </c>
      <c r="T623" s="22" cm="1">
        <f t="array" ref="T623">_xlfn.IFS(OR(Q623&gt;$U$2,Q623&lt;$U$3),Q623*$V$2,OR(Q623&gt;$U$3,Q623&lt;$U$4),Q623*$V$3,OR(Q623&gt;$U$3,Q623&lt;$U$4),Q623*$V$4,OR(Q623&gt;$U$5,Q623&lt;$U$6),Q623*$V$6,OR(Q623&gt;$U$6,Q623&lt;$U$7),Q623*$V$7)</f>
        <v>5314.14</v>
      </c>
    </row>
    <row r="624" spans="1:20" x14ac:dyDescent="0.3">
      <c r="A624" s="2" t="s">
        <v>1160</v>
      </c>
      <c r="B624" s="5">
        <v>43823</v>
      </c>
      <c r="C624" s="5">
        <v>43824</v>
      </c>
      <c r="D624" s="2" t="s">
        <v>45</v>
      </c>
      <c r="E624" s="2" t="s">
        <v>41</v>
      </c>
      <c r="F624" s="2" t="s">
        <v>354</v>
      </c>
      <c r="G624" s="6" t="str">
        <f>VLOOKUP(F624,'Customer Info'!A:B,2,0)</f>
        <v>Paul</v>
      </c>
      <c r="H624" s="6" t="str">
        <f>VLOOKUP(F624,'Customer Info'!A:C,3,0)</f>
        <v>Gonzalez</v>
      </c>
      <c r="I624" s="6" t="str">
        <f>VLOOKUP(F624,'Customer Info'!A:E,5,0)</f>
        <v>Durgapur</v>
      </c>
      <c r="J624" s="2" t="s">
        <v>1048</v>
      </c>
      <c r="K624" s="2">
        <v>1441</v>
      </c>
      <c r="L624" s="2">
        <v>1360</v>
      </c>
      <c r="M624" s="2">
        <v>4</v>
      </c>
      <c r="N624" s="7">
        <f t="shared" si="36"/>
        <v>5440</v>
      </c>
      <c r="O624" s="7">
        <f t="shared" si="37"/>
        <v>5764</v>
      </c>
      <c r="P624" s="2">
        <v>78</v>
      </c>
      <c r="Q624" s="8">
        <f t="shared" si="38"/>
        <v>5842</v>
      </c>
      <c r="R624" s="8">
        <f t="shared" si="39"/>
        <v>324</v>
      </c>
      <c r="S624" s="2" t="s">
        <v>61</v>
      </c>
      <c r="T624" s="22" cm="1">
        <f t="array" ref="T624">_xlfn.IFS(OR(Q624&gt;$U$2,Q624&lt;$U$3),Q624*$V$2,OR(Q624&gt;$U$3,Q624&lt;$U$4),Q624*$V$3,OR(Q624&gt;$U$3,Q624&lt;$U$4),Q624*$V$4,OR(Q624&gt;$U$5,Q624&lt;$U$6),Q624*$V$6,OR(Q624&gt;$U$6,Q624&lt;$U$7),Q624*$V$7)</f>
        <v>116.84</v>
      </c>
    </row>
    <row r="625" spans="1:20" x14ac:dyDescent="0.3">
      <c r="A625" s="2" t="s">
        <v>1161</v>
      </c>
      <c r="B625" s="5">
        <v>43710</v>
      </c>
      <c r="C625" s="5">
        <v>43712</v>
      </c>
      <c r="D625" s="2" t="s">
        <v>45</v>
      </c>
      <c r="E625" s="2" t="s">
        <v>89</v>
      </c>
      <c r="F625" s="2" t="s">
        <v>391</v>
      </c>
      <c r="G625" s="6" t="str">
        <f>VLOOKUP(F625,'Customer Info'!A:B,2,0)</f>
        <v>Sally</v>
      </c>
      <c r="H625" s="6" t="str">
        <f>VLOOKUP(F625,'Customer Info'!A:C,3,0)</f>
        <v>Knutson</v>
      </c>
      <c r="I625" s="6" t="str">
        <f>VLOOKUP(F625,'Customer Info'!A:E,5,0)</f>
        <v>CastropRauxel</v>
      </c>
      <c r="J625" s="2" t="s">
        <v>476</v>
      </c>
      <c r="K625" s="2">
        <v>82</v>
      </c>
      <c r="L625" s="2">
        <v>79</v>
      </c>
      <c r="M625" s="2">
        <v>3</v>
      </c>
      <c r="N625" s="7">
        <f t="shared" si="36"/>
        <v>237</v>
      </c>
      <c r="O625" s="7">
        <f t="shared" si="37"/>
        <v>246</v>
      </c>
      <c r="P625" s="2">
        <v>10</v>
      </c>
      <c r="Q625" s="8">
        <f t="shared" si="38"/>
        <v>256</v>
      </c>
      <c r="R625" s="8">
        <f t="shared" si="39"/>
        <v>9</v>
      </c>
      <c r="S625" s="2" t="s">
        <v>31</v>
      </c>
      <c r="T625" s="22" cm="1">
        <f t="array" ref="T625">_xlfn.IFS(OR(Q625&gt;$U$2,Q625&lt;$U$3),Q625*$V$2,OR(Q625&gt;$U$3,Q625&lt;$U$4),Q625*$V$3,OR(Q625&gt;$U$3,Q625&lt;$U$4),Q625*$V$4,OR(Q625&gt;$U$5,Q625&lt;$U$6),Q625*$V$6,OR(Q625&gt;$U$6,Q625&lt;$U$7),Q625*$V$7)</f>
        <v>5.12</v>
      </c>
    </row>
    <row r="626" spans="1:20" x14ac:dyDescent="0.3">
      <c r="A626" s="2" t="s">
        <v>1162</v>
      </c>
      <c r="B626" s="5">
        <v>43680</v>
      </c>
      <c r="C626" s="5">
        <v>43680</v>
      </c>
      <c r="D626" s="2" t="s">
        <v>45</v>
      </c>
      <c r="E626" s="2" t="s">
        <v>27</v>
      </c>
      <c r="F626" s="2" t="s">
        <v>1163</v>
      </c>
      <c r="G626" s="6" t="str">
        <f>VLOOKUP(F626,'Customer Info'!A:B,2,0)</f>
        <v>Don</v>
      </c>
      <c r="H626" s="6" t="str">
        <f>VLOOKUP(F626,'Customer Info'!A:C,3,0)</f>
        <v>Weiss</v>
      </c>
      <c r="I626" s="6" t="str">
        <f>VLOOKUP(F626,'Customer Info'!A:E,5,0)</f>
        <v>Sydney</v>
      </c>
      <c r="J626" s="2" t="s">
        <v>209</v>
      </c>
      <c r="K626" s="2">
        <v>60</v>
      </c>
      <c r="L626" s="2">
        <v>58</v>
      </c>
      <c r="M626" s="2">
        <v>4</v>
      </c>
      <c r="N626" s="7">
        <f t="shared" si="36"/>
        <v>232</v>
      </c>
      <c r="O626" s="7">
        <f t="shared" si="37"/>
        <v>240</v>
      </c>
      <c r="P626" s="2">
        <v>10</v>
      </c>
      <c r="Q626" s="8">
        <f t="shared" si="38"/>
        <v>250</v>
      </c>
      <c r="R626" s="8">
        <f t="shared" si="39"/>
        <v>8</v>
      </c>
      <c r="S626" s="2" t="s">
        <v>31</v>
      </c>
      <c r="T626" s="22" cm="1">
        <f t="array" ref="T626">_xlfn.IFS(OR(Q626&gt;$U$2,Q626&lt;$U$3),Q626*$V$2,OR(Q626&gt;$U$3,Q626&lt;$U$4),Q626*$V$3,OR(Q626&gt;$U$3,Q626&lt;$U$4),Q626*$V$4,OR(Q626&gt;$U$5,Q626&lt;$U$6),Q626*$V$6,OR(Q626&gt;$U$6,Q626&lt;$U$7),Q626*$V$7)</f>
        <v>5</v>
      </c>
    </row>
    <row r="627" spans="1:20" x14ac:dyDescent="0.3">
      <c r="A627" s="2" t="s">
        <v>1164</v>
      </c>
      <c r="B627" s="5">
        <v>43499</v>
      </c>
      <c r="C627" s="5">
        <v>43500</v>
      </c>
      <c r="D627" s="2" t="s">
        <v>33</v>
      </c>
      <c r="E627" s="2" t="s">
        <v>89</v>
      </c>
      <c r="F627" s="2" t="s">
        <v>583</v>
      </c>
      <c r="G627" s="6" t="str">
        <f>VLOOKUP(F627,'Customer Info'!A:B,2,0)</f>
        <v>Laurel</v>
      </c>
      <c r="H627" s="6" t="str">
        <f>VLOOKUP(F627,'Customer Info'!A:C,3,0)</f>
        <v>Elliston</v>
      </c>
      <c r="I627" s="6" t="str">
        <f>VLOOKUP(F627,'Customer Info'!A:E,5,0)</f>
        <v>Tasikmalaya</v>
      </c>
      <c r="J627" s="2" t="s">
        <v>1165</v>
      </c>
      <c r="K627" s="2">
        <v>7534</v>
      </c>
      <c r="L627" s="2">
        <v>7106</v>
      </c>
      <c r="M627" s="2">
        <v>7</v>
      </c>
      <c r="N627" s="7">
        <f t="shared" si="36"/>
        <v>49742</v>
      </c>
      <c r="O627" s="7">
        <f t="shared" si="37"/>
        <v>52738</v>
      </c>
      <c r="P627" s="2">
        <v>63</v>
      </c>
      <c r="Q627" s="8">
        <f t="shared" si="38"/>
        <v>52801</v>
      </c>
      <c r="R627" s="8">
        <f t="shared" si="39"/>
        <v>2996</v>
      </c>
      <c r="S627" s="2" t="s">
        <v>31</v>
      </c>
      <c r="T627" s="22" cm="1">
        <f t="array" ref="T627">_xlfn.IFS(OR(Q627&gt;$U$2,Q627&lt;$U$3),Q627*$V$2,OR(Q627&gt;$U$3,Q627&lt;$U$4),Q627*$V$3,OR(Q627&gt;$U$3,Q627&lt;$U$4),Q627*$V$4,OR(Q627&gt;$U$5,Q627&lt;$U$6),Q627*$V$6,OR(Q627&gt;$U$6,Q627&lt;$U$7),Q627*$V$7)</f>
        <v>1056.02</v>
      </c>
    </row>
    <row r="628" spans="1:20" x14ac:dyDescent="0.3">
      <c r="A628" s="2" t="s">
        <v>1166</v>
      </c>
      <c r="B628" s="5">
        <v>43784</v>
      </c>
      <c r="C628" s="5">
        <v>43784</v>
      </c>
      <c r="D628" s="2" t="s">
        <v>26</v>
      </c>
      <c r="E628" s="2" t="s">
        <v>41</v>
      </c>
      <c r="F628" s="2" t="s">
        <v>616</v>
      </c>
      <c r="G628" s="6" t="str">
        <f>VLOOKUP(F628,'Customer Info'!A:B,2,0)</f>
        <v>Kristina</v>
      </c>
      <c r="H628" s="6" t="str">
        <f>VLOOKUP(F628,'Customer Info'!A:C,3,0)</f>
        <v>Nunn</v>
      </c>
      <c r="I628" s="6" t="str">
        <f>VLOOKUP(F628,'Customer Info'!A:E,5,0)</f>
        <v>Sydney</v>
      </c>
      <c r="J628" s="2" t="s">
        <v>141</v>
      </c>
      <c r="K628" s="2">
        <v>8665</v>
      </c>
      <c r="L628" s="2">
        <v>7723</v>
      </c>
      <c r="M628" s="2">
        <v>3</v>
      </c>
      <c r="N628" s="7">
        <f t="shared" si="36"/>
        <v>23169</v>
      </c>
      <c r="O628" s="7">
        <f t="shared" si="37"/>
        <v>25995</v>
      </c>
      <c r="P628" s="2">
        <v>20</v>
      </c>
      <c r="Q628" s="8">
        <f t="shared" si="38"/>
        <v>26015</v>
      </c>
      <c r="R628" s="8">
        <f t="shared" si="39"/>
        <v>2826</v>
      </c>
      <c r="S628" s="2" t="s">
        <v>31</v>
      </c>
      <c r="T628" s="22" cm="1">
        <f t="array" ref="T628">_xlfn.IFS(OR(Q628&gt;$U$2,Q628&lt;$U$3),Q628*$V$2,OR(Q628&gt;$U$3,Q628&lt;$U$4),Q628*$V$3,OR(Q628&gt;$U$3,Q628&lt;$U$4),Q628*$V$4,OR(Q628&gt;$U$5,Q628&lt;$U$6),Q628*$V$6,OR(Q628&gt;$U$6,Q628&lt;$U$7),Q628*$V$7)</f>
        <v>520.29999999999995</v>
      </c>
    </row>
    <row r="629" spans="1:20" x14ac:dyDescent="0.3">
      <c r="A629" s="2" t="s">
        <v>1167</v>
      </c>
      <c r="B629" s="5">
        <v>43611</v>
      </c>
      <c r="C629" s="5">
        <v>43613</v>
      </c>
      <c r="D629" s="2" t="s">
        <v>33</v>
      </c>
      <c r="E629" s="2" t="s">
        <v>34</v>
      </c>
      <c r="F629" s="2" t="s">
        <v>1168</v>
      </c>
      <c r="G629" s="6" t="str">
        <f>VLOOKUP(F629,'Customer Info'!A:B,2,0)</f>
        <v>Mark</v>
      </c>
      <c r="H629" s="6" t="str">
        <f>VLOOKUP(F629,'Customer Info'!A:C,3,0)</f>
        <v>Cousins</v>
      </c>
      <c r="I629" s="6" t="str">
        <f>VLOOKUP(F629,'Customer Info'!A:E,5,0)</f>
        <v>Karimnagar</v>
      </c>
      <c r="J629" s="2" t="s">
        <v>109</v>
      </c>
      <c r="K629" s="2">
        <v>7534</v>
      </c>
      <c r="L629" s="2">
        <v>7106</v>
      </c>
      <c r="M629" s="2">
        <v>2</v>
      </c>
      <c r="N629" s="7">
        <f t="shared" si="36"/>
        <v>14212</v>
      </c>
      <c r="O629" s="7">
        <f t="shared" si="37"/>
        <v>15068</v>
      </c>
      <c r="P629" s="2">
        <v>93</v>
      </c>
      <c r="Q629" s="8">
        <f t="shared" si="38"/>
        <v>15161</v>
      </c>
      <c r="R629" s="8">
        <f t="shared" si="39"/>
        <v>856</v>
      </c>
      <c r="S629" s="2" t="s">
        <v>31</v>
      </c>
      <c r="T629" s="22" cm="1">
        <f t="array" ref="T629">_xlfn.IFS(OR(Q629&gt;$U$2,Q629&lt;$U$3),Q629*$V$2,OR(Q629&gt;$U$3,Q629&lt;$U$4),Q629*$V$3,OR(Q629&gt;$U$3,Q629&lt;$U$4),Q629*$V$4,OR(Q629&gt;$U$5,Q629&lt;$U$6),Q629*$V$6,OR(Q629&gt;$U$6,Q629&lt;$U$7),Q629*$V$7)</f>
        <v>303.22000000000003</v>
      </c>
    </row>
    <row r="630" spans="1:20" x14ac:dyDescent="0.3">
      <c r="A630" s="2" t="s">
        <v>1169</v>
      </c>
      <c r="B630" s="5">
        <v>43740</v>
      </c>
      <c r="C630" s="5">
        <v>43742</v>
      </c>
      <c r="D630" s="2" t="s">
        <v>45</v>
      </c>
      <c r="E630" s="2" t="s">
        <v>66</v>
      </c>
      <c r="F630" s="2" t="s">
        <v>163</v>
      </c>
      <c r="G630" s="6" t="str">
        <f>VLOOKUP(F630,'Customer Info'!A:B,2,0)</f>
        <v>Mark</v>
      </c>
      <c r="H630" s="6" t="str">
        <f>VLOOKUP(F630,'Customer Info'!A:C,3,0)</f>
        <v>Packer</v>
      </c>
      <c r="I630" s="6" t="str">
        <f>VLOOKUP(F630,'Customer Info'!A:E,5,0)</f>
        <v>Perth</v>
      </c>
      <c r="J630" s="2" t="s">
        <v>278</v>
      </c>
      <c r="K630" s="2">
        <v>191</v>
      </c>
      <c r="L630" s="2">
        <v>170</v>
      </c>
      <c r="M630" s="2">
        <v>1</v>
      </c>
      <c r="N630" s="7">
        <f t="shared" si="36"/>
        <v>170</v>
      </c>
      <c r="O630" s="7">
        <f t="shared" si="37"/>
        <v>191</v>
      </c>
      <c r="P630" s="2">
        <v>30</v>
      </c>
      <c r="Q630" s="8">
        <f t="shared" si="38"/>
        <v>221</v>
      </c>
      <c r="R630" s="8">
        <f t="shared" si="39"/>
        <v>21</v>
      </c>
      <c r="S630" s="2" t="s">
        <v>31</v>
      </c>
      <c r="T630" s="22" cm="1">
        <f t="array" ref="T630">_xlfn.IFS(OR(Q630&gt;$U$2,Q630&lt;$U$3),Q630*$V$2,OR(Q630&gt;$U$3,Q630&lt;$U$4),Q630*$V$3,OR(Q630&gt;$U$3,Q630&lt;$U$4),Q630*$V$4,OR(Q630&gt;$U$5,Q630&lt;$U$6),Q630*$V$6,OR(Q630&gt;$U$6,Q630&lt;$U$7),Q630*$V$7)</f>
        <v>4.42</v>
      </c>
    </row>
    <row r="631" spans="1:20" x14ac:dyDescent="0.3">
      <c r="A631" s="2" t="s">
        <v>1170</v>
      </c>
      <c r="B631" s="5">
        <v>43789</v>
      </c>
      <c r="C631" s="5">
        <v>43791</v>
      </c>
      <c r="D631" s="2" t="s">
        <v>45</v>
      </c>
      <c r="E631" s="2" t="s">
        <v>89</v>
      </c>
      <c r="F631" s="2" t="s">
        <v>921</v>
      </c>
      <c r="G631" s="6" t="str">
        <f>VLOOKUP(F631,'Customer Info'!A:B,2,0)</f>
        <v>John</v>
      </c>
      <c r="H631" s="6" t="str">
        <f>VLOOKUP(F631,'Customer Info'!A:C,3,0)</f>
        <v>Huston</v>
      </c>
      <c r="I631" s="6" t="str">
        <f>VLOOKUP(F631,'Customer Info'!A:E,5,0)</f>
        <v>Jena</v>
      </c>
      <c r="J631" s="2" t="s">
        <v>1171</v>
      </c>
      <c r="K631" s="2">
        <v>193</v>
      </c>
      <c r="L631" s="2">
        <v>173</v>
      </c>
      <c r="M631" s="2">
        <v>5</v>
      </c>
      <c r="N631" s="7">
        <f t="shared" si="36"/>
        <v>865</v>
      </c>
      <c r="O631" s="7">
        <f t="shared" si="37"/>
        <v>965</v>
      </c>
      <c r="P631" s="2">
        <v>30</v>
      </c>
      <c r="Q631" s="8">
        <f t="shared" si="38"/>
        <v>995</v>
      </c>
      <c r="R631" s="8">
        <f t="shared" si="39"/>
        <v>100</v>
      </c>
      <c r="S631" s="2" t="s">
        <v>61</v>
      </c>
      <c r="T631" s="22" cm="1">
        <f t="array" ref="T631">_xlfn.IFS(OR(Q631&gt;$U$2,Q631&lt;$U$3),Q631*$V$2,OR(Q631&gt;$U$3,Q631&lt;$U$4),Q631*$V$3,OR(Q631&gt;$U$3,Q631&lt;$U$4),Q631*$V$4,OR(Q631&gt;$U$5,Q631&lt;$U$6),Q631*$V$6,OR(Q631&gt;$U$6,Q631&lt;$U$7),Q631*$V$7)</f>
        <v>19.900000000000002</v>
      </c>
    </row>
    <row r="632" spans="1:20" x14ac:dyDescent="0.3">
      <c r="A632" s="2" t="s">
        <v>1172</v>
      </c>
      <c r="B632" s="5">
        <v>43594</v>
      </c>
      <c r="C632" s="5">
        <v>43594</v>
      </c>
      <c r="D632" s="2" t="s">
        <v>26</v>
      </c>
      <c r="E632" s="2" t="s">
        <v>89</v>
      </c>
      <c r="F632" s="2" t="s">
        <v>713</v>
      </c>
      <c r="G632" s="6" t="str">
        <f>VLOOKUP(F632,'Customer Info'!A:B,2,0)</f>
        <v>Patrick</v>
      </c>
      <c r="H632" s="6" t="str">
        <f>VLOOKUP(F632,'Customer Info'!A:C,3,0)</f>
        <v>Bzostek</v>
      </c>
      <c r="I632" s="6" t="str">
        <f>VLOOKUP(F632,'Customer Info'!A:E,5,0)</f>
        <v>Brisbane</v>
      </c>
      <c r="J632" s="2" t="s">
        <v>132</v>
      </c>
      <c r="K632" s="2">
        <v>2540</v>
      </c>
      <c r="L632" s="2">
        <v>2397</v>
      </c>
      <c r="M632" s="2">
        <v>1</v>
      </c>
      <c r="N632" s="7">
        <f t="shared" si="36"/>
        <v>2397</v>
      </c>
      <c r="O632" s="7">
        <f t="shared" si="37"/>
        <v>2540</v>
      </c>
      <c r="P632" s="2">
        <v>84</v>
      </c>
      <c r="Q632" s="8">
        <f t="shared" si="38"/>
        <v>2624</v>
      </c>
      <c r="R632" s="8">
        <f t="shared" si="39"/>
        <v>143</v>
      </c>
      <c r="S632" s="2" t="s">
        <v>31</v>
      </c>
      <c r="T632" s="22" cm="1">
        <f t="array" ref="T632">_xlfn.IFS(OR(Q632&gt;$U$2,Q632&lt;$U$3),Q632*$V$2,OR(Q632&gt;$U$3,Q632&lt;$U$4),Q632*$V$3,OR(Q632&gt;$U$3,Q632&lt;$U$4),Q632*$V$4,OR(Q632&gt;$U$5,Q632&lt;$U$6),Q632*$V$6,OR(Q632&gt;$U$6,Q632&lt;$U$7),Q632*$V$7)</f>
        <v>52.480000000000004</v>
      </c>
    </row>
    <row r="633" spans="1:20" x14ac:dyDescent="0.3">
      <c r="A633" s="2" t="s">
        <v>1173</v>
      </c>
      <c r="B633" s="5">
        <v>43552</v>
      </c>
      <c r="C633" s="5">
        <v>43553</v>
      </c>
      <c r="D633" s="2" t="s">
        <v>33</v>
      </c>
      <c r="E633" s="2" t="s">
        <v>89</v>
      </c>
      <c r="F633" s="2" t="s">
        <v>1174</v>
      </c>
      <c r="G633" s="6" t="str">
        <f>VLOOKUP(F633,'Customer Info'!A:B,2,0)</f>
        <v>Olvera</v>
      </c>
      <c r="H633" s="6" t="str">
        <f>VLOOKUP(F633,'Customer Info'!A:C,3,0)</f>
        <v>Toch</v>
      </c>
      <c r="I633" s="6" t="str">
        <f>VLOOKUP(F633,'Customer Info'!A:E,5,0)</f>
        <v>Neubrandenburg</v>
      </c>
      <c r="J633" s="2" t="s">
        <v>103</v>
      </c>
      <c r="K633" s="2">
        <v>6520</v>
      </c>
      <c r="L633" s="2">
        <v>5985</v>
      </c>
      <c r="M633" s="2">
        <v>4</v>
      </c>
      <c r="N633" s="7">
        <f t="shared" si="36"/>
        <v>23940</v>
      </c>
      <c r="O633" s="7">
        <f t="shared" si="37"/>
        <v>26080</v>
      </c>
      <c r="P633" s="2">
        <v>36</v>
      </c>
      <c r="Q633" s="8">
        <f t="shared" si="38"/>
        <v>26116</v>
      </c>
      <c r="R633" s="8">
        <f t="shared" si="39"/>
        <v>2140</v>
      </c>
      <c r="S633" s="2" t="s">
        <v>31</v>
      </c>
      <c r="T633" s="22" cm="1">
        <f t="array" ref="T633">_xlfn.IFS(OR(Q633&gt;$U$2,Q633&lt;$U$3),Q633*$V$2,OR(Q633&gt;$U$3,Q633&lt;$U$4),Q633*$V$3,OR(Q633&gt;$U$3,Q633&lt;$U$4),Q633*$V$4,OR(Q633&gt;$U$5,Q633&lt;$U$6),Q633*$V$6,OR(Q633&gt;$U$6,Q633&lt;$U$7),Q633*$V$7)</f>
        <v>522.32000000000005</v>
      </c>
    </row>
    <row r="634" spans="1:20" x14ac:dyDescent="0.3">
      <c r="A634" s="2" t="s">
        <v>1175</v>
      </c>
      <c r="B634" s="5">
        <v>43692</v>
      </c>
      <c r="C634" s="5">
        <v>43693</v>
      </c>
      <c r="D634" s="2" t="s">
        <v>45</v>
      </c>
      <c r="E634" s="2" t="s">
        <v>27</v>
      </c>
      <c r="F634" s="2" t="s">
        <v>303</v>
      </c>
      <c r="G634" s="6" t="str">
        <f>VLOOKUP(F634,'Customer Info'!A:B,2,0)</f>
        <v>Nick</v>
      </c>
      <c r="H634" s="6" t="str">
        <f>VLOOKUP(F634,'Customer Info'!A:C,3,0)</f>
        <v>Radford</v>
      </c>
      <c r="I634" s="6" t="str">
        <f>VLOOKUP(F634,'Customer Info'!A:E,5,0)</f>
        <v>Lucknow</v>
      </c>
      <c r="J634" s="2" t="s">
        <v>240</v>
      </c>
      <c r="K634" s="2">
        <v>162</v>
      </c>
      <c r="L634" s="2">
        <v>148</v>
      </c>
      <c r="M634" s="2">
        <v>2</v>
      </c>
      <c r="N634" s="7">
        <f t="shared" si="36"/>
        <v>296</v>
      </c>
      <c r="O634" s="7">
        <f t="shared" si="37"/>
        <v>324</v>
      </c>
      <c r="P634" s="2">
        <v>30</v>
      </c>
      <c r="Q634" s="8">
        <f t="shared" si="38"/>
        <v>354</v>
      </c>
      <c r="R634" s="8">
        <f t="shared" si="39"/>
        <v>28</v>
      </c>
      <c r="S634" s="2" t="s">
        <v>31</v>
      </c>
      <c r="T634" s="22" cm="1">
        <f t="array" ref="T634">_xlfn.IFS(OR(Q634&gt;$U$2,Q634&lt;$U$3),Q634*$V$2,OR(Q634&gt;$U$3,Q634&lt;$U$4),Q634*$V$3,OR(Q634&gt;$U$3,Q634&lt;$U$4),Q634*$V$4,OR(Q634&gt;$U$5,Q634&lt;$U$6),Q634*$V$6,OR(Q634&gt;$U$6,Q634&lt;$U$7),Q634*$V$7)</f>
        <v>7.08</v>
      </c>
    </row>
    <row r="635" spans="1:20" x14ac:dyDescent="0.3">
      <c r="A635" s="2" t="s">
        <v>1176</v>
      </c>
      <c r="B635" s="5">
        <v>43743</v>
      </c>
      <c r="C635" s="5">
        <v>43745</v>
      </c>
      <c r="D635" s="2" t="s">
        <v>33</v>
      </c>
      <c r="E635" s="2" t="s">
        <v>41</v>
      </c>
      <c r="F635" s="2" t="s">
        <v>411</v>
      </c>
      <c r="G635" s="6" t="str">
        <f>VLOOKUP(F635,'Customer Info'!A:B,2,0)</f>
        <v>Bill</v>
      </c>
      <c r="H635" s="6" t="str">
        <f>VLOOKUP(F635,'Customer Info'!A:C,3,0)</f>
        <v>Shonely</v>
      </c>
      <c r="I635" s="6" t="str">
        <f>VLOOKUP(F635,'Customer Info'!A:E,5,0)</f>
        <v>Jinjiang</v>
      </c>
      <c r="J635" s="2" t="s">
        <v>494</v>
      </c>
      <c r="K635" s="2">
        <v>1635</v>
      </c>
      <c r="L635" s="2">
        <v>1573</v>
      </c>
      <c r="M635" s="2">
        <v>2</v>
      </c>
      <c r="N635" s="7">
        <f t="shared" si="36"/>
        <v>3146</v>
      </c>
      <c r="O635" s="7">
        <f t="shared" si="37"/>
        <v>3270</v>
      </c>
      <c r="P635" s="2">
        <v>57</v>
      </c>
      <c r="Q635" s="8">
        <f t="shared" si="38"/>
        <v>3327</v>
      </c>
      <c r="R635" s="8">
        <f t="shared" si="39"/>
        <v>124</v>
      </c>
      <c r="S635" s="2" t="s">
        <v>61</v>
      </c>
      <c r="T635" s="22" cm="1">
        <f t="array" ref="T635">_xlfn.IFS(OR(Q635&gt;$U$2,Q635&lt;$U$3),Q635*$V$2,OR(Q635&gt;$U$3,Q635&lt;$U$4),Q635*$V$3,OR(Q635&gt;$U$3,Q635&lt;$U$4),Q635*$V$4,OR(Q635&gt;$U$5,Q635&lt;$U$6),Q635*$V$6,OR(Q635&gt;$U$6,Q635&lt;$U$7),Q635*$V$7)</f>
        <v>66.540000000000006</v>
      </c>
    </row>
    <row r="636" spans="1:20" x14ac:dyDescent="0.3">
      <c r="A636" s="2" t="s">
        <v>1177</v>
      </c>
      <c r="B636" s="5">
        <v>43688</v>
      </c>
      <c r="C636" s="5">
        <v>43689</v>
      </c>
      <c r="D636" s="2" t="s">
        <v>33</v>
      </c>
      <c r="E636" s="2" t="s">
        <v>41</v>
      </c>
      <c r="F636" s="2" t="s">
        <v>1178</v>
      </c>
      <c r="G636" s="6" t="str">
        <f>VLOOKUP(F636,'Customer Info'!A:B,2,0)</f>
        <v>Olvera</v>
      </c>
      <c r="H636" s="6" t="str">
        <f>VLOOKUP(F636,'Customer Info'!A:C,3,0)</f>
        <v>Toch</v>
      </c>
      <c r="I636" s="6" t="str">
        <f>VLOOKUP(F636,'Customer Info'!A:E,5,0)</f>
        <v>Wollongong</v>
      </c>
      <c r="J636" s="2" t="s">
        <v>253</v>
      </c>
      <c r="K636" s="2">
        <v>1619</v>
      </c>
      <c r="L636" s="2">
        <v>1442</v>
      </c>
      <c r="M636" s="2">
        <v>2</v>
      </c>
      <c r="N636" s="7">
        <f t="shared" si="36"/>
        <v>2884</v>
      </c>
      <c r="O636" s="7">
        <f t="shared" si="37"/>
        <v>3238</v>
      </c>
      <c r="P636" s="2">
        <v>96</v>
      </c>
      <c r="Q636" s="8">
        <f t="shared" si="38"/>
        <v>3334</v>
      </c>
      <c r="R636" s="8">
        <f t="shared" si="39"/>
        <v>354</v>
      </c>
      <c r="S636" s="2" t="s">
        <v>61</v>
      </c>
      <c r="T636" s="22" cm="1">
        <f t="array" ref="T636">_xlfn.IFS(OR(Q636&gt;$U$2,Q636&lt;$U$3),Q636*$V$2,OR(Q636&gt;$U$3,Q636&lt;$U$4),Q636*$V$3,OR(Q636&gt;$U$3,Q636&lt;$U$4),Q636*$V$4,OR(Q636&gt;$U$5,Q636&lt;$U$6),Q636*$V$6,OR(Q636&gt;$U$6,Q636&lt;$U$7),Q636*$V$7)</f>
        <v>66.680000000000007</v>
      </c>
    </row>
    <row r="637" spans="1:20" x14ac:dyDescent="0.3">
      <c r="A637" s="2" t="s">
        <v>1179</v>
      </c>
      <c r="B637" s="5">
        <v>43780</v>
      </c>
      <c r="C637" s="5">
        <v>43780</v>
      </c>
      <c r="D637" s="2" t="s">
        <v>45</v>
      </c>
      <c r="E637" s="2" t="s">
        <v>41</v>
      </c>
      <c r="F637" s="2" t="s">
        <v>1180</v>
      </c>
      <c r="G637" s="6" t="str">
        <f>VLOOKUP(F637,'Customer Info'!A:B,2,0)</f>
        <v>Michael</v>
      </c>
      <c r="H637" s="6" t="str">
        <f>VLOOKUP(F637,'Customer Info'!A:C,3,0)</f>
        <v>Moore</v>
      </c>
      <c r="I637" s="6" t="str">
        <f>VLOOKUP(F637,'Customer Info'!A:E,5,0)</f>
        <v>Vadodara</v>
      </c>
      <c r="J637" s="2" t="s">
        <v>575</v>
      </c>
      <c r="K637" s="2">
        <v>199</v>
      </c>
      <c r="L637" s="2">
        <v>176</v>
      </c>
      <c r="M637" s="2">
        <v>2</v>
      </c>
      <c r="N637" s="7">
        <f t="shared" si="36"/>
        <v>352</v>
      </c>
      <c r="O637" s="7">
        <f t="shared" si="37"/>
        <v>398</v>
      </c>
      <c r="P637" s="2">
        <v>30</v>
      </c>
      <c r="Q637" s="8">
        <f t="shared" si="38"/>
        <v>428</v>
      </c>
      <c r="R637" s="8">
        <f t="shared" si="39"/>
        <v>46</v>
      </c>
      <c r="S637" s="2" t="s">
        <v>31</v>
      </c>
      <c r="T637" s="22" cm="1">
        <f t="array" ref="T637">_xlfn.IFS(OR(Q637&gt;$U$2,Q637&lt;$U$3),Q637*$V$2,OR(Q637&gt;$U$3,Q637&lt;$U$4),Q637*$V$3,OR(Q637&gt;$U$3,Q637&lt;$U$4),Q637*$V$4,OR(Q637&gt;$U$5,Q637&lt;$U$6),Q637*$V$6,OR(Q637&gt;$U$6,Q637&lt;$U$7),Q637*$V$7)</f>
        <v>8.56</v>
      </c>
    </row>
    <row r="638" spans="1:20" x14ac:dyDescent="0.3">
      <c r="A638" s="2" t="s">
        <v>1181</v>
      </c>
      <c r="B638" s="5">
        <v>43744</v>
      </c>
      <c r="C638" s="5">
        <v>43744</v>
      </c>
      <c r="D638" s="2" t="s">
        <v>45</v>
      </c>
      <c r="E638" s="2" t="s">
        <v>27</v>
      </c>
      <c r="F638" s="2" t="s">
        <v>459</v>
      </c>
      <c r="G638" s="6" t="str">
        <f>VLOOKUP(F638,'Customer Info'!A:B,2,0)</f>
        <v>Roger</v>
      </c>
      <c r="H638" s="6" t="str">
        <f>VLOOKUP(F638,'Customer Info'!A:C,3,0)</f>
        <v>Barcio</v>
      </c>
      <c r="I638" s="6" t="str">
        <f>VLOOKUP(F638,'Customer Info'!A:E,5,0)</f>
        <v>Bremen</v>
      </c>
      <c r="J638" s="2" t="s">
        <v>1182</v>
      </c>
      <c r="K638" s="2">
        <v>77</v>
      </c>
      <c r="L638" s="2">
        <v>73</v>
      </c>
      <c r="M638" s="2">
        <v>1</v>
      </c>
      <c r="N638" s="7">
        <f t="shared" si="36"/>
        <v>73</v>
      </c>
      <c r="O638" s="7">
        <f t="shared" si="37"/>
        <v>77</v>
      </c>
      <c r="P638" s="2">
        <v>10</v>
      </c>
      <c r="Q638" s="8">
        <f t="shared" si="38"/>
        <v>87</v>
      </c>
      <c r="R638" s="8">
        <f t="shared" si="39"/>
        <v>4</v>
      </c>
      <c r="S638" s="2" t="s">
        <v>31</v>
      </c>
      <c r="T638" s="22" cm="1">
        <f t="array" ref="T638">_xlfn.IFS(OR(Q638&gt;$U$2,Q638&lt;$U$3),Q638*$V$2,OR(Q638&gt;$U$3,Q638&lt;$U$4),Q638*$V$3,OR(Q638&gt;$U$3,Q638&lt;$U$4),Q638*$V$4,OR(Q638&gt;$U$5,Q638&lt;$U$6),Q638*$V$6,OR(Q638&gt;$U$6,Q638&lt;$U$7),Q638*$V$7)</f>
        <v>1.74</v>
      </c>
    </row>
    <row r="639" spans="1:20" x14ac:dyDescent="0.3">
      <c r="A639" s="2" t="s">
        <v>1183</v>
      </c>
      <c r="B639" s="5">
        <v>43818</v>
      </c>
      <c r="C639" s="5">
        <v>43818</v>
      </c>
      <c r="D639" s="2" t="s">
        <v>45</v>
      </c>
      <c r="E639" s="2" t="s">
        <v>89</v>
      </c>
      <c r="F639" s="2" t="s">
        <v>63</v>
      </c>
      <c r="G639" s="6" t="str">
        <f>VLOOKUP(F639,'Customer Info'!A:B,2,0)</f>
        <v>Victor</v>
      </c>
      <c r="H639" s="6" t="str">
        <f>VLOOKUP(F639,'Customer Info'!A:C,3,0)</f>
        <v>Preis</v>
      </c>
      <c r="I639" s="6" t="str">
        <f>VLOOKUP(F639,'Customer Info'!A:E,5,0)</f>
        <v>Melbourne</v>
      </c>
      <c r="J639" s="2" t="s">
        <v>184</v>
      </c>
      <c r="K639" s="2">
        <v>79</v>
      </c>
      <c r="L639" s="2">
        <v>75</v>
      </c>
      <c r="M639" s="2">
        <v>2</v>
      </c>
      <c r="N639" s="7">
        <f t="shared" si="36"/>
        <v>150</v>
      </c>
      <c r="O639" s="7">
        <f t="shared" si="37"/>
        <v>158</v>
      </c>
      <c r="P639" s="2">
        <v>10</v>
      </c>
      <c r="Q639" s="8">
        <f t="shared" si="38"/>
        <v>168</v>
      </c>
      <c r="R639" s="8">
        <f t="shared" si="39"/>
        <v>8</v>
      </c>
      <c r="S639" s="2" t="s">
        <v>61</v>
      </c>
      <c r="T639" s="22" cm="1">
        <f t="array" ref="T639">_xlfn.IFS(OR(Q639&gt;$U$2,Q639&lt;$U$3),Q639*$V$2,OR(Q639&gt;$U$3,Q639&lt;$U$4),Q639*$V$3,OR(Q639&gt;$U$3,Q639&lt;$U$4),Q639*$V$4,OR(Q639&gt;$U$5,Q639&lt;$U$6),Q639*$V$6,OR(Q639&gt;$U$6,Q639&lt;$U$7),Q639*$V$7)</f>
        <v>3.36</v>
      </c>
    </row>
    <row r="640" spans="1:20" x14ac:dyDescent="0.3">
      <c r="A640" s="2" t="s">
        <v>1184</v>
      </c>
      <c r="B640" s="5">
        <v>43700</v>
      </c>
      <c r="C640" s="5">
        <v>43701</v>
      </c>
      <c r="D640" s="2" t="s">
        <v>26</v>
      </c>
      <c r="E640" s="2" t="s">
        <v>46</v>
      </c>
      <c r="F640" s="2" t="s">
        <v>840</v>
      </c>
      <c r="G640" s="6" t="str">
        <f>VLOOKUP(F640,'Customer Info'!A:B,2,0)</f>
        <v>Stewart</v>
      </c>
      <c r="H640" s="6" t="str">
        <f>VLOOKUP(F640,'Customer Info'!A:C,3,0)</f>
        <v>Visinsky</v>
      </c>
      <c r="I640" s="6" t="str">
        <f>VLOOKUP(F640,'Customer Info'!A:E,5,0)</f>
        <v>Shenyang</v>
      </c>
      <c r="J640" s="2" t="s">
        <v>30</v>
      </c>
      <c r="K640" s="2">
        <v>7327</v>
      </c>
      <c r="L640" s="2">
        <v>6658</v>
      </c>
      <c r="M640" s="2">
        <v>4</v>
      </c>
      <c r="N640" s="7">
        <f t="shared" si="36"/>
        <v>26632</v>
      </c>
      <c r="O640" s="7">
        <f t="shared" si="37"/>
        <v>29308</v>
      </c>
      <c r="P640" s="2">
        <v>43</v>
      </c>
      <c r="Q640" s="8">
        <f t="shared" si="38"/>
        <v>29351</v>
      </c>
      <c r="R640" s="8">
        <f t="shared" si="39"/>
        <v>2676</v>
      </c>
      <c r="S640" s="2" t="s">
        <v>31</v>
      </c>
      <c r="T640" s="22" cm="1">
        <f t="array" ref="T640">_xlfn.IFS(OR(Q640&gt;$U$2,Q640&lt;$U$3),Q640*$V$2,OR(Q640&gt;$U$3,Q640&lt;$U$4),Q640*$V$3,OR(Q640&gt;$U$3,Q640&lt;$U$4),Q640*$V$4,OR(Q640&gt;$U$5,Q640&lt;$U$6),Q640*$V$6,OR(Q640&gt;$U$6,Q640&lt;$U$7),Q640*$V$7)</f>
        <v>587.02</v>
      </c>
    </row>
    <row r="641" spans="1:20" x14ac:dyDescent="0.3">
      <c r="A641" s="2" t="s">
        <v>1185</v>
      </c>
      <c r="B641" s="5">
        <v>43488</v>
      </c>
      <c r="C641" s="5">
        <v>43489</v>
      </c>
      <c r="D641" s="2" t="s">
        <v>33</v>
      </c>
      <c r="E641" s="2" t="s">
        <v>66</v>
      </c>
      <c r="F641" s="2" t="s">
        <v>782</v>
      </c>
      <c r="G641" s="6" t="str">
        <f>VLOOKUP(F641,'Customer Info'!A:B,2,0)</f>
        <v>Duane</v>
      </c>
      <c r="H641" s="6" t="str">
        <f>VLOOKUP(F641,'Customer Info'!A:C,3,0)</f>
        <v>Benoit</v>
      </c>
      <c r="I641" s="6" t="str">
        <f>VLOOKUP(F641,'Customer Info'!A:E,5,0)</f>
        <v>Tamworth</v>
      </c>
      <c r="J641" s="2" t="s">
        <v>84</v>
      </c>
      <c r="K641" s="2">
        <v>1528</v>
      </c>
      <c r="L641" s="2">
        <v>1348</v>
      </c>
      <c r="M641" s="2">
        <v>4</v>
      </c>
      <c r="N641" s="7">
        <f t="shared" si="36"/>
        <v>5392</v>
      </c>
      <c r="O641" s="7">
        <f t="shared" si="37"/>
        <v>6112</v>
      </c>
      <c r="P641" s="2">
        <v>35</v>
      </c>
      <c r="Q641" s="8">
        <f t="shared" si="38"/>
        <v>6147</v>
      </c>
      <c r="R641" s="8">
        <f t="shared" si="39"/>
        <v>720</v>
      </c>
      <c r="S641" s="2" t="s">
        <v>31</v>
      </c>
      <c r="T641" s="22" cm="1">
        <f t="array" ref="T641">_xlfn.IFS(OR(Q641&gt;$U$2,Q641&lt;$U$3),Q641*$V$2,OR(Q641&gt;$U$3,Q641&lt;$U$4),Q641*$V$3,OR(Q641&gt;$U$3,Q641&lt;$U$4),Q641*$V$4,OR(Q641&gt;$U$5,Q641&lt;$U$6),Q641*$V$6,OR(Q641&gt;$U$6,Q641&lt;$U$7),Q641*$V$7)</f>
        <v>122.94</v>
      </c>
    </row>
    <row r="642" spans="1:20" x14ac:dyDescent="0.3">
      <c r="A642" s="2" t="s">
        <v>1186</v>
      </c>
      <c r="B642" s="5">
        <v>43776</v>
      </c>
      <c r="C642" s="5">
        <v>43776</v>
      </c>
      <c r="D642" s="2" t="s">
        <v>26</v>
      </c>
      <c r="E642" s="2" t="s">
        <v>46</v>
      </c>
      <c r="F642" s="2" t="s">
        <v>930</v>
      </c>
      <c r="G642" s="6" t="str">
        <f>VLOOKUP(F642,'Customer Info'!A:B,2,0)</f>
        <v>Dionis</v>
      </c>
      <c r="H642" s="6" t="str">
        <f>VLOOKUP(F642,'Customer Info'!A:C,3,0)</f>
        <v>Lloyd</v>
      </c>
      <c r="I642" s="6" t="str">
        <f>VLOOKUP(F642,'Customer Info'!A:E,5,0)</f>
        <v>Kamarhati</v>
      </c>
      <c r="J642" s="2" t="s">
        <v>446</v>
      </c>
      <c r="K642" s="2">
        <v>8026</v>
      </c>
      <c r="L642" s="2">
        <v>7572</v>
      </c>
      <c r="M642" s="2">
        <v>6</v>
      </c>
      <c r="N642" s="7">
        <f t="shared" si="36"/>
        <v>45432</v>
      </c>
      <c r="O642" s="7">
        <f t="shared" si="37"/>
        <v>48156</v>
      </c>
      <c r="P642" s="2">
        <v>54</v>
      </c>
      <c r="Q642" s="8">
        <f t="shared" si="38"/>
        <v>48210</v>
      </c>
      <c r="R642" s="8">
        <f t="shared" si="39"/>
        <v>2724</v>
      </c>
      <c r="S642" s="2" t="s">
        <v>31</v>
      </c>
      <c r="T642" s="22" cm="1">
        <f t="array" ref="T642">_xlfn.IFS(OR(Q642&gt;$U$2,Q642&lt;$U$3),Q642*$V$2,OR(Q642&gt;$U$3,Q642&lt;$U$4),Q642*$V$3,OR(Q642&gt;$U$3,Q642&lt;$U$4),Q642*$V$4,OR(Q642&gt;$U$5,Q642&lt;$U$6),Q642*$V$6,OR(Q642&gt;$U$6,Q642&lt;$U$7),Q642*$V$7)</f>
        <v>964.2</v>
      </c>
    </row>
    <row r="643" spans="1:20" x14ac:dyDescent="0.3">
      <c r="A643" s="2" t="s">
        <v>1187</v>
      </c>
      <c r="B643" s="5">
        <v>43478</v>
      </c>
      <c r="C643" s="5">
        <v>43480</v>
      </c>
      <c r="D643" s="2" t="s">
        <v>26</v>
      </c>
      <c r="E643" s="2" t="s">
        <v>89</v>
      </c>
      <c r="F643" s="2" t="s">
        <v>1047</v>
      </c>
      <c r="G643" s="6" t="str">
        <f>VLOOKUP(F643,'Customer Info'!A:B,2,0)</f>
        <v>Claudia</v>
      </c>
      <c r="H643" s="6" t="str">
        <f>VLOOKUP(F643,'Customer Info'!A:C,3,0)</f>
        <v>Bergmann</v>
      </c>
      <c r="I643" s="6" t="str">
        <f>VLOOKUP(F643,'Customer Info'!A:E,5,0)</f>
        <v>Aschaffenburg</v>
      </c>
      <c r="J643" s="2" t="s">
        <v>329</v>
      </c>
      <c r="K643" s="2">
        <v>2697</v>
      </c>
      <c r="L643" s="2">
        <v>2498</v>
      </c>
      <c r="M643" s="2">
        <v>3</v>
      </c>
      <c r="N643" s="7">
        <f t="shared" si="36"/>
        <v>7494</v>
      </c>
      <c r="O643" s="7">
        <f t="shared" si="37"/>
        <v>8091</v>
      </c>
      <c r="P643" s="2">
        <v>41</v>
      </c>
      <c r="Q643" s="8">
        <f t="shared" si="38"/>
        <v>8132</v>
      </c>
      <c r="R643" s="8">
        <f t="shared" si="39"/>
        <v>597</v>
      </c>
      <c r="S643" s="2" t="s">
        <v>61</v>
      </c>
      <c r="T643" s="22" cm="1">
        <f t="array" ref="T643">_xlfn.IFS(OR(Q643&gt;$U$2,Q643&lt;$U$3),Q643*$V$2,OR(Q643&gt;$U$3,Q643&lt;$U$4),Q643*$V$3,OR(Q643&gt;$U$3,Q643&lt;$U$4),Q643*$V$4,OR(Q643&gt;$U$5,Q643&lt;$U$6),Q643*$V$6,OR(Q643&gt;$U$6,Q643&lt;$U$7),Q643*$V$7)</f>
        <v>162.64000000000001</v>
      </c>
    </row>
    <row r="644" spans="1:20" x14ac:dyDescent="0.3">
      <c r="A644" s="2" t="s">
        <v>1188</v>
      </c>
      <c r="B644" s="5">
        <v>43739</v>
      </c>
      <c r="C644" s="5">
        <v>43741</v>
      </c>
      <c r="D644" s="2" t="s">
        <v>33</v>
      </c>
      <c r="E644" s="2" t="s">
        <v>89</v>
      </c>
      <c r="F644" s="2" t="s">
        <v>172</v>
      </c>
      <c r="G644" s="6" t="str">
        <f>VLOOKUP(F644,'Customer Info'!A:B,2,0)</f>
        <v>Laurel</v>
      </c>
      <c r="H644" s="6" t="str">
        <f>VLOOKUP(F644,'Customer Info'!A:C,3,0)</f>
        <v>Workman</v>
      </c>
      <c r="I644" s="6" t="str">
        <f>VLOOKUP(F644,'Customer Info'!A:E,5,0)</f>
        <v>Dongguan</v>
      </c>
      <c r="J644" s="2" t="s">
        <v>224</v>
      </c>
      <c r="K644" s="2">
        <v>6087</v>
      </c>
      <c r="L644" s="2">
        <v>5808</v>
      </c>
      <c r="M644" s="2">
        <v>2</v>
      </c>
      <c r="N644" s="7">
        <f t="shared" si="36"/>
        <v>11616</v>
      </c>
      <c r="O644" s="7">
        <f t="shared" si="37"/>
        <v>12174</v>
      </c>
      <c r="P644" s="2">
        <v>75</v>
      </c>
      <c r="Q644" s="8">
        <f t="shared" si="38"/>
        <v>12249</v>
      </c>
      <c r="R644" s="8">
        <f t="shared" si="39"/>
        <v>558</v>
      </c>
      <c r="S644" s="2" t="s">
        <v>61</v>
      </c>
      <c r="T644" s="22" cm="1">
        <f t="array" ref="T644">_xlfn.IFS(OR(Q644&gt;$U$2,Q644&lt;$U$3),Q644*$V$2,OR(Q644&gt;$U$3,Q644&lt;$U$4),Q644*$V$3,OR(Q644&gt;$U$3,Q644&lt;$U$4),Q644*$V$4,OR(Q644&gt;$U$5,Q644&lt;$U$6),Q644*$V$6,OR(Q644&gt;$U$6,Q644&lt;$U$7),Q644*$V$7)</f>
        <v>244.98000000000002</v>
      </c>
    </row>
    <row r="645" spans="1:20" x14ac:dyDescent="0.3">
      <c r="A645" s="2" t="s">
        <v>1189</v>
      </c>
      <c r="B645" s="5">
        <v>43675</v>
      </c>
      <c r="C645" s="5">
        <v>43676</v>
      </c>
      <c r="D645" s="2" t="s">
        <v>45</v>
      </c>
      <c r="E645" s="2" t="s">
        <v>89</v>
      </c>
      <c r="F645" s="2" t="s">
        <v>1190</v>
      </c>
      <c r="G645" s="6" t="str">
        <f>VLOOKUP(F645,'Customer Info'!A:B,2,0)</f>
        <v>Michael</v>
      </c>
      <c r="H645" s="6" t="str">
        <f>VLOOKUP(F645,'Customer Info'!A:C,3,0)</f>
        <v>Chen</v>
      </c>
      <c r="I645" s="6" t="str">
        <f>VLOOKUP(F645,'Customer Info'!A:E,5,0)</f>
        <v>Jakarta</v>
      </c>
      <c r="J645" s="2" t="s">
        <v>790</v>
      </c>
      <c r="K645" s="2">
        <v>151</v>
      </c>
      <c r="L645" s="2">
        <v>139</v>
      </c>
      <c r="M645" s="2">
        <v>1</v>
      </c>
      <c r="N645" s="7">
        <f t="shared" si="36"/>
        <v>139</v>
      </c>
      <c r="O645" s="7">
        <f t="shared" si="37"/>
        <v>151</v>
      </c>
      <c r="P645" s="2">
        <v>30</v>
      </c>
      <c r="Q645" s="8">
        <f t="shared" si="38"/>
        <v>181</v>
      </c>
      <c r="R645" s="8">
        <f t="shared" si="39"/>
        <v>12</v>
      </c>
      <c r="S645" s="2" t="s">
        <v>31</v>
      </c>
      <c r="T645" s="22" cm="1">
        <f t="array" ref="T645">_xlfn.IFS(OR(Q645&gt;$U$2,Q645&lt;$U$3),Q645*$V$2,OR(Q645&gt;$U$3,Q645&lt;$U$4),Q645*$V$3,OR(Q645&gt;$U$3,Q645&lt;$U$4),Q645*$V$4,OR(Q645&gt;$U$5,Q645&lt;$U$6),Q645*$V$6,OR(Q645&gt;$U$6,Q645&lt;$U$7),Q645*$V$7)</f>
        <v>3.62</v>
      </c>
    </row>
    <row r="646" spans="1:20" x14ac:dyDescent="0.3">
      <c r="A646" s="2" t="s">
        <v>1191</v>
      </c>
      <c r="B646" s="5">
        <v>43479</v>
      </c>
      <c r="C646" s="5">
        <v>43479</v>
      </c>
      <c r="D646" s="2" t="s">
        <v>26</v>
      </c>
      <c r="E646" s="2" t="s">
        <v>27</v>
      </c>
      <c r="F646" s="2" t="s">
        <v>1192</v>
      </c>
      <c r="G646" s="6" t="str">
        <f>VLOOKUP(F646,'Customer Info'!A:B,2,0)</f>
        <v>Craig</v>
      </c>
      <c r="H646" s="6" t="str">
        <f>VLOOKUP(F646,'Customer Info'!A:C,3,0)</f>
        <v>Carroll</v>
      </c>
      <c r="I646" s="6" t="str">
        <f>VLOOKUP(F646,'Customer Info'!A:E,5,0)</f>
        <v>Suzhou</v>
      </c>
      <c r="J646" s="2" t="s">
        <v>311</v>
      </c>
      <c r="K646" s="2">
        <v>3192</v>
      </c>
      <c r="L646" s="2">
        <v>3011</v>
      </c>
      <c r="M646" s="2">
        <v>4</v>
      </c>
      <c r="N646" s="7">
        <f t="shared" si="36"/>
        <v>12044</v>
      </c>
      <c r="O646" s="7">
        <f t="shared" si="37"/>
        <v>12768</v>
      </c>
      <c r="P646" s="2">
        <v>50</v>
      </c>
      <c r="Q646" s="8">
        <f t="shared" si="38"/>
        <v>12818</v>
      </c>
      <c r="R646" s="8">
        <f t="shared" si="39"/>
        <v>724</v>
      </c>
      <c r="S646" s="2" t="s">
        <v>28</v>
      </c>
      <c r="T646" s="22" cm="1">
        <f t="array" ref="T646">_xlfn.IFS(OR(Q646&gt;$U$2,Q646&lt;$U$3),Q646*$V$2,OR(Q646&gt;$U$3,Q646&lt;$U$4),Q646*$V$3,OR(Q646&gt;$U$3,Q646&lt;$U$4),Q646*$V$4,OR(Q646&gt;$U$5,Q646&lt;$U$6),Q646*$V$6,OR(Q646&gt;$U$6,Q646&lt;$U$7),Q646*$V$7)</f>
        <v>256.36</v>
      </c>
    </row>
    <row r="647" spans="1:20" x14ac:dyDescent="0.3">
      <c r="A647" s="2" t="s">
        <v>1193</v>
      </c>
      <c r="B647" s="5">
        <v>43815</v>
      </c>
      <c r="C647" s="5">
        <v>43817</v>
      </c>
      <c r="D647" s="2" t="s">
        <v>33</v>
      </c>
      <c r="E647" s="2" t="s">
        <v>41</v>
      </c>
      <c r="F647" s="2" t="s">
        <v>522</v>
      </c>
      <c r="G647" s="6" t="str">
        <f>VLOOKUP(F647,'Customer Info'!A:B,2,0)</f>
        <v>Troy</v>
      </c>
      <c r="H647" s="6" t="str">
        <f>VLOOKUP(F647,'Customer Info'!A:C,3,0)</f>
        <v>Staebel</v>
      </c>
      <c r="I647" s="6" t="str">
        <f>VLOOKUP(F647,'Customer Info'!A:E,5,0)</f>
        <v>Canberra</v>
      </c>
      <c r="J647" s="2" t="s">
        <v>704</v>
      </c>
      <c r="K647" s="2">
        <v>6664</v>
      </c>
      <c r="L647" s="2">
        <v>6473</v>
      </c>
      <c r="M647" s="2">
        <v>2</v>
      </c>
      <c r="N647" s="7">
        <f t="shared" si="36"/>
        <v>12946</v>
      </c>
      <c r="O647" s="7">
        <f t="shared" si="37"/>
        <v>13328</v>
      </c>
      <c r="P647" s="2">
        <v>38</v>
      </c>
      <c r="Q647" s="8">
        <f t="shared" si="38"/>
        <v>13366</v>
      </c>
      <c r="R647" s="8">
        <f t="shared" si="39"/>
        <v>382</v>
      </c>
      <c r="S647" s="2" t="s">
        <v>31</v>
      </c>
      <c r="T647" s="22" cm="1">
        <f t="array" ref="T647">_xlfn.IFS(OR(Q647&gt;$U$2,Q647&lt;$U$3),Q647*$V$2,OR(Q647&gt;$U$3,Q647&lt;$U$4),Q647*$V$3,OR(Q647&gt;$U$3,Q647&lt;$U$4),Q647*$V$4,OR(Q647&gt;$U$5,Q647&lt;$U$6),Q647*$V$6,OR(Q647&gt;$U$6,Q647&lt;$U$7),Q647*$V$7)</f>
        <v>267.32</v>
      </c>
    </row>
    <row r="648" spans="1:20" x14ac:dyDescent="0.3">
      <c r="A648" s="2" t="s">
        <v>1194</v>
      </c>
      <c r="B648" s="5">
        <v>43784</v>
      </c>
      <c r="C648" s="5">
        <v>43784</v>
      </c>
      <c r="D648" s="2" t="s">
        <v>26</v>
      </c>
      <c r="E648" s="2" t="s">
        <v>34</v>
      </c>
      <c r="F648" s="2" t="s">
        <v>207</v>
      </c>
      <c r="G648" s="6" t="str">
        <f>VLOOKUP(F648,'Customer Info'!A:B,2,0)</f>
        <v>Sheri</v>
      </c>
      <c r="H648" s="6" t="str">
        <f>VLOOKUP(F648,'Customer Info'!A:C,3,0)</f>
        <v>Gordon</v>
      </c>
      <c r="I648" s="6" t="str">
        <f>VLOOKUP(F648,'Customer Info'!A:E,5,0)</f>
        <v>Bogor</v>
      </c>
      <c r="J648" s="2" t="s">
        <v>161</v>
      </c>
      <c r="K648" s="2">
        <v>1925</v>
      </c>
      <c r="L648" s="2">
        <v>1834</v>
      </c>
      <c r="M648" s="2">
        <v>2</v>
      </c>
      <c r="N648" s="7">
        <f t="shared" si="36"/>
        <v>3668</v>
      </c>
      <c r="O648" s="7">
        <f t="shared" si="37"/>
        <v>3850</v>
      </c>
      <c r="P648" s="2">
        <v>75</v>
      </c>
      <c r="Q648" s="8">
        <f t="shared" si="38"/>
        <v>3925</v>
      </c>
      <c r="R648" s="8">
        <f t="shared" si="39"/>
        <v>182</v>
      </c>
      <c r="S648" s="2" t="s">
        <v>31</v>
      </c>
      <c r="T648" s="22" cm="1">
        <f t="array" ref="T648">_xlfn.IFS(OR(Q648&gt;$U$2,Q648&lt;$U$3),Q648*$V$2,OR(Q648&gt;$U$3,Q648&lt;$U$4),Q648*$V$3,OR(Q648&gt;$U$3,Q648&lt;$U$4),Q648*$V$4,OR(Q648&gt;$U$5,Q648&lt;$U$6),Q648*$V$6,OR(Q648&gt;$U$6,Q648&lt;$U$7),Q648*$V$7)</f>
        <v>78.5</v>
      </c>
    </row>
    <row r="649" spans="1:20" x14ac:dyDescent="0.3">
      <c r="A649" s="2" t="s">
        <v>1195</v>
      </c>
      <c r="B649" s="5">
        <v>43732</v>
      </c>
      <c r="C649" s="5">
        <v>43732</v>
      </c>
      <c r="D649" s="2" t="s">
        <v>33</v>
      </c>
      <c r="E649" s="2" t="s">
        <v>66</v>
      </c>
      <c r="F649" s="2" t="s">
        <v>740</v>
      </c>
      <c r="G649" s="6" t="str">
        <f>VLOOKUP(F649,'Customer Info'!A:B,2,0)</f>
        <v>Rick</v>
      </c>
      <c r="H649" s="6" t="str">
        <f>VLOOKUP(F649,'Customer Info'!A:C,3,0)</f>
        <v>Reed</v>
      </c>
      <c r="I649" s="6" t="str">
        <f>VLOOKUP(F649,'Customer Info'!A:E,5,0)</f>
        <v>Lucknow</v>
      </c>
      <c r="J649" s="2" t="s">
        <v>620</v>
      </c>
      <c r="K649" s="2">
        <v>6585</v>
      </c>
      <c r="L649" s="2">
        <v>6105</v>
      </c>
      <c r="M649" s="2">
        <v>3</v>
      </c>
      <c r="N649" s="7">
        <f t="shared" si="36"/>
        <v>18315</v>
      </c>
      <c r="O649" s="7">
        <f t="shared" si="37"/>
        <v>19755</v>
      </c>
      <c r="P649" s="2">
        <v>72</v>
      </c>
      <c r="Q649" s="8">
        <f t="shared" si="38"/>
        <v>19827</v>
      </c>
      <c r="R649" s="8">
        <f t="shared" si="39"/>
        <v>1440</v>
      </c>
      <c r="S649" s="2" t="s">
        <v>28</v>
      </c>
      <c r="T649" s="22" cm="1">
        <f t="array" ref="T649">_xlfn.IFS(OR(Q649&gt;$U$2,Q649&lt;$U$3),Q649*$V$2,OR(Q649&gt;$U$3,Q649&lt;$U$4),Q649*$V$3,OR(Q649&gt;$U$3,Q649&lt;$U$4),Q649*$V$4,OR(Q649&gt;$U$5,Q649&lt;$U$6),Q649*$V$6,OR(Q649&gt;$U$6,Q649&lt;$U$7),Q649*$V$7)</f>
        <v>396.54</v>
      </c>
    </row>
    <row r="650" spans="1:20" x14ac:dyDescent="0.3">
      <c r="A650" s="2" t="s">
        <v>1196</v>
      </c>
      <c r="B650" s="5">
        <v>43497</v>
      </c>
      <c r="C650" s="5">
        <v>43497</v>
      </c>
      <c r="D650" s="2" t="s">
        <v>26</v>
      </c>
      <c r="E650" s="2" t="s">
        <v>41</v>
      </c>
      <c r="F650" s="2" t="s">
        <v>1197</v>
      </c>
      <c r="G650" s="6" t="str">
        <f>VLOOKUP(F650,'Customer Info'!A:B,2,0)</f>
        <v>Bryan</v>
      </c>
      <c r="H650" s="6" t="str">
        <f>VLOOKUP(F650,'Customer Info'!A:C,3,0)</f>
        <v>Spruell</v>
      </c>
      <c r="I650" s="6" t="str">
        <f>VLOOKUP(F650,'Customer Info'!A:E,5,0)</f>
        <v>Bekasi</v>
      </c>
      <c r="J650" s="2" t="s">
        <v>692</v>
      </c>
      <c r="K650" s="2">
        <v>2088</v>
      </c>
      <c r="L650" s="2">
        <v>1970</v>
      </c>
      <c r="M650" s="2">
        <v>7</v>
      </c>
      <c r="N650" s="7">
        <f t="shared" si="36"/>
        <v>13790</v>
      </c>
      <c r="O650" s="7">
        <f t="shared" si="37"/>
        <v>14616</v>
      </c>
      <c r="P650" s="2">
        <v>91</v>
      </c>
      <c r="Q650" s="8">
        <f t="shared" si="38"/>
        <v>14707</v>
      </c>
      <c r="R650" s="8">
        <f t="shared" si="39"/>
        <v>826</v>
      </c>
      <c r="S650" s="2" t="s">
        <v>31</v>
      </c>
      <c r="T650" s="22" cm="1">
        <f t="array" ref="T650">_xlfn.IFS(OR(Q650&gt;$U$2,Q650&lt;$U$3),Q650*$V$2,OR(Q650&gt;$U$3,Q650&lt;$U$4),Q650*$V$3,OR(Q650&gt;$U$3,Q650&lt;$U$4),Q650*$V$4,OR(Q650&gt;$U$5,Q650&lt;$U$6),Q650*$V$6,OR(Q650&gt;$U$6,Q650&lt;$U$7),Q650*$V$7)</f>
        <v>294.14</v>
      </c>
    </row>
    <row r="651" spans="1:20" x14ac:dyDescent="0.3">
      <c r="A651" s="2" t="s">
        <v>1198</v>
      </c>
      <c r="B651" s="5">
        <v>43750</v>
      </c>
      <c r="C651" s="5">
        <v>43752</v>
      </c>
      <c r="D651" s="2" t="s">
        <v>26</v>
      </c>
      <c r="E651" s="2" t="s">
        <v>41</v>
      </c>
      <c r="F651" s="2" t="s">
        <v>1064</v>
      </c>
      <c r="G651" s="6" t="str">
        <f>VLOOKUP(F651,'Customer Info'!A:B,2,0)</f>
        <v>John</v>
      </c>
      <c r="H651" s="6" t="str">
        <f>VLOOKUP(F651,'Customer Info'!A:C,3,0)</f>
        <v>Lucas</v>
      </c>
      <c r="I651" s="6" t="str">
        <f>VLOOKUP(F651,'Customer Info'!A:E,5,0)</f>
        <v>Beijing</v>
      </c>
      <c r="J651" s="2" t="s">
        <v>630</v>
      </c>
      <c r="K651" s="2">
        <v>4246</v>
      </c>
      <c r="L651" s="2">
        <v>3857</v>
      </c>
      <c r="M651" s="2">
        <v>4</v>
      </c>
      <c r="N651" s="7">
        <f t="shared" ref="N651:N714" si="40">L651*M651</f>
        <v>15428</v>
      </c>
      <c r="O651" s="7">
        <f t="shared" ref="O651:O714" si="41">K651*M651</f>
        <v>16984</v>
      </c>
      <c r="P651" s="2">
        <v>76</v>
      </c>
      <c r="Q651" s="8">
        <f t="shared" ref="Q651:Q714" si="42">P651+O651</f>
        <v>17060</v>
      </c>
      <c r="R651" s="8">
        <f t="shared" ref="R651:R714" si="43">Q651-N651-P651</f>
        <v>1556</v>
      </c>
      <c r="S651" s="2" t="s">
        <v>28</v>
      </c>
      <c r="T651" s="22" cm="1">
        <f t="array" ref="T651">_xlfn.IFS(OR(Q651&gt;$U$2,Q651&lt;$U$3),Q651*$V$2,OR(Q651&gt;$U$3,Q651&lt;$U$4),Q651*$V$3,OR(Q651&gt;$U$3,Q651&lt;$U$4),Q651*$V$4,OR(Q651&gt;$U$5,Q651&lt;$U$6),Q651*$V$6,OR(Q651&gt;$U$6,Q651&lt;$U$7),Q651*$V$7)</f>
        <v>341.2</v>
      </c>
    </row>
    <row r="652" spans="1:20" x14ac:dyDescent="0.3">
      <c r="A652" s="2" t="s">
        <v>1199</v>
      </c>
      <c r="B652" s="5">
        <v>43820</v>
      </c>
      <c r="C652" s="5">
        <v>43822</v>
      </c>
      <c r="D652" s="2" t="s">
        <v>45</v>
      </c>
      <c r="E652" s="2" t="s">
        <v>41</v>
      </c>
      <c r="F652" s="2" t="s">
        <v>310</v>
      </c>
      <c r="G652" s="6" t="str">
        <f>VLOOKUP(F652,'Customer Info'!A:B,2,0)</f>
        <v>Cathy</v>
      </c>
      <c r="H652" s="6" t="str">
        <f>VLOOKUP(F652,'Customer Info'!A:C,3,0)</f>
        <v>Hwang</v>
      </c>
      <c r="I652" s="6" t="str">
        <f>VLOOKUP(F652,'Customer Info'!A:E,5,0)</f>
        <v>Trier</v>
      </c>
      <c r="J652" s="2" t="s">
        <v>60</v>
      </c>
      <c r="K652" s="2">
        <v>68</v>
      </c>
      <c r="L652" s="2">
        <v>63</v>
      </c>
      <c r="M652" s="2">
        <v>4</v>
      </c>
      <c r="N652" s="7">
        <f t="shared" si="40"/>
        <v>252</v>
      </c>
      <c r="O652" s="7">
        <f t="shared" si="41"/>
        <v>272</v>
      </c>
      <c r="P652" s="2">
        <v>10</v>
      </c>
      <c r="Q652" s="8">
        <f t="shared" si="42"/>
        <v>282</v>
      </c>
      <c r="R652" s="8">
        <f t="shared" si="43"/>
        <v>20</v>
      </c>
      <c r="S652" s="2" t="s">
        <v>61</v>
      </c>
      <c r="T652" s="22" cm="1">
        <f t="array" ref="T652">_xlfn.IFS(OR(Q652&gt;$U$2,Q652&lt;$U$3),Q652*$V$2,OR(Q652&gt;$U$3,Q652&lt;$U$4),Q652*$V$3,OR(Q652&gt;$U$3,Q652&lt;$U$4),Q652*$V$4,OR(Q652&gt;$U$5,Q652&lt;$U$6),Q652*$V$6,OR(Q652&gt;$U$6,Q652&lt;$U$7),Q652*$V$7)</f>
        <v>5.64</v>
      </c>
    </row>
    <row r="653" spans="1:20" x14ac:dyDescent="0.3">
      <c r="A653" s="2" t="s">
        <v>1200</v>
      </c>
      <c r="B653" s="5">
        <v>43794</v>
      </c>
      <c r="C653" s="5">
        <v>43794</v>
      </c>
      <c r="D653" s="2" t="s">
        <v>33</v>
      </c>
      <c r="E653" s="2" t="s">
        <v>34</v>
      </c>
      <c r="F653" s="2" t="s">
        <v>1201</v>
      </c>
      <c r="G653" s="6" t="str">
        <f>VLOOKUP(F653,'Customer Info'!A:B,2,0)</f>
        <v>Mike</v>
      </c>
      <c r="H653" s="6" t="str">
        <f>VLOOKUP(F653,'Customer Info'!A:C,3,0)</f>
        <v>Gockenbach</v>
      </c>
      <c r="I653" s="6" t="str">
        <f>VLOOKUP(F653,'Customer Info'!A:E,5,0)</f>
        <v>Caloundra</v>
      </c>
      <c r="J653" s="2" t="s">
        <v>75</v>
      </c>
      <c r="K653" s="2">
        <v>2551</v>
      </c>
      <c r="L653" s="2">
        <v>2456</v>
      </c>
      <c r="M653" s="2">
        <v>4</v>
      </c>
      <c r="N653" s="7">
        <f t="shared" si="40"/>
        <v>9824</v>
      </c>
      <c r="O653" s="7">
        <f t="shared" si="41"/>
        <v>10204</v>
      </c>
      <c r="P653" s="2">
        <v>51</v>
      </c>
      <c r="Q653" s="8">
        <f t="shared" si="42"/>
        <v>10255</v>
      </c>
      <c r="R653" s="8">
        <f t="shared" si="43"/>
        <v>380</v>
      </c>
      <c r="S653" s="2" t="s">
        <v>31</v>
      </c>
      <c r="T653" s="22" cm="1">
        <f t="array" ref="T653">_xlfn.IFS(OR(Q653&gt;$U$2,Q653&lt;$U$3),Q653*$V$2,OR(Q653&gt;$U$3,Q653&lt;$U$4),Q653*$V$3,OR(Q653&gt;$U$3,Q653&lt;$U$4),Q653*$V$4,OR(Q653&gt;$U$5,Q653&lt;$U$6),Q653*$V$6,OR(Q653&gt;$U$6,Q653&lt;$U$7),Q653*$V$7)</f>
        <v>205.1</v>
      </c>
    </row>
    <row r="654" spans="1:20" x14ac:dyDescent="0.3">
      <c r="A654" s="2" t="s">
        <v>1202</v>
      </c>
      <c r="B654" s="5">
        <v>43627</v>
      </c>
      <c r="C654" s="5">
        <v>43627</v>
      </c>
      <c r="D654" s="2" t="s">
        <v>26</v>
      </c>
      <c r="E654" s="2" t="s">
        <v>41</v>
      </c>
      <c r="F654" s="2" t="s">
        <v>472</v>
      </c>
      <c r="G654" s="6" t="str">
        <f>VLOOKUP(F654,'Customer Info'!A:B,2,0)</f>
        <v>Debra</v>
      </c>
      <c r="H654" s="6" t="str">
        <f>VLOOKUP(F654,'Customer Info'!A:C,3,0)</f>
        <v>Catini</v>
      </c>
      <c r="I654" s="6" t="str">
        <f>VLOOKUP(F654,'Customer Info'!A:E,5,0)</f>
        <v>Zhengzhou</v>
      </c>
      <c r="J654" s="2" t="s">
        <v>87</v>
      </c>
      <c r="K654" s="2">
        <v>2759</v>
      </c>
      <c r="L654" s="2">
        <v>2628</v>
      </c>
      <c r="M654" s="2">
        <v>4</v>
      </c>
      <c r="N654" s="7">
        <f t="shared" si="40"/>
        <v>10512</v>
      </c>
      <c r="O654" s="7">
        <f t="shared" si="41"/>
        <v>11036</v>
      </c>
      <c r="P654" s="2">
        <v>52</v>
      </c>
      <c r="Q654" s="8">
        <f t="shared" si="42"/>
        <v>11088</v>
      </c>
      <c r="R654" s="8">
        <f t="shared" si="43"/>
        <v>524</v>
      </c>
      <c r="S654" s="2" t="s">
        <v>31</v>
      </c>
      <c r="T654" s="22" cm="1">
        <f t="array" ref="T654">_xlfn.IFS(OR(Q654&gt;$U$2,Q654&lt;$U$3),Q654*$V$2,OR(Q654&gt;$U$3,Q654&lt;$U$4),Q654*$V$3,OR(Q654&gt;$U$3,Q654&lt;$U$4),Q654*$V$4,OR(Q654&gt;$U$5,Q654&lt;$U$6),Q654*$V$6,OR(Q654&gt;$U$6,Q654&lt;$U$7),Q654*$V$7)</f>
        <v>221.76</v>
      </c>
    </row>
    <row r="655" spans="1:20" x14ac:dyDescent="0.3">
      <c r="A655" s="2" t="s">
        <v>1203</v>
      </c>
      <c r="B655" s="5">
        <v>43581</v>
      </c>
      <c r="C655" s="5">
        <v>43581</v>
      </c>
      <c r="D655" s="2" t="s">
        <v>26</v>
      </c>
      <c r="E655" s="2" t="s">
        <v>27</v>
      </c>
      <c r="F655" s="2" t="s">
        <v>1204</v>
      </c>
      <c r="G655" s="6" t="str">
        <f>VLOOKUP(F655,'Customer Info'!A:B,2,0)</f>
        <v>Philip</v>
      </c>
      <c r="H655" s="6" t="str">
        <f>VLOOKUP(F655,'Customer Info'!A:C,3,0)</f>
        <v>Fox</v>
      </c>
      <c r="I655" s="6" t="str">
        <f>VLOOKUP(F655,'Customer Info'!A:E,5,0)</f>
        <v>Mount Isa</v>
      </c>
      <c r="J655" s="2" t="s">
        <v>476</v>
      </c>
      <c r="K655" s="2">
        <v>1601</v>
      </c>
      <c r="L655" s="2">
        <v>1510</v>
      </c>
      <c r="M655" s="2">
        <v>2</v>
      </c>
      <c r="N655" s="7">
        <f t="shared" si="40"/>
        <v>3020</v>
      </c>
      <c r="O655" s="7">
        <f t="shared" si="41"/>
        <v>3202</v>
      </c>
      <c r="P655" s="2">
        <v>21</v>
      </c>
      <c r="Q655" s="8">
        <f t="shared" si="42"/>
        <v>3223</v>
      </c>
      <c r="R655" s="8">
        <f t="shared" si="43"/>
        <v>182</v>
      </c>
      <c r="S655" s="2" t="s">
        <v>31</v>
      </c>
      <c r="T655" s="22" cm="1">
        <f t="array" ref="T655">_xlfn.IFS(OR(Q655&gt;$U$2,Q655&lt;$U$3),Q655*$V$2,OR(Q655&gt;$U$3,Q655&lt;$U$4),Q655*$V$3,OR(Q655&gt;$U$3,Q655&lt;$U$4),Q655*$V$4,OR(Q655&gt;$U$5,Q655&lt;$U$6),Q655*$V$6,OR(Q655&gt;$U$6,Q655&lt;$U$7),Q655*$V$7)</f>
        <v>64.460000000000008</v>
      </c>
    </row>
    <row r="656" spans="1:20" x14ac:dyDescent="0.3">
      <c r="A656" s="2" t="s">
        <v>1205</v>
      </c>
      <c r="B656" s="5">
        <v>43663</v>
      </c>
      <c r="C656" s="5">
        <v>43664</v>
      </c>
      <c r="D656" s="2" t="s">
        <v>45</v>
      </c>
      <c r="E656" s="2" t="s">
        <v>89</v>
      </c>
      <c r="F656" s="2" t="s">
        <v>1206</v>
      </c>
      <c r="G656" s="6" t="str">
        <f>VLOOKUP(F656,'Customer Info'!A:B,2,0)</f>
        <v>Robert</v>
      </c>
      <c r="H656" s="6" t="str">
        <f>VLOOKUP(F656,'Customer Info'!A:C,3,0)</f>
        <v>Dilbeck</v>
      </c>
      <c r="I656" s="6" t="str">
        <f>VLOOKUP(F656,'Customer Info'!A:E,5,0)</f>
        <v>Bihar Sharif</v>
      </c>
      <c r="J656" s="2" t="s">
        <v>414</v>
      </c>
      <c r="K656" s="2">
        <v>1103</v>
      </c>
      <c r="L656" s="2">
        <v>1030</v>
      </c>
      <c r="M656" s="2">
        <v>2</v>
      </c>
      <c r="N656" s="7">
        <f t="shared" si="40"/>
        <v>2060</v>
      </c>
      <c r="O656" s="7">
        <f t="shared" si="41"/>
        <v>2206</v>
      </c>
      <c r="P656" s="2">
        <v>29</v>
      </c>
      <c r="Q656" s="8">
        <f t="shared" si="42"/>
        <v>2235</v>
      </c>
      <c r="R656" s="8">
        <f t="shared" si="43"/>
        <v>146</v>
      </c>
      <c r="S656" s="2" t="s">
        <v>61</v>
      </c>
      <c r="T656" s="22" cm="1">
        <f t="array" ref="T656">_xlfn.IFS(OR(Q656&gt;$U$2,Q656&lt;$U$3),Q656*$V$2,OR(Q656&gt;$U$3,Q656&lt;$U$4),Q656*$V$3,OR(Q656&gt;$U$3,Q656&lt;$U$4),Q656*$V$4,OR(Q656&gt;$U$5,Q656&lt;$U$6),Q656*$V$6,OR(Q656&gt;$U$6,Q656&lt;$U$7),Q656*$V$7)</f>
        <v>44.7</v>
      </c>
    </row>
    <row r="657" spans="1:20" x14ac:dyDescent="0.3">
      <c r="A657" s="2" t="s">
        <v>1207</v>
      </c>
      <c r="B657" s="5">
        <v>43511</v>
      </c>
      <c r="C657" s="5">
        <v>43513</v>
      </c>
      <c r="D657" s="2" t="s">
        <v>45</v>
      </c>
      <c r="E657" s="2" t="s">
        <v>46</v>
      </c>
      <c r="F657" s="2" t="s">
        <v>1155</v>
      </c>
      <c r="G657" s="6" t="str">
        <f>VLOOKUP(F657,'Customer Info'!A:B,2,0)</f>
        <v>Jason</v>
      </c>
      <c r="H657" s="6" t="str">
        <f>VLOOKUP(F657,'Customer Info'!A:C,3,0)</f>
        <v>Gross</v>
      </c>
      <c r="I657" s="6" t="str">
        <f>VLOOKUP(F657,'Customer Info'!A:E,5,0)</f>
        <v>Sydney</v>
      </c>
      <c r="J657" s="2" t="s">
        <v>1010</v>
      </c>
      <c r="K657" s="2">
        <v>825</v>
      </c>
      <c r="L657" s="2">
        <v>793</v>
      </c>
      <c r="M657" s="2">
        <v>4</v>
      </c>
      <c r="N657" s="7">
        <f t="shared" si="40"/>
        <v>3172</v>
      </c>
      <c r="O657" s="7">
        <f t="shared" si="41"/>
        <v>3300</v>
      </c>
      <c r="P657" s="2">
        <v>88</v>
      </c>
      <c r="Q657" s="8">
        <f t="shared" si="42"/>
        <v>3388</v>
      </c>
      <c r="R657" s="8">
        <f t="shared" si="43"/>
        <v>128</v>
      </c>
      <c r="S657" s="2" t="s">
        <v>31</v>
      </c>
      <c r="T657" s="22" cm="1">
        <f t="array" ref="T657">_xlfn.IFS(OR(Q657&gt;$U$2,Q657&lt;$U$3),Q657*$V$2,OR(Q657&gt;$U$3,Q657&lt;$U$4),Q657*$V$3,OR(Q657&gt;$U$3,Q657&lt;$U$4),Q657*$V$4,OR(Q657&gt;$U$5,Q657&lt;$U$6),Q657*$V$6,OR(Q657&gt;$U$6,Q657&lt;$U$7),Q657*$V$7)</f>
        <v>67.760000000000005</v>
      </c>
    </row>
    <row r="658" spans="1:20" x14ac:dyDescent="0.3">
      <c r="A658" s="2" t="s">
        <v>1208</v>
      </c>
      <c r="B658" s="5">
        <v>43667</v>
      </c>
      <c r="C658" s="5">
        <v>43667</v>
      </c>
      <c r="D658" s="2" t="s">
        <v>45</v>
      </c>
      <c r="E658" s="2" t="s">
        <v>41</v>
      </c>
      <c r="F658" s="2" t="s">
        <v>1209</v>
      </c>
      <c r="G658" s="6" t="str">
        <f>VLOOKUP(F658,'Customer Info'!A:B,2,0)</f>
        <v>Debra</v>
      </c>
      <c r="H658" s="6" t="str">
        <f>VLOOKUP(F658,'Customer Info'!A:C,3,0)</f>
        <v>Catini</v>
      </c>
      <c r="I658" s="6" t="str">
        <f>VLOOKUP(F658,'Customer Info'!A:E,5,0)</f>
        <v>Brisbane</v>
      </c>
      <c r="J658" s="2" t="s">
        <v>232</v>
      </c>
      <c r="K658" s="2">
        <v>139</v>
      </c>
      <c r="L658" s="2">
        <v>133</v>
      </c>
      <c r="M658" s="2">
        <v>6</v>
      </c>
      <c r="N658" s="7">
        <f t="shared" si="40"/>
        <v>798</v>
      </c>
      <c r="O658" s="7">
        <f t="shared" si="41"/>
        <v>834</v>
      </c>
      <c r="P658" s="2">
        <v>30</v>
      </c>
      <c r="Q658" s="8">
        <f t="shared" si="42"/>
        <v>864</v>
      </c>
      <c r="R658" s="8">
        <f t="shared" si="43"/>
        <v>36</v>
      </c>
      <c r="S658" s="2" t="s">
        <v>31</v>
      </c>
      <c r="T658" s="22" cm="1">
        <f t="array" ref="T658">_xlfn.IFS(OR(Q658&gt;$U$2,Q658&lt;$U$3),Q658*$V$2,OR(Q658&gt;$U$3,Q658&lt;$U$4),Q658*$V$3,OR(Q658&gt;$U$3,Q658&lt;$U$4),Q658*$V$4,OR(Q658&gt;$U$5,Q658&lt;$U$6),Q658*$V$6,OR(Q658&gt;$U$6,Q658&lt;$U$7),Q658*$V$7)</f>
        <v>17.28</v>
      </c>
    </row>
    <row r="659" spans="1:20" x14ac:dyDescent="0.3">
      <c r="A659" s="2" t="s">
        <v>1210</v>
      </c>
      <c r="B659" s="5">
        <v>43697</v>
      </c>
      <c r="C659" s="5">
        <v>43697</v>
      </c>
      <c r="D659" s="2" t="s">
        <v>33</v>
      </c>
      <c r="E659" s="2" t="s">
        <v>34</v>
      </c>
      <c r="F659" s="2" t="s">
        <v>1211</v>
      </c>
      <c r="G659" s="6" t="str">
        <f>VLOOKUP(F659,'Customer Info'!A:B,2,0)</f>
        <v>Stefanie</v>
      </c>
      <c r="H659" s="6" t="str">
        <f>VLOOKUP(F659,'Customer Info'!A:C,3,0)</f>
        <v>Holloman</v>
      </c>
      <c r="I659" s="6" t="str">
        <f>VLOOKUP(F659,'Customer Info'!A:E,5,0)</f>
        <v>Geraldton</v>
      </c>
      <c r="J659" s="2" t="s">
        <v>501</v>
      </c>
      <c r="K659" s="2">
        <v>1574</v>
      </c>
      <c r="L659" s="2">
        <v>1375</v>
      </c>
      <c r="M659" s="2">
        <v>1</v>
      </c>
      <c r="N659" s="7">
        <f t="shared" si="40"/>
        <v>1375</v>
      </c>
      <c r="O659" s="7">
        <f t="shared" si="41"/>
        <v>1574</v>
      </c>
      <c r="P659" s="2">
        <v>37</v>
      </c>
      <c r="Q659" s="8">
        <f t="shared" si="42"/>
        <v>1611</v>
      </c>
      <c r="R659" s="8">
        <f t="shared" si="43"/>
        <v>199</v>
      </c>
      <c r="S659" s="2" t="s">
        <v>61</v>
      </c>
      <c r="T659" s="22" cm="1">
        <f t="array" ref="T659">_xlfn.IFS(OR(Q659&gt;$U$2,Q659&lt;$U$3),Q659*$V$2,OR(Q659&gt;$U$3,Q659&lt;$U$4),Q659*$V$3,OR(Q659&gt;$U$3,Q659&lt;$U$4),Q659*$V$4,OR(Q659&gt;$U$5,Q659&lt;$U$6),Q659*$V$6,OR(Q659&gt;$U$6,Q659&lt;$U$7),Q659*$V$7)</f>
        <v>32.22</v>
      </c>
    </row>
    <row r="660" spans="1:20" x14ac:dyDescent="0.3">
      <c r="A660" s="2" t="s">
        <v>1212</v>
      </c>
      <c r="B660" s="5">
        <v>43679</v>
      </c>
      <c r="C660" s="5">
        <v>43679</v>
      </c>
      <c r="D660" s="2" t="s">
        <v>45</v>
      </c>
      <c r="E660" s="2" t="s">
        <v>27</v>
      </c>
      <c r="F660" s="2" t="s">
        <v>1180</v>
      </c>
      <c r="G660" s="6" t="str">
        <f>VLOOKUP(F660,'Customer Info'!A:B,2,0)</f>
        <v>Michael</v>
      </c>
      <c r="H660" s="6" t="str">
        <f>VLOOKUP(F660,'Customer Info'!A:C,3,0)</f>
        <v>Moore</v>
      </c>
      <c r="I660" s="6" t="str">
        <f>VLOOKUP(F660,'Customer Info'!A:E,5,0)</f>
        <v>Vadodara</v>
      </c>
      <c r="J660" s="2" t="s">
        <v>417</v>
      </c>
      <c r="K660" s="2">
        <v>1845</v>
      </c>
      <c r="L660" s="2">
        <v>1742</v>
      </c>
      <c r="M660" s="2">
        <v>6</v>
      </c>
      <c r="N660" s="7">
        <f t="shared" si="40"/>
        <v>10452</v>
      </c>
      <c r="O660" s="7">
        <f t="shared" si="41"/>
        <v>11070</v>
      </c>
      <c r="P660" s="2">
        <v>79</v>
      </c>
      <c r="Q660" s="8">
        <f t="shared" si="42"/>
        <v>11149</v>
      </c>
      <c r="R660" s="8">
        <f t="shared" si="43"/>
        <v>618</v>
      </c>
      <c r="S660" s="2" t="s">
        <v>31</v>
      </c>
      <c r="T660" s="22" cm="1">
        <f t="array" ref="T660">_xlfn.IFS(OR(Q660&gt;$U$2,Q660&lt;$U$3),Q660*$V$2,OR(Q660&gt;$U$3,Q660&lt;$U$4),Q660*$V$3,OR(Q660&gt;$U$3,Q660&lt;$U$4),Q660*$V$4,OR(Q660&gt;$U$5,Q660&lt;$U$6),Q660*$V$6,OR(Q660&gt;$U$6,Q660&lt;$U$7),Q660*$V$7)</f>
        <v>222.98000000000002</v>
      </c>
    </row>
    <row r="661" spans="1:20" x14ac:dyDescent="0.3">
      <c r="A661" s="2" t="s">
        <v>1213</v>
      </c>
      <c r="B661" s="5">
        <v>43812</v>
      </c>
      <c r="C661" s="5">
        <v>43812</v>
      </c>
      <c r="D661" s="2" t="s">
        <v>26</v>
      </c>
      <c r="E661" s="2" t="s">
        <v>27</v>
      </c>
      <c r="F661" s="2" t="s">
        <v>579</v>
      </c>
      <c r="G661" s="6" t="str">
        <f>VLOOKUP(F661,'Customer Info'!A:B,2,0)</f>
        <v>Benjamin</v>
      </c>
      <c r="H661" s="6" t="str">
        <f>VLOOKUP(F661,'Customer Info'!A:C,3,0)</f>
        <v>Patterson</v>
      </c>
      <c r="I661" s="6" t="str">
        <f>VLOOKUP(F661,'Customer Info'!A:E,5,0)</f>
        <v>Wollongong</v>
      </c>
      <c r="J661" s="2" t="s">
        <v>227</v>
      </c>
      <c r="K661" s="2">
        <v>4784</v>
      </c>
      <c r="L661" s="2">
        <v>4518</v>
      </c>
      <c r="M661" s="2">
        <v>3</v>
      </c>
      <c r="N661" s="7">
        <f t="shared" si="40"/>
        <v>13554</v>
      </c>
      <c r="O661" s="7">
        <f t="shared" si="41"/>
        <v>14352</v>
      </c>
      <c r="P661" s="2">
        <v>79</v>
      </c>
      <c r="Q661" s="8">
        <f t="shared" si="42"/>
        <v>14431</v>
      </c>
      <c r="R661" s="8">
        <f t="shared" si="43"/>
        <v>798</v>
      </c>
      <c r="S661" s="2" t="s">
        <v>31</v>
      </c>
      <c r="T661" s="22" cm="1">
        <f t="array" ref="T661">_xlfn.IFS(OR(Q661&gt;$U$2,Q661&lt;$U$3),Q661*$V$2,OR(Q661&gt;$U$3,Q661&lt;$U$4),Q661*$V$3,OR(Q661&gt;$U$3,Q661&lt;$U$4),Q661*$V$4,OR(Q661&gt;$U$5,Q661&lt;$U$6),Q661*$V$6,OR(Q661&gt;$U$6,Q661&lt;$U$7),Q661*$V$7)</f>
        <v>288.62</v>
      </c>
    </row>
    <row r="662" spans="1:20" x14ac:dyDescent="0.3">
      <c r="A662" s="2" t="s">
        <v>1214</v>
      </c>
      <c r="B662" s="5">
        <v>43648</v>
      </c>
      <c r="C662" s="5">
        <v>43650</v>
      </c>
      <c r="D662" s="2" t="s">
        <v>45</v>
      </c>
      <c r="E662" s="2" t="s">
        <v>66</v>
      </c>
      <c r="F662" s="2" t="s">
        <v>670</v>
      </c>
      <c r="G662" s="6" t="str">
        <f>VLOOKUP(F662,'Customer Info'!A:B,2,0)</f>
        <v>Stuart</v>
      </c>
      <c r="H662" s="6" t="str">
        <f>VLOOKUP(F662,'Customer Info'!A:C,3,0)</f>
        <v>Calhoun</v>
      </c>
      <c r="I662" s="6" t="str">
        <f>VLOOKUP(F662,'Customer Info'!A:E,5,0)</f>
        <v>Bochum</v>
      </c>
      <c r="J662" s="2" t="s">
        <v>1182</v>
      </c>
      <c r="K662" s="2">
        <v>829</v>
      </c>
      <c r="L662" s="2">
        <v>761</v>
      </c>
      <c r="M662" s="2">
        <v>7</v>
      </c>
      <c r="N662" s="7">
        <f t="shared" si="40"/>
        <v>5327</v>
      </c>
      <c r="O662" s="7">
        <f t="shared" si="41"/>
        <v>5803</v>
      </c>
      <c r="P662" s="2">
        <v>29</v>
      </c>
      <c r="Q662" s="8">
        <f t="shared" si="42"/>
        <v>5832</v>
      </c>
      <c r="R662" s="8">
        <f t="shared" si="43"/>
        <v>476</v>
      </c>
      <c r="S662" s="2" t="s">
        <v>28</v>
      </c>
      <c r="T662" s="22" cm="1">
        <f t="array" ref="T662">_xlfn.IFS(OR(Q662&gt;$U$2,Q662&lt;$U$3),Q662*$V$2,OR(Q662&gt;$U$3,Q662&lt;$U$4),Q662*$V$3,OR(Q662&gt;$U$3,Q662&lt;$U$4),Q662*$V$4,OR(Q662&gt;$U$5,Q662&lt;$U$6),Q662*$V$6,OR(Q662&gt;$U$6,Q662&lt;$U$7),Q662*$V$7)</f>
        <v>116.64</v>
      </c>
    </row>
    <row r="663" spans="1:20" x14ac:dyDescent="0.3">
      <c r="A663" s="2" t="s">
        <v>1215</v>
      </c>
      <c r="B663" s="5">
        <v>43521</v>
      </c>
      <c r="C663" s="5">
        <v>43522</v>
      </c>
      <c r="D663" s="2" t="s">
        <v>33</v>
      </c>
      <c r="E663" s="2" t="s">
        <v>66</v>
      </c>
      <c r="F663" s="2" t="s">
        <v>1163</v>
      </c>
      <c r="G663" s="6" t="str">
        <f>VLOOKUP(F663,'Customer Info'!A:B,2,0)</f>
        <v>Don</v>
      </c>
      <c r="H663" s="6" t="str">
        <f>VLOOKUP(F663,'Customer Info'!A:C,3,0)</f>
        <v>Weiss</v>
      </c>
      <c r="I663" s="6" t="str">
        <f>VLOOKUP(F663,'Customer Info'!A:E,5,0)</f>
        <v>Sydney</v>
      </c>
      <c r="J663" s="2" t="s">
        <v>299</v>
      </c>
      <c r="K663" s="2">
        <v>5882</v>
      </c>
      <c r="L663" s="2">
        <v>5713</v>
      </c>
      <c r="M663" s="2">
        <v>7</v>
      </c>
      <c r="N663" s="7">
        <f t="shared" si="40"/>
        <v>39991</v>
      </c>
      <c r="O663" s="7">
        <f t="shared" si="41"/>
        <v>41174</v>
      </c>
      <c r="P663" s="2">
        <v>58</v>
      </c>
      <c r="Q663" s="8">
        <f t="shared" si="42"/>
        <v>41232</v>
      </c>
      <c r="R663" s="8">
        <f t="shared" si="43"/>
        <v>1183</v>
      </c>
      <c r="S663" s="2" t="s">
        <v>61</v>
      </c>
      <c r="T663" s="22" cm="1">
        <f t="array" ref="T663">_xlfn.IFS(OR(Q663&gt;$U$2,Q663&lt;$U$3),Q663*$V$2,OR(Q663&gt;$U$3,Q663&lt;$U$4),Q663*$V$3,OR(Q663&gt;$U$3,Q663&lt;$U$4),Q663*$V$4,OR(Q663&gt;$U$5,Q663&lt;$U$6),Q663*$V$6,OR(Q663&gt;$U$6,Q663&lt;$U$7),Q663*$V$7)</f>
        <v>824.64</v>
      </c>
    </row>
    <row r="664" spans="1:20" x14ac:dyDescent="0.3">
      <c r="A664" s="2" t="s">
        <v>1216</v>
      </c>
      <c r="B664" s="5">
        <v>43703</v>
      </c>
      <c r="C664" s="5">
        <v>43704</v>
      </c>
      <c r="D664" s="2" t="s">
        <v>45</v>
      </c>
      <c r="E664" s="2" t="s">
        <v>27</v>
      </c>
      <c r="F664" s="2" t="s">
        <v>1217</v>
      </c>
      <c r="G664" s="6" t="str">
        <f>VLOOKUP(F664,'Customer Info'!A:B,2,0)</f>
        <v>Greg</v>
      </c>
      <c r="H664" s="6" t="str">
        <f>VLOOKUP(F664,'Customer Info'!A:C,3,0)</f>
        <v>Tran</v>
      </c>
      <c r="I664" s="6" t="str">
        <f>VLOOKUP(F664,'Customer Info'!A:E,5,0)</f>
        <v>Recklinghausen</v>
      </c>
      <c r="J664" s="2" t="s">
        <v>359</v>
      </c>
      <c r="K664" s="2">
        <v>77</v>
      </c>
      <c r="L664" s="2">
        <v>73</v>
      </c>
      <c r="M664" s="2">
        <v>2</v>
      </c>
      <c r="N664" s="7">
        <f t="shared" si="40"/>
        <v>146</v>
      </c>
      <c r="O664" s="7">
        <f t="shared" si="41"/>
        <v>154</v>
      </c>
      <c r="P664" s="2">
        <v>10</v>
      </c>
      <c r="Q664" s="8">
        <f t="shared" si="42"/>
        <v>164</v>
      </c>
      <c r="R664" s="8">
        <f t="shared" si="43"/>
        <v>8</v>
      </c>
      <c r="S664" s="2" t="s">
        <v>28</v>
      </c>
      <c r="T664" s="22" cm="1">
        <f t="array" ref="T664">_xlfn.IFS(OR(Q664&gt;$U$2,Q664&lt;$U$3),Q664*$V$2,OR(Q664&gt;$U$3,Q664&lt;$U$4),Q664*$V$3,OR(Q664&gt;$U$3,Q664&lt;$U$4),Q664*$V$4,OR(Q664&gt;$U$5,Q664&lt;$U$6),Q664*$V$6,OR(Q664&gt;$U$6,Q664&lt;$U$7),Q664*$V$7)</f>
        <v>3.2800000000000002</v>
      </c>
    </row>
    <row r="665" spans="1:20" x14ac:dyDescent="0.3">
      <c r="A665" s="2" t="s">
        <v>1218</v>
      </c>
      <c r="B665" s="5">
        <v>43525</v>
      </c>
      <c r="C665" s="5">
        <v>43526</v>
      </c>
      <c r="D665" s="2" t="s">
        <v>33</v>
      </c>
      <c r="E665" s="2" t="s">
        <v>27</v>
      </c>
      <c r="F665" s="2" t="s">
        <v>1219</v>
      </c>
      <c r="G665" s="6" t="str">
        <f>VLOOKUP(F665,'Customer Info'!A:B,2,0)</f>
        <v>Vivek</v>
      </c>
      <c r="H665" s="6" t="str">
        <f>VLOOKUP(F665,'Customer Info'!A:C,3,0)</f>
        <v>Grady</v>
      </c>
      <c r="I665" s="6" t="str">
        <f>VLOOKUP(F665,'Customer Info'!A:E,5,0)</f>
        <v>Shantou</v>
      </c>
      <c r="J665" s="2" t="s">
        <v>543</v>
      </c>
      <c r="K665" s="2">
        <v>6598</v>
      </c>
      <c r="L665" s="2">
        <v>6346</v>
      </c>
      <c r="M665" s="2">
        <v>1</v>
      </c>
      <c r="N665" s="7">
        <f t="shared" si="40"/>
        <v>6346</v>
      </c>
      <c r="O665" s="7">
        <f t="shared" si="41"/>
        <v>6598</v>
      </c>
      <c r="P665" s="2">
        <v>91</v>
      </c>
      <c r="Q665" s="8">
        <f t="shared" si="42"/>
        <v>6689</v>
      </c>
      <c r="R665" s="8">
        <f t="shared" si="43"/>
        <v>252</v>
      </c>
      <c r="S665" s="2" t="s">
        <v>31</v>
      </c>
      <c r="T665" s="22" cm="1">
        <f t="array" ref="T665">_xlfn.IFS(OR(Q665&gt;$U$2,Q665&lt;$U$3),Q665*$V$2,OR(Q665&gt;$U$3,Q665&lt;$U$4),Q665*$V$3,OR(Q665&gt;$U$3,Q665&lt;$U$4),Q665*$V$4,OR(Q665&gt;$U$5,Q665&lt;$U$6),Q665*$V$6,OR(Q665&gt;$U$6,Q665&lt;$U$7),Q665*$V$7)</f>
        <v>133.78</v>
      </c>
    </row>
    <row r="666" spans="1:20" x14ac:dyDescent="0.3">
      <c r="A666" s="2" t="s">
        <v>1220</v>
      </c>
      <c r="B666" s="5">
        <v>43669</v>
      </c>
      <c r="C666" s="5">
        <v>43670</v>
      </c>
      <c r="D666" s="2" t="s">
        <v>45</v>
      </c>
      <c r="E666" s="2" t="s">
        <v>89</v>
      </c>
      <c r="F666" s="2" t="s">
        <v>3</v>
      </c>
      <c r="G666" s="6" t="str">
        <f>VLOOKUP(F666,'Customer Info'!A:B,2,0)</f>
        <v>Cari</v>
      </c>
      <c r="H666" s="6" t="str">
        <f>VLOOKUP(F666,'Customer Info'!A:C,3,0)</f>
        <v>Sayre</v>
      </c>
      <c r="I666" s="6" t="str">
        <f>VLOOKUP(F666,'Customer Info'!A:E,5,0)</f>
        <v>Recklinghausen</v>
      </c>
      <c r="J666" s="2" t="s">
        <v>141</v>
      </c>
      <c r="K666" s="2">
        <v>664</v>
      </c>
      <c r="L666" s="2">
        <v>576</v>
      </c>
      <c r="M666" s="2">
        <v>4</v>
      </c>
      <c r="N666" s="7">
        <f t="shared" si="40"/>
        <v>2304</v>
      </c>
      <c r="O666" s="7">
        <f t="shared" si="41"/>
        <v>2656</v>
      </c>
      <c r="P666" s="2">
        <v>45</v>
      </c>
      <c r="Q666" s="8">
        <f t="shared" si="42"/>
        <v>2701</v>
      </c>
      <c r="R666" s="8">
        <f t="shared" si="43"/>
        <v>352</v>
      </c>
      <c r="S666" s="2" t="s">
        <v>31</v>
      </c>
      <c r="T666" s="22" cm="1">
        <f t="array" ref="T666">_xlfn.IFS(OR(Q666&gt;$U$2,Q666&lt;$U$3),Q666*$V$2,OR(Q666&gt;$U$3,Q666&lt;$U$4),Q666*$V$3,OR(Q666&gt;$U$3,Q666&lt;$U$4),Q666*$V$4,OR(Q666&gt;$U$5,Q666&lt;$U$6),Q666*$V$6,OR(Q666&gt;$U$6,Q666&lt;$U$7),Q666*$V$7)</f>
        <v>54.02</v>
      </c>
    </row>
    <row r="667" spans="1:20" x14ac:dyDescent="0.3">
      <c r="A667" s="2" t="s">
        <v>1221</v>
      </c>
      <c r="B667" s="5">
        <v>43504</v>
      </c>
      <c r="C667" s="5">
        <v>43504</v>
      </c>
      <c r="D667" s="2" t="s">
        <v>45</v>
      </c>
      <c r="E667" s="2" t="s">
        <v>89</v>
      </c>
      <c r="F667" s="2" t="s">
        <v>958</v>
      </c>
      <c r="G667" s="6" t="str">
        <f>VLOOKUP(F667,'Customer Info'!A:B,2,0)</f>
        <v>Liz</v>
      </c>
      <c r="H667" s="6" t="str">
        <f>VLOOKUP(F667,'Customer Info'!A:C,3,0)</f>
        <v>Pelletier</v>
      </c>
      <c r="I667" s="6" t="str">
        <f>VLOOKUP(F667,'Customer Info'!A:E,5,0)</f>
        <v>Zigong</v>
      </c>
      <c r="J667" s="2" t="s">
        <v>1222</v>
      </c>
      <c r="K667" s="2">
        <v>139</v>
      </c>
      <c r="L667" s="2">
        <v>130</v>
      </c>
      <c r="M667" s="2">
        <v>7</v>
      </c>
      <c r="N667" s="7">
        <f t="shared" si="40"/>
        <v>910</v>
      </c>
      <c r="O667" s="7">
        <f t="shared" si="41"/>
        <v>973</v>
      </c>
      <c r="P667" s="2">
        <v>30</v>
      </c>
      <c r="Q667" s="8">
        <f t="shared" si="42"/>
        <v>1003</v>
      </c>
      <c r="R667" s="8">
        <f t="shared" si="43"/>
        <v>63</v>
      </c>
      <c r="S667" s="2" t="s">
        <v>61</v>
      </c>
      <c r="T667" s="22" cm="1">
        <f t="array" ref="T667">_xlfn.IFS(OR(Q667&gt;$U$2,Q667&lt;$U$3),Q667*$V$2,OR(Q667&gt;$U$3,Q667&lt;$U$4),Q667*$V$3,OR(Q667&gt;$U$3,Q667&lt;$U$4),Q667*$V$4,OR(Q667&gt;$U$5,Q667&lt;$U$6),Q667*$V$6,OR(Q667&gt;$U$6,Q667&lt;$U$7),Q667*$V$7)</f>
        <v>20.059999999999999</v>
      </c>
    </row>
    <row r="668" spans="1:20" x14ac:dyDescent="0.3">
      <c r="A668" s="2" t="s">
        <v>1223</v>
      </c>
      <c r="B668" s="5">
        <v>43800</v>
      </c>
      <c r="C668" s="5">
        <v>43802</v>
      </c>
      <c r="D668" s="2" t="s">
        <v>26</v>
      </c>
      <c r="E668" s="2" t="s">
        <v>46</v>
      </c>
      <c r="F668" s="2" t="s">
        <v>1224</v>
      </c>
      <c r="G668" s="6" t="str">
        <f>VLOOKUP(F668,'Customer Info'!A:B,2,0)</f>
        <v>Bill</v>
      </c>
      <c r="H668" s="6" t="str">
        <f>VLOOKUP(F668,'Customer Info'!A:C,3,0)</f>
        <v>Donatelli</v>
      </c>
      <c r="I668" s="6" t="str">
        <f>VLOOKUP(F668,'Customer Info'!A:E,5,0)</f>
        <v>Kamarhati</v>
      </c>
      <c r="J668" s="2" t="s">
        <v>103</v>
      </c>
      <c r="K668" s="2">
        <v>2466</v>
      </c>
      <c r="L668" s="2">
        <v>2350</v>
      </c>
      <c r="M668" s="2">
        <v>3</v>
      </c>
      <c r="N668" s="7">
        <f t="shared" si="40"/>
        <v>7050</v>
      </c>
      <c r="O668" s="7">
        <f t="shared" si="41"/>
        <v>7398</v>
      </c>
      <c r="P668" s="2">
        <v>38</v>
      </c>
      <c r="Q668" s="8">
        <f t="shared" si="42"/>
        <v>7436</v>
      </c>
      <c r="R668" s="8">
        <f t="shared" si="43"/>
        <v>348</v>
      </c>
      <c r="S668" s="2" t="s">
        <v>31</v>
      </c>
      <c r="T668" s="22" cm="1">
        <f t="array" ref="T668">_xlfn.IFS(OR(Q668&gt;$U$2,Q668&lt;$U$3),Q668*$V$2,OR(Q668&gt;$U$3,Q668&lt;$U$4),Q668*$V$3,OR(Q668&gt;$U$3,Q668&lt;$U$4),Q668*$V$4,OR(Q668&gt;$U$5,Q668&lt;$U$6),Q668*$V$6,OR(Q668&gt;$U$6,Q668&lt;$U$7),Q668*$V$7)</f>
        <v>148.72</v>
      </c>
    </row>
    <row r="669" spans="1:20" x14ac:dyDescent="0.3">
      <c r="A669" s="2" t="s">
        <v>1225</v>
      </c>
      <c r="B669" s="5">
        <v>43771</v>
      </c>
      <c r="C669" s="5">
        <v>43771</v>
      </c>
      <c r="D669" s="2" t="s">
        <v>33</v>
      </c>
      <c r="E669" s="2" t="s">
        <v>34</v>
      </c>
      <c r="F669" s="2" t="s">
        <v>1070</v>
      </c>
      <c r="G669" s="6" t="str">
        <f>VLOOKUP(F669,'Customer Info'!A:B,2,0)</f>
        <v>Roland</v>
      </c>
      <c r="H669" s="6" t="str">
        <f>VLOOKUP(F669,'Customer Info'!A:C,3,0)</f>
        <v>Murray</v>
      </c>
      <c r="I669" s="6" t="str">
        <f>VLOOKUP(F669,'Customer Info'!A:E,5,0)</f>
        <v>Frankfurt</v>
      </c>
      <c r="J669" s="2" t="s">
        <v>614</v>
      </c>
      <c r="K669" s="2">
        <v>6717</v>
      </c>
      <c r="L669" s="2">
        <v>6288</v>
      </c>
      <c r="M669" s="2">
        <v>3</v>
      </c>
      <c r="N669" s="7">
        <f t="shared" si="40"/>
        <v>18864</v>
      </c>
      <c r="O669" s="7">
        <f t="shared" si="41"/>
        <v>20151</v>
      </c>
      <c r="P669" s="2">
        <v>44</v>
      </c>
      <c r="Q669" s="8">
        <f t="shared" si="42"/>
        <v>20195</v>
      </c>
      <c r="R669" s="8">
        <f t="shared" si="43"/>
        <v>1287</v>
      </c>
      <c r="S669" s="2" t="s">
        <v>28</v>
      </c>
      <c r="T669" s="22" cm="1">
        <f t="array" ref="T669">_xlfn.IFS(OR(Q669&gt;$U$2,Q669&lt;$U$3),Q669*$V$2,OR(Q669&gt;$U$3,Q669&lt;$U$4),Q669*$V$3,OR(Q669&gt;$U$3,Q669&lt;$U$4),Q669*$V$4,OR(Q669&gt;$U$5,Q669&lt;$U$6),Q669*$V$6,OR(Q669&gt;$U$6,Q669&lt;$U$7),Q669*$V$7)</f>
        <v>403.90000000000003</v>
      </c>
    </row>
    <row r="670" spans="1:20" x14ac:dyDescent="0.3">
      <c r="A670" s="2" t="s">
        <v>1226</v>
      </c>
      <c r="B670" s="5">
        <v>43540</v>
      </c>
      <c r="C670" s="5">
        <v>43541</v>
      </c>
      <c r="D670" s="2" t="s">
        <v>33</v>
      </c>
      <c r="E670" s="2" t="s">
        <v>34</v>
      </c>
      <c r="F670" s="2" t="s">
        <v>574</v>
      </c>
      <c r="G670" s="6" t="str">
        <f>VLOOKUP(F670,'Customer Info'!A:B,2,0)</f>
        <v>Steven</v>
      </c>
      <c r="H670" s="6" t="str">
        <f>VLOOKUP(F670,'Customer Info'!A:C,3,0)</f>
        <v>Cartwright</v>
      </c>
      <c r="I670" s="6" t="str">
        <f>VLOOKUP(F670,'Customer Info'!A:E,5,0)</f>
        <v>Newcastle</v>
      </c>
      <c r="J670" s="2" t="s">
        <v>43</v>
      </c>
      <c r="K670" s="2">
        <v>8651</v>
      </c>
      <c r="L670" s="2">
        <v>8081</v>
      </c>
      <c r="M670" s="2">
        <v>11</v>
      </c>
      <c r="N670" s="7">
        <f t="shared" si="40"/>
        <v>88891</v>
      </c>
      <c r="O670" s="7">
        <f t="shared" si="41"/>
        <v>95161</v>
      </c>
      <c r="P670" s="2">
        <v>27</v>
      </c>
      <c r="Q670" s="8">
        <f t="shared" si="42"/>
        <v>95188</v>
      </c>
      <c r="R670" s="8">
        <f t="shared" si="43"/>
        <v>6270</v>
      </c>
      <c r="S670" s="2" t="s">
        <v>31</v>
      </c>
      <c r="T670" s="22" cm="1">
        <f t="array" ref="T670">_xlfn.IFS(OR(Q670&gt;$U$2,Q670&lt;$U$3),Q670*$V$2,OR(Q670&gt;$U$3,Q670&lt;$U$4),Q670*$V$3,OR(Q670&gt;$U$3,Q670&lt;$U$4),Q670*$V$4,OR(Q670&gt;$U$5,Q670&lt;$U$6),Q670*$V$6,OR(Q670&gt;$U$6,Q670&lt;$U$7),Q670*$V$7)</f>
        <v>1903.76</v>
      </c>
    </row>
    <row r="671" spans="1:20" x14ac:dyDescent="0.3">
      <c r="A671" s="2" t="s">
        <v>1227</v>
      </c>
      <c r="B671" s="5">
        <v>43732</v>
      </c>
      <c r="C671" s="5">
        <v>43734</v>
      </c>
      <c r="D671" s="2" t="s">
        <v>45</v>
      </c>
      <c r="E671" s="2" t="s">
        <v>66</v>
      </c>
      <c r="F671" s="2" t="s">
        <v>354</v>
      </c>
      <c r="G671" s="6" t="str">
        <f>VLOOKUP(F671,'Customer Info'!A:B,2,0)</f>
        <v>Paul</v>
      </c>
      <c r="H671" s="6" t="str">
        <f>VLOOKUP(F671,'Customer Info'!A:C,3,0)</f>
        <v>Gonzalez</v>
      </c>
      <c r="I671" s="6" t="str">
        <f>VLOOKUP(F671,'Customer Info'!A:E,5,0)</f>
        <v>Durgapur</v>
      </c>
      <c r="J671" s="2" t="s">
        <v>191</v>
      </c>
      <c r="K671" s="2">
        <v>210</v>
      </c>
      <c r="L671" s="2">
        <v>193</v>
      </c>
      <c r="M671" s="2">
        <v>2</v>
      </c>
      <c r="N671" s="7">
        <f t="shared" si="40"/>
        <v>386</v>
      </c>
      <c r="O671" s="7">
        <f t="shared" si="41"/>
        <v>420</v>
      </c>
      <c r="P671" s="2">
        <v>23</v>
      </c>
      <c r="Q671" s="8">
        <f t="shared" si="42"/>
        <v>443</v>
      </c>
      <c r="R671" s="8">
        <f t="shared" si="43"/>
        <v>34</v>
      </c>
      <c r="S671" s="2" t="s">
        <v>31</v>
      </c>
      <c r="T671" s="22" cm="1">
        <f t="array" ref="T671">_xlfn.IFS(OR(Q671&gt;$U$2,Q671&lt;$U$3),Q671*$V$2,OR(Q671&gt;$U$3,Q671&lt;$U$4),Q671*$V$3,OR(Q671&gt;$U$3,Q671&lt;$U$4),Q671*$V$4,OR(Q671&gt;$U$5,Q671&lt;$U$6),Q671*$V$6,OR(Q671&gt;$U$6,Q671&lt;$U$7),Q671*$V$7)</f>
        <v>8.86</v>
      </c>
    </row>
    <row r="672" spans="1:20" x14ac:dyDescent="0.3">
      <c r="A672" s="2" t="s">
        <v>1228</v>
      </c>
      <c r="B672" s="5">
        <v>43825</v>
      </c>
      <c r="C672" s="5">
        <v>43827</v>
      </c>
      <c r="D672" s="2" t="s">
        <v>26</v>
      </c>
      <c r="E672" s="2" t="s">
        <v>27</v>
      </c>
      <c r="F672" s="2" t="s">
        <v>1229</v>
      </c>
      <c r="G672" s="6" t="str">
        <f>VLOOKUP(F672,'Customer Info'!A:B,2,0)</f>
        <v>Shirley</v>
      </c>
      <c r="H672" s="6" t="str">
        <f>VLOOKUP(F672,'Customer Info'!A:C,3,0)</f>
        <v>Jackson</v>
      </c>
      <c r="I672" s="6" t="str">
        <f>VLOOKUP(F672,'Customer Info'!A:E,5,0)</f>
        <v>Gold Coast</v>
      </c>
      <c r="J672" s="2" t="s">
        <v>1010</v>
      </c>
      <c r="K672" s="2">
        <v>6012</v>
      </c>
      <c r="L672" s="2">
        <v>5677</v>
      </c>
      <c r="M672" s="2">
        <v>1</v>
      </c>
      <c r="N672" s="7">
        <f t="shared" si="40"/>
        <v>5677</v>
      </c>
      <c r="O672" s="7">
        <f t="shared" si="41"/>
        <v>6012</v>
      </c>
      <c r="P672" s="2">
        <v>44</v>
      </c>
      <c r="Q672" s="8">
        <f t="shared" si="42"/>
        <v>6056</v>
      </c>
      <c r="R672" s="8">
        <f t="shared" si="43"/>
        <v>335</v>
      </c>
      <c r="S672" s="2" t="s">
        <v>31</v>
      </c>
      <c r="T672" s="22" cm="1">
        <f t="array" ref="T672">_xlfn.IFS(OR(Q672&gt;$U$2,Q672&lt;$U$3),Q672*$V$2,OR(Q672&gt;$U$3,Q672&lt;$U$4),Q672*$V$3,OR(Q672&gt;$U$3,Q672&lt;$U$4),Q672*$V$4,OR(Q672&gt;$U$5,Q672&lt;$U$6),Q672*$V$6,OR(Q672&gt;$U$6,Q672&lt;$U$7),Q672*$V$7)</f>
        <v>121.12</v>
      </c>
    </row>
    <row r="673" spans="1:20" x14ac:dyDescent="0.3">
      <c r="A673" s="2" t="s">
        <v>1230</v>
      </c>
      <c r="B673" s="5">
        <v>43608</v>
      </c>
      <c r="C673" s="5">
        <v>43609</v>
      </c>
      <c r="D673" s="2" t="s">
        <v>33</v>
      </c>
      <c r="E673" s="2" t="s">
        <v>27</v>
      </c>
      <c r="F673" s="2" t="s">
        <v>1231</v>
      </c>
      <c r="G673" s="6" t="str">
        <f>VLOOKUP(F673,'Customer Info'!A:B,2,0)</f>
        <v>Liz</v>
      </c>
      <c r="H673" s="6" t="str">
        <f>VLOOKUP(F673,'Customer Info'!A:C,3,0)</f>
        <v>Carlisle</v>
      </c>
      <c r="I673" s="6" t="str">
        <f>VLOOKUP(F673,'Customer Info'!A:E,5,0)</f>
        <v>Luoyang</v>
      </c>
      <c r="J673" s="2" t="s">
        <v>716</v>
      </c>
      <c r="K673" s="2">
        <v>1635</v>
      </c>
      <c r="L673" s="2">
        <v>1573</v>
      </c>
      <c r="M673" s="2">
        <v>1</v>
      </c>
      <c r="N673" s="7">
        <f t="shared" si="40"/>
        <v>1573</v>
      </c>
      <c r="O673" s="7">
        <f t="shared" si="41"/>
        <v>1635</v>
      </c>
      <c r="P673" s="2">
        <v>52</v>
      </c>
      <c r="Q673" s="8">
        <f t="shared" si="42"/>
        <v>1687</v>
      </c>
      <c r="R673" s="8">
        <f t="shared" si="43"/>
        <v>62</v>
      </c>
      <c r="S673" s="2" t="s">
        <v>61</v>
      </c>
      <c r="T673" s="22" cm="1">
        <f t="array" ref="T673">_xlfn.IFS(OR(Q673&gt;$U$2,Q673&lt;$U$3),Q673*$V$2,OR(Q673&gt;$U$3,Q673&lt;$U$4),Q673*$V$3,OR(Q673&gt;$U$3,Q673&lt;$U$4),Q673*$V$4,OR(Q673&gt;$U$5,Q673&lt;$U$6),Q673*$V$6,OR(Q673&gt;$U$6,Q673&lt;$U$7),Q673*$V$7)</f>
        <v>33.74</v>
      </c>
    </row>
    <row r="674" spans="1:20" x14ac:dyDescent="0.3">
      <c r="A674" s="2" t="s">
        <v>1232</v>
      </c>
      <c r="B674" s="5">
        <v>43655</v>
      </c>
      <c r="C674" s="5">
        <v>43656</v>
      </c>
      <c r="D674" s="2" t="s">
        <v>26</v>
      </c>
      <c r="E674" s="2" t="s">
        <v>41</v>
      </c>
      <c r="F674" s="2" t="s">
        <v>296</v>
      </c>
      <c r="G674" s="6" t="str">
        <f>VLOOKUP(F674,'Customer Info'!A:B,2,0)</f>
        <v>Michelle</v>
      </c>
      <c r="H674" s="6" t="str">
        <f>VLOOKUP(F674,'Customer Info'!A:C,3,0)</f>
        <v>Arnett</v>
      </c>
      <c r="I674" s="6" t="str">
        <f>VLOOKUP(F674,'Customer Info'!A:E,5,0)</f>
        <v>Yancheng</v>
      </c>
      <c r="J674" s="2" t="s">
        <v>250</v>
      </c>
      <c r="K674" s="2">
        <v>8026</v>
      </c>
      <c r="L674" s="2">
        <v>7572</v>
      </c>
      <c r="M674" s="2">
        <v>7</v>
      </c>
      <c r="N674" s="7">
        <f t="shared" si="40"/>
        <v>53004</v>
      </c>
      <c r="O674" s="7">
        <f t="shared" si="41"/>
        <v>56182</v>
      </c>
      <c r="P674" s="2">
        <v>86</v>
      </c>
      <c r="Q674" s="8">
        <f t="shared" si="42"/>
        <v>56268</v>
      </c>
      <c r="R674" s="8">
        <f t="shared" si="43"/>
        <v>3178</v>
      </c>
      <c r="S674" s="2" t="s">
        <v>28</v>
      </c>
      <c r="T674" s="22" cm="1">
        <f t="array" ref="T674">_xlfn.IFS(OR(Q674&gt;$U$2,Q674&lt;$U$3),Q674*$V$2,OR(Q674&gt;$U$3,Q674&lt;$U$4),Q674*$V$3,OR(Q674&gt;$U$3,Q674&lt;$U$4),Q674*$V$4,OR(Q674&gt;$U$5,Q674&lt;$U$6),Q674*$V$6,OR(Q674&gt;$U$6,Q674&lt;$U$7),Q674*$V$7)</f>
        <v>1125.3600000000001</v>
      </c>
    </row>
    <row r="675" spans="1:20" x14ac:dyDescent="0.3">
      <c r="A675" s="2" t="s">
        <v>1233</v>
      </c>
      <c r="B675" s="5">
        <v>43662</v>
      </c>
      <c r="C675" s="5">
        <v>43664</v>
      </c>
      <c r="D675" s="2" t="s">
        <v>45</v>
      </c>
      <c r="E675" s="2" t="s">
        <v>27</v>
      </c>
      <c r="F675" s="2" t="s">
        <v>508</v>
      </c>
      <c r="G675" s="6" t="str">
        <f>VLOOKUP(F675,'Customer Info'!A:B,2,0)</f>
        <v>Keith</v>
      </c>
      <c r="H675" s="6" t="str">
        <f>VLOOKUP(F675,'Customer Info'!A:C,3,0)</f>
        <v>Herrera</v>
      </c>
      <c r="I675" s="6" t="str">
        <f>VLOOKUP(F675,'Customer Info'!A:E,5,0)</f>
        <v>Jakarta</v>
      </c>
      <c r="J675" s="2" t="s">
        <v>577</v>
      </c>
      <c r="K675" s="2">
        <v>1246</v>
      </c>
      <c r="L675" s="2">
        <v>1164</v>
      </c>
      <c r="M675" s="2">
        <v>1</v>
      </c>
      <c r="N675" s="7">
        <f t="shared" si="40"/>
        <v>1164</v>
      </c>
      <c r="O675" s="7">
        <f t="shared" si="41"/>
        <v>1246</v>
      </c>
      <c r="P675" s="2">
        <v>85</v>
      </c>
      <c r="Q675" s="8">
        <f t="shared" si="42"/>
        <v>1331</v>
      </c>
      <c r="R675" s="8">
        <f t="shared" si="43"/>
        <v>82</v>
      </c>
      <c r="S675" s="2" t="s">
        <v>61</v>
      </c>
      <c r="T675" s="22" cm="1">
        <f t="array" ref="T675">_xlfn.IFS(OR(Q675&gt;$U$2,Q675&lt;$U$3),Q675*$V$2,OR(Q675&gt;$U$3,Q675&lt;$U$4),Q675*$V$3,OR(Q675&gt;$U$3,Q675&lt;$U$4),Q675*$V$4,OR(Q675&gt;$U$5,Q675&lt;$U$6),Q675*$V$6,OR(Q675&gt;$U$6,Q675&lt;$U$7),Q675*$V$7)</f>
        <v>26.62</v>
      </c>
    </row>
    <row r="676" spans="1:20" x14ac:dyDescent="0.3">
      <c r="A676" s="2" t="s">
        <v>1234</v>
      </c>
      <c r="B676" s="5">
        <v>43549</v>
      </c>
      <c r="C676" s="5">
        <v>43550</v>
      </c>
      <c r="D676" s="2" t="s">
        <v>26</v>
      </c>
      <c r="E676" s="2" t="s">
        <v>41</v>
      </c>
      <c r="F676" s="2" t="s">
        <v>596</v>
      </c>
      <c r="G676" s="6" t="str">
        <f>VLOOKUP(F676,'Customer Info'!A:B,2,0)</f>
        <v>Shui</v>
      </c>
      <c r="H676" s="6" t="str">
        <f>VLOOKUP(F676,'Customer Info'!A:C,3,0)</f>
        <v>Tom</v>
      </c>
      <c r="I676" s="6" t="str">
        <f>VLOOKUP(F676,'Customer Info'!A:E,5,0)</f>
        <v>Melbourne</v>
      </c>
      <c r="J676" s="2" t="s">
        <v>494</v>
      </c>
      <c r="K676" s="2">
        <v>2874</v>
      </c>
      <c r="L676" s="2">
        <v>2583</v>
      </c>
      <c r="M676" s="2">
        <v>5</v>
      </c>
      <c r="N676" s="7">
        <f t="shared" si="40"/>
        <v>12915</v>
      </c>
      <c r="O676" s="7">
        <f t="shared" si="41"/>
        <v>14370</v>
      </c>
      <c r="P676" s="2">
        <v>96</v>
      </c>
      <c r="Q676" s="8">
        <f t="shared" si="42"/>
        <v>14466</v>
      </c>
      <c r="R676" s="8">
        <f t="shared" si="43"/>
        <v>1455</v>
      </c>
      <c r="S676" s="2" t="s">
        <v>31</v>
      </c>
      <c r="T676" s="22" cm="1">
        <f t="array" ref="T676">_xlfn.IFS(OR(Q676&gt;$U$2,Q676&lt;$U$3),Q676*$V$2,OR(Q676&gt;$U$3,Q676&lt;$U$4),Q676*$V$3,OR(Q676&gt;$U$3,Q676&lt;$U$4),Q676*$V$4,OR(Q676&gt;$U$5,Q676&lt;$U$6),Q676*$V$6,OR(Q676&gt;$U$6,Q676&lt;$U$7),Q676*$V$7)</f>
        <v>289.32</v>
      </c>
    </row>
    <row r="677" spans="1:20" x14ac:dyDescent="0.3">
      <c r="A677" s="2" t="s">
        <v>1235</v>
      </c>
      <c r="B677" s="5">
        <v>43537</v>
      </c>
      <c r="C677" s="5">
        <v>43539</v>
      </c>
      <c r="D677" s="2" t="s">
        <v>45</v>
      </c>
      <c r="E677" s="2" t="s">
        <v>27</v>
      </c>
      <c r="F677" s="2" t="s">
        <v>579</v>
      </c>
      <c r="G677" s="6" t="str">
        <f>VLOOKUP(F677,'Customer Info'!A:B,2,0)</f>
        <v>Benjamin</v>
      </c>
      <c r="H677" s="6" t="str">
        <f>VLOOKUP(F677,'Customer Info'!A:C,3,0)</f>
        <v>Patterson</v>
      </c>
      <c r="I677" s="6" t="str">
        <f>VLOOKUP(F677,'Customer Info'!A:E,5,0)</f>
        <v>Wollongong</v>
      </c>
      <c r="J677" s="2" t="s">
        <v>609</v>
      </c>
      <c r="K677" s="2">
        <v>827</v>
      </c>
      <c r="L677" s="2">
        <v>788</v>
      </c>
      <c r="M677" s="2">
        <v>6</v>
      </c>
      <c r="N677" s="7">
        <f t="shared" si="40"/>
        <v>4728</v>
      </c>
      <c r="O677" s="7">
        <f t="shared" si="41"/>
        <v>4962</v>
      </c>
      <c r="P677" s="2">
        <v>62</v>
      </c>
      <c r="Q677" s="8">
        <f t="shared" si="42"/>
        <v>5024</v>
      </c>
      <c r="R677" s="8">
        <f t="shared" si="43"/>
        <v>234</v>
      </c>
      <c r="S677" s="2" t="s">
        <v>31</v>
      </c>
      <c r="T677" s="22" cm="1">
        <f t="array" ref="T677">_xlfn.IFS(OR(Q677&gt;$U$2,Q677&lt;$U$3),Q677*$V$2,OR(Q677&gt;$U$3,Q677&lt;$U$4),Q677*$V$3,OR(Q677&gt;$U$3,Q677&lt;$U$4),Q677*$V$4,OR(Q677&gt;$U$5,Q677&lt;$U$6),Q677*$V$6,OR(Q677&gt;$U$6,Q677&lt;$U$7),Q677*$V$7)</f>
        <v>100.48</v>
      </c>
    </row>
    <row r="678" spans="1:20" x14ac:dyDescent="0.3">
      <c r="A678" s="2" t="s">
        <v>1236</v>
      </c>
      <c r="B678" s="5">
        <v>43671</v>
      </c>
      <c r="C678" s="5">
        <v>43673</v>
      </c>
      <c r="D678" s="2" t="s">
        <v>45</v>
      </c>
      <c r="E678" s="2" t="s">
        <v>27</v>
      </c>
      <c r="F678" s="2" t="s">
        <v>921</v>
      </c>
      <c r="G678" s="6" t="str">
        <f>VLOOKUP(F678,'Customer Info'!A:B,2,0)</f>
        <v>John</v>
      </c>
      <c r="H678" s="6" t="str">
        <f>VLOOKUP(F678,'Customer Info'!A:C,3,0)</f>
        <v>Huston</v>
      </c>
      <c r="I678" s="6" t="str">
        <f>VLOOKUP(F678,'Customer Info'!A:E,5,0)</f>
        <v>Jena</v>
      </c>
      <c r="J678" s="2" t="s">
        <v>520</v>
      </c>
      <c r="K678" s="2">
        <v>827</v>
      </c>
      <c r="L678" s="2">
        <v>788</v>
      </c>
      <c r="M678" s="2">
        <v>4</v>
      </c>
      <c r="N678" s="7">
        <f t="shared" si="40"/>
        <v>3152</v>
      </c>
      <c r="O678" s="7">
        <f t="shared" si="41"/>
        <v>3308</v>
      </c>
      <c r="P678" s="2">
        <v>68</v>
      </c>
      <c r="Q678" s="8">
        <f t="shared" si="42"/>
        <v>3376</v>
      </c>
      <c r="R678" s="8">
        <f t="shared" si="43"/>
        <v>156</v>
      </c>
      <c r="S678" s="2" t="s">
        <v>28</v>
      </c>
      <c r="T678" s="22" cm="1">
        <f t="array" ref="T678">_xlfn.IFS(OR(Q678&gt;$U$2,Q678&lt;$U$3),Q678*$V$2,OR(Q678&gt;$U$3,Q678&lt;$U$4),Q678*$V$3,OR(Q678&gt;$U$3,Q678&lt;$U$4),Q678*$V$4,OR(Q678&gt;$U$5,Q678&lt;$U$6),Q678*$V$6,OR(Q678&gt;$U$6,Q678&lt;$U$7),Q678*$V$7)</f>
        <v>67.52</v>
      </c>
    </row>
    <row r="679" spans="1:20" x14ac:dyDescent="0.3">
      <c r="A679" s="2" t="s">
        <v>1237</v>
      </c>
      <c r="B679" s="5">
        <v>43480</v>
      </c>
      <c r="C679" s="5">
        <v>43482</v>
      </c>
      <c r="D679" s="2" t="s">
        <v>26</v>
      </c>
      <c r="E679" s="2" t="s">
        <v>34</v>
      </c>
      <c r="F679" s="2" t="s">
        <v>820</v>
      </c>
      <c r="G679" s="6" t="str">
        <f>VLOOKUP(F679,'Customer Info'!A:B,2,0)</f>
        <v>Anthony</v>
      </c>
      <c r="H679" s="6" t="str">
        <f>VLOOKUP(F679,'Customer Info'!A:C,3,0)</f>
        <v>Garverick</v>
      </c>
      <c r="I679" s="6" t="str">
        <f>VLOOKUP(F679,'Customer Info'!A:E,5,0)</f>
        <v>Delhi</v>
      </c>
      <c r="J679" s="2" t="s">
        <v>692</v>
      </c>
      <c r="K679" s="2">
        <v>3224</v>
      </c>
      <c r="L679" s="2">
        <v>2901</v>
      </c>
      <c r="M679" s="2">
        <v>2</v>
      </c>
      <c r="N679" s="7">
        <f t="shared" si="40"/>
        <v>5802</v>
      </c>
      <c r="O679" s="7">
        <f t="shared" si="41"/>
        <v>6448</v>
      </c>
      <c r="P679" s="2">
        <v>57</v>
      </c>
      <c r="Q679" s="8">
        <f t="shared" si="42"/>
        <v>6505</v>
      </c>
      <c r="R679" s="8">
        <f t="shared" si="43"/>
        <v>646</v>
      </c>
      <c r="S679" s="2" t="s">
        <v>31</v>
      </c>
      <c r="T679" s="22" cm="1">
        <f t="array" ref="T679">_xlfn.IFS(OR(Q679&gt;$U$2,Q679&lt;$U$3),Q679*$V$2,OR(Q679&gt;$U$3,Q679&lt;$U$4),Q679*$V$3,OR(Q679&gt;$U$3,Q679&lt;$U$4),Q679*$V$4,OR(Q679&gt;$U$5,Q679&lt;$U$6),Q679*$V$6,OR(Q679&gt;$U$6,Q679&lt;$U$7),Q679*$V$7)</f>
        <v>130.1</v>
      </c>
    </row>
    <row r="680" spans="1:20" x14ac:dyDescent="0.3">
      <c r="A680" s="2" t="s">
        <v>1238</v>
      </c>
      <c r="B680" s="5">
        <v>43517</v>
      </c>
      <c r="C680" s="5">
        <v>43518</v>
      </c>
      <c r="D680" s="2" t="s">
        <v>45</v>
      </c>
      <c r="E680" s="2" t="s">
        <v>34</v>
      </c>
      <c r="F680" s="2" t="s">
        <v>1239</v>
      </c>
      <c r="G680" s="6" t="str">
        <f>VLOOKUP(F680,'Customer Info'!A:B,2,0)</f>
        <v>Deanra</v>
      </c>
      <c r="H680" s="6" t="str">
        <f>VLOOKUP(F680,'Customer Info'!A:C,3,0)</f>
        <v>Eno</v>
      </c>
      <c r="I680" s="6" t="str">
        <f>VLOOKUP(F680,'Customer Info'!A:E,5,0)</f>
        <v>Langen</v>
      </c>
      <c r="J680" s="2" t="s">
        <v>126</v>
      </c>
      <c r="K680" s="2">
        <v>62</v>
      </c>
      <c r="L680" s="2">
        <v>58</v>
      </c>
      <c r="M680" s="2">
        <v>2</v>
      </c>
      <c r="N680" s="7">
        <f t="shared" si="40"/>
        <v>116</v>
      </c>
      <c r="O680" s="7">
        <f t="shared" si="41"/>
        <v>124</v>
      </c>
      <c r="P680" s="2">
        <v>10</v>
      </c>
      <c r="Q680" s="8">
        <f t="shared" si="42"/>
        <v>134</v>
      </c>
      <c r="R680" s="8">
        <f t="shared" si="43"/>
        <v>8</v>
      </c>
      <c r="S680" s="2" t="s">
        <v>31</v>
      </c>
      <c r="T680" s="22" cm="1">
        <f t="array" ref="T680">_xlfn.IFS(OR(Q680&gt;$U$2,Q680&lt;$U$3),Q680*$V$2,OR(Q680&gt;$U$3,Q680&lt;$U$4),Q680*$V$3,OR(Q680&gt;$U$3,Q680&lt;$U$4),Q680*$V$4,OR(Q680&gt;$U$5,Q680&lt;$U$6),Q680*$V$6,OR(Q680&gt;$U$6,Q680&lt;$U$7),Q680*$V$7)</f>
        <v>2.68</v>
      </c>
    </row>
    <row r="681" spans="1:20" x14ac:dyDescent="0.3">
      <c r="A681" s="2" t="s">
        <v>1240</v>
      </c>
      <c r="B681" s="5">
        <v>43759</v>
      </c>
      <c r="C681" s="5">
        <v>43761</v>
      </c>
      <c r="D681" s="2" t="s">
        <v>26</v>
      </c>
      <c r="E681" s="2" t="s">
        <v>34</v>
      </c>
      <c r="F681" s="2" t="s">
        <v>1117</v>
      </c>
      <c r="G681" s="6" t="str">
        <f>VLOOKUP(F681,'Customer Info'!A:B,2,0)</f>
        <v>Christopher</v>
      </c>
      <c r="H681" s="6" t="str">
        <f>VLOOKUP(F681,'Customer Info'!A:C,3,0)</f>
        <v>Martinez</v>
      </c>
      <c r="I681" s="6" t="str">
        <f>VLOOKUP(F681,'Customer Info'!A:E,5,0)</f>
        <v>Qingdao</v>
      </c>
      <c r="J681" s="2" t="s">
        <v>191</v>
      </c>
      <c r="K681" s="2">
        <v>2759</v>
      </c>
      <c r="L681" s="2">
        <v>2628</v>
      </c>
      <c r="M681" s="2">
        <v>6</v>
      </c>
      <c r="N681" s="7">
        <f t="shared" si="40"/>
        <v>15768</v>
      </c>
      <c r="O681" s="7">
        <f t="shared" si="41"/>
        <v>16554</v>
      </c>
      <c r="P681" s="2">
        <v>67</v>
      </c>
      <c r="Q681" s="8">
        <f t="shared" si="42"/>
        <v>16621</v>
      </c>
      <c r="R681" s="8">
        <f t="shared" si="43"/>
        <v>786</v>
      </c>
      <c r="S681" s="2" t="s">
        <v>31</v>
      </c>
      <c r="T681" s="22" cm="1">
        <f t="array" ref="T681">_xlfn.IFS(OR(Q681&gt;$U$2,Q681&lt;$U$3),Q681*$V$2,OR(Q681&gt;$U$3,Q681&lt;$U$4),Q681*$V$3,OR(Q681&gt;$U$3,Q681&lt;$U$4),Q681*$V$4,OR(Q681&gt;$U$5,Q681&lt;$U$6),Q681*$V$6,OR(Q681&gt;$U$6,Q681&lt;$U$7),Q681*$V$7)</f>
        <v>332.42</v>
      </c>
    </row>
    <row r="682" spans="1:20" x14ac:dyDescent="0.3">
      <c r="A682" s="2" t="s">
        <v>1241</v>
      </c>
      <c r="B682" s="5">
        <v>43563</v>
      </c>
      <c r="C682" s="5">
        <v>43564</v>
      </c>
      <c r="D682" s="2" t="s">
        <v>26</v>
      </c>
      <c r="E682" s="2" t="s">
        <v>89</v>
      </c>
      <c r="F682" s="2" t="s">
        <v>134</v>
      </c>
      <c r="G682" s="6" t="str">
        <f>VLOOKUP(F682,'Customer Info'!A:B,2,0)</f>
        <v>Victoria</v>
      </c>
      <c r="H682" s="6" t="str">
        <f>VLOOKUP(F682,'Customer Info'!A:C,3,0)</f>
        <v>Pisteka</v>
      </c>
      <c r="I682" s="6" t="str">
        <f>VLOOKUP(F682,'Customer Info'!A:E,5,0)</f>
        <v>Bokaro</v>
      </c>
      <c r="J682" s="2" t="s">
        <v>512</v>
      </c>
      <c r="K682" s="2">
        <v>3256</v>
      </c>
      <c r="L682" s="2">
        <v>2959</v>
      </c>
      <c r="M682" s="2">
        <v>5</v>
      </c>
      <c r="N682" s="7">
        <f t="shared" si="40"/>
        <v>14795</v>
      </c>
      <c r="O682" s="7">
        <f t="shared" si="41"/>
        <v>16280</v>
      </c>
      <c r="P682" s="2">
        <v>34</v>
      </c>
      <c r="Q682" s="8">
        <f t="shared" si="42"/>
        <v>16314</v>
      </c>
      <c r="R682" s="8">
        <f t="shared" si="43"/>
        <v>1485</v>
      </c>
      <c r="S682" s="2" t="s">
        <v>69</v>
      </c>
      <c r="T682" s="22" cm="1">
        <f t="array" ref="T682">_xlfn.IFS(OR(Q682&gt;$U$2,Q682&lt;$U$3),Q682*$V$2,OR(Q682&gt;$U$3,Q682&lt;$U$4),Q682*$V$3,OR(Q682&gt;$U$3,Q682&lt;$U$4),Q682*$V$4,OR(Q682&gt;$U$5,Q682&lt;$U$6),Q682*$V$6,OR(Q682&gt;$U$6,Q682&lt;$U$7),Q682*$V$7)</f>
        <v>326.28000000000003</v>
      </c>
    </row>
    <row r="683" spans="1:20" x14ac:dyDescent="0.3">
      <c r="A683" s="2" t="s">
        <v>1242</v>
      </c>
      <c r="B683" s="5">
        <v>43498</v>
      </c>
      <c r="C683" s="5">
        <v>43498</v>
      </c>
      <c r="D683" s="2" t="s">
        <v>45</v>
      </c>
      <c r="E683" s="2" t="s">
        <v>27</v>
      </c>
      <c r="F683" s="2" t="s">
        <v>773</v>
      </c>
      <c r="G683" s="6" t="str">
        <f>VLOOKUP(F683,'Customer Info'!A:B,2,0)</f>
        <v>Brooke</v>
      </c>
      <c r="H683" s="6" t="str">
        <f>VLOOKUP(F683,'Customer Info'!A:C,3,0)</f>
        <v>Gillingham</v>
      </c>
      <c r="I683" s="6" t="str">
        <f>VLOOKUP(F683,'Customer Info'!A:E,5,0)</f>
        <v>Weimar</v>
      </c>
      <c r="J683" s="2" t="s">
        <v>100</v>
      </c>
      <c r="K683" s="2">
        <v>100</v>
      </c>
      <c r="L683" s="2">
        <v>95</v>
      </c>
      <c r="M683" s="2">
        <v>2</v>
      </c>
      <c r="N683" s="7">
        <f t="shared" si="40"/>
        <v>190</v>
      </c>
      <c r="O683" s="7">
        <f t="shared" si="41"/>
        <v>200</v>
      </c>
      <c r="P683" s="2">
        <v>10</v>
      </c>
      <c r="Q683" s="8">
        <f t="shared" si="42"/>
        <v>210</v>
      </c>
      <c r="R683" s="8">
        <f t="shared" si="43"/>
        <v>10</v>
      </c>
      <c r="S683" s="2" t="s">
        <v>61</v>
      </c>
      <c r="T683" s="22" cm="1">
        <f t="array" ref="T683">_xlfn.IFS(OR(Q683&gt;$U$2,Q683&lt;$U$3),Q683*$V$2,OR(Q683&gt;$U$3,Q683&lt;$U$4),Q683*$V$3,OR(Q683&gt;$U$3,Q683&lt;$U$4),Q683*$V$4,OR(Q683&gt;$U$5,Q683&lt;$U$6),Q683*$V$6,OR(Q683&gt;$U$6,Q683&lt;$U$7),Q683*$V$7)</f>
        <v>4.2</v>
      </c>
    </row>
    <row r="684" spans="1:20" x14ac:dyDescent="0.3">
      <c r="A684" s="2" t="s">
        <v>1243</v>
      </c>
      <c r="B684" s="5">
        <v>43817</v>
      </c>
      <c r="C684" s="5">
        <v>43819</v>
      </c>
      <c r="D684" s="2" t="s">
        <v>45</v>
      </c>
      <c r="E684" s="2" t="s">
        <v>66</v>
      </c>
      <c r="F684" s="2" t="s">
        <v>522</v>
      </c>
      <c r="G684" s="6" t="str">
        <f>VLOOKUP(F684,'Customer Info'!A:B,2,0)</f>
        <v>Troy</v>
      </c>
      <c r="H684" s="6" t="str">
        <f>VLOOKUP(F684,'Customer Info'!A:C,3,0)</f>
        <v>Staebel</v>
      </c>
      <c r="I684" s="6" t="str">
        <f>VLOOKUP(F684,'Customer Info'!A:E,5,0)</f>
        <v>Canberra</v>
      </c>
      <c r="J684" s="2" t="s">
        <v>552</v>
      </c>
      <c r="K684" s="2">
        <v>63</v>
      </c>
      <c r="L684" s="2">
        <v>58</v>
      </c>
      <c r="M684" s="2">
        <v>2</v>
      </c>
      <c r="N684" s="7">
        <f t="shared" si="40"/>
        <v>116</v>
      </c>
      <c r="O684" s="7">
        <f t="shared" si="41"/>
        <v>126</v>
      </c>
      <c r="P684" s="2">
        <v>10</v>
      </c>
      <c r="Q684" s="8">
        <f t="shared" si="42"/>
        <v>136</v>
      </c>
      <c r="R684" s="8">
        <f t="shared" si="43"/>
        <v>10</v>
      </c>
      <c r="S684" s="2" t="s">
        <v>31</v>
      </c>
      <c r="T684" s="22" cm="1">
        <f t="array" ref="T684">_xlfn.IFS(OR(Q684&gt;$U$2,Q684&lt;$U$3),Q684*$V$2,OR(Q684&gt;$U$3,Q684&lt;$U$4),Q684*$V$3,OR(Q684&gt;$U$3,Q684&lt;$U$4),Q684*$V$4,OR(Q684&gt;$U$5,Q684&lt;$U$6),Q684*$V$6,OR(Q684&gt;$U$6,Q684&lt;$U$7),Q684*$V$7)</f>
        <v>2.72</v>
      </c>
    </row>
    <row r="685" spans="1:20" x14ac:dyDescent="0.3">
      <c r="A685" s="2" t="s">
        <v>1244</v>
      </c>
      <c r="B685" s="5">
        <v>43661</v>
      </c>
      <c r="C685" s="5">
        <v>43663</v>
      </c>
      <c r="D685" s="2" t="s">
        <v>45</v>
      </c>
      <c r="E685" s="2" t="s">
        <v>34</v>
      </c>
      <c r="F685" s="2" t="s">
        <v>1245</v>
      </c>
      <c r="G685" s="6" t="str">
        <f>VLOOKUP(F685,'Customer Info'!A:B,2,0)</f>
        <v>Erica</v>
      </c>
      <c r="H685" s="6" t="str">
        <f>VLOOKUP(F685,'Customer Info'!A:C,3,0)</f>
        <v>Hackney</v>
      </c>
      <c r="I685" s="6" t="str">
        <f>VLOOKUP(F685,'Customer Info'!A:E,5,0)</f>
        <v>Perth</v>
      </c>
      <c r="J685" s="2" t="s">
        <v>212</v>
      </c>
      <c r="K685" s="2">
        <v>3224</v>
      </c>
      <c r="L685" s="2">
        <v>2984</v>
      </c>
      <c r="M685" s="2">
        <v>7</v>
      </c>
      <c r="N685" s="7">
        <f t="shared" si="40"/>
        <v>20888</v>
      </c>
      <c r="O685" s="7">
        <f t="shared" si="41"/>
        <v>22568</v>
      </c>
      <c r="P685" s="2">
        <v>52</v>
      </c>
      <c r="Q685" s="8">
        <f t="shared" si="42"/>
        <v>22620</v>
      </c>
      <c r="R685" s="8">
        <f t="shared" si="43"/>
        <v>1680</v>
      </c>
      <c r="S685" s="2" t="s">
        <v>28</v>
      </c>
      <c r="T685" s="22" cm="1">
        <f t="array" ref="T685">_xlfn.IFS(OR(Q685&gt;$U$2,Q685&lt;$U$3),Q685*$V$2,OR(Q685&gt;$U$3,Q685&lt;$U$4),Q685*$V$3,OR(Q685&gt;$U$3,Q685&lt;$U$4),Q685*$V$4,OR(Q685&gt;$U$5,Q685&lt;$U$6),Q685*$V$6,OR(Q685&gt;$U$6,Q685&lt;$U$7),Q685*$V$7)</f>
        <v>452.40000000000003</v>
      </c>
    </row>
    <row r="686" spans="1:20" x14ac:dyDescent="0.3">
      <c r="A686" s="2" t="s">
        <v>1246</v>
      </c>
      <c r="B686" s="5">
        <v>43718</v>
      </c>
      <c r="C686" s="5">
        <v>43720</v>
      </c>
      <c r="D686" s="2" t="s">
        <v>33</v>
      </c>
      <c r="E686" s="2" t="s">
        <v>34</v>
      </c>
      <c r="F686" s="2" t="s">
        <v>1247</v>
      </c>
      <c r="G686" s="6" t="str">
        <f>VLOOKUP(F686,'Customer Info'!A:B,2,0)</f>
        <v>Jack</v>
      </c>
      <c r="H686" s="6" t="str">
        <f>VLOOKUP(F686,'Customer Info'!A:C,3,0)</f>
        <v>Lebron</v>
      </c>
      <c r="I686" s="6" t="str">
        <f>VLOOKUP(F686,'Customer Info'!A:E,5,0)</f>
        <v>Bremen</v>
      </c>
      <c r="J686" s="2" t="s">
        <v>384</v>
      </c>
      <c r="K686" s="2">
        <v>1587</v>
      </c>
      <c r="L686" s="2">
        <v>1428</v>
      </c>
      <c r="M686" s="2">
        <v>3</v>
      </c>
      <c r="N686" s="7">
        <f t="shared" si="40"/>
        <v>4284</v>
      </c>
      <c r="O686" s="7">
        <f t="shared" si="41"/>
        <v>4761</v>
      </c>
      <c r="P686" s="2">
        <v>76</v>
      </c>
      <c r="Q686" s="8">
        <f t="shared" si="42"/>
        <v>4837</v>
      </c>
      <c r="R686" s="8">
        <f t="shared" si="43"/>
        <v>477</v>
      </c>
      <c r="S686" s="2" t="s">
        <v>31</v>
      </c>
      <c r="T686" s="22" cm="1">
        <f t="array" ref="T686">_xlfn.IFS(OR(Q686&gt;$U$2,Q686&lt;$U$3),Q686*$V$2,OR(Q686&gt;$U$3,Q686&lt;$U$4),Q686*$V$3,OR(Q686&gt;$U$3,Q686&lt;$U$4),Q686*$V$4,OR(Q686&gt;$U$5,Q686&lt;$U$6),Q686*$V$6,OR(Q686&gt;$U$6,Q686&lt;$U$7),Q686*$V$7)</f>
        <v>96.740000000000009</v>
      </c>
    </row>
    <row r="687" spans="1:20" x14ac:dyDescent="0.3">
      <c r="A687" s="2" t="s">
        <v>1248</v>
      </c>
      <c r="B687" s="5">
        <v>43689</v>
      </c>
      <c r="C687" s="5">
        <v>43689</v>
      </c>
      <c r="D687" s="2" t="s">
        <v>26</v>
      </c>
      <c r="E687" s="2" t="s">
        <v>89</v>
      </c>
      <c r="F687" s="2" t="s">
        <v>805</v>
      </c>
      <c r="G687" s="6" t="str">
        <f>VLOOKUP(F687,'Customer Info'!A:B,2,0)</f>
        <v>Darren</v>
      </c>
      <c r="H687" s="6" t="str">
        <f>VLOOKUP(F687,'Customer Info'!A:C,3,0)</f>
        <v>Budd</v>
      </c>
      <c r="I687" s="6" t="str">
        <f>VLOOKUP(F687,'Customer Info'!A:E,5,0)</f>
        <v>Perth</v>
      </c>
      <c r="J687" s="2" t="s">
        <v>314</v>
      </c>
      <c r="K687" s="2">
        <v>1169</v>
      </c>
      <c r="L687" s="2">
        <v>1103</v>
      </c>
      <c r="M687" s="2">
        <v>2</v>
      </c>
      <c r="N687" s="7">
        <f t="shared" si="40"/>
        <v>2206</v>
      </c>
      <c r="O687" s="7">
        <f t="shared" si="41"/>
        <v>2338</v>
      </c>
      <c r="P687" s="2">
        <v>26</v>
      </c>
      <c r="Q687" s="8">
        <f t="shared" si="42"/>
        <v>2364</v>
      </c>
      <c r="R687" s="8">
        <f t="shared" si="43"/>
        <v>132</v>
      </c>
      <c r="S687" s="2" t="s">
        <v>61</v>
      </c>
      <c r="T687" s="22" cm="1">
        <f t="array" ref="T687">_xlfn.IFS(OR(Q687&gt;$U$2,Q687&lt;$U$3),Q687*$V$2,OR(Q687&gt;$U$3,Q687&lt;$U$4),Q687*$V$3,OR(Q687&gt;$U$3,Q687&lt;$U$4),Q687*$V$4,OR(Q687&gt;$U$5,Q687&lt;$U$6),Q687*$V$6,OR(Q687&gt;$U$6,Q687&lt;$U$7),Q687*$V$7)</f>
        <v>47.28</v>
      </c>
    </row>
    <row r="688" spans="1:20" x14ac:dyDescent="0.3">
      <c r="A688" s="2" t="s">
        <v>1249</v>
      </c>
      <c r="B688" s="5">
        <v>43586</v>
      </c>
      <c r="C688" s="5">
        <v>43588</v>
      </c>
      <c r="D688" s="2" t="s">
        <v>45</v>
      </c>
      <c r="E688" s="2" t="s">
        <v>41</v>
      </c>
      <c r="F688" s="2" t="s">
        <v>943</v>
      </c>
      <c r="G688" s="6" t="str">
        <f>VLOOKUP(F688,'Customer Info'!A:B,2,0)</f>
        <v>Lindsay</v>
      </c>
      <c r="H688" s="6" t="str">
        <f>VLOOKUP(F688,'Customer Info'!A:C,3,0)</f>
        <v>Shagiari</v>
      </c>
      <c r="I688" s="6" t="str">
        <f>VLOOKUP(F688,'Customer Info'!A:E,5,0)</f>
        <v>Canberra</v>
      </c>
      <c r="J688" s="2" t="s">
        <v>620</v>
      </c>
      <c r="K688" s="2">
        <v>1721</v>
      </c>
      <c r="L688" s="2">
        <v>1640</v>
      </c>
      <c r="M688" s="2">
        <v>3</v>
      </c>
      <c r="N688" s="7">
        <f t="shared" si="40"/>
        <v>4920</v>
      </c>
      <c r="O688" s="7">
        <f t="shared" si="41"/>
        <v>5163</v>
      </c>
      <c r="P688" s="2">
        <v>89</v>
      </c>
      <c r="Q688" s="8">
        <f t="shared" si="42"/>
        <v>5252</v>
      </c>
      <c r="R688" s="8">
        <f t="shared" si="43"/>
        <v>243</v>
      </c>
      <c r="S688" s="2" t="s">
        <v>31</v>
      </c>
      <c r="T688" s="22" cm="1">
        <f t="array" ref="T688">_xlfn.IFS(OR(Q688&gt;$U$2,Q688&lt;$U$3),Q688*$V$2,OR(Q688&gt;$U$3,Q688&lt;$U$4),Q688*$V$3,OR(Q688&gt;$U$3,Q688&lt;$U$4),Q688*$V$4,OR(Q688&gt;$U$5,Q688&lt;$U$6),Q688*$V$6,OR(Q688&gt;$U$6,Q688&lt;$U$7),Q688*$V$7)</f>
        <v>105.04</v>
      </c>
    </row>
    <row r="689" spans="1:20" x14ac:dyDescent="0.3">
      <c r="A689" s="2" t="s">
        <v>1250</v>
      </c>
      <c r="B689" s="5">
        <v>43598</v>
      </c>
      <c r="C689" s="5">
        <v>43599</v>
      </c>
      <c r="D689" s="2" t="s">
        <v>26</v>
      </c>
      <c r="E689" s="2" t="s">
        <v>89</v>
      </c>
      <c r="F689" s="2" t="s">
        <v>649</v>
      </c>
      <c r="G689" s="6" t="str">
        <f>VLOOKUP(F689,'Customer Info'!A:B,2,0)</f>
        <v>Helen</v>
      </c>
      <c r="H689" s="6" t="str">
        <f>VLOOKUP(F689,'Customer Info'!A:C,3,0)</f>
        <v>Abelman</v>
      </c>
      <c r="I689" s="6" t="str">
        <f>VLOOKUP(F689,'Customer Info'!A:E,5,0)</f>
        <v>Berlin</v>
      </c>
      <c r="J689" s="2" t="s">
        <v>30</v>
      </c>
      <c r="K689" s="2">
        <v>1734</v>
      </c>
      <c r="L689" s="2">
        <v>1702</v>
      </c>
      <c r="M689" s="2">
        <v>4</v>
      </c>
      <c r="N689" s="7">
        <f t="shared" si="40"/>
        <v>6808</v>
      </c>
      <c r="O689" s="7">
        <f t="shared" si="41"/>
        <v>6936</v>
      </c>
      <c r="P689" s="2">
        <v>89</v>
      </c>
      <c r="Q689" s="8">
        <f t="shared" si="42"/>
        <v>7025</v>
      </c>
      <c r="R689" s="8">
        <f t="shared" si="43"/>
        <v>128</v>
      </c>
      <c r="S689" s="2" t="s">
        <v>61</v>
      </c>
      <c r="T689" s="22" cm="1">
        <f t="array" ref="T689">_xlfn.IFS(OR(Q689&gt;$U$2,Q689&lt;$U$3),Q689*$V$2,OR(Q689&gt;$U$3,Q689&lt;$U$4),Q689*$V$3,OR(Q689&gt;$U$3,Q689&lt;$U$4),Q689*$V$4,OR(Q689&gt;$U$5,Q689&lt;$U$6),Q689*$V$6,OR(Q689&gt;$U$6,Q689&lt;$U$7),Q689*$V$7)</f>
        <v>140.5</v>
      </c>
    </row>
    <row r="690" spans="1:20" x14ac:dyDescent="0.3">
      <c r="A690" s="2" t="s">
        <v>1251</v>
      </c>
      <c r="B690" s="5">
        <v>43707</v>
      </c>
      <c r="C690" s="5">
        <v>43709</v>
      </c>
      <c r="D690" s="2" t="s">
        <v>33</v>
      </c>
      <c r="E690" s="2" t="s">
        <v>66</v>
      </c>
      <c r="F690" s="2" t="s">
        <v>1252</v>
      </c>
      <c r="G690" s="6" t="str">
        <f>VLOOKUP(F690,'Customer Info'!A:B,2,0)</f>
        <v>Lisa</v>
      </c>
      <c r="H690" s="6" t="str">
        <f>VLOOKUP(F690,'Customer Info'!A:C,3,0)</f>
        <v>Ryan</v>
      </c>
      <c r="I690" s="6" t="str">
        <f>VLOOKUP(F690,'Customer Info'!A:E,5,0)</f>
        <v>Townsville</v>
      </c>
      <c r="J690" s="2" t="s">
        <v>699</v>
      </c>
      <c r="K690" s="2">
        <v>7609</v>
      </c>
      <c r="L690" s="2">
        <v>7248</v>
      </c>
      <c r="M690" s="2">
        <v>4</v>
      </c>
      <c r="N690" s="7">
        <f t="shared" si="40"/>
        <v>28992</v>
      </c>
      <c r="O690" s="7">
        <f t="shared" si="41"/>
        <v>30436</v>
      </c>
      <c r="P690" s="2">
        <v>27</v>
      </c>
      <c r="Q690" s="8">
        <f t="shared" si="42"/>
        <v>30463</v>
      </c>
      <c r="R690" s="8">
        <f t="shared" si="43"/>
        <v>1444</v>
      </c>
      <c r="S690" s="2" t="s">
        <v>28</v>
      </c>
      <c r="T690" s="22" cm="1">
        <f t="array" ref="T690">_xlfn.IFS(OR(Q690&gt;$U$2,Q690&lt;$U$3),Q690*$V$2,OR(Q690&gt;$U$3,Q690&lt;$U$4),Q690*$V$3,OR(Q690&gt;$U$3,Q690&lt;$U$4),Q690*$V$4,OR(Q690&gt;$U$5,Q690&lt;$U$6),Q690*$V$6,OR(Q690&gt;$U$6,Q690&lt;$U$7),Q690*$V$7)</f>
        <v>609.26</v>
      </c>
    </row>
    <row r="691" spans="1:20" x14ac:dyDescent="0.3">
      <c r="A691" s="2" t="s">
        <v>1253</v>
      </c>
      <c r="B691" s="5">
        <v>43677</v>
      </c>
      <c r="C691" s="5">
        <v>43677</v>
      </c>
      <c r="D691" s="2" t="s">
        <v>26</v>
      </c>
      <c r="E691" s="2" t="s">
        <v>89</v>
      </c>
      <c r="F691" s="2" t="s">
        <v>157</v>
      </c>
      <c r="G691" s="6" t="str">
        <f>VLOOKUP(F691,'Customer Info'!A:B,2,0)</f>
        <v>Eileen</v>
      </c>
      <c r="H691" s="6" t="str">
        <f>VLOOKUP(F691,'Customer Info'!A:C,3,0)</f>
        <v>Kiefer</v>
      </c>
      <c r="I691" s="6" t="str">
        <f>VLOOKUP(F691,'Customer Info'!A:E,5,0)</f>
        <v>Hamm</v>
      </c>
      <c r="J691" s="2" t="s">
        <v>141</v>
      </c>
      <c r="K691" s="2">
        <v>1181</v>
      </c>
      <c r="L691" s="2">
        <v>1136</v>
      </c>
      <c r="M691" s="2">
        <v>2</v>
      </c>
      <c r="N691" s="7">
        <f t="shared" si="40"/>
        <v>2272</v>
      </c>
      <c r="O691" s="7">
        <f t="shared" si="41"/>
        <v>2362</v>
      </c>
      <c r="P691" s="2">
        <v>70</v>
      </c>
      <c r="Q691" s="8">
        <f t="shared" si="42"/>
        <v>2432</v>
      </c>
      <c r="R691" s="8">
        <f t="shared" si="43"/>
        <v>90</v>
      </c>
      <c r="S691" s="2" t="s">
        <v>31</v>
      </c>
      <c r="T691" s="22" cm="1">
        <f t="array" ref="T691">_xlfn.IFS(OR(Q691&gt;$U$2,Q691&lt;$U$3),Q691*$V$2,OR(Q691&gt;$U$3,Q691&lt;$U$4),Q691*$V$3,OR(Q691&gt;$U$3,Q691&lt;$U$4),Q691*$V$4,OR(Q691&gt;$U$5,Q691&lt;$U$6),Q691*$V$6,OR(Q691&gt;$U$6,Q691&lt;$U$7),Q691*$V$7)</f>
        <v>48.64</v>
      </c>
    </row>
    <row r="692" spans="1:20" x14ac:dyDescent="0.3">
      <c r="A692" s="2" t="s">
        <v>1254</v>
      </c>
      <c r="B692" s="5">
        <v>43615</v>
      </c>
      <c r="C692" s="5">
        <v>43617</v>
      </c>
      <c r="D692" s="2" t="s">
        <v>26</v>
      </c>
      <c r="E692" s="2" t="s">
        <v>66</v>
      </c>
      <c r="F692" s="2" t="s">
        <v>958</v>
      </c>
      <c r="G692" s="6" t="str">
        <f>VLOOKUP(F692,'Customer Info'!A:B,2,0)</f>
        <v>Liz</v>
      </c>
      <c r="H692" s="6" t="str">
        <f>VLOOKUP(F692,'Customer Info'!A:C,3,0)</f>
        <v>Pelletier</v>
      </c>
      <c r="I692" s="6" t="str">
        <f>VLOOKUP(F692,'Customer Info'!A:E,5,0)</f>
        <v>Zigong</v>
      </c>
      <c r="J692" s="2" t="s">
        <v>224</v>
      </c>
      <c r="K692" s="2">
        <v>1585</v>
      </c>
      <c r="L692" s="2">
        <v>1495</v>
      </c>
      <c r="M692" s="2">
        <v>6</v>
      </c>
      <c r="N692" s="7">
        <f t="shared" si="40"/>
        <v>8970</v>
      </c>
      <c r="O692" s="7">
        <f t="shared" si="41"/>
        <v>9510</v>
      </c>
      <c r="P692" s="2">
        <v>47</v>
      </c>
      <c r="Q692" s="8">
        <f t="shared" si="42"/>
        <v>9557</v>
      </c>
      <c r="R692" s="8">
        <f t="shared" si="43"/>
        <v>540</v>
      </c>
      <c r="S692" s="2" t="s">
        <v>31</v>
      </c>
      <c r="T692" s="22" cm="1">
        <f t="array" ref="T692">_xlfn.IFS(OR(Q692&gt;$U$2,Q692&lt;$U$3),Q692*$V$2,OR(Q692&gt;$U$3,Q692&lt;$U$4),Q692*$V$3,OR(Q692&gt;$U$3,Q692&lt;$U$4),Q692*$V$4,OR(Q692&gt;$U$5,Q692&lt;$U$6),Q692*$V$6,OR(Q692&gt;$U$6,Q692&lt;$U$7),Q692*$V$7)</f>
        <v>191.14000000000001</v>
      </c>
    </row>
    <row r="693" spans="1:20" x14ac:dyDescent="0.3">
      <c r="A693" s="2" t="s">
        <v>1255</v>
      </c>
      <c r="B693" s="5">
        <v>43768</v>
      </c>
      <c r="C693" s="5">
        <v>43770</v>
      </c>
      <c r="D693" s="2" t="s">
        <v>26</v>
      </c>
      <c r="E693" s="2" t="s">
        <v>89</v>
      </c>
      <c r="F693" s="2" t="s">
        <v>946</v>
      </c>
      <c r="G693" s="6" t="str">
        <f>VLOOKUP(F693,'Customer Info'!A:B,2,0)</f>
        <v>Neil</v>
      </c>
      <c r="H693" s="6" t="str">
        <f>VLOOKUP(F693,'Customer Info'!A:C,3,0)</f>
        <v>Franzšsisch</v>
      </c>
      <c r="I693" s="6" t="str">
        <f>VLOOKUP(F693,'Customer Info'!A:E,5,0)</f>
        <v>Mount Isa</v>
      </c>
      <c r="J693" s="2" t="s">
        <v>250</v>
      </c>
      <c r="K693" s="2">
        <v>2644</v>
      </c>
      <c r="L693" s="2">
        <v>2425</v>
      </c>
      <c r="M693" s="2">
        <v>1</v>
      </c>
      <c r="N693" s="7">
        <f t="shared" si="40"/>
        <v>2425</v>
      </c>
      <c r="O693" s="7">
        <f t="shared" si="41"/>
        <v>2644</v>
      </c>
      <c r="P693" s="2">
        <v>24</v>
      </c>
      <c r="Q693" s="8">
        <f t="shared" si="42"/>
        <v>2668</v>
      </c>
      <c r="R693" s="8">
        <f t="shared" si="43"/>
        <v>219</v>
      </c>
      <c r="S693" s="2" t="s">
        <v>31</v>
      </c>
      <c r="T693" s="22" cm="1">
        <f t="array" ref="T693">_xlfn.IFS(OR(Q693&gt;$U$2,Q693&lt;$U$3),Q693*$V$2,OR(Q693&gt;$U$3,Q693&lt;$U$4),Q693*$V$3,OR(Q693&gt;$U$3,Q693&lt;$U$4),Q693*$V$4,OR(Q693&gt;$U$5,Q693&lt;$U$6),Q693*$V$6,OR(Q693&gt;$U$6,Q693&lt;$U$7),Q693*$V$7)</f>
        <v>53.36</v>
      </c>
    </row>
    <row r="694" spans="1:20" x14ac:dyDescent="0.3">
      <c r="A694" s="2" t="s">
        <v>1256</v>
      </c>
      <c r="B694" s="5">
        <v>43475</v>
      </c>
      <c r="C694" s="5">
        <v>43477</v>
      </c>
      <c r="D694" s="2" t="s">
        <v>26</v>
      </c>
      <c r="E694" s="2" t="s">
        <v>66</v>
      </c>
      <c r="F694" s="2" t="s">
        <v>852</v>
      </c>
      <c r="G694" s="6" t="str">
        <f>VLOOKUP(F694,'Customer Info'!A:B,2,0)</f>
        <v>Michelle</v>
      </c>
      <c r="H694" s="6" t="str">
        <f>VLOOKUP(F694,'Customer Info'!A:C,3,0)</f>
        <v>Tran</v>
      </c>
      <c r="I694" s="6" t="str">
        <f>VLOOKUP(F694,'Customer Info'!A:E,5,0)</f>
        <v>Mount Gambier</v>
      </c>
      <c r="J694" s="2" t="s">
        <v>399</v>
      </c>
      <c r="K694" s="2">
        <v>1332</v>
      </c>
      <c r="L694" s="2">
        <v>1209</v>
      </c>
      <c r="M694" s="2">
        <v>1</v>
      </c>
      <c r="N694" s="7">
        <f t="shared" si="40"/>
        <v>1209</v>
      </c>
      <c r="O694" s="7">
        <f t="shared" si="41"/>
        <v>1332</v>
      </c>
      <c r="P694" s="2">
        <v>63</v>
      </c>
      <c r="Q694" s="8">
        <f t="shared" si="42"/>
        <v>1395</v>
      </c>
      <c r="R694" s="8">
        <f t="shared" si="43"/>
        <v>123</v>
      </c>
      <c r="S694" s="2" t="s">
        <v>61</v>
      </c>
      <c r="T694" s="22" cm="1">
        <f t="array" ref="T694">_xlfn.IFS(OR(Q694&gt;$U$2,Q694&lt;$U$3),Q694*$V$2,OR(Q694&gt;$U$3,Q694&lt;$U$4),Q694*$V$3,OR(Q694&gt;$U$3,Q694&lt;$U$4),Q694*$V$4,OR(Q694&gt;$U$5,Q694&lt;$U$6),Q694*$V$6,OR(Q694&gt;$U$6,Q694&lt;$U$7),Q694*$V$7)</f>
        <v>27.900000000000002</v>
      </c>
    </row>
    <row r="695" spans="1:20" x14ac:dyDescent="0.3">
      <c r="A695" s="2" t="s">
        <v>1257</v>
      </c>
      <c r="B695" s="5">
        <v>43580</v>
      </c>
      <c r="C695" s="5">
        <v>43580</v>
      </c>
      <c r="D695" s="2" t="s">
        <v>45</v>
      </c>
      <c r="E695" s="2" t="s">
        <v>89</v>
      </c>
      <c r="F695" s="2" t="s">
        <v>102</v>
      </c>
      <c r="G695" s="6" t="str">
        <f>VLOOKUP(F695,'Customer Info'!A:B,2,0)</f>
        <v>Craig</v>
      </c>
      <c r="H695" s="6" t="str">
        <f>VLOOKUP(F695,'Customer Info'!A:C,3,0)</f>
        <v>Carroll</v>
      </c>
      <c r="I695" s="6" t="str">
        <f>VLOOKUP(F695,'Customer Info'!A:E,5,0)</f>
        <v>Augsburg</v>
      </c>
      <c r="J695" s="2" t="s">
        <v>371</v>
      </c>
      <c r="K695" s="2">
        <v>128</v>
      </c>
      <c r="L695" s="2">
        <v>115</v>
      </c>
      <c r="M695" s="2">
        <v>3</v>
      </c>
      <c r="N695" s="7">
        <f t="shared" si="40"/>
        <v>345</v>
      </c>
      <c r="O695" s="7">
        <f t="shared" si="41"/>
        <v>384</v>
      </c>
      <c r="P695" s="2">
        <v>30</v>
      </c>
      <c r="Q695" s="8">
        <f t="shared" si="42"/>
        <v>414</v>
      </c>
      <c r="R695" s="8">
        <f t="shared" si="43"/>
        <v>39</v>
      </c>
      <c r="S695" s="2" t="s">
        <v>31</v>
      </c>
      <c r="T695" s="22" cm="1">
        <f t="array" ref="T695">_xlfn.IFS(OR(Q695&gt;$U$2,Q695&lt;$U$3),Q695*$V$2,OR(Q695&gt;$U$3,Q695&lt;$U$4),Q695*$V$3,OR(Q695&gt;$U$3,Q695&lt;$U$4),Q695*$V$4,OR(Q695&gt;$U$5,Q695&lt;$U$6),Q695*$V$6,OR(Q695&gt;$U$6,Q695&lt;$U$7),Q695*$V$7)</f>
        <v>8.2799999999999994</v>
      </c>
    </row>
    <row r="696" spans="1:20" x14ac:dyDescent="0.3">
      <c r="A696" s="2" t="s">
        <v>1258</v>
      </c>
      <c r="B696" s="5">
        <v>43738</v>
      </c>
      <c r="C696" s="5">
        <v>43740</v>
      </c>
      <c r="D696" s="2" t="s">
        <v>45</v>
      </c>
      <c r="E696" s="2" t="s">
        <v>34</v>
      </c>
      <c r="F696" s="2" t="s">
        <v>1259</v>
      </c>
      <c r="G696" s="6" t="str">
        <f>VLOOKUP(F696,'Customer Info'!A:B,2,0)</f>
        <v>Tom</v>
      </c>
      <c r="H696" s="6" t="str">
        <f>VLOOKUP(F696,'Customer Info'!A:C,3,0)</f>
        <v>Stivers</v>
      </c>
      <c r="I696" s="6" t="str">
        <f>VLOOKUP(F696,'Customer Info'!A:E,5,0)</f>
        <v>Guangzhou</v>
      </c>
      <c r="J696" s="2" t="s">
        <v>253</v>
      </c>
      <c r="K696" s="2">
        <v>1441</v>
      </c>
      <c r="L696" s="2">
        <v>1360</v>
      </c>
      <c r="M696" s="2">
        <v>1</v>
      </c>
      <c r="N696" s="7">
        <f t="shared" si="40"/>
        <v>1360</v>
      </c>
      <c r="O696" s="7">
        <f t="shared" si="41"/>
        <v>1441</v>
      </c>
      <c r="P696" s="2">
        <v>22</v>
      </c>
      <c r="Q696" s="8">
        <f t="shared" si="42"/>
        <v>1463</v>
      </c>
      <c r="R696" s="8">
        <f t="shared" si="43"/>
        <v>81</v>
      </c>
      <c r="S696" s="2" t="s">
        <v>28</v>
      </c>
      <c r="T696" s="22" cm="1">
        <f t="array" ref="T696">_xlfn.IFS(OR(Q696&gt;$U$2,Q696&lt;$U$3),Q696*$V$2,OR(Q696&gt;$U$3,Q696&lt;$U$4),Q696*$V$3,OR(Q696&gt;$U$3,Q696&lt;$U$4),Q696*$V$4,OR(Q696&gt;$U$5,Q696&lt;$U$6),Q696*$V$6,OR(Q696&gt;$U$6,Q696&lt;$U$7),Q696*$V$7)</f>
        <v>29.26</v>
      </c>
    </row>
    <row r="697" spans="1:20" x14ac:dyDescent="0.3">
      <c r="A697" s="2" t="s">
        <v>1260</v>
      </c>
      <c r="B697" s="5">
        <v>43603</v>
      </c>
      <c r="C697" s="5">
        <v>43603</v>
      </c>
      <c r="D697" s="2" t="s">
        <v>33</v>
      </c>
      <c r="E697" s="2" t="s">
        <v>89</v>
      </c>
      <c r="F697" s="2" t="s">
        <v>1261</v>
      </c>
      <c r="G697" s="6" t="str">
        <f>VLOOKUP(F697,'Customer Info'!A:B,2,0)</f>
        <v>Heather</v>
      </c>
      <c r="H697" s="6" t="str">
        <f>VLOOKUP(F697,'Customer Info'!A:C,3,0)</f>
        <v>Kirkland</v>
      </c>
      <c r="I697" s="6" t="str">
        <f>VLOOKUP(F697,'Customer Info'!A:E,5,0)</f>
        <v>Luoyang</v>
      </c>
      <c r="J697" s="2" t="s">
        <v>704</v>
      </c>
      <c r="K697" s="2">
        <v>2501</v>
      </c>
      <c r="L697" s="2">
        <v>2361</v>
      </c>
      <c r="M697" s="2">
        <v>2</v>
      </c>
      <c r="N697" s="7">
        <f t="shared" si="40"/>
        <v>4722</v>
      </c>
      <c r="O697" s="7">
        <f t="shared" si="41"/>
        <v>5002</v>
      </c>
      <c r="P697" s="2">
        <v>42</v>
      </c>
      <c r="Q697" s="8">
        <f t="shared" si="42"/>
        <v>5044</v>
      </c>
      <c r="R697" s="8">
        <f t="shared" si="43"/>
        <v>280</v>
      </c>
      <c r="S697" s="2" t="s">
        <v>31</v>
      </c>
      <c r="T697" s="22" cm="1">
        <f t="array" ref="T697">_xlfn.IFS(OR(Q697&gt;$U$2,Q697&lt;$U$3),Q697*$V$2,OR(Q697&gt;$U$3,Q697&lt;$U$4),Q697*$V$3,OR(Q697&gt;$U$3,Q697&lt;$U$4),Q697*$V$4,OR(Q697&gt;$U$5,Q697&lt;$U$6),Q697*$V$6,OR(Q697&gt;$U$6,Q697&lt;$U$7),Q697*$V$7)</f>
        <v>100.88</v>
      </c>
    </row>
    <row r="698" spans="1:20" x14ac:dyDescent="0.3">
      <c r="A698" s="2" t="s">
        <v>1262</v>
      </c>
      <c r="B698" s="5">
        <v>43738</v>
      </c>
      <c r="C698" s="5">
        <v>43740</v>
      </c>
      <c r="D698" s="2" t="s">
        <v>26</v>
      </c>
      <c r="E698" s="2" t="s">
        <v>89</v>
      </c>
      <c r="F698" s="2" t="s">
        <v>352</v>
      </c>
      <c r="G698" s="6" t="str">
        <f>VLOOKUP(F698,'Customer Info'!A:B,2,0)</f>
        <v>Robert</v>
      </c>
      <c r="H698" s="6" t="str">
        <f>VLOOKUP(F698,'Customer Info'!A:C,3,0)</f>
        <v>Waldorf</v>
      </c>
      <c r="I698" s="6" t="str">
        <f>VLOOKUP(F698,'Customer Info'!A:E,5,0)</f>
        <v>Emden</v>
      </c>
      <c r="J698" s="2" t="s">
        <v>441</v>
      </c>
      <c r="K698" s="2">
        <v>7623</v>
      </c>
      <c r="L698" s="2">
        <v>7064</v>
      </c>
      <c r="M698" s="2">
        <v>6</v>
      </c>
      <c r="N698" s="7">
        <f t="shared" si="40"/>
        <v>42384</v>
      </c>
      <c r="O698" s="7">
        <f t="shared" si="41"/>
        <v>45738</v>
      </c>
      <c r="P698" s="2">
        <v>91</v>
      </c>
      <c r="Q698" s="8">
        <f t="shared" si="42"/>
        <v>45829</v>
      </c>
      <c r="R698" s="8">
        <f t="shared" si="43"/>
        <v>3354</v>
      </c>
      <c r="S698" s="2" t="s">
        <v>31</v>
      </c>
      <c r="T698" s="22" cm="1">
        <f t="array" ref="T698">_xlfn.IFS(OR(Q698&gt;$U$2,Q698&lt;$U$3),Q698*$V$2,OR(Q698&gt;$U$3,Q698&lt;$U$4),Q698*$V$3,OR(Q698&gt;$U$3,Q698&lt;$U$4),Q698*$V$4,OR(Q698&gt;$U$5,Q698&lt;$U$6),Q698*$V$6,OR(Q698&gt;$U$6,Q698&lt;$U$7),Q698*$V$7)</f>
        <v>916.58</v>
      </c>
    </row>
    <row r="699" spans="1:20" x14ac:dyDescent="0.3">
      <c r="A699" s="2" t="s">
        <v>1263</v>
      </c>
      <c r="B699" s="5">
        <v>43654</v>
      </c>
      <c r="C699" s="5">
        <v>43654</v>
      </c>
      <c r="D699" s="2" t="s">
        <v>45</v>
      </c>
      <c r="E699" s="2" t="s">
        <v>41</v>
      </c>
      <c r="F699" s="2" t="s">
        <v>917</v>
      </c>
      <c r="G699" s="6" t="str">
        <f>VLOOKUP(F699,'Customer Info'!A:B,2,0)</f>
        <v>Fred</v>
      </c>
      <c r="H699" s="6" t="str">
        <f>VLOOKUP(F699,'Customer Info'!A:C,3,0)</f>
        <v>Hopkins</v>
      </c>
      <c r="I699" s="6" t="str">
        <f>VLOOKUP(F699,'Customer Info'!A:E,5,0)</f>
        <v>Sydney</v>
      </c>
      <c r="J699" s="2" t="s">
        <v>891</v>
      </c>
      <c r="K699" s="2">
        <v>2503</v>
      </c>
      <c r="L699" s="2">
        <v>2454</v>
      </c>
      <c r="M699" s="2">
        <v>1</v>
      </c>
      <c r="N699" s="7">
        <f t="shared" si="40"/>
        <v>2454</v>
      </c>
      <c r="O699" s="7">
        <f t="shared" si="41"/>
        <v>2503</v>
      </c>
      <c r="P699" s="2">
        <v>81</v>
      </c>
      <c r="Q699" s="8">
        <f t="shared" si="42"/>
        <v>2584</v>
      </c>
      <c r="R699" s="8">
        <f t="shared" si="43"/>
        <v>49</v>
      </c>
      <c r="S699" s="2" t="s">
        <v>31</v>
      </c>
      <c r="T699" s="22" cm="1">
        <f t="array" ref="T699">_xlfn.IFS(OR(Q699&gt;$U$2,Q699&lt;$U$3),Q699*$V$2,OR(Q699&gt;$U$3,Q699&lt;$U$4),Q699*$V$3,OR(Q699&gt;$U$3,Q699&lt;$U$4),Q699*$V$4,OR(Q699&gt;$U$5,Q699&lt;$U$6),Q699*$V$6,OR(Q699&gt;$U$6,Q699&lt;$U$7),Q699*$V$7)</f>
        <v>51.68</v>
      </c>
    </row>
    <row r="700" spans="1:20" x14ac:dyDescent="0.3">
      <c r="A700" s="2" t="s">
        <v>1264</v>
      </c>
      <c r="B700" s="5">
        <v>43630</v>
      </c>
      <c r="C700" s="5">
        <v>43631</v>
      </c>
      <c r="D700" s="2" t="s">
        <v>26</v>
      </c>
      <c r="E700" s="2" t="s">
        <v>89</v>
      </c>
      <c r="F700" s="2" t="s">
        <v>448</v>
      </c>
      <c r="G700" s="6" t="str">
        <f>VLOOKUP(F700,'Customer Info'!A:B,2,0)</f>
        <v>Jim</v>
      </c>
      <c r="H700" s="6" t="str">
        <f>VLOOKUP(F700,'Customer Info'!A:C,3,0)</f>
        <v>Epp</v>
      </c>
      <c r="I700" s="6" t="str">
        <f>VLOOKUP(F700,'Customer Info'!A:E,5,0)</f>
        <v>Jingmen</v>
      </c>
      <c r="J700" s="2" t="s">
        <v>441</v>
      </c>
      <c r="K700" s="2">
        <v>1686</v>
      </c>
      <c r="L700" s="2">
        <v>1591</v>
      </c>
      <c r="M700" s="2">
        <v>9</v>
      </c>
      <c r="N700" s="7">
        <f t="shared" si="40"/>
        <v>14319</v>
      </c>
      <c r="O700" s="7">
        <f t="shared" si="41"/>
        <v>15174</v>
      </c>
      <c r="P700" s="2">
        <v>29</v>
      </c>
      <c r="Q700" s="8">
        <f t="shared" si="42"/>
        <v>15203</v>
      </c>
      <c r="R700" s="8">
        <f t="shared" si="43"/>
        <v>855</v>
      </c>
      <c r="S700" s="2" t="s">
        <v>31</v>
      </c>
      <c r="T700" s="22" cm="1">
        <f t="array" ref="T700">_xlfn.IFS(OR(Q700&gt;$U$2,Q700&lt;$U$3),Q700*$V$2,OR(Q700&gt;$U$3,Q700&lt;$U$4),Q700*$V$3,OR(Q700&gt;$U$3,Q700&lt;$U$4),Q700*$V$4,OR(Q700&gt;$U$5,Q700&lt;$U$6),Q700*$V$6,OR(Q700&gt;$U$6,Q700&lt;$U$7),Q700*$V$7)</f>
        <v>304.06</v>
      </c>
    </row>
    <row r="701" spans="1:20" x14ac:dyDescent="0.3">
      <c r="A701" s="2" t="s">
        <v>1265</v>
      </c>
      <c r="B701" s="5">
        <v>43830</v>
      </c>
      <c r="C701" s="5">
        <v>43831</v>
      </c>
      <c r="D701" s="2" t="s">
        <v>26</v>
      </c>
      <c r="E701" s="2" t="s">
        <v>27</v>
      </c>
      <c r="F701" s="2" t="s">
        <v>229</v>
      </c>
      <c r="G701" s="6" t="str">
        <f>VLOOKUP(F701,'Customer Info'!A:B,2,0)</f>
        <v>Thais</v>
      </c>
      <c r="H701" s="6" t="str">
        <f>VLOOKUP(F701,'Customer Info'!A:C,3,0)</f>
        <v>Sissman</v>
      </c>
      <c r="I701" s="6" t="str">
        <f>VLOOKUP(F701,'Customer Info'!A:E,5,0)</f>
        <v>Essen</v>
      </c>
      <c r="J701" s="2" t="s">
        <v>311</v>
      </c>
      <c r="K701" s="2">
        <v>1911</v>
      </c>
      <c r="L701" s="2">
        <v>1785</v>
      </c>
      <c r="M701" s="2">
        <v>8</v>
      </c>
      <c r="N701" s="7">
        <f t="shared" si="40"/>
        <v>14280</v>
      </c>
      <c r="O701" s="7">
        <f t="shared" si="41"/>
        <v>15288</v>
      </c>
      <c r="P701" s="2">
        <v>48</v>
      </c>
      <c r="Q701" s="8">
        <f t="shared" si="42"/>
        <v>15336</v>
      </c>
      <c r="R701" s="8">
        <f t="shared" si="43"/>
        <v>1008</v>
      </c>
      <c r="S701" s="2" t="s">
        <v>61</v>
      </c>
      <c r="T701" s="22" cm="1">
        <f t="array" ref="T701">_xlfn.IFS(OR(Q701&gt;$U$2,Q701&lt;$U$3),Q701*$V$2,OR(Q701&gt;$U$3,Q701&lt;$U$4),Q701*$V$3,OR(Q701&gt;$U$3,Q701&lt;$U$4),Q701*$V$4,OR(Q701&gt;$U$5,Q701&lt;$U$6),Q701*$V$6,OR(Q701&gt;$U$6,Q701&lt;$U$7),Q701*$V$7)</f>
        <v>306.72000000000003</v>
      </c>
    </row>
    <row r="702" spans="1:20" x14ac:dyDescent="0.3">
      <c r="A702" s="2" t="s">
        <v>1266</v>
      </c>
      <c r="B702" s="5">
        <v>43632</v>
      </c>
      <c r="C702" s="5">
        <v>43634</v>
      </c>
      <c r="D702" s="2" t="s">
        <v>45</v>
      </c>
      <c r="E702" s="2" t="s">
        <v>89</v>
      </c>
      <c r="F702" s="2" t="s">
        <v>1267</v>
      </c>
      <c r="G702" s="6" t="str">
        <f>VLOOKUP(F702,'Customer Info'!A:B,2,0)</f>
        <v>Harry</v>
      </c>
      <c r="H702" s="6" t="str">
        <f>VLOOKUP(F702,'Customer Info'!A:C,3,0)</f>
        <v>Marie</v>
      </c>
      <c r="I702" s="6" t="str">
        <f>VLOOKUP(F702,'Customer Info'!A:E,5,0)</f>
        <v>Mataram</v>
      </c>
      <c r="J702" s="2" t="s">
        <v>433</v>
      </c>
      <c r="K702" s="2">
        <v>179</v>
      </c>
      <c r="L702" s="2">
        <v>166</v>
      </c>
      <c r="M702" s="2">
        <v>4</v>
      </c>
      <c r="N702" s="7">
        <f t="shared" si="40"/>
        <v>664</v>
      </c>
      <c r="O702" s="7">
        <f t="shared" si="41"/>
        <v>716</v>
      </c>
      <c r="P702" s="2">
        <v>30</v>
      </c>
      <c r="Q702" s="8">
        <f t="shared" si="42"/>
        <v>746</v>
      </c>
      <c r="R702" s="8">
        <f t="shared" si="43"/>
        <v>52</v>
      </c>
      <c r="S702" s="2" t="s">
        <v>31</v>
      </c>
      <c r="T702" s="22" cm="1">
        <f t="array" ref="T702">_xlfn.IFS(OR(Q702&gt;$U$2,Q702&lt;$U$3),Q702*$V$2,OR(Q702&gt;$U$3,Q702&lt;$U$4),Q702*$V$3,OR(Q702&gt;$U$3,Q702&lt;$U$4),Q702*$V$4,OR(Q702&gt;$U$5,Q702&lt;$U$6),Q702*$V$6,OR(Q702&gt;$U$6,Q702&lt;$U$7),Q702*$V$7)</f>
        <v>14.92</v>
      </c>
    </row>
    <row r="703" spans="1:20" x14ac:dyDescent="0.3">
      <c r="A703" s="2" t="s">
        <v>1268</v>
      </c>
      <c r="B703" s="5">
        <v>43522</v>
      </c>
      <c r="C703" s="5">
        <v>43524</v>
      </c>
      <c r="D703" s="2" t="s">
        <v>45</v>
      </c>
      <c r="E703" s="2" t="s">
        <v>41</v>
      </c>
      <c r="F703" s="2" t="s">
        <v>1269</v>
      </c>
      <c r="G703" s="6" t="str">
        <f>VLOOKUP(F703,'Customer Info'!A:B,2,0)</f>
        <v>Thomas</v>
      </c>
      <c r="H703" s="6" t="str">
        <f>VLOOKUP(F703,'Customer Info'!A:C,3,0)</f>
        <v>Boland</v>
      </c>
      <c r="I703" s="6" t="str">
        <f>VLOOKUP(F703,'Customer Info'!A:E,5,0)</f>
        <v>Surabaya</v>
      </c>
      <c r="J703" s="2" t="s">
        <v>5</v>
      </c>
      <c r="K703" s="2">
        <v>1048</v>
      </c>
      <c r="L703" s="2">
        <v>979</v>
      </c>
      <c r="M703" s="2">
        <v>11</v>
      </c>
      <c r="N703" s="7">
        <f t="shared" si="40"/>
        <v>10769</v>
      </c>
      <c r="O703" s="7">
        <f t="shared" si="41"/>
        <v>11528</v>
      </c>
      <c r="P703" s="2">
        <v>61</v>
      </c>
      <c r="Q703" s="8">
        <f t="shared" si="42"/>
        <v>11589</v>
      </c>
      <c r="R703" s="8">
        <f t="shared" si="43"/>
        <v>759</v>
      </c>
      <c r="S703" s="2" t="s">
        <v>31</v>
      </c>
      <c r="T703" s="22" cm="1">
        <f t="array" ref="T703">_xlfn.IFS(OR(Q703&gt;$U$2,Q703&lt;$U$3),Q703*$V$2,OR(Q703&gt;$U$3,Q703&lt;$U$4),Q703*$V$3,OR(Q703&gt;$U$3,Q703&lt;$U$4),Q703*$V$4,OR(Q703&gt;$U$5,Q703&lt;$U$6),Q703*$V$6,OR(Q703&gt;$U$6,Q703&lt;$U$7),Q703*$V$7)</f>
        <v>231.78</v>
      </c>
    </row>
    <row r="704" spans="1:20" x14ac:dyDescent="0.3">
      <c r="A704" s="2" t="s">
        <v>1270</v>
      </c>
      <c r="B704" s="5">
        <v>43607</v>
      </c>
      <c r="C704" s="5">
        <v>43607</v>
      </c>
      <c r="D704" s="2" t="s">
        <v>45</v>
      </c>
      <c r="E704" s="2" t="s">
        <v>41</v>
      </c>
      <c r="F704" s="2" t="s">
        <v>426</v>
      </c>
      <c r="G704" s="6" t="str">
        <f>VLOOKUP(F704,'Customer Info'!A:B,2,0)</f>
        <v>Sarah</v>
      </c>
      <c r="H704" s="6" t="str">
        <f>VLOOKUP(F704,'Customer Info'!A:C,3,0)</f>
        <v>Bern</v>
      </c>
      <c r="I704" s="6" t="str">
        <f>VLOOKUP(F704,'Customer Info'!A:E,5,0)</f>
        <v>Wollongong</v>
      </c>
      <c r="J704" s="2" t="s">
        <v>346</v>
      </c>
      <c r="K704" s="2">
        <v>167</v>
      </c>
      <c r="L704" s="2">
        <v>152</v>
      </c>
      <c r="M704" s="2">
        <v>1</v>
      </c>
      <c r="N704" s="7">
        <f t="shared" si="40"/>
        <v>152</v>
      </c>
      <c r="O704" s="7">
        <f t="shared" si="41"/>
        <v>167</v>
      </c>
      <c r="P704" s="2">
        <v>30</v>
      </c>
      <c r="Q704" s="8">
        <f t="shared" si="42"/>
        <v>197</v>
      </c>
      <c r="R704" s="8">
        <f t="shared" si="43"/>
        <v>15</v>
      </c>
      <c r="S704" s="2" t="s">
        <v>28</v>
      </c>
      <c r="T704" s="22" cm="1">
        <f t="array" ref="T704">_xlfn.IFS(OR(Q704&gt;$U$2,Q704&lt;$U$3),Q704*$V$2,OR(Q704&gt;$U$3,Q704&lt;$U$4),Q704*$V$3,OR(Q704&gt;$U$3,Q704&lt;$U$4),Q704*$V$4,OR(Q704&gt;$U$5,Q704&lt;$U$6),Q704*$V$6,OR(Q704&gt;$U$6,Q704&lt;$U$7),Q704*$V$7)</f>
        <v>3.94</v>
      </c>
    </row>
    <row r="705" spans="1:20" x14ac:dyDescent="0.3">
      <c r="A705" s="2" t="s">
        <v>1271</v>
      </c>
      <c r="B705" s="5">
        <v>43540</v>
      </c>
      <c r="C705" s="5">
        <v>43541</v>
      </c>
      <c r="D705" s="2" t="s">
        <v>26</v>
      </c>
      <c r="E705" s="2" t="s">
        <v>46</v>
      </c>
      <c r="F705" s="2" t="s">
        <v>1272</v>
      </c>
      <c r="G705" s="6" t="str">
        <f>VLOOKUP(F705,'Customer Info'!A:B,2,0)</f>
        <v>Joel</v>
      </c>
      <c r="H705" s="6" t="str">
        <f>VLOOKUP(F705,'Customer Info'!A:C,3,0)</f>
        <v>Eaton</v>
      </c>
      <c r="I705" s="6" t="str">
        <f>VLOOKUP(F705,'Customer Info'!A:E,5,0)</f>
        <v>Nuremberg</v>
      </c>
      <c r="J705" s="2" t="s">
        <v>308</v>
      </c>
      <c r="K705" s="2">
        <v>2759</v>
      </c>
      <c r="L705" s="2">
        <v>2628</v>
      </c>
      <c r="M705" s="2">
        <v>13</v>
      </c>
      <c r="N705" s="7">
        <f t="shared" si="40"/>
        <v>34164</v>
      </c>
      <c r="O705" s="7">
        <f t="shared" si="41"/>
        <v>35867</v>
      </c>
      <c r="P705" s="2">
        <v>33</v>
      </c>
      <c r="Q705" s="8">
        <f t="shared" si="42"/>
        <v>35900</v>
      </c>
      <c r="R705" s="8">
        <f t="shared" si="43"/>
        <v>1703</v>
      </c>
      <c r="S705" s="2" t="s">
        <v>31</v>
      </c>
      <c r="T705" s="22" cm="1">
        <f t="array" ref="T705">_xlfn.IFS(OR(Q705&gt;$U$2,Q705&lt;$U$3),Q705*$V$2,OR(Q705&gt;$U$3,Q705&lt;$U$4),Q705*$V$3,OR(Q705&gt;$U$3,Q705&lt;$U$4),Q705*$V$4,OR(Q705&gt;$U$5,Q705&lt;$U$6),Q705*$V$6,OR(Q705&gt;$U$6,Q705&lt;$U$7),Q705*$V$7)</f>
        <v>718</v>
      </c>
    </row>
    <row r="706" spans="1:20" x14ac:dyDescent="0.3">
      <c r="A706" s="2" t="s">
        <v>1273</v>
      </c>
      <c r="B706" s="5">
        <v>43638</v>
      </c>
      <c r="C706" s="5">
        <v>43638</v>
      </c>
      <c r="D706" s="2" t="s">
        <v>33</v>
      </c>
      <c r="E706" s="2" t="s">
        <v>46</v>
      </c>
      <c r="F706" s="2" t="s">
        <v>1274</v>
      </c>
      <c r="G706" s="6" t="str">
        <f>VLOOKUP(F706,'Customer Info'!A:B,2,0)</f>
        <v>Alan</v>
      </c>
      <c r="H706" s="6" t="str">
        <f>VLOOKUP(F706,'Customer Info'!A:C,3,0)</f>
        <v>Schoenberger</v>
      </c>
      <c r="I706" s="6" t="str">
        <f>VLOOKUP(F706,'Customer Info'!A:E,5,0)</f>
        <v>Anshan</v>
      </c>
      <c r="J706" s="2" t="s">
        <v>148</v>
      </c>
      <c r="K706" s="2">
        <v>8160</v>
      </c>
      <c r="L706" s="2">
        <v>7475</v>
      </c>
      <c r="M706" s="2">
        <v>2</v>
      </c>
      <c r="N706" s="7">
        <f t="shared" si="40"/>
        <v>14950</v>
      </c>
      <c r="O706" s="7">
        <f t="shared" si="41"/>
        <v>16320</v>
      </c>
      <c r="P706" s="2">
        <v>71</v>
      </c>
      <c r="Q706" s="8">
        <f t="shared" si="42"/>
        <v>16391</v>
      </c>
      <c r="R706" s="8">
        <f t="shared" si="43"/>
        <v>1370</v>
      </c>
      <c r="S706" s="2" t="s">
        <v>28</v>
      </c>
      <c r="T706" s="22" cm="1">
        <f t="array" ref="T706">_xlfn.IFS(OR(Q706&gt;$U$2,Q706&lt;$U$3),Q706*$V$2,OR(Q706&gt;$U$3,Q706&lt;$U$4),Q706*$V$3,OR(Q706&gt;$U$3,Q706&lt;$U$4),Q706*$V$4,OR(Q706&gt;$U$5,Q706&lt;$U$6),Q706*$V$6,OR(Q706&gt;$U$6,Q706&lt;$U$7),Q706*$V$7)</f>
        <v>327.82</v>
      </c>
    </row>
    <row r="707" spans="1:20" x14ac:dyDescent="0.3">
      <c r="A707" s="2" t="s">
        <v>1275</v>
      </c>
      <c r="B707" s="5">
        <v>43581</v>
      </c>
      <c r="C707" s="5">
        <v>43582</v>
      </c>
      <c r="D707" s="2" t="s">
        <v>45</v>
      </c>
      <c r="E707" s="2" t="s">
        <v>41</v>
      </c>
      <c r="F707" s="2" t="s">
        <v>128</v>
      </c>
      <c r="G707" s="6" t="str">
        <f>VLOOKUP(F707,'Customer Info'!A:B,2,0)</f>
        <v>Duane</v>
      </c>
      <c r="H707" s="6" t="str">
        <f>VLOOKUP(F707,'Customer Info'!A:C,3,0)</f>
        <v>Huffman</v>
      </c>
      <c r="I707" s="6" t="str">
        <f>VLOOKUP(F707,'Customer Info'!A:E,5,0)</f>
        <v>Jakarta</v>
      </c>
      <c r="J707" s="2" t="s">
        <v>402</v>
      </c>
      <c r="K707" s="2">
        <v>82</v>
      </c>
      <c r="L707" s="2">
        <v>79</v>
      </c>
      <c r="M707" s="2">
        <v>2</v>
      </c>
      <c r="N707" s="7">
        <f t="shared" si="40"/>
        <v>158</v>
      </c>
      <c r="O707" s="7">
        <f t="shared" si="41"/>
        <v>164</v>
      </c>
      <c r="P707" s="2">
        <v>10</v>
      </c>
      <c r="Q707" s="8">
        <f t="shared" si="42"/>
        <v>174</v>
      </c>
      <c r="R707" s="8">
        <f t="shared" si="43"/>
        <v>6</v>
      </c>
      <c r="S707" s="2" t="s">
        <v>31</v>
      </c>
      <c r="T707" s="22" cm="1">
        <f t="array" ref="T707">_xlfn.IFS(OR(Q707&gt;$U$2,Q707&lt;$U$3),Q707*$V$2,OR(Q707&gt;$U$3,Q707&lt;$U$4),Q707*$V$3,OR(Q707&gt;$U$3,Q707&lt;$U$4),Q707*$V$4,OR(Q707&gt;$U$5,Q707&lt;$U$6),Q707*$V$6,OR(Q707&gt;$U$6,Q707&lt;$U$7),Q707*$V$7)</f>
        <v>3.48</v>
      </c>
    </row>
    <row r="708" spans="1:20" x14ac:dyDescent="0.3">
      <c r="A708" s="2" t="s">
        <v>1276</v>
      </c>
      <c r="B708" s="5">
        <v>43818</v>
      </c>
      <c r="C708" s="5">
        <v>43819</v>
      </c>
      <c r="D708" s="2" t="s">
        <v>26</v>
      </c>
      <c r="E708" s="2" t="s">
        <v>89</v>
      </c>
      <c r="F708" s="2" t="s">
        <v>1277</v>
      </c>
      <c r="G708" s="6" t="str">
        <f>VLOOKUP(F708,'Customer Info'!A:B,2,0)</f>
        <v>Tracy</v>
      </c>
      <c r="H708" s="6" t="str">
        <f>VLOOKUP(F708,'Customer Info'!A:C,3,0)</f>
        <v>Blumstein</v>
      </c>
      <c r="I708" s="6" t="str">
        <f>VLOOKUP(F708,'Customer Info'!A:E,5,0)</f>
        <v>Guangzhou</v>
      </c>
      <c r="J708" s="2" t="s">
        <v>620</v>
      </c>
      <c r="K708" s="2">
        <v>1601</v>
      </c>
      <c r="L708" s="2">
        <v>1510</v>
      </c>
      <c r="M708" s="2">
        <v>3</v>
      </c>
      <c r="N708" s="7">
        <f t="shared" si="40"/>
        <v>4530</v>
      </c>
      <c r="O708" s="7">
        <f t="shared" si="41"/>
        <v>4803</v>
      </c>
      <c r="P708" s="2">
        <v>96</v>
      </c>
      <c r="Q708" s="8">
        <f t="shared" si="42"/>
        <v>4899</v>
      </c>
      <c r="R708" s="8">
        <f t="shared" si="43"/>
        <v>273</v>
      </c>
      <c r="S708" s="2" t="s">
        <v>31</v>
      </c>
      <c r="T708" s="22" cm="1">
        <f t="array" ref="T708">_xlfn.IFS(OR(Q708&gt;$U$2,Q708&lt;$U$3),Q708*$V$2,OR(Q708&gt;$U$3,Q708&lt;$U$4),Q708*$V$3,OR(Q708&gt;$U$3,Q708&lt;$U$4),Q708*$V$4,OR(Q708&gt;$U$5,Q708&lt;$U$6),Q708*$V$6,OR(Q708&gt;$U$6,Q708&lt;$U$7),Q708*$V$7)</f>
        <v>97.98</v>
      </c>
    </row>
    <row r="709" spans="1:20" x14ac:dyDescent="0.3">
      <c r="A709" s="2" t="s">
        <v>1278</v>
      </c>
      <c r="B709" s="5">
        <v>43808</v>
      </c>
      <c r="C709" s="5">
        <v>43809</v>
      </c>
      <c r="D709" s="2" t="s">
        <v>45</v>
      </c>
      <c r="E709" s="2" t="s">
        <v>41</v>
      </c>
      <c r="F709" s="2" t="s">
        <v>328</v>
      </c>
      <c r="G709" s="6" t="str">
        <f>VLOOKUP(F709,'Customer Info'!A:B,2,0)</f>
        <v>Thea</v>
      </c>
      <c r="H709" s="6" t="str">
        <f>VLOOKUP(F709,'Customer Info'!A:C,3,0)</f>
        <v>Hudgings</v>
      </c>
      <c r="I709" s="6" t="str">
        <f>VLOOKUP(F709,'Customer Info'!A:E,5,0)</f>
        <v>Anshan</v>
      </c>
      <c r="J709" s="2" t="s">
        <v>97</v>
      </c>
      <c r="K709" s="2">
        <v>81</v>
      </c>
      <c r="L709" s="2">
        <v>77</v>
      </c>
      <c r="M709" s="2">
        <v>1</v>
      </c>
      <c r="N709" s="7">
        <f t="shared" si="40"/>
        <v>77</v>
      </c>
      <c r="O709" s="7">
        <f t="shared" si="41"/>
        <v>81</v>
      </c>
      <c r="P709" s="2">
        <v>10</v>
      </c>
      <c r="Q709" s="8">
        <f t="shared" si="42"/>
        <v>91</v>
      </c>
      <c r="R709" s="8">
        <f t="shared" si="43"/>
        <v>4</v>
      </c>
      <c r="S709" s="2" t="s">
        <v>31</v>
      </c>
      <c r="T709" s="22" cm="1">
        <f t="array" ref="T709">_xlfn.IFS(OR(Q709&gt;$U$2,Q709&lt;$U$3),Q709*$V$2,OR(Q709&gt;$U$3,Q709&lt;$U$4),Q709*$V$3,OR(Q709&gt;$U$3,Q709&lt;$U$4),Q709*$V$4,OR(Q709&gt;$U$5,Q709&lt;$U$6),Q709*$V$6,OR(Q709&gt;$U$6,Q709&lt;$U$7),Q709*$V$7)</f>
        <v>1.82</v>
      </c>
    </row>
    <row r="710" spans="1:20" x14ac:dyDescent="0.3">
      <c r="A710" s="2" t="s">
        <v>1279</v>
      </c>
      <c r="B710" s="5">
        <v>43591</v>
      </c>
      <c r="C710" s="5">
        <v>43591</v>
      </c>
      <c r="D710" s="2" t="s">
        <v>45</v>
      </c>
      <c r="E710" s="2" t="s">
        <v>89</v>
      </c>
      <c r="F710" s="2" t="s">
        <v>1280</v>
      </c>
      <c r="G710" s="6" t="str">
        <f>VLOOKUP(F710,'Customer Info'!A:B,2,0)</f>
        <v>Bruce</v>
      </c>
      <c r="H710" s="6" t="str">
        <f>VLOOKUP(F710,'Customer Info'!A:C,3,0)</f>
        <v>Geld</v>
      </c>
      <c r="I710" s="6" t="str">
        <f>VLOOKUP(F710,'Customer Info'!A:E,5,0)</f>
        <v>Wollongong</v>
      </c>
      <c r="J710" s="2" t="s">
        <v>790</v>
      </c>
      <c r="K710" s="2">
        <v>1125</v>
      </c>
      <c r="L710" s="2">
        <v>1040</v>
      </c>
      <c r="M710" s="2">
        <v>2</v>
      </c>
      <c r="N710" s="7">
        <f t="shared" si="40"/>
        <v>2080</v>
      </c>
      <c r="O710" s="7">
        <f t="shared" si="41"/>
        <v>2250</v>
      </c>
      <c r="P710" s="2">
        <v>76</v>
      </c>
      <c r="Q710" s="8">
        <f t="shared" si="42"/>
        <v>2326</v>
      </c>
      <c r="R710" s="8">
        <f t="shared" si="43"/>
        <v>170</v>
      </c>
      <c r="S710" s="2" t="s">
        <v>61</v>
      </c>
      <c r="T710" s="22" cm="1">
        <f t="array" ref="T710">_xlfn.IFS(OR(Q710&gt;$U$2,Q710&lt;$U$3),Q710*$V$2,OR(Q710&gt;$U$3,Q710&lt;$U$4),Q710*$V$3,OR(Q710&gt;$U$3,Q710&lt;$U$4),Q710*$V$4,OR(Q710&gt;$U$5,Q710&lt;$U$6),Q710*$V$6,OR(Q710&gt;$U$6,Q710&lt;$U$7),Q710*$V$7)</f>
        <v>46.52</v>
      </c>
    </row>
    <row r="711" spans="1:20" x14ac:dyDescent="0.3">
      <c r="A711" s="2" t="s">
        <v>1281</v>
      </c>
      <c r="B711" s="5">
        <v>43552</v>
      </c>
      <c r="C711" s="5">
        <v>43553</v>
      </c>
      <c r="D711" s="2" t="s">
        <v>26</v>
      </c>
      <c r="E711" s="2" t="s">
        <v>41</v>
      </c>
      <c r="F711" s="2" t="s">
        <v>1282</v>
      </c>
      <c r="G711" s="6" t="str">
        <f>VLOOKUP(F711,'Customer Info'!A:B,2,0)</f>
        <v>Art</v>
      </c>
      <c r="H711" s="6" t="str">
        <f>VLOOKUP(F711,'Customer Info'!A:C,3,0)</f>
        <v>Foster</v>
      </c>
      <c r="I711" s="6" t="str">
        <f>VLOOKUP(F711,'Customer Info'!A:E,5,0)</f>
        <v>Devonport</v>
      </c>
      <c r="J711" s="2" t="s">
        <v>424</v>
      </c>
      <c r="K711" s="2">
        <v>6354</v>
      </c>
      <c r="L711" s="2">
        <v>5769</v>
      </c>
      <c r="M711" s="2">
        <v>3</v>
      </c>
      <c r="N711" s="7">
        <f t="shared" si="40"/>
        <v>17307</v>
      </c>
      <c r="O711" s="7">
        <f t="shared" si="41"/>
        <v>19062</v>
      </c>
      <c r="P711" s="2">
        <v>58</v>
      </c>
      <c r="Q711" s="8">
        <f t="shared" si="42"/>
        <v>19120</v>
      </c>
      <c r="R711" s="8">
        <f t="shared" si="43"/>
        <v>1755</v>
      </c>
      <c r="S711" s="2" t="s">
        <v>31</v>
      </c>
      <c r="T711" s="22" cm="1">
        <f t="array" ref="T711">_xlfn.IFS(OR(Q711&gt;$U$2,Q711&lt;$U$3),Q711*$V$2,OR(Q711&gt;$U$3,Q711&lt;$U$4),Q711*$V$3,OR(Q711&gt;$U$3,Q711&lt;$U$4),Q711*$V$4,OR(Q711&gt;$U$5,Q711&lt;$U$6),Q711*$V$6,OR(Q711&gt;$U$6,Q711&lt;$U$7),Q711*$V$7)</f>
        <v>382.40000000000003</v>
      </c>
    </row>
    <row r="712" spans="1:20" x14ac:dyDescent="0.3">
      <c r="A712" s="2" t="s">
        <v>1283</v>
      </c>
      <c r="B712" s="5">
        <v>43576</v>
      </c>
      <c r="C712" s="5">
        <v>43577</v>
      </c>
      <c r="D712" s="2" t="s">
        <v>26</v>
      </c>
      <c r="E712" s="2" t="s">
        <v>89</v>
      </c>
      <c r="F712" s="2" t="s">
        <v>1284</v>
      </c>
      <c r="G712" s="6" t="str">
        <f>VLOOKUP(F712,'Customer Info'!A:B,2,0)</f>
        <v>Mike</v>
      </c>
      <c r="H712" s="6" t="str">
        <f>VLOOKUP(F712,'Customer Info'!A:C,3,0)</f>
        <v>Vittorini</v>
      </c>
      <c r="I712" s="6" t="str">
        <f>VLOOKUP(F712,'Customer Info'!A:E,5,0)</f>
        <v>Naihati</v>
      </c>
      <c r="J712" s="2" t="s">
        <v>359</v>
      </c>
      <c r="K712" s="2">
        <v>1790</v>
      </c>
      <c r="L712" s="2">
        <v>1706</v>
      </c>
      <c r="M712" s="2">
        <v>2</v>
      </c>
      <c r="N712" s="7">
        <f t="shared" si="40"/>
        <v>3412</v>
      </c>
      <c r="O712" s="7">
        <f t="shared" si="41"/>
        <v>3580</v>
      </c>
      <c r="P712" s="2">
        <v>86</v>
      </c>
      <c r="Q712" s="8">
        <f t="shared" si="42"/>
        <v>3666</v>
      </c>
      <c r="R712" s="8">
        <f t="shared" si="43"/>
        <v>168</v>
      </c>
      <c r="S712" s="2" t="s">
        <v>28</v>
      </c>
      <c r="T712" s="22" cm="1">
        <f t="array" ref="T712">_xlfn.IFS(OR(Q712&gt;$U$2,Q712&lt;$U$3),Q712*$V$2,OR(Q712&gt;$U$3,Q712&lt;$U$4),Q712*$V$3,OR(Q712&gt;$U$3,Q712&lt;$U$4),Q712*$V$4,OR(Q712&gt;$U$5,Q712&lt;$U$6),Q712*$V$6,OR(Q712&gt;$U$6,Q712&lt;$U$7),Q712*$V$7)</f>
        <v>73.320000000000007</v>
      </c>
    </row>
    <row r="713" spans="1:20" x14ac:dyDescent="0.3">
      <c r="A713" s="2" t="s">
        <v>1285</v>
      </c>
      <c r="B713" s="5">
        <v>43762</v>
      </c>
      <c r="C713" s="5">
        <v>43764</v>
      </c>
      <c r="D713" s="2" t="s">
        <v>45</v>
      </c>
      <c r="E713" s="2" t="s">
        <v>34</v>
      </c>
      <c r="F713" s="2" t="s">
        <v>174</v>
      </c>
      <c r="G713" s="6" t="str">
        <f>VLOOKUP(F713,'Customer Info'!A:B,2,0)</f>
        <v>Dean</v>
      </c>
      <c r="H713" s="6" t="str">
        <f>VLOOKUP(F713,'Customer Info'!A:C,3,0)</f>
        <v>Katz</v>
      </c>
      <c r="I713" s="6" t="str">
        <f>VLOOKUP(F713,'Customer Info'!A:E,5,0)</f>
        <v>Changzhou</v>
      </c>
      <c r="J713" s="2" t="s">
        <v>1171</v>
      </c>
      <c r="K713" s="2">
        <v>805</v>
      </c>
      <c r="L713" s="2">
        <v>746</v>
      </c>
      <c r="M713" s="2">
        <v>2</v>
      </c>
      <c r="N713" s="7">
        <f t="shared" si="40"/>
        <v>1492</v>
      </c>
      <c r="O713" s="7">
        <f t="shared" si="41"/>
        <v>1610</v>
      </c>
      <c r="P713" s="2">
        <v>28</v>
      </c>
      <c r="Q713" s="8">
        <f t="shared" si="42"/>
        <v>1638</v>
      </c>
      <c r="R713" s="8">
        <f t="shared" si="43"/>
        <v>118</v>
      </c>
      <c r="S713" s="2" t="s">
        <v>31</v>
      </c>
      <c r="T713" s="22" cm="1">
        <f t="array" ref="T713">_xlfn.IFS(OR(Q713&gt;$U$2,Q713&lt;$U$3),Q713*$V$2,OR(Q713&gt;$U$3,Q713&lt;$U$4),Q713*$V$3,OR(Q713&gt;$U$3,Q713&lt;$U$4),Q713*$V$4,OR(Q713&gt;$U$5,Q713&lt;$U$6),Q713*$V$6,OR(Q713&gt;$U$6,Q713&lt;$U$7),Q713*$V$7)</f>
        <v>32.76</v>
      </c>
    </row>
    <row r="714" spans="1:20" x14ac:dyDescent="0.3">
      <c r="A714" s="2" t="s">
        <v>1286</v>
      </c>
      <c r="B714" s="5">
        <v>43579</v>
      </c>
      <c r="C714" s="5">
        <v>43581</v>
      </c>
      <c r="D714" s="2" t="s">
        <v>45</v>
      </c>
      <c r="E714" s="2" t="s">
        <v>46</v>
      </c>
      <c r="F714" s="2" t="s">
        <v>1287</v>
      </c>
      <c r="G714" s="6" t="str">
        <f>VLOOKUP(F714,'Customer Info'!A:B,2,0)</f>
        <v>Jeremy</v>
      </c>
      <c r="H714" s="6" t="str">
        <f>VLOOKUP(F714,'Customer Info'!A:C,3,0)</f>
        <v>Ellison</v>
      </c>
      <c r="I714" s="6" t="str">
        <f>VLOOKUP(F714,'Customer Info'!A:E,5,0)</f>
        <v>Faridabad</v>
      </c>
      <c r="J714" s="2" t="s">
        <v>998</v>
      </c>
      <c r="K714" s="2">
        <v>92</v>
      </c>
      <c r="L714" s="2">
        <v>85</v>
      </c>
      <c r="M714" s="2">
        <v>1</v>
      </c>
      <c r="N714" s="7">
        <f t="shared" si="40"/>
        <v>85</v>
      </c>
      <c r="O714" s="7">
        <f t="shared" si="41"/>
        <v>92</v>
      </c>
      <c r="P714" s="2">
        <v>10</v>
      </c>
      <c r="Q714" s="8">
        <f t="shared" si="42"/>
        <v>102</v>
      </c>
      <c r="R714" s="8">
        <f t="shared" si="43"/>
        <v>7</v>
      </c>
      <c r="S714" s="2" t="s">
        <v>31</v>
      </c>
      <c r="T714" s="22" cm="1">
        <f t="array" ref="T714">_xlfn.IFS(OR(Q714&gt;$U$2,Q714&lt;$U$3),Q714*$V$2,OR(Q714&gt;$U$3,Q714&lt;$U$4),Q714*$V$3,OR(Q714&gt;$U$3,Q714&lt;$U$4),Q714*$V$4,OR(Q714&gt;$U$5,Q714&lt;$U$6),Q714*$V$6,OR(Q714&gt;$U$6,Q714&lt;$U$7),Q714*$V$7)</f>
        <v>2.04</v>
      </c>
    </row>
    <row r="715" spans="1:20" x14ac:dyDescent="0.3">
      <c r="A715" s="2" t="s">
        <v>1288</v>
      </c>
      <c r="B715" s="5">
        <v>43466</v>
      </c>
      <c r="C715" s="5">
        <v>43466</v>
      </c>
      <c r="D715" s="2" t="s">
        <v>33</v>
      </c>
      <c r="E715" s="2" t="s">
        <v>27</v>
      </c>
      <c r="F715" s="2" t="s">
        <v>1037</v>
      </c>
      <c r="G715" s="6" t="str">
        <f>VLOOKUP(F715,'Customer Info'!A:B,2,0)</f>
        <v>Jessica</v>
      </c>
      <c r="H715" s="6" t="str">
        <f>VLOOKUP(F715,'Customer Info'!A:C,3,0)</f>
        <v>Myrick</v>
      </c>
      <c r="I715" s="6" t="str">
        <f>VLOOKUP(F715,'Customer Info'!A:E,5,0)</f>
        <v>Jakarta</v>
      </c>
      <c r="J715" s="2" t="s">
        <v>575</v>
      </c>
      <c r="K715" s="2">
        <v>1635</v>
      </c>
      <c r="L715" s="2">
        <v>1573</v>
      </c>
      <c r="M715" s="2">
        <v>2</v>
      </c>
      <c r="N715" s="7">
        <f t="shared" ref="N715:N778" si="44">L715*M715</f>
        <v>3146</v>
      </c>
      <c r="O715" s="7">
        <f t="shared" ref="O715:O778" si="45">K715*M715</f>
        <v>3270</v>
      </c>
      <c r="P715" s="2">
        <v>39</v>
      </c>
      <c r="Q715" s="8">
        <f t="shared" ref="Q715:Q778" si="46">P715+O715</f>
        <v>3309</v>
      </c>
      <c r="R715" s="8">
        <f t="shared" ref="R715:R778" si="47">Q715-N715-P715</f>
        <v>124</v>
      </c>
      <c r="S715" s="2" t="s">
        <v>61</v>
      </c>
      <c r="T715" s="22" cm="1">
        <f t="array" ref="T715">_xlfn.IFS(OR(Q715&gt;$U$2,Q715&lt;$U$3),Q715*$V$2,OR(Q715&gt;$U$3,Q715&lt;$U$4),Q715*$V$3,OR(Q715&gt;$U$3,Q715&lt;$U$4),Q715*$V$4,OR(Q715&gt;$U$5,Q715&lt;$U$6),Q715*$V$6,OR(Q715&gt;$U$6,Q715&lt;$U$7),Q715*$V$7)</f>
        <v>66.180000000000007</v>
      </c>
    </row>
    <row r="716" spans="1:20" x14ac:dyDescent="0.3">
      <c r="A716" s="2" t="s">
        <v>1289</v>
      </c>
      <c r="B716" s="5">
        <v>43661</v>
      </c>
      <c r="C716" s="5">
        <v>43662</v>
      </c>
      <c r="D716" s="2" t="s">
        <v>26</v>
      </c>
      <c r="E716" s="2" t="s">
        <v>34</v>
      </c>
      <c r="F716" s="2" t="s">
        <v>604</v>
      </c>
      <c r="G716" s="6" t="str">
        <f>VLOOKUP(F716,'Customer Info'!A:B,2,0)</f>
        <v>Maureen</v>
      </c>
      <c r="H716" s="6" t="str">
        <f>VLOOKUP(F716,'Customer Info'!A:C,3,0)</f>
        <v>Gastineau</v>
      </c>
      <c r="I716" s="6" t="str">
        <f>VLOOKUP(F716,'Customer Info'!A:E,5,0)</f>
        <v>Melton</v>
      </c>
      <c r="J716" s="2" t="s">
        <v>54</v>
      </c>
      <c r="K716" s="2">
        <v>1686</v>
      </c>
      <c r="L716" s="2">
        <v>1591</v>
      </c>
      <c r="M716" s="2">
        <v>4</v>
      </c>
      <c r="N716" s="7">
        <f t="shared" si="44"/>
        <v>6364</v>
      </c>
      <c r="O716" s="7">
        <f t="shared" si="45"/>
        <v>6744</v>
      </c>
      <c r="P716" s="2">
        <v>35</v>
      </c>
      <c r="Q716" s="8">
        <f t="shared" si="46"/>
        <v>6779</v>
      </c>
      <c r="R716" s="8">
        <f t="shared" si="47"/>
        <v>380</v>
      </c>
      <c r="S716" s="2" t="s">
        <v>31</v>
      </c>
      <c r="T716" s="22" cm="1">
        <f t="array" ref="T716">_xlfn.IFS(OR(Q716&gt;$U$2,Q716&lt;$U$3),Q716*$V$2,OR(Q716&gt;$U$3,Q716&lt;$U$4),Q716*$V$3,OR(Q716&gt;$U$3,Q716&lt;$U$4),Q716*$V$4,OR(Q716&gt;$U$5,Q716&lt;$U$6),Q716*$V$6,OR(Q716&gt;$U$6,Q716&lt;$U$7),Q716*$V$7)</f>
        <v>135.58000000000001</v>
      </c>
    </row>
    <row r="717" spans="1:20" x14ac:dyDescent="0.3">
      <c r="A717" s="2" t="s">
        <v>1290</v>
      </c>
      <c r="B717" s="5">
        <v>43642</v>
      </c>
      <c r="C717" s="5">
        <v>43642</v>
      </c>
      <c r="D717" s="2" t="s">
        <v>26</v>
      </c>
      <c r="E717" s="2" t="s">
        <v>46</v>
      </c>
      <c r="F717" s="2" t="s">
        <v>820</v>
      </c>
      <c r="G717" s="6" t="str">
        <f>VLOOKUP(F717,'Customer Info'!A:B,2,0)</f>
        <v>Anthony</v>
      </c>
      <c r="H717" s="6" t="str">
        <f>VLOOKUP(F717,'Customer Info'!A:C,3,0)</f>
        <v>Garverick</v>
      </c>
      <c r="I717" s="6" t="str">
        <f>VLOOKUP(F717,'Customer Info'!A:E,5,0)</f>
        <v>Delhi</v>
      </c>
      <c r="J717" s="2" t="s">
        <v>1140</v>
      </c>
      <c r="K717" s="2">
        <v>1623</v>
      </c>
      <c r="L717" s="2">
        <v>1546</v>
      </c>
      <c r="M717" s="2">
        <v>5</v>
      </c>
      <c r="N717" s="7">
        <f t="shared" si="44"/>
        <v>7730</v>
      </c>
      <c r="O717" s="7">
        <f t="shared" si="45"/>
        <v>8115</v>
      </c>
      <c r="P717" s="2">
        <v>99</v>
      </c>
      <c r="Q717" s="8">
        <f t="shared" si="46"/>
        <v>8214</v>
      </c>
      <c r="R717" s="8">
        <f t="shared" si="47"/>
        <v>385</v>
      </c>
      <c r="S717" s="2" t="s">
        <v>31</v>
      </c>
      <c r="T717" s="22" cm="1">
        <f t="array" ref="T717">_xlfn.IFS(OR(Q717&gt;$U$2,Q717&lt;$U$3),Q717*$V$2,OR(Q717&gt;$U$3,Q717&lt;$U$4),Q717*$V$3,OR(Q717&gt;$U$3,Q717&lt;$U$4),Q717*$V$4,OR(Q717&gt;$U$5,Q717&lt;$U$6),Q717*$V$6,OR(Q717&gt;$U$6,Q717&lt;$U$7),Q717*$V$7)</f>
        <v>164.28</v>
      </c>
    </row>
    <row r="718" spans="1:20" x14ac:dyDescent="0.3">
      <c r="A718" s="2" t="s">
        <v>1291</v>
      </c>
      <c r="B718" s="5">
        <v>43733</v>
      </c>
      <c r="C718" s="5">
        <v>43735</v>
      </c>
      <c r="D718" s="2" t="s">
        <v>45</v>
      </c>
      <c r="E718" s="2" t="s">
        <v>46</v>
      </c>
      <c r="F718" s="2" t="s">
        <v>472</v>
      </c>
      <c r="G718" s="6" t="str">
        <f>VLOOKUP(F718,'Customer Info'!A:B,2,0)</f>
        <v>Debra</v>
      </c>
      <c r="H718" s="6" t="str">
        <f>VLOOKUP(F718,'Customer Info'!A:C,3,0)</f>
        <v>Catini</v>
      </c>
      <c r="I718" s="6" t="str">
        <f>VLOOKUP(F718,'Customer Info'!A:E,5,0)</f>
        <v>Zhengzhou</v>
      </c>
      <c r="J718" s="2" t="s">
        <v>793</v>
      </c>
      <c r="K718" s="2">
        <v>199</v>
      </c>
      <c r="L718" s="2">
        <v>176</v>
      </c>
      <c r="M718" s="2">
        <v>1</v>
      </c>
      <c r="N718" s="7">
        <f t="shared" si="44"/>
        <v>176</v>
      </c>
      <c r="O718" s="7">
        <f t="shared" si="45"/>
        <v>199</v>
      </c>
      <c r="P718" s="2">
        <v>30</v>
      </c>
      <c r="Q718" s="8">
        <f t="shared" si="46"/>
        <v>229</v>
      </c>
      <c r="R718" s="8">
        <f t="shared" si="47"/>
        <v>23</v>
      </c>
      <c r="S718" s="2" t="s">
        <v>31</v>
      </c>
      <c r="T718" s="22" cm="1">
        <f t="array" ref="T718">_xlfn.IFS(OR(Q718&gt;$U$2,Q718&lt;$U$3),Q718*$V$2,OR(Q718&gt;$U$3,Q718&lt;$U$4),Q718*$V$3,OR(Q718&gt;$U$3,Q718&lt;$U$4),Q718*$V$4,OR(Q718&gt;$U$5,Q718&lt;$U$6),Q718*$V$6,OR(Q718&gt;$U$6,Q718&lt;$U$7),Q718*$V$7)</f>
        <v>4.58</v>
      </c>
    </row>
    <row r="719" spans="1:20" x14ac:dyDescent="0.3">
      <c r="A719" s="2" t="s">
        <v>1292</v>
      </c>
      <c r="B719" s="5">
        <v>43788</v>
      </c>
      <c r="C719" s="5">
        <v>43790</v>
      </c>
      <c r="D719" s="2" t="s">
        <v>45</v>
      </c>
      <c r="E719" s="2" t="s">
        <v>34</v>
      </c>
      <c r="F719" s="2" t="s">
        <v>886</v>
      </c>
      <c r="G719" s="6" t="str">
        <f>VLOOKUP(F719,'Customer Info'!A:B,2,0)</f>
        <v>Valerie</v>
      </c>
      <c r="H719" s="6" t="str">
        <f>VLOOKUP(F719,'Customer Info'!A:C,3,0)</f>
        <v>Takahito</v>
      </c>
      <c r="I719" s="6" t="str">
        <f>VLOOKUP(F719,'Customer Info'!A:E,5,0)</f>
        <v>Surat</v>
      </c>
      <c r="J719" s="2" t="s">
        <v>356</v>
      </c>
      <c r="K719" s="2">
        <v>224</v>
      </c>
      <c r="L719" s="2">
        <v>210</v>
      </c>
      <c r="M719" s="2">
        <v>5</v>
      </c>
      <c r="N719" s="7">
        <f t="shared" si="44"/>
        <v>1050</v>
      </c>
      <c r="O719" s="7">
        <f t="shared" si="45"/>
        <v>1120</v>
      </c>
      <c r="P719" s="2">
        <v>41</v>
      </c>
      <c r="Q719" s="8">
        <f t="shared" si="46"/>
        <v>1161</v>
      </c>
      <c r="R719" s="8">
        <f t="shared" si="47"/>
        <v>70</v>
      </c>
      <c r="S719" s="2" t="s">
        <v>31</v>
      </c>
      <c r="T719" s="22" cm="1">
        <f t="array" ref="T719">_xlfn.IFS(OR(Q719&gt;$U$2,Q719&lt;$U$3),Q719*$V$2,OR(Q719&gt;$U$3,Q719&lt;$U$4),Q719*$V$3,OR(Q719&gt;$U$3,Q719&lt;$U$4),Q719*$V$4,OR(Q719&gt;$U$5,Q719&lt;$U$6),Q719*$V$6,OR(Q719&gt;$U$6,Q719&lt;$U$7),Q719*$V$7)</f>
        <v>23.22</v>
      </c>
    </row>
    <row r="720" spans="1:20" x14ac:dyDescent="0.3">
      <c r="A720" s="2" t="s">
        <v>1293</v>
      </c>
      <c r="B720" s="5">
        <v>43758</v>
      </c>
      <c r="C720" s="5">
        <v>43760</v>
      </c>
      <c r="D720" s="2" t="s">
        <v>26</v>
      </c>
      <c r="E720" s="2" t="s">
        <v>66</v>
      </c>
      <c r="F720" s="2" t="s">
        <v>1294</v>
      </c>
      <c r="G720" s="6" t="str">
        <f>VLOOKUP(F720,'Customer Info'!A:B,2,0)</f>
        <v>Julia</v>
      </c>
      <c r="H720" s="6" t="str">
        <f>VLOOKUP(F720,'Customer Info'!A:C,3,0)</f>
        <v>Dunbar</v>
      </c>
      <c r="I720" s="6" t="str">
        <f>VLOOKUP(F720,'Customer Info'!A:E,5,0)</f>
        <v>Melbourne</v>
      </c>
      <c r="J720" s="2" t="s">
        <v>371</v>
      </c>
      <c r="K720" s="2">
        <v>4846</v>
      </c>
      <c r="L720" s="2">
        <v>4492</v>
      </c>
      <c r="M720" s="2">
        <v>7</v>
      </c>
      <c r="N720" s="7">
        <f t="shared" si="44"/>
        <v>31444</v>
      </c>
      <c r="O720" s="7">
        <f t="shared" si="45"/>
        <v>33922</v>
      </c>
      <c r="P720" s="2">
        <v>86</v>
      </c>
      <c r="Q720" s="8">
        <f t="shared" si="46"/>
        <v>34008</v>
      </c>
      <c r="R720" s="8">
        <f t="shared" si="47"/>
        <v>2478</v>
      </c>
      <c r="S720" s="2" t="s">
        <v>31</v>
      </c>
      <c r="T720" s="22" cm="1">
        <f t="array" ref="T720">_xlfn.IFS(OR(Q720&gt;$U$2,Q720&lt;$U$3),Q720*$V$2,OR(Q720&gt;$U$3,Q720&lt;$U$4),Q720*$V$3,OR(Q720&gt;$U$3,Q720&lt;$U$4),Q720*$V$4,OR(Q720&gt;$U$5,Q720&lt;$U$6),Q720*$V$6,OR(Q720&gt;$U$6,Q720&lt;$U$7),Q720*$V$7)</f>
        <v>680.16</v>
      </c>
    </row>
    <row r="721" spans="1:20" x14ac:dyDescent="0.3">
      <c r="A721" s="2" t="s">
        <v>1295</v>
      </c>
      <c r="B721" s="5">
        <v>43592</v>
      </c>
      <c r="C721" s="5">
        <v>43593</v>
      </c>
      <c r="D721" s="2" t="s">
        <v>45</v>
      </c>
      <c r="E721" s="2" t="s">
        <v>46</v>
      </c>
      <c r="F721" s="2" t="s">
        <v>1296</v>
      </c>
      <c r="G721" s="6" t="str">
        <f>VLOOKUP(F721,'Customer Info'!A:B,2,0)</f>
        <v>Ralph</v>
      </c>
      <c r="H721" s="6" t="str">
        <f>VLOOKUP(F721,'Customer Info'!A:C,3,0)</f>
        <v>Kennedy</v>
      </c>
      <c r="I721" s="6" t="str">
        <f>VLOOKUP(F721,'Customer Info'!A:E,5,0)</f>
        <v>Bundaberg</v>
      </c>
      <c r="J721" s="2" t="s">
        <v>374</v>
      </c>
      <c r="K721" s="2">
        <v>1845</v>
      </c>
      <c r="L721" s="2">
        <v>1742</v>
      </c>
      <c r="M721" s="2">
        <v>2</v>
      </c>
      <c r="N721" s="7">
        <f t="shared" si="44"/>
        <v>3484</v>
      </c>
      <c r="O721" s="7">
        <f t="shared" si="45"/>
        <v>3690</v>
      </c>
      <c r="P721" s="2">
        <v>92</v>
      </c>
      <c r="Q721" s="8">
        <f t="shared" si="46"/>
        <v>3782</v>
      </c>
      <c r="R721" s="8">
        <f t="shared" si="47"/>
        <v>206</v>
      </c>
      <c r="S721" s="2" t="s">
        <v>28</v>
      </c>
      <c r="T721" s="22" cm="1">
        <f t="array" ref="T721">_xlfn.IFS(OR(Q721&gt;$U$2,Q721&lt;$U$3),Q721*$V$2,OR(Q721&gt;$U$3,Q721&lt;$U$4),Q721*$V$3,OR(Q721&gt;$U$3,Q721&lt;$U$4),Q721*$V$4,OR(Q721&gt;$U$5,Q721&lt;$U$6),Q721*$V$6,OR(Q721&gt;$U$6,Q721&lt;$U$7),Q721*$V$7)</f>
        <v>75.64</v>
      </c>
    </row>
    <row r="722" spans="1:20" x14ac:dyDescent="0.3">
      <c r="A722" s="2" t="s">
        <v>1297</v>
      </c>
      <c r="B722" s="5">
        <v>43511</v>
      </c>
      <c r="C722" s="5">
        <v>43513</v>
      </c>
      <c r="D722" s="2" t="s">
        <v>45</v>
      </c>
      <c r="E722" s="2" t="s">
        <v>41</v>
      </c>
      <c r="F722" s="2" t="s">
        <v>252</v>
      </c>
      <c r="G722" s="6" t="str">
        <f>VLOOKUP(F722,'Customer Info'!A:B,2,0)</f>
        <v>Patricia</v>
      </c>
      <c r="H722" s="6" t="str">
        <f>VLOOKUP(F722,'Customer Info'!A:C,3,0)</f>
        <v>Hirasaki</v>
      </c>
      <c r="I722" s="6" t="str">
        <f>VLOOKUP(F722,'Customer Info'!A:E,5,0)</f>
        <v>Pimpri</v>
      </c>
      <c r="J722" s="2" t="s">
        <v>536</v>
      </c>
      <c r="K722" s="2">
        <v>1385</v>
      </c>
      <c r="L722" s="2">
        <v>1295</v>
      </c>
      <c r="M722" s="2">
        <v>5</v>
      </c>
      <c r="N722" s="7">
        <f t="shared" si="44"/>
        <v>6475</v>
      </c>
      <c r="O722" s="7">
        <f t="shared" si="45"/>
        <v>6925</v>
      </c>
      <c r="P722" s="2">
        <v>25</v>
      </c>
      <c r="Q722" s="8">
        <f t="shared" si="46"/>
        <v>6950</v>
      </c>
      <c r="R722" s="8">
        <f t="shared" si="47"/>
        <v>450</v>
      </c>
      <c r="S722" s="2" t="s">
        <v>61</v>
      </c>
      <c r="T722" s="22" cm="1">
        <f t="array" ref="T722">_xlfn.IFS(OR(Q722&gt;$U$2,Q722&lt;$U$3),Q722*$V$2,OR(Q722&gt;$U$3,Q722&lt;$U$4),Q722*$V$3,OR(Q722&gt;$U$3,Q722&lt;$U$4),Q722*$V$4,OR(Q722&gt;$U$5,Q722&lt;$U$6),Q722*$V$6,OR(Q722&gt;$U$6,Q722&lt;$U$7),Q722*$V$7)</f>
        <v>139</v>
      </c>
    </row>
    <row r="723" spans="1:20" x14ac:dyDescent="0.3">
      <c r="A723" s="2" t="s">
        <v>1298</v>
      </c>
      <c r="B723" s="5">
        <v>43700</v>
      </c>
      <c r="C723" s="5">
        <v>43701</v>
      </c>
      <c r="D723" s="2" t="s">
        <v>45</v>
      </c>
      <c r="E723" s="2" t="s">
        <v>27</v>
      </c>
      <c r="F723" s="2" t="s">
        <v>140</v>
      </c>
      <c r="G723" s="6" t="str">
        <f>VLOOKUP(F723,'Customer Info'!A:B,2,0)</f>
        <v>Steve</v>
      </c>
      <c r="H723" s="6" t="str">
        <f>VLOOKUP(F723,'Customer Info'!A:C,3,0)</f>
        <v>Carroll</v>
      </c>
      <c r="I723" s="6" t="str">
        <f>VLOOKUP(F723,'Customer Info'!A:E,5,0)</f>
        <v>Qingdao</v>
      </c>
      <c r="J723" s="2" t="s">
        <v>762</v>
      </c>
      <c r="K723" s="2">
        <v>1169</v>
      </c>
      <c r="L723" s="2">
        <v>1072</v>
      </c>
      <c r="M723" s="2">
        <v>2</v>
      </c>
      <c r="N723" s="7">
        <f t="shared" si="44"/>
        <v>2144</v>
      </c>
      <c r="O723" s="7">
        <f t="shared" si="45"/>
        <v>2338</v>
      </c>
      <c r="P723" s="2">
        <v>41</v>
      </c>
      <c r="Q723" s="8">
        <f t="shared" si="46"/>
        <v>2379</v>
      </c>
      <c r="R723" s="8">
        <f t="shared" si="47"/>
        <v>194</v>
      </c>
      <c r="S723" s="2" t="s">
        <v>61</v>
      </c>
      <c r="T723" s="22" cm="1">
        <f t="array" ref="T723">_xlfn.IFS(OR(Q723&gt;$U$2,Q723&lt;$U$3),Q723*$V$2,OR(Q723&gt;$U$3,Q723&lt;$U$4),Q723*$V$3,OR(Q723&gt;$U$3,Q723&lt;$U$4),Q723*$V$4,OR(Q723&gt;$U$5,Q723&lt;$U$6),Q723*$V$6,OR(Q723&gt;$U$6,Q723&lt;$U$7),Q723*$V$7)</f>
        <v>47.58</v>
      </c>
    </row>
    <row r="724" spans="1:20" x14ac:dyDescent="0.3">
      <c r="A724" s="2" t="s">
        <v>1299</v>
      </c>
      <c r="B724" s="5">
        <v>43692</v>
      </c>
      <c r="C724" s="5">
        <v>43694</v>
      </c>
      <c r="D724" s="2" t="s">
        <v>45</v>
      </c>
      <c r="E724" s="2" t="s">
        <v>34</v>
      </c>
      <c r="F724" s="2" t="s">
        <v>354</v>
      </c>
      <c r="G724" s="6" t="str">
        <f>VLOOKUP(F724,'Customer Info'!A:B,2,0)</f>
        <v>Paul</v>
      </c>
      <c r="H724" s="6" t="str">
        <f>VLOOKUP(F724,'Customer Info'!A:C,3,0)</f>
        <v>Gonzalez</v>
      </c>
      <c r="I724" s="6" t="str">
        <f>VLOOKUP(F724,'Customer Info'!A:E,5,0)</f>
        <v>Durgapur</v>
      </c>
      <c r="J724" s="2" t="s">
        <v>530</v>
      </c>
      <c r="K724" s="2">
        <v>71</v>
      </c>
      <c r="L724" s="2">
        <v>64</v>
      </c>
      <c r="M724" s="2">
        <v>7</v>
      </c>
      <c r="N724" s="7">
        <f t="shared" si="44"/>
        <v>448</v>
      </c>
      <c r="O724" s="7">
        <f t="shared" si="45"/>
        <v>497</v>
      </c>
      <c r="P724" s="2">
        <v>10</v>
      </c>
      <c r="Q724" s="8">
        <f t="shared" si="46"/>
        <v>507</v>
      </c>
      <c r="R724" s="8">
        <f t="shared" si="47"/>
        <v>49</v>
      </c>
      <c r="S724" s="2" t="s">
        <v>61</v>
      </c>
      <c r="T724" s="22" cm="1">
        <f t="array" ref="T724">_xlfn.IFS(OR(Q724&gt;$U$2,Q724&lt;$U$3),Q724*$V$2,OR(Q724&gt;$U$3,Q724&lt;$U$4),Q724*$V$3,OR(Q724&gt;$U$3,Q724&lt;$U$4),Q724*$V$4,OR(Q724&gt;$U$5,Q724&lt;$U$6),Q724*$V$6,OR(Q724&gt;$U$6,Q724&lt;$U$7),Q724*$V$7)</f>
        <v>10.14</v>
      </c>
    </row>
    <row r="725" spans="1:20" x14ac:dyDescent="0.3">
      <c r="A725" s="2" t="s">
        <v>1300</v>
      </c>
      <c r="B725" s="5">
        <v>43474</v>
      </c>
      <c r="C725" s="5">
        <v>43476</v>
      </c>
      <c r="D725" s="2" t="s">
        <v>45</v>
      </c>
      <c r="E725" s="2" t="s">
        <v>41</v>
      </c>
      <c r="F725" s="2" t="s">
        <v>293</v>
      </c>
      <c r="G725" s="6" t="str">
        <f>VLOOKUP(F725,'Customer Info'!A:B,2,0)</f>
        <v>Mick</v>
      </c>
      <c r="H725" s="6" t="str">
        <f>VLOOKUP(F725,'Customer Info'!A:C,3,0)</f>
        <v>Brown</v>
      </c>
      <c r="I725" s="6" t="str">
        <f>VLOOKUP(F725,'Customer Info'!A:E,5,0)</f>
        <v>Frankfurt</v>
      </c>
      <c r="J725" s="2" t="s">
        <v>530</v>
      </c>
      <c r="K725" s="2">
        <v>139</v>
      </c>
      <c r="L725" s="2">
        <v>133</v>
      </c>
      <c r="M725" s="2">
        <v>3</v>
      </c>
      <c r="N725" s="7">
        <f t="shared" si="44"/>
        <v>399</v>
      </c>
      <c r="O725" s="7">
        <f t="shared" si="45"/>
        <v>417</v>
      </c>
      <c r="P725" s="2">
        <v>30</v>
      </c>
      <c r="Q725" s="8">
        <f t="shared" si="46"/>
        <v>447</v>
      </c>
      <c r="R725" s="8">
        <f t="shared" si="47"/>
        <v>18</v>
      </c>
      <c r="S725" s="2" t="s">
        <v>61</v>
      </c>
      <c r="T725" s="22" cm="1">
        <f t="array" ref="T725">_xlfn.IFS(OR(Q725&gt;$U$2,Q725&lt;$U$3),Q725*$V$2,OR(Q725&gt;$U$3,Q725&lt;$U$4),Q725*$V$3,OR(Q725&gt;$U$3,Q725&lt;$U$4),Q725*$V$4,OR(Q725&gt;$U$5,Q725&lt;$U$6),Q725*$V$6,OR(Q725&gt;$U$6,Q725&lt;$U$7),Q725*$V$7)</f>
        <v>8.94</v>
      </c>
    </row>
    <row r="726" spans="1:20" x14ac:dyDescent="0.3">
      <c r="A726" s="2" t="s">
        <v>1301</v>
      </c>
      <c r="B726" s="5">
        <v>43595</v>
      </c>
      <c r="C726" s="5">
        <v>43595</v>
      </c>
      <c r="D726" s="2" t="s">
        <v>45</v>
      </c>
      <c r="E726" s="2" t="s">
        <v>89</v>
      </c>
      <c r="F726" s="2" t="s">
        <v>973</v>
      </c>
      <c r="G726" s="6" t="str">
        <f>VLOOKUP(F726,'Customer Info'!A:B,2,0)</f>
        <v>Hunter</v>
      </c>
      <c r="H726" s="6" t="str">
        <f>VLOOKUP(F726,'Customer Info'!A:C,3,0)</f>
        <v>Glantz</v>
      </c>
      <c r="I726" s="6" t="str">
        <f>VLOOKUP(F726,'Customer Info'!A:E,5,0)</f>
        <v>Panihati</v>
      </c>
      <c r="J726" s="2" t="s">
        <v>103</v>
      </c>
      <c r="K726" s="2">
        <v>224</v>
      </c>
      <c r="L726" s="2">
        <v>210</v>
      </c>
      <c r="M726" s="2">
        <v>1</v>
      </c>
      <c r="N726" s="7">
        <f t="shared" si="44"/>
        <v>210</v>
      </c>
      <c r="O726" s="7">
        <f t="shared" si="45"/>
        <v>224</v>
      </c>
      <c r="P726" s="2">
        <v>97</v>
      </c>
      <c r="Q726" s="8">
        <f t="shared" si="46"/>
        <v>321</v>
      </c>
      <c r="R726" s="8">
        <f t="shared" si="47"/>
        <v>14</v>
      </c>
      <c r="S726" s="2" t="s">
        <v>61</v>
      </c>
      <c r="T726" s="22" cm="1">
        <f t="array" ref="T726">_xlfn.IFS(OR(Q726&gt;$U$2,Q726&lt;$U$3),Q726*$V$2,OR(Q726&gt;$U$3,Q726&lt;$U$4),Q726*$V$3,OR(Q726&gt;$U$3,Q726&lt;$U$4),Q726*$V$4,OR(Q726&gt;$U$5,Q726&lt;$U$6),Q726*$V$6,OR(Q726&gt;$U$6,Q726&lt;$U$7),Q726*$V$7)</f>
        <v>6.42</v>
      </c>
    </row>
    <row r="727" spans="1:20" x14ac:dyDescent="0.3">
      <c r="A727" s="2" t="s">
        <v>1302</v>
      </c>
      <c r="B727" s="5">
        <v>43533</v>
      </c>
      <c r="C727" s="5">
        <v>43534</v>
      </c>
      <c r="D727" s="2" t="s">
        <v>45</v>
      </c>
      <c r="E727" s="2" t="s">
        <v>27</v>
      </c>
      <c r="F727" s="2" t="s">
        <v>997</v>
      </c>
      <c r="G727" s="6" t="str">
        <f>VLOOKUP(F727,'Customer Info'!A:B,2,0)</f>
        <v>Logan</v>
      </c>
      <c r="H727" s="6" t="str">
        <f>VLOOKUP(F727,'Customer Info'!A:C,3,0)</f>
        <v>Currie</v>
      </c>
      <c r="I727" s="6" t="str">
        <f>VLOOKUP(F727,'Customer Info'!A:E,5,0)</f>
        <v>Anshan</v>
      </c>
      <c r="J727" s="2" t="s">
        <v>271</v>
      </c>
      <c r="K727" s="2">
        <v>279</v>
      </c>
      <c r="L727" s="2">
        <v>254</v>
      </c>
      <c r="M727" s="2">
        <v>4</v>
      </c>
      <c r="N727" s="7">
        <f t="shared" si="44"/>
        <v>1016</v>
      </c>
      <c r="O727" s="7">
        <f t="shared" si="45"/>
        <v>1116</v>
      </c>
      <c r="P727" s="2">
        <v>78</v>
      </c>
      <c r="Q727" s="8">
        <f t="shared" si="46"/>
        <v>1194</v>
      </c>
      <c r="R727" s="8">
        <f t="shared" si="47"/>
        <v>100</v>
      </c>
      <c r="S727" s="2" t="s">
        <v>61</v>
      </c>
      <c r="T727" s="22" cm="1">
        <f t="array" ref="T727">_xlfn.IFS(OR(Q727&gt;$U$2,Q727&lt;$U$3),Q727*$V$2,OR(Q727&gt;$U$3,Q727&lt;$U$4),Q727*$V$3,OR(Q727&gt;$U$3,Q727&lt;$U$4),Q727*$V$4,OR(Q727&gt;$U$5,Q727&lt;$U$6),Q727*$V$6,OR(Q727&gt;$U$6,Q727&lt;$U$7),Q727*$V$7)</f>
        <v>23.88</v>
      </c>
    </row>
    <row r="728" spans="1:20" x14ac:dyDescent="0.3">
      <c r="A728" s="2" t="s">
        <v>1303</v>
      </c>
      <c r="B728" s="5">
        <v>43561</v>
      </c>
      <c r="C728" s="5">
        <v>43561</v>
      </c>
      <c r="D728" s="2" t="s">
        <v>26</v>
      </c>
      <c r="E728" s="2" t="s">
        <v>41</v>
      </c>
      <c r="F728" s="2" t="s">
        <v>1304</v>
      </c>
      <c r="G728" s="6" t="str">
        <f>VLOOKUP(F728,'Customer Info'!A:B,2,0)</f>
        <v>Dianna</v>
      </c>
      <c r="H728" s="6" t="str">
        <f>VLOOKUP(F728,'Customer Info'!A:C,3,0)</f>
        <v>Vittorini</v>
      </c>
      <c r="I728" s="6" t="str">
        <f>VLOOKUP(F728,'Customer Info'!A:E,5,0)</f>
        <v>Gold Coast</v>
      </c>
      <c r="J728" s="2" t="s">
        <v>232</v>
      </c>
      <c r="K728" s="2">
        <v>4904</v>
      </c>
      <c r="L728" s="2">
        <v>4499</v>
      </c>
      <c r="M728" s="2">
        <v>5</v>
      </c>
      <c r="N728" s="7">
        <f t="shared" si="44"/>
        <v>22495</v>
      </c>
      <c r="O728" s="7">
        <f t="shared" si="45"/>
        <v>24520</v>
      </c>
      <c r="P728" s="2">
        <v>82</v>
      </c>
      <c r="Q728" s="8">
        <f t="shared" si="46"/>
        <v>24602</v>
      </c>
      <c r="R728" s="8">
        <f t="shared" si="47"/>
        <v>2025</v>
      </c>
      <c r="S728" s="2" t="s">
        <v>31</v>
      </c>
      <c r="T728" s="22" cm="1">
        <f t="array" ref="T728">_xlfn.IFS(OR(Q728&gt;$U$2,Q728&lt;$U$3),Q728*$V$2,OR(Q728&gt;$U$3,Q728&lt;$U$4),Q728*$V$3,OR(Q728&gt;$U$3,Q728&lt;$U$4),Q728*$V$4,OR(Q728&gt;$U$5,Q728&lt;$U$6),Q728*$V$6,OR(Q728&gt;$U$6,Q728&lt;$U$7),Q728*$V$7)</f>
        <v>492.04</v>
      </c>
    </row>
    <row r="729" spans="1:20" x14ac:dyDescent="0.3">
      <c r="A729" s="2" t="s">
        <v>1305</v>
      </c>
      <c r="B729" s="5">
        <v>43809</v>
      </c>
      <c r="C729" s="5">
        <v>43810</v>
      </c>
      <c r="D729" s="2" t="s">
        <v>45</v>
      </c>
      <c r="E729" s="2" t="s">
        <v>89</v>
      </c>
      <c r="F729" s="2" t="s">
        <v>711</v>
      </c>
      <c r="G729" s="6" t="str">
        <f>VLOOKUP(F729,'Customer Info'!A:B,2,0)</f>
        <v>Tom</v>
      </c>
      <c r="H729" s="6" t="str">
        <f>VLOOKUP(F729,'Customer Info'!A:C,3,0)</f>
        <v>Boeckenhauer</v>
      </c>
      <c r="I729" s="6" t="str">
        <f>VLOOKUP(F729,'Customer Info'!A:E,5,0)</f>
        <v>Neunkirchen</v>
      </c>
      <c r="J729" s="2" t="s">
        <v>202</v>
      </c>
      <c r="K729" s="2">
        <v>135</v>
      </c>
      <c r="L729" s="2">
        <v>129</v>
      </c>
      <c r="M729" s="2">
        <v>2</v>
      </c>
      <c r="N729" s="7">
        <f t="shared" si="44"/>
        <v>258</v>
      </c>
      <c r="O729" s="7">
        <f t="shared" si="45"/>
        <v>270</v>
      </c>
      <c r="P729" s="2">
        <v>30</v>
      </c>
      <c r="Q729" s="8">
        <f t="shared" si="46"/>
        <v>300</v>
      </c>
      <c r="R729" s="8">
        <f t="shared" si="47"/>
        <v>12</v>
      </c>
      <c r="S729" s="2" t="s">
        <v>31</v>
      </c>
      <c r="T729" s="22" cm="1">
        <f t="array" ref="T729">_xlfn.IFS(OR(Q729&gt;$U$2,Q729&lt;$U$3),Q729*$V$2,OR(Q729&gt;$U$3,Q729&lt;$U$4),Q729*$V$3,OR(Q729&gt;$U$3,Q729&lt;$U$4),Q729*$V$4,OR(Q729&gt;$U$5,Q729&lt;$U$6),Q729*$V$6,OR(Q729&gt;$U$6,Q729&lt;$U$7),Q729*$V$7)</f>
        <v>6</v>
      </c>
    </row>
    <row r="730" spans="1:20" x14ac:dyDescent="0.3">
      <c r="A730" s="2" t="s">
        <v>1306</v>
      </c>
      <c r="B730" s="5">
        <v>43810</v>
      </c>
      <c r="C730" s="5">
        <v>43812</v>
      </c>
      <c r="D730" s="2" t="s">
        <v>45</v>
      </c>
      <c r="E730" s="2" t="s">
        <v>66</v>
      </c>
      <c r="F730" s="2" t="s">
        <v>137</v>
      </c>
      <c r="G730" s="6" t="str">
        <f>VLOOKUP(F730,'Customer Info'!A:B,2,0)</f>
        <v>Dana</v>
      </c>
      <c r="H730" s="6" t="str">
        <f>VLOOKUP(F730,'Customer Info'!A:C,3,0)</f>
        <v>Kaydos</v>
      </c>
      <c r="I730" s="6" t="str">
        <f>VLOOKUP(F730,'Customer Info'!A:E,5,0)</f>
        <v>Nagercoil</v>
      </c>
      <c r="J730" s="2" t="s">
        <v>464</v>
      </c>
      <c r="K730" s="2">
        <v>520</v>
      </c>
      <c r="L730" s="2">
        <v>477</v>
      </c>
      <c r="M730" s="2">
        <v>4</v>
      </c>
      <c r="N730" s="7">
        <f t="shared" si="44"/>
        <v>1908</v>
      </c>
      <c r="O730" s="7">
        <f t="shared" si="45"/>
        <v>2080</v>
      </c>
      <c r="P730" s="2">
        <v>67</v>
      </c>
      <c r="Q730" s="8">
        <f t="shared" si="46"/>
        <v>2147</v>
      </c>
      <c r="R730" s="8">
        <f t="shared" si="47"/>
        <v>172</v>
      </c>
      <c r="S730" s="2" t="s">
        <v>31</v>
      </c>
      <c r="T730" s="22" cm="1">
        <f t="array" ref="T730">_xlfn.IFS(OR(Q730&gt;$U$2,Q730&lt;$U$3),Q730*$V$2,OR(Q730&gt;$U$3,Q730&lt;$U$4),Q730*$V$3,OR(Q730&gt;$U$3,Q730&lt;$U$4),Q730*$V$4,OR(Q730&gt;$U$5,Q730&lt;$U$6),Q730*$V$6,OR(Q730&gt;$U$6,Q730&lt;$U$7),Q730*$V$7)</f>
        <v>42.94</v>
      </c>
    </row>
    <row r="731" spans="1:20" x14ac:dyDescent="0.3">
      <c r="A731" s="2" t="s">
        <v>1307</v>
      </c>
      <c r="B731" s="5">
        <v>43785</v>
      </c>
      <c r="C731" s="5">
        <v>43787</v>
      </c>
      <c r="D731" s="2" t="s">
        <v>45</v>
      </c>
      <c r="E731" s="2" t="s">
        <v>27</v>
      </c>
      <c r="F731" s="2" t="s">
        <v>367</v>
      </c>
      <c r="G731" s="6" t="str">
        <f>VLOOKUP(F731,'Customer Info'!A:B,2,0)</f>
        <v>Alex</v>
      </c>
      <c r="H731" s="6" t="str">
        <f>VLOOKUP(F731,'Customer Info'!A:C,3,0)</f>
        <v>Avila</v>
      </c>
      <c r="I731" s="6" t="str">
        <f>VLOOKUP(F731,'Customer Info'!A:E,5,0)</f>
        <v>Newcastle</v>
      </c>
      <c r="J731" s="2" t="s">
        <v>1171</v>
      </c>
      <c r="K731" s="2">
        <v>666</v>
      </c>
      <c r="L731" s="2">
        <v>641</v>
      </c>
      <c r="M731" s="2">
        <v>6</v>
      </c>
      <c r="N731" s="7">
        <f t="shared" si="44"/>
        <v>3846</v>
      </c>
      <c r="O731" s="7">
        <f t="shared" si="45"/>
        <v>3996</v>
      </c>
      <c r="P731" s="2">
        <v>30</v>
      </c>
      <c r="Q731" s="8">
        <f t="shared" si="46"/>
        <v>4026</v>
      </c>
      <c r="R731" s="8">
        <f t="shared" si="47"/>
        <v>150</v>
      </c>
      <c r="S731" s="2" t="s">
        <v>61</v>
      </c>
      <c r="T731" s="22" cm="1">
        <f t="array" ref="T731">_xlfn.IFS(OR(Q731&gt;$U$2,Q731&lt;$U$3),Q731*$V$2,OR(Q731&gt;$U$3,Q731&lt;$U$4),Q731*$V$3,OR(Q731&gt;$U$3,Q731&lt;$U$4),Q731*$V$4,OR(Q731&gt;$U$5,Q731&lt;$U$6),Q731*$V$6,OR(Q731&gt;$U$6,Q731&lt;$U$7),Q731*$V$7)</f>
        <v>80.52</v>
      </c>
    </row>
    <row r="732" spans="1:20" x14ac:dyDescent="0.3">
      <c r="A732" s="2" t="s">
        <v>1308</v>
      </c>
      <c r="B732" s="5">
        <v>43740</v>
      </c>
      <c r="C732" s="5">
        <v>43742</v>
      </c>
      <c r="D732" s="2" t="s">
        <v>26</v>
      </c>
      <c r="E732" s="2" t="s">
        <v>27</v>
      </c>
      <c r="F732" s="2" t="s">
        <v>266</v>
      </c>
      <c r="G732" s="6" t="str">
        <f>VLOOKUP(F732,'Customer Info'!A:B,2,0)</f>
        <v>Nancy</v>
      </c>
      <c r="H732" s="6" t="str">
        <f>VLOOKUP(F732,'Customer Info'!A:C,3,0)</f>
        <v>Lomonaco</v>
      </c>
      <c r="I732" s="6" t="str">
        <f>VLOOKUP(F732,'Customer Info'!A:E,5,0)</f>
        <v>Tengzhou</v>
      </c>
      <c r="J732" s="2" t="s">
        <v>54</v>
      </c>
      <c r="K732" s="2">
        <v>4577</v>
      </c>
      <c r="L732" s="2">
        <v>4285</v>
      </c>
      <c r="M732" s="2">
        <v>2</v>
      </c>
      <c r="N732" s="7">
        <f t="shared" si="44"/>
        <v>8570</v>
      </c>
      <c r="O732" s="7">
        <f t="shared" si="45"/>
        <v>9154</v>
      </c>
      <c r="P732" s="2">
        <v>20</v>
      </c>
      <c r="Q732" s="8">
        <f t="shared" si="46"/>
        <v>9174</v>
      </c>
      <c r="R732" s="8">
        <f t="shared" si="47"/>
        <v>584</v>
      </c>
      <c r="S732" s="2" t="s">
        <v>31</v>
      </c>
      <c r="T732" s="22" cm="1">
        <f t="array" ref="T732">_xlfn.IFS(OR(Q732&gt;$U$2,Q732&lt;$U$3),Q732*$V$2,OR(Q732&gt;$U$3,Q732&lt;$U$4),Q732*$V$3,OR(Q732&gt;$U$3,Q732&lt;$U$4),Q732*$V$4,OR(Q732&gt;$U$5,Q732&lt;$U$6),Q732*$V$6,OR(Q732&gt;$U$6,Q732&lt;$U$7),Q732*$V$7)</f>
        <v>183.48</v>
      </c>
    </row>
    <row r="733" spans="1:20" x14ac:dyDescent="0.3">
      <c r="A733" s="2" t="s">
        <v>1309</v>
      </c>
      <c r="B733" s="5">
        <v>43621</v>
      </c>
      <c r="C733" s="5">
        <v>43622</v>
      </c>
      <c r="D733" s="2" t="s">
        <v>45</v>
      </c>
      <c r="E733" s="2" t="s">
        <v>34</v>
      </c>
      <c r="F733" s="2" t="s">
        <v>1310</v>
      </c>
      <c r="G733" s="6" t="str">
        <f>VLOOKUP(F733,'Customer Info'!A:B,2,0)</f>
        <v>Mick</v>
      </c>
      <c r="H733" s="6" t="str">
        <f>VLOOKUP(F733,'Customer Info'!A:C,3,0)</f>
        <v>Brown</v>
      </c>
      <c r="I733" s="6" t="str">
        <f>VLOOKUP(F733,'Customer Info'!A:E,5,0)</f>
        <v>Shenzhen</v>
      </c>
      <c r="J733" s="2" t="s">
        <v>36</v>
      </c>
      <c r="K733" s="2">
        <v>169</v>
      </c>
      <c r="L733" s="2">
        <v>160</v>
      </c>
      <c r="M733" s="2">
        <v>3</v>
      </c>
      <c r="N733" s="7">
        <f t="shared" si="44"/>
        <v>480</v>
      </c>
      <c r="O733" s="7">
        <f t="shared" si="45"/>
        <v>507</v>
      </c>
      <c r="P733" s="2">
        <v>30</v>
      </c>
      <c r="Q733" s="8">
        <f t="shared" si="46"/>
        <v>537</v>
      </c>
      <c r="R733" s="8">
        <f t="shared" si="47"/>
        <v>27</v>
      </c>
      <c r="S733" s="2" t="s">
        <v>61</v>
      </c>
      <c r="T733" s="22" cm="1">
        <f t="array" ref="T733">_xlfn.IFS(OR(Q733&gt;$U$2,Q733&lt;$U$3),Q733*$V$2,OR(Q733&gt;$U$3,Q733&lt;$U$4),Q733*$V$3,OR(Q733&gt;$U$3,Q733&lt;$U$4),Q733*$V$4,OR(Q733&gt;$U$5,Q733&lt;$U$6),Q733*$V$6,OR(Q733&gt;$U$6,Q733&lt;$U$7),Q733*$V$7)</f>
        <v>10.74</v>
      </c>
    </row>
    <row r="734" spans="1:20" x14ac:dyDescent="0.3">
      <c r="A734" s="2" t="s">
        <v>1311</v>
      </c>
      <c r="B734" s="5">
        <v>43595</v>
      </c>
      <c r="C734" s="5">
        <v>43596</v>
      </c>
      <c r="D734" s="2" t="s">
        <v>33</v>
      </c>
      <c r="E734" s="2" t="s">
        <v>41</v>
      </c>
      <c r="F734" s="2" t="s">
        <v>890</v>
      </c>
      <c r="G734" s="6" t="str">
        <f>VLOOKUP(F734,'Customer Info'!A:B,2,0)</f>
        <v>Yana</v>
      </c>
      <c r="H734" s="6" t="str">
        <f>VLOOKUP(F734,'Customer Info'!A:C,3,0)</f>
        <v>Sorensen</v>
      </c>
      <c r="I734" s="6" t="str">
        <f>VLOOKUP(F734,'Customer Info'!A:E,5,0)</f>
        <v>Hangzhou</v>
      </c>
      <c r="J734" s="2" t="s">
        <v>1048</v>
      </c>
      <c r="K734" s="2">
        <v>27691</v>
      </c>
      <c r="L734" s="2">
        <v>25616</v>
      </c>
      <c r="M734" s="2">
        <v>5</v>
      </c>
      <c r="N734" s="7">
        <f t="shared" si="44"/>
        <v>128080</v>
      </c>
      <c r="O734" s="7">
        <f t="shared" si="45"/>
        <v>138455</v>
      </c>
      <c r="P734" s="2">
        <v>57</v>
      </c>
      <c r="Q734" s="8">
        <f t="shared" si="46"/>
        <v>138512</v>
      </c>
      <c r="R734" s="8">
        <f t="shared" si="47"/>
        <v>10375</v>
      </c>
      <c r="S734" s="2" t="s">
        <v>69</v>
      </c>
      <c r="T734" s="22" cm="1">
        <f t="array" ref="T734">_xlfn.IFS(OR(Q734&gt;$U$2,Q734&lt;$U$3),Q734*$V$2,OR(Q734&gt;$U$3,Q734&lt;$U$4),Q734*$V$3,OR(Q734&gt;$U$3,Q734&lt;$U$4),Q734*$V$4,OR(Q734&gt;$U$5,Q734&lt;$U$6),Q734*$V$6,OR(Q734&gt;$U$6,Q734&lt;$U$7),Q734*$V$7)</f>
        <v>2770.2400000000002</v>
      </c>
    </row>
    <row r="735" spans="1:20" x14ac:dyDescent="0.3">
      <c r="A735" s="2" t="s">
        <v>1312</v>
      </c>
      <c r="B735" s="5">
        <v>43526</v>
      </c>
      <c r="C735" s="5">
        <v>43527</v>
      </c>
      <c r="D735" s="2" t="s">
        <v>33</v>
      </c>
      <c r="E735" s="2" t="s">
        <v>66</v>
      </c>
      <c r="F735" s="2" t="s">
        <v>1313</v>
      </c>
      <c r="G735" s="6" t="str">
        <f>VLOOKUP(F735,'Customer Info'!A:B,2,0)</f>
        <v>Lindsay</v>
      </c>
      <c r="H735" s="6" t="str">
        <f>VLOOKUP(F735,'Customer Info'!A:C,3,0)</f>
        <v>Castell</v>
      </c>
      <c r="I735" s="6" t="str">
        <f>VLOOKUP(F735,'Customer Info'!A:E,5,0)</f>
        <v>Depok</v>
      </c>
      <c r="J735" s="2" t="s">
        <v>48</v>
      </c>
      <c r="K735" s="2">
        <v>27691</v>
      </c>
      <c r="L735" s="2">
        <v>25616</v>
      </c>
      <c r="M735" s="2">
        <v>3</v>
      </c>
      <c r="N735" s="7">
        <f t="shared" si="44"/>
        <v>76848</v>
      </c>
      <c r="O735" s="7">
        <f t="shared" si="45"/>
        <v>83073</v>
      </c>
      <c r="P735" s="2">
        <v>97</v>
      </c>
      <c r="Q735" s="8">
        <f t="shared" si="46"/>
        <v>83170</v>
      </c>
      <c r="R735" s="8">
        <f t="shared" si="47"/>
        <v>6225</v>
      </c>
      <c r="S735" s="2" t="s">
        <v>31</v>
      </c>
      <c r="T735" s="22" cm="1">
        <f t="array" ref="T735">_xlfn.IFS(OR(Q735&gt;$U$2,Q735&lt;$U$3),Q735*$V$2,OR(Q735&gt;$U$3,Q735&lt;$U$4),Q735*$V$3,OR(Q735&gt;$U$3,Q735&lt;$U$4),Q735*$V$4,OR(Q735&gt;$U$5,Q735&lt;$U$6),Q735*$V$6,OR(Q735&gt;$U$6,Q735&lt;$U$7),Q735*$V$7)</f>
        <v>1663.4</v>
      </c>
    </row>
    <row r="736" spans="1:20" x14ac:dyDescent="0.3">
      <c r="A736" s="2" t="s">
        <v>1314</v>
      </c>
      <c r="B736" s="5">
        <v>43747</v>
      </c>
      <c r="C736" s="5">
        <v>43747</v>
      </c>
      <c r="D736" s="2" t="s">
        <v>45</v>
      </c>
      <c r="E736" s="2" t="s">
        <v>46</v>
      </c>
      <c r="F736" s="2" t="s">
        <v>1315</v>
      </c>
      <c r="G736" s="6" t="str">
        <f>VLOOKUP(F736,'Customer Info'!A:B,2,0)</f>
        <v>Philip</v>
      </c>
      <c r="H736" s="6" t="str">
        <f>VLOOKUP(F736,'Customer Info'!A:C,3,0)</f>
        <v>Fox</v>
      </c>
      <c r="I736" s="6" t="str">
        <f>VLOOKUP(F736,'Customer Info'!A:E,5,0)</f>
        <v>Remscheid</v>
      </c>
      <c r="J736" s="2" t="s">
        <v>129</v>
      </c>
      <c r="K736" s="2">
        <v>185</v>
      </c>
      <c r="L736" s="2">
        <v>174</v>
      </c>
      <c r="M736" s="2">
        <v>3</v>
      </c>
      <c r="N736" s="7">
        <f t="shared" si="44"/>
        <v>522</v>
      </c>
      <c r="O736" s="7">
        <f t="shared" si="45"/>
        <v>555</v>
      </c>
      <c r="P736" s="2">
        <v>30</v>
      </c>
      <c r="Q736" s="8">
        <f t="shared" si="46"/>
        <v>585</v>
      </c>
      <c r="R736" s="8">
        <f t="shared" si="47"/>
        <v>33</v>
      </c>
      <c r="S736" s="2" t="s">
        <v>31</v>
      </c>
      <c r="T736" s="22" cm="1">
        <f t="array" ref="T736">_xlfn.IFS(OR(Q736&gt;$U$2,Q736&lt;$U$3),Q736*$V$2,OR(Q736&gt;$U$3,Q736&lt;$U$4),Q736*$V$3,OR(Q736&gt;$U$3,Q736&lt;$U$4),Q736*$V$4,OR(Q736&gt;$U$5,Q736&lt;$U$6),Q736*$V$6,OR(Q736&gt;$U$6,Q736&lt;$U$7),Q736*$V$7)</f>
        <v>11.700000000000001</v>
      </c>
    </row>
    <row r="737" spans="1:20" x14ac:dyDescent="0.3">
      <c r="A737" s="2" t="s">
        <v>1316</v>
      </c>
      <c r="B737" s="5">
        <v>43563</v>
      </c>
      <c r="C737" s="5">
        <v>43565</v>
      </c>
      <c r="D737" s="2" t="s">
        <v>26</v>
      </c>
      <c r="E737" s="2" t="s">
        <v>66</v>
      </c>
      <c r="F737" s="2" t="s">
        <v>1317</v>
      </c>
      <c r="G737" s="6" t="str">
        <f>VLOOKUP(F737,'Customer Info'!A:B,2,0)</f>
        <v>Vivek</v>
      </c>
      <c r="H737" s="6" t="str">
        <f>VLOOKUP(F737,'Customer Info'!A:C,3,0)</f>
        <v>Gonzalez</v>
      </c>
      <c r="I737" s="6" t="str">
        <f>VLOOKUP(F737,'Customer Info'!A:E,5,0)</f>
        <v>Nanyang</v>
      </c>
      <c r="J737" s="2" t="s">
        <v>51</v>
      </c>
      <c r="K737" s="2">
        <v>1637</v>
      </c>
      <c r="L737" s="2">
        <v>1532</v>
      </c>
      <c r="M737" s="2">
        <v>1</v>
      </c>
      <c r="N737" s="7">
        <f t="shared" si="44"/>
        <v>1532</v>
      </c>
      <c r="O737" s="7">
        <f t="shared" si="45"/>
        <v>1637</v>
      </c>
      <c r="P737" s="2">
        <v>75</v>
      </c>
      <c r="Q737" s="8">
        <f t="shared" si="46"/>
        <v>1712</v>
      </c>
      <c r="R737" s="8">
        <f t="shared" si="47"/>
        <v>105</v>
      </c>
      <c r="S737" s="2" t="s">
        <v>28</v>
      </c>
      <c r="T737" s="22" cm="1">
        <f t="array" ref="T737">_xlfn.IFS(OR(Q737&gt;$U$2,Q737&lt;$U$3),Q737*$V$2,OR(Q737&gt;$U$3,Q737&lt;$U$4),Q737*$V$3,OR(Q737&gt;$U$3,Q737&lt;$U$4),Q737*$V$4,OR(Q737&gt;$U$5,Q737&lt;$U$6),Q737*$V$6,OR(Q737&gt;$U$6,Q737&lt;$U$7),Q737*$V$7)</f>
        <v>34.24</v>
      </c>
    </row>
    <row r="738" spans="1:20" x14ac:dyDescent="0.3">
      <c r="A738" s="2" t="s">
        <v>1318</v>
      </c>
      <c r="B738" s="5">
        <v>43818</v>
      </c>
      <c r="C738" s="5">
        <v>43819</v>
      </c>
      <c r="D738" s="2" t="s">
        <v>26</v>
      </c>
      <c r="E738" s="2" t="s">
        <v>27</v>
      </c>
      <c r="F738" s="2" t="s">
        <v>1319</v>
      </c>
      <c r="G738" s="6" t="str">
        <f>VLOOKUP(F738,'Customer Info'!A:B,2,0)</f>
        <v>Susan</v>
      </c>
      <c r="H738" s="6" t="str">
        <f>VLOOKUP(F738,'Customer Info'!A:C,3,0)</f>
        <v>Pistek</v>
      </c>
      <c r="I738" s="6" t="str">
        <f>VLOOKUP(F738,'Customer Info'!A:E,5,0)</f>
        <v>Padang</v>
      </c>
      <c r="J738" s="2" t="s">
        <v>194</v>
      </c>
      <c r="K738" s="2">
        <v>1569</v>
      </c>
      <c r="L738" s="2">
        <v>1466</v>
      </c>
      <c r="M738" s="2">
        <v>2</v>
      </c>
      <c r="N738" s="7">
        <f t="shared" si="44"/>
        <v>2932</v>
      </c>
      <c r="O738" s="7">
        <f t="shared" si="45"/>
        <v>3138</v>
      </c>
      <c r="P738" s="2">
        <v>95</v>
      </c>
      <c r="Q738" s="8">
        <f t="shared" si="46"/>
        <v>3233</v>
      </c>
      <c r="R738" s="8">
        <f t="shared" si="47"/>
        <v>206</v>
      </c>
      <c r="S738" s="2" t="s">
        <v>31</v>
      </c>
      <c r="T738" s="22" cm="1">
        <f t="array" ref="T738">_xlfn.IFS(OR(Q738&gt;$U$2,Q738&lt;$U$3),Q738*$V$2,OR(Q738&gt;$U$3,Q738&lt;$U$4),Q738*$V$3,OR(Q738&gt;$U$3,Q738&lt;$U$4),Q738*$V$4,OR(Q738&gt;$U$5,Q738&lt;$U$6),Q738*$V$6,OR(Q738&gt;$U$6,Q738&lt;$U$7),Q738*$V$7)</f>
        <v>64.66</v>
      </c>
    </row>
    <row r="739" spans="1:20" x14ac:dyDescent="0.3">
      <c r="A739" s="2" t="s">
        <v>1320</v>
      </c>
      <c r="B739" s="5">
        <v>43773</v>
      </c>
      <c r="C739" s="5">
        <v>43773</v>
      </c>
      <c r="D739" s="2" t="s">
        <v>45</v>
      </c>
      <c r="E739" s="2" t="s">
        <v>41</v>
      </c>
      <c r="F739" s="2" t="s">
        <v>930</v>
      </c>
      <c r="G739" s="6" t="str">
        <f>VLOOKUP(F739,'Customer Info'!A:B,2,0)</f>
        <v>Dionis</v>
      </c>
      <c r="H739" s="6" t="str">
        <f>VLOOKUP(F739,'Customer Info'!A:C,3,0)</f>
        <v>Lloyd</v>
      </c>
      <c r="I739" s="6" t="str">
        <f>VLOOKUP(F739,'Customer Info'!A:E,5,0)</f>
        <v>Kamarhati</v>
      </c>
      <c r="J739" s="2" t="s">
        <v>314</v>
      </c>
      <c r="K739" s="2">
        <v>208</v>
      </c>
      <c r="L739" s="2">
        <v>187</v>
      </c>
      <c r="M739" s="2">
        <v>2</v>
      </c>
      <c r="N739" s="7">
        <f t="shared" si="44"/>
        <v>374</v>
      </c>
      <c r="O739" s="7">
        <f t="shared" si="45"/>
        <v>416</v>
      </c>
      <c r="P739" s="2">
        <v>85</v>
      </c>
      <c r="Q739" s="8">
        <f t="shared" si="46"/>
        <v>501</v>
      </c>
      <c r="R739" s="8">
        <f t="shared" si="47"/>
        <v>42</v>
      </c>
      <c r="S739" s="2" t="s">
        <v>31</v>
      </c>
      <c r="T739" s="22" cm="1">
        <f t="array" ref="T739">_xlfn.IFS(OR(Q739&gt;$U$2,Q739&lt;$U$3),Q739*$V$2,OR(Q739&gt;$U$3,Q739&lt;$U$4),Q739*$V$3,OR(Q739&gt;$U$3,Q739&lt;$U$4),Q739*$V$4,OR(Q739&gt;$U$5,Q739&lt;$U$6),Q739*$V$6,OR(Q739&gt;$U$6,Q739&lt;$U$7),Q739*$V$7)</f>
        <v>10.02</v>
      </c>
    </row>
    <row r="740" spans="1:20" x14ac:dyDescent="0.3">
      <c r="A740" s="2" t="s">
        <v>1321</v>
      </c>
      <c r="B740" s="5">
        <v>43507</v>
      </c>
      <c r="C740" s="5">
        <v>43507</v>
      </c>
      <c r="D740" s="2" t="s">
        <v>45</v>
      </c>
      <c r="E740" s="2" t="s">
        <v>46</v>
      </c>
      <c r="F740" s="2" t="s">
        <v>1209</v>
      </c>
      <c r="G740" s="6" t="str">
        <f>VLOOKUP(F740,'Customer Info'!A:B,2,0)</f>
        <v>Debra</v>
      </c>
      <c r="H740" s="6" t="str">
        <f>VLOOKUP(F740,'Customer Info'!A:C,3,0)</f>
        <v>Catini</v>
      </c>
      <c r="I740" s="6" t="str">
        <f>VLOOKUP(F740,'Customer Info'!A:E,5,0)</f>
        <v>Brisbane</v>
      </c>
      <c r="J740" s="2" t="s">
        <v>64</v>
      </c>
      <c r="K740" s="2">
        <v>1017</v>
      </c>
      <c r="L740" s="2">
        <v>950</v>
      </c>
      <c r="M740" s="2">
        <v>2</v>
      </c>
      <c r="N740" s="7">
        <f t="shared" si="44"/>
        <v>1900</v>
      </c>
      <c r="O740" s="7">
        <f t="shared" si="45"/>
        <v>2034</v>
      </c>
      <c r="P740" s="2">
        <v>80</v>
      </c>
      <c r="Q740" s="8">
        <f t="shared" si="46"/>
        <v>2114</v>
      </c>
      <c r="R740" s="8">
        <f t="shared" si="47"/>
        <v>134</v>
      </c>
      <c r="S740" s="2" t="s">
        <v>31</v>
      </c>
      <c r="T740" s="22" cm="1">
        <f t="array" ref="T740">_xlfn.IFS(OR(Q740&gt;$U$2,Q740&lt;$U$3),Q740*$V$2,OR(Q740&gt;$U$3,Q740&lt;$U$4),Q740*$V$3,OR(Q740&gt;$U$3,Q740&lt;$U$4),Q740*$V$4,OR(Q740&gt;$U$5,Q740&lt;$U$6),Q740*$V$6,OR(Q740&gt;$U$6,Q740&lt;$U$7),Q740*$V$7)</f>
        <v>42.28</v>
      </c>
    </row>
    <row r="741" spans="1:20" x14ac:dyDescent="0.3">
      <c r="A741" s="2" t="s">
        <v>1322</v>
      </c>
      <c r="B741" s="5">
        <v>43637</v>
      </c>
      <c r="C741" s="5">
        <v>43638</v>
      </c>
      <c r="D741" s="2" t="s">
        <v>26</v>
      </c>
      <c r="E741" s="2" t="s">
        <v>89</v>
      </c>
      <c r="F741" s="2" t="s">
        <v>226</v>
      </c>
      <c r="G741" s="6" t="str">
        <f>VLOOKUP(F741,'Customer Info'!A:B,2,0)</f>
        <v>Tamara</v>
      </c>
      <c r="H741" s="6" t="str">
        <f>VLOOKUP(F741,'Customer Info'!A:C,3,0)</f>
        <v>Willingham</v>
      </c>
      <c r="I741" s="6" t="str">
        <f>VLOOKUP(F741,'Customer Info'!A:E,5,0)</f>
        <v>Sindelfingen</v>
      </c>
      <c r="J741" s="2" t="s">
        <v>75</v>
      </c>
      <c r="K741" s="2">
        <v>7327</v>
      </c>
      <c r="L741" s="2">
        <v>6658</v>
      </c>
      <c r="M741" s="2">
        <v>3</v>
      </c>
      <c r="N741" s="7">
        <f t="shared" si="44"/>
        <v>19974</v>
      </c>
      <c r="O741" s="7">
        <f t="shared" si="45"/>
        <v>21981</v>
      </c>
      <c r="P741" s="2">
        <v>91</v>
      </c>
      <c r="Q741" s="8">
        <f t="shared" si="46"/>
        <v>22072</v>
      </c>
      <c r="R741" s="8">
        <f t="shared" si="47"/>
        <v>2007</v>
      </c>
      <c r="S741" s="2" t="s">
        <v>31</v>
      </c>
      <c r="T741" s="22" cm="1">
        <f t="array" ref="T741">_xlfn.IFS(OR(Q741&gt;$U$2,Q741&lt;$U$3),Q741*$V$2,OR(Q741&gt;$U$3,Q741&lt;$U$4),Q741*$V$3,OR(Q741&gt;$U$3,Q741&lt;$U$4),Q741*$V$4,OR(Q741&gt;$U$5,Q741&lt;$U$6),Q741*$V$6,OR(Q741&gt;$U$6,Q741&lt;$U$7),Q741*$V$7)</f>
        <v>441.44</v>
      </c>
    </row>
    <row r="742" spans="1:20" x14ac:dyDescent="0.3">
      <c r="A742" s="2" t="s">
        <v>1323</v>
      </c>
      <c r="B742" s="5">
        <v>43475</v>
      </c>
      <c r="C742" s="5">
        <v>43475</v>
      </c>
      <c r="D742" s="2" t="s">
        <v>26</v>
      </c>
      <c r="E742" s="2" t="s">
        <v>34</v>
      </c>
      <c r="F742" s="2" t="s">
        <v>1269</v>
      </c>
      <c r="G742" s="6" t="str">
        <f>VLOOKUP(F742,'Customer Info'!A:B,2,0)</f>
        <v>Thomas</v>
      </c>
      <c r="H742" s="6" t="str">
        <f>VLOOKUP(F742,'Customer Info'!A:C,3,0)</f>
        <v>Boland</v>
      </c>
      <c r="I742" s="6" t="str">
        <f>VLOOKUP(F742,'Customer Info'!A:E,5,0)</f>
        <v>Surabaya</v>
      </c>
      <c r="J742" s="2" t="s">
        <v>153</v>
      </c>
      <c r="K742" s="2">
        <v>1585</v>
      </c>
      <c r="L742" s="2">
        <v>1495</v>
      </c>
      <c r="M742" s="2">
        <v>8</v>
      </c>
      <c r="N742" s="7">
        <f t="shared" si="44"/>
        <v>11960</v>
      </c>
      <c r="O742" s="7">
        <f t="shared" si="45"/>
        <v>12680</v>
      </c>
      <c r="P742" s="2">
        <v>100</v>
      </c>
      <c r="Q742" s="8">
        <f t="shared" si="46"/>
        <v>12780</v>
      </c>
      <c r="R742" s="8">
        <f t="shared" si="47"/>
        <v>720</v>
      </c>
      <c r="S742" s="2" t="s">
        <v>31</v>
      </c>
      <c r="T742" s="22" cm="1">
        <f t="array" ref="T742">_xlfn.IFS(OR(Q742&gt;$U$2,Q742&lt;$U$3),Q742*$V$2,OR(Q742&gt;$U$3,Q742&lt;$U$4),Q742*$V$3,OR(Q742&gt;$U$3,Q742&lt;$U$4),Q742*$V$4,OR(Q742&gt;$U$5,Q742&lt;$U$6),Q742*$V$6,OR(Q742&gt;$U$6,Q742&lt;$U$7),Q742*$V$7)</f>
        <v>255.6</v>
      </c>
    </row>
    <row r="743" spans="1:20" x14ac:dyDescent="0.3">
      <c r="A743" s="2" t="s">
        <v>1324</v>
      </c>
      <c r="B743" s="5">
        <v>43639</v>
      </c>
      <c r="C743" s="5">
        <v>43639</v>
      </c>
      <c r="D743" s="2" t="s">
        <v>45</v>
      </c>
      <c r="E743" s="2" t="s">
        <v>46</v>
      </c>
      <c r="F743" s="2" t="s">
        <v>1206</v>
      </c>
      <c r="G743" s="6" t="str">
        <f>VLOOKUP(F743,'Customer Info'!A:B,2,0)</f>
        <v>Robert</v>
      </c>
      <c r="H743" s="6" t="str">
        <f>VLOOKUP(F743,'Customer Info'!A:C,3,0)</f>
        <v>Dilbeck</v>
      </c>
      <c r="I743" s="6" t="str">
        <f>VLOOKUP(F743,'Customer Info'!A:E,5,0)</f>
        <v>Bihar Sharif</v>
      </c>
      <c r="J743" s="2" t="s">
        <v>368</v>
      </c>
      <c r="K743" s="2">
        <v>405</v>
      </c>
      <c r="L743" s="2">
        <v>381</v>
      </c>
      <c r="M743" s="2">
        <v>2</v>
      </c>
      <c r="N743" s="7">
        <f t="shared" si="44"/>
        <v>762</v>
      </c>
      <c r="O743" s="7">
        <f t="shared" si="45"/>
        <v>810</v>
      </c>
      <c r="P743" s="2">
        <v>35</v>
      </c>
      <c r="Q743" s="8">
        <f t="shared" si="46"/>
        <v>845</v>
      </c>
      <c r="R743" s="8">
        <f t="shared" si="47"/>
        <v>48</v>
      </c>
      <c r="S743" s="2" t="s">
        <v>28</v>
      </c>
      <c r="T743" s="22" cm="1">
        <f t="array" ref="T743">_xlfn.IFS(OR(Q743&gt;$U$2,Q743&lt;$U$3),Q743*$V$2,OR(Q743&gt;$U$3,Q743&lt;$U$4),Q743*$V$3,OR(Q743&gt;$U$3,Q743&lt;$U$4),Q743*$V$4,OR(Q743&gt;$U$5,Q743&lt;$U$6),Q743*$V$6,OR(Q743&gt;$U$6,Q743&lt;$U$7),Q743*$V$7)</f>
        <v>16.899999999999999</v>
      </c>
    </row>
    <row r="744" spans="1:20" x14ac:dyDescent="0.3">
      <c r="A744" s="2" t="s">
        <v>1325</v>
      </c>
      <c r="B744" s="5">
        <v>43563</v>
      </c>
      <c r="C744" s="5">
        <v>43563</v>
      </c>
      <c r="D744" s="2" t="s">
        <v>45</v>
      </c>
      <c r="E744" s="2" t="s">
        <v>89</v>
      </c>
      <c r="F744" s="2" t="s">
        <v>713</v>
      </c>
      <c r="G744" s="6" t="str">
        <f>VLOOKUP(F744,'Customer Info'!A:B,2,0)</f>
        <v>Patrick</v>
      </c>
      <c r="H744" s="6" t="str">
        <f>VLOOKUP(F744,'Customer Info'!A:C,3,0)</f>
        <v>Bzostek</v>
      </c>
      <c r="I744" s="6" t="str">
        <f>VLOOKUP(F744,'Customer Info'!A:E,5,0)</f>
        <v>Brisbane</v>
      </c>
      <c r="J744" s="2" t="s">
        <v>170</v>
      </c>
      <c r="K744" s="2">
        <v>1809</v>
      </c>
      <c r="L744" s="2">
        <v>1691</v>
      </c>
      <c r="M744" s="2">
        <v>6</v>
      </c>
      <c r="N744" s="7">
        <f t="shared" si="44"/>
        <v>10146</v>
      </c>
      <c r="O744" s="7">
        <f t="shared" si="45"/>
        <v>10854</v>
      </c>
      <c r="P744" s="2">
        <v>61</v>
      </c>
      <c r="Q744" s="8">
        <f t="shared" si="46"/>
        <v>10915</v>
      </c>
      <c r="R744" s="8">
        <f t="shared" si="47"/>
        <v>708</v>
      </c>
      <c r="S744" s="2" t="s">
        <v>31</v>
      </c>
      <c r="T744" s="22" cm="1">
        <f t="array" ref="T744">_xlfn.IFS(OR(Q744&gt;$U$2,Q744&lt;$U$3),Q744*$V$2,OR(Q744&gt;$U$3,Q744&lt;$U$4),Q744*$V$3,OR(Q744&gt;$U$3,Q744&lt;$U$4),Q744*$V$4,OR(Q744&gt;$U$5,Q744&lt;$U$6),Q744*$V$6,OR(Q744&gt;$U$6,Q744&lt;$U$7),Q744*$V$7)</f>
        <v>218.3</v>
      </c>
    </row>
    <row r="745" spans="1:20" x14ac:dyDescent="0.3">
      <c r="A745" s="2" t="s">
        <v>1326</v>
      </c>
      <c r="B745" s="5">
        <v>43746</v>
      </c>
      <c r="C745" s="5">
        <v>43748</v>
      </c>
      <c r="D745" s="2" t="s">
        <v>26</v>
      </c>
      <c r="E745" s="2" t="s">
        <v>66</v>
      </c>
      <c r="F745" s="2" t="s">
        <v>859</v>
      </c>
      <c r="G745" s="6" t="str">
        <f>VLOOKUP(F745,'Customer Info'!A:B,2,0)</f>
        <v>Harold</v>
      </c>
      <c r="H745" s="6" t="str">
        <f>VLOOKUP(F745,'Customer Info'!A:C,3,0)</f>
        <v>Dahlen</v>
      </c>
      <c r="I745" s="6" t="str">
        <f>VLOOKUP(F745,'Customer Info'!A:E,5,0)</f>
        <v>Jakarta</v>
      </c>
      <c r="J745" s="2" t="s">
        <v>1171</v>
      </c>
      <c r="K745" s="2">
        <v>1576</v>
      </c>
      <c r="L745" s="2">
        <v>1531</v>
      </c>
      <c r="M745" s="2">
        <v>2</v>
      </c>
      <c r="N745" s="7">
        <f t="shared" si="44"/>
        <v>3062</v>
      </c>
      <c r="O745" s="7">
        <f t="shared" si="45"/>
        <v>3152</v>
      </c>
      <c r="P745" s="2">
        <v>63</v>
      </c>
      <c r="Q745" s="8">
        <f t="shared" si="46"/>
        <v>3215</v>
      </c>
      <c r="R745" s="8">
        <f t="shared" si="47"/>
        <v>90</v>
      </c>
      <c r="S745" s="2" t="s">
        <v>28</v>
      </c>
      <c r="T745" s="22" cm="1">
        <f t="array" ref="T745">_xlfn.IFS(OR(Q745&gt;$U$2,Q745&lt;$U$3),Q745*$V$2,OR(Q745&gt;$U$3,Q745&lt;$U$4),Q745*$V$3,OR(Q745&gt;$U$3,Q745&lt;$U$4),Q745*$V$4,OR(Q745&gt;$U$5,Q745&lt;$U$6),Q745*$V$6,OR(Q745&gt;$U$6,Q745&lt;$U$7),Q745*$V$7)</f>
        <v>64.3</v>
      </c>
    </row>
    <row r="746" spans="1:20" x14ac:dyDescent="0.3">
      <c r="A746" s="2" t="s">
        <v>1327</v>
      </c>
      <c r="B746" s="5">
        <v>43596</v>
      </c>
      <c r="C746" s="5">
        <v>43596</v>
      </c>
      <c r="D746" s="2" t="s">
        <v>26</v>
      </c>
      <c r="E746" s="2" t="s">
        <v>34</v>
      </c>
      <c r="F746" s="2" t="s">
        <v>921</v>
      </c>
      <c r="G746" s="6" t="str">
        <f>VLOOKUP(F746,'Customer Info'!A:B,2,0)</f>
        <v>John</v>
      </c>
      <c r="H746" s="6" t="str">
        <f>VLOOKUP(F746,'Customer Info'!A:C,3,0)</f>
        <v>Huston</v>
      </c>
      <c r="I746" s="6" t="str">
        <f>VLOOKUP(F746,'Customer Info'!A:E,5,0)</f>
        <v>Jena</v>
      </c>
      <c r="J746" s="2" t="s">
        <v>84</v>
      </c>
      <c r="K746" s="2">
        <v>1574</v>
      </c>
      <c r="L746" s="2">
        <v>1458</v>
      </c>
      <c r="M746" s="2">
        <v>1</v>
      </c>
      <c r="N746" s="7">
        <f t="shared" si="44"/>
        <v>1458</v>
      </c>
      <c r="O746" s="7">
        <f t="shared" si="45"/>
        <v>1574</v>
      </c>
      <c r="P746" s="2">
        <v>88</v>
      </c>
      <c r="Q746" s="8">
        <f t="shared" si="46"/>
        <v>1662</v>
      </c>
      <c r="R746" s="8">
        <f t="shared" si="47"/>
        <v>116</v>
      </c>
      <c r="S746" s="2" t="s">
        <v>28</v>
      </c>
      <c r="T746" s="22" cm="1">
        <f t="array" ref="T746">_xlfn.IFS(OR(Q746&gt;$U$2,Q746&lt;$U$3),Q746*$V$2,OR(Q746&gt;$U$3,Q746&lt;$U$4),Q746*$V$3,OR(Q746&gt;$U$3,Q746&lt;$U$4),Q746*$V$4,OR(Q746&gt;$U$5,Q746&lt;$U$6),Q746*$V$6,OR(Q746&gt;$U$6,Q746&lt;$U$7),Q746*$V$7)</f>
        <v>33.24</v>
      </c>
    </row>
    <row r="747" spans="1:20" x14ac:dyDescent="0.3">
      <c r="A747" s="2" t="s">
        <v>1328</v>
      </c>
      <c r="B747" s="5">
        <v>43754</v>
      </c>
      <c r="C747" s="5">
        <v>43754</v>
      </c>
      <c r="D747" s="2" t="s">
        <v>45</v>
      </c>
      <c r="E747" s="2" t="s">
        <v>41</v>
      </c>
      <c r="F747" s="2" t="s">
        <v>1329</v>
      </c>
      <c r="G747" s="6" t="str">
        <f>VLOOKUP(F747,'Customer Info'!A:B,2,0)</f>
        <v>Michael</v>
      </c>
      <c r="H747" s="6" t="str">
        <f>VLOOKUP(F747,'Customer Info'!A:C,3,0)</f>
        <v>Moore</v>
      </c>
      <c r="I747" s="6" t="str">
        <f>VLOOKUP(F747,'Customer Info'!A:E,5,0)</f>
        <v>Geelong</v>
      </c>
      <c r="J747" s="2" t="s">
        <v>39</v>
      </c>
      <c r="K747" s="2">
        <v>809</v>
      </c>
      <c r="L747" s="2">
        <v>770</v>
      </c>
      <c r="M747" s="2">
        <v>7</v>
      </c>
      <c r="N747" s="7">
        <f t="shared" si="44"/>
        <v>5390</v>
      </c>
      <c r="O747" s="7">
        <f t="shared" si="45"/>
        <v>5663</v>
      </c>
      <c r="P747" s="2">
        <v>28</v>
      </c>
      <c r="Q747" s="8">
        <f t="shared" si="46"/>
        <v>5691</v>
      </c>
      <c r="R747" s="8">
        <f t="shared" si="47"/>
        <v>273</v>
      </c>
      <c r="S747" s="2" t="s">
        <v>61</v>
      </c>
      <c r="T747" s="22" cm="1">
        <f t="array" ref="T747">_xlfn.IFS(OR(Q747&gt;$U$2,Q747&lt;$U$3),Q747*$V$2,OR(Q747&gt;$U$3,Q747&lt;$U$4),Q747*$V$3,OR(Q747&gt;$U$3,Q747&lt;$U$4),Q747*$V$4,OR(Q747&gt;$U$5,Q747&lt;$U$6),Q747*$V$6,OR(Q747&gt;$U$6,Q747&lt;$U$7),Q747*$V$7)</f>
        <v>113.82000000000001</v>
      </c>
    </row>
    <row r="748" spans="1:20" x14ac:dyDescent="0.3">
      <c r="A748" s="2" t="s">
        <v>1330</v>
      </c>
      <c r="B748" s="5">
        <v>43750</v>
      </c>
      <c r="C748" s="5">
        <v>43750</v>
      </c>
      <c r="D748" s="2" t="s">
        <v>26</v>
      </c>
      <c r="E748" s="2" t="s">
        <v>34</v>
      </c>
      <c r="F748" s="2" t="s">
        <v>157</v>
      </c>
      <c r="G748" s="6" t="str">
        <f>VLOOKUP(F748,'Customer Info'!A:B,2,0)</f>
        <v>Eileen</v>
      </c>
      <c r="H748" s="6" t="str">
        <f>VLOOKUP(F748,'Customer Info'!A:C,3,0)</f>
        <v>Kiefer</v>
      </c>
      <c r="I748" s="6" t="str">
        <f>VLOOKUP(F748,'Customer Info'!A:E,5,0)</f>
        <v>Hamm</v>
      </c>
      <c r="J748" s="2" t="s">
        <v>329</v>
      </c>
      <c r="K748" s="2">
        <v>2151</v>
      </c>
      <c r="L748" s="2">
        <v>2009</v>
      </c>
      <c r="M748" s="2">
        <v>4</v>
      </c>
      <c r="N748" s="7">
        <f t="shared" si="44"/>
        <v>8036</v>
      </c>
      <c r="O748" s="7">
        <f t="shared" si="45"/>
        <v>8604</v>
      </c>
      <c r="P748" s="2">
        <v>30</v>
      </c>
      <c r="Q748" s="8">
        <f t="shared" si="46"/>
        <v>8634</v>
      </c>
      <c r="R748" s="8">
        <f t="shared" si="47"/>
        <v>568</v>
      </c>
      <c r="S748" s="2" t="s">
        <v>31</v>
      </c>
      <c r="T748" s="22" cm="1">
        <f t="array" ref="T748">_xlfn.IFS(OR(Q748&gt;$U$2,Q748&lt;$U$3),Q748*$V$2,OR(Q748&gt;$U$3,Q748&lt;$U$4),Q748*$V$3,OR(Q748&gt;$U$3,Q748&lt;$U$4),Q748*$V$4,OR(Q748&gt;$U$5,Q748&lt;$U$6),Q748*$V$6,OR(Q748&gt;$U$6,Q748&lt;$U$7),Q748*$V$7)</f>
        <v>172.68</v>
      </c>
    </row>
    <row r="749" spans="1:20" x14ac:dyDescent="0.3">
      <c r="A749" s="2" t="s">
        <v>1331</v>
      </c>
      <c r="B749" s="5">
        <v>43828</v>
      </c>
      <c r="C749" s="5">
        <v>43828</v>
      </c>
      <c r="D749" s="2" t="s">
        <v>45</v>
      </c>
      <c r="E749" s="2" t="s">
        <v>41</v>
      </c>
      <c r="F749" s="2" t="s">
        <v>761</v>
      </c>
      <c r="G749" s="6" t="str">
        <f>VLOOKUP(F749,'Customer Info'!A:B,2,0)</f>
        <v>Natalie</v>
      </c>
      <c r="H749" s="6" t="str">
        <f>VLOOKUP(F749,'Customer Info'!A:C,3,0)</f>
        <v>Webber</v>
      </c>
      <c r="I749" s="6" t="str">
        <f>VLOOKUP(F749,'Customer Info'!A:E,5,0)</f>
        <v>Ningbo</v>
      </c>
      <c r="J749" s="2" t="s">
        <v>1048</v>
      </c>
      <c r="K749" s="2">
        <v>199</v>
      </c>
      <c r="L749" s="2">
        <v>176</v>
      </c>
      <c r="M749" s="2">
        <v>7</v>
      </c>
      <c r="N749" s="7">
        <f t="shared" si="44"/>
        <v>1232</v>
      </c>
      <c r="O749" s="7">
        <f t="shared" si="45"/>
        <v>1393</v>
      </c>
      <c r="P749" s="2">
        <v>30</v>
      </c>
      <c r="Q749" s="8">
        <f t="shared" si="46"/>
        <v>1423</v>
      </c>
      <c r="R749" s="8">
        <f t="shared" si="47"/>
        <v>161</v>
      </c>
      <c r="S749" s="2" t="s">
        <v>28</v>
      </c>
      <c r="T749" s="22" cm="1">
        <f t="array" ref="T749">_xlfn.IFS(OR(Q749&gt;$U$2,Q749&lt;$U$3),Q749*$V$2,OR(Q749&gt;$U$3,Q749&lt;$U$4),Q749*$V$3,OR(Q749&gt;$U$3,Q749&lt;$U$4),Q749*$V$4,OR(Q749&gt;$U$5,Q749&lt;$U$6),Q749*$V$6,OR(Q749&gt;$U$6,Q749&lt;$U$7),Q749*$V$7)</f>
        <v>28.46</v>
      </c>
    </row>
    <row r="750" spans="1:20" x14ac:dyDescent="0.3">
      <c r="A750" s="2" t="s">
        <v>1332</v>
      </c>
      <c r="B750" s="5">
        <v>43626</v>
      </c>
      <c r="C750" s="5">
        <v>43627</v>
      </c>
      <c r="D750" s="2" t="s">
        <v>26</v>
      </c>
      <c r="E750" s="2" t="s">
        <v>66</v>
      </c>
      <c r="F750" s="2" t="s">
        <v>1130</v>
      </c>
      <c r="G750" s="6" t="str">
        <f>VLOOKUP(F750,'Customer Info'!A:B,2,0)</f>
        <v>Troy</v>
      </c>
      <c r="H750" s="6" t="str">
        <f>VLOOKUP(F750,'Customer Info'!A:C,3,0)</f>
        <v>Blackwell</v>
      </c>
      <c r="I750" s="6" t="str">
        <f>VLOOKUP(F750,'Customer Info'!A:E,5,0)</f>
        <v>Krefeld</v>
      </c>
      <c r="J750" s="2" t="s">
        <v>697</v>
      </c>
      <c r="K750" s="2">
        <v>3354</v>
      </c>
      <c r="L750" s="2">
        <v>3102</v>
      </c>
      <c r="M750" s="2">
        <v>9</v>
      </c>
      <c r="N750" s="7">
        <f t="shared" si="44"/>
        <v>27918</v>
      </c>
      <c r="O750" s="7">
        <f t="shared" si="45"/>
        <v>30186</v>
      </c>
      <c r="P750" s="2">
        <v>91</v>
      </c>
      <c r="Q750" s="8">
        <f t="shared" si="46"/>
        <v>30277</v>
      </c>
      <c r="R750" s="8">
        <f t="shared" si="47"/>
        <v>2268</v>
      </c>
      <c r="S750" s="2" t="s">
        <v>31</v>
      </c>
      <c r="T750" s="22" cm="1">
        <f t="array" ref="T750">_xlfn.IFS(OR(Q750&gt;$U$2,Q750&lt;$U$3),Q750*$V$2,OR(Q750&gt;$U$3,Q750&lt;$U$4),Q750*$V$3,OR(Q750&gt;$U$3,Q750&lt;$U$4),Q750*$V$4,OR(Q750&gt;$U$5,Q750&lt;$U$6),Q750*$V$6,OR(Q750&gt;$U$6,Q750&lt;$U$7),Q750*$V$7)</f>
        <v>605.54</v>
      </c>
    </row>
    <row r="751" spans="1:20" x14ac:dyDescent="0.3">
      <c r="A751" s="2" t="s">
        <v>1333</v>
      </c>
      <c r="B751" s="5">
        <v>43804</v>
      </c>
      <c r="C751" s="5">
        <v>43804</v>
      </c>
      <c r="D751" s="2" t="s">
        <v>45</v>
      </c>
      <c r="E751" s="2" t="s">
        <v>46</v>
      </c>
      <c r="F751" s="2" t="s">
        <v>948</v>
      </c>
      <c r="G751" s="6" t="str">
        <f>VLOOKUP(F751,'Customer Info'!A:B,2,0)</f>
        <v>Kristen</v>
      </c>
      <c r="H751" s="6" t="str">
        <f>VLOOKUP(F751,'Customer Info'!A:C,3,0)</f>
        <v>Hastings</v>
      </c>
      <c r="I751" s="6" t="str">
        <f>VLOOKUP(F751,'Customer Info'!A:E,5,0)</f>
        <v>Shihezi</v>
      </c>
      <c r="J751" s="2" t="s">
        <v>749</v>
      </c>
      <c r="K751" s="2">
        <v>914</v>
      </c>
      <c r="L751" s="2">
        <v>830</v>
      </c>
      <c r="M751" s="2">
        <v>2</v>
      </c>
      <c r="N751" s="7">
        <f t="shared" si="44"/>
        <v>1660</v>
      </c>
      <c r="O751" s="7">
        <f t="shared" si="45"/>
        <v>1828</v>
      </c>
      <c r="P751" s="2">
        <v>83</v>
      </c>
      <c r="Q751" s="8">
        <f t="shared" si="46"/>
        <v>1911</v>
      </c>
      <c r="R751" s="8">
        <f t="shared" si="47"/>
        <v>168</v>
      </c>
      <c r="S751" s="2" t="s">
        <v>31</v>
      </c>
      <c r="T751" s="22" cm="1">
        <f t="array" ref="T751">_xlfn.IFS(OR(Q751&gt;$U$2,Q751&lt;$U$3),Q751*$V$2,OR(Q751&gt;$U$3,Q751&lt;$U$4),Q751*$V$3,OR(Q751&gt;$U$3,Q751&lt;$U$4),Q751*$V$4,OR(Q751&gt;$U$5,Q751&lt;$U$6),Q751*$V$6,OR(Q751&gt;$U$6,Q751&lt;$U$7),Q751*$V$7)</f>
        <v>38.22</v>
      </c>
    </row>
    <row r="752" spans="1:20" x14ac:dyDescent="0.3">
      <c r="A752" s="2" t="s">
        <v>1334</v>
      </c>
      <c r="B752" s="5">
        <v>43731</v>
      </c>
      <c r="C752" s="5">
        <v>43733</v>
      </c>
      <c r="D752" s="2" t="s">
        <v>45</v>
      </c>
      <c r="E752" s="2" t="s">
        <v>89</v>
      </c>
      <c r="F752" s="2" t="s">
        <v>419</v>
      </c>
      <c r="G752" s="6" t="str">
        <f>VLOOKUP(F752,'Customer Info'!A:B,2,0)</f>
        <v>Carl</v>
      </c>
      <c r="H752" s="6" t="str">
        <f>VLOOKUP(F752,'Customer Info'!A:C,3,0)</f>
        <v>Weiss</v>
      </c>
      <c r="I752" s="6" t="str">
        <f>VLOOKUP(F752,'Customer Info'!A:E,5,0)</f>
        <v>Delhi</v>
      </c>
      <c r="J752" s="2" t="s">
        <v>291</v>
      </c>
      <c r="K752" s="2">
        <v>474</v>
      </c>
      <c r="L752" s="2">
        <v>443</v>
      </c>
      <c r="M752" s="2">
        <v>6</v>
      </c>
      <c r="N752" s="7">
        <f t="shared" si="44"/>
        <v>2658</v>
      </c>
      <c r="O752" s="7">
        <f t="shared" si="45"/>
        <v>2844</v>
      </c>
      <c r="P752" s="2">
        <v>91</v>
      </c>
      <c r="Q752" s="8">
        <f t="shared" si="46"/>
        <v>2935</v>
      </c>
      <c r="R752" s="8">
        <f t="shared" si="47"/>
        <v>186</v>
      </c>
      <c r="S752" s="2" t="s">
        <v>31</v>
      </c>
      <c r="T752" s="22" cm="1">
        <f t="array" ref="T752">_xlfn.IFS(OR(Q752&gt;$U$2,Q752&lt;$U$3),Q752*$V$2,OR(Q752&gt;$U$3,Q752&lt;$U$4),Q752*$V$3,OR(Q752&gt;$U$3,Q752&lt;$U$4),Q752*$V$4,OR(Q752&gt;$U$5,Q752&lt;$U$6),Q752*$V$6,OR(Q752&gt;$U$6,Q752&lt;$U$7),Q752*$V$7)</f>
        <v>58.7</v>
      </c>
    </row>
    <row r="753" spans="1:20" x14ac:dyDescent="0.3">
      <c r="A753" s="2" t="s">
        <v>1335</v>
      </c>
      <c r="B753" s="5">
        <v>43502</v>
      </c>
      <c r="C753" s="5">
        <v>43502</v>
      </c>
      <c r="D753" s="2" t="s">
        <v>33</v>
      </c>
      <c r="E753" s="2" t="s">
        <v>34</v>
      </c>
      <c r="F753" s="2" t="s">
        <v>550</v>
      </c>
      <c r="G753" s="6" t="str">
        <f>VLOOKUP(F753,'Customer Info'!A:B,2,0)</f>
        <v>Ritsa</v>
      </c>
      <c r="H753" s="6" t="str">
        <f>VLOOKUP(F753,'Customer Info'!A:C,3,0)</f>
        <v>Hightower</v>
      </c>
      <c r="I753" s="6" t="str">
        <f>VLOOKUP(F753,'Customer Info'!A:E,5,0)</f>
        <v>Hamburg</v>
      </c>
      <c r="J753" s="2" t="s">
        <v>30</v>
      </c>
      <c r="K753" s="2">
        <v>6585</v>
      </c>
      <c r="L753" s="2">
        <v>6105</v>
      </c>
      <c r="M753" s="2">
        <v>9</v>
      </c>
      <c r="N753" s="7">
        <f t="shared" si="44"/>
        <v>54945</v>
      </c>
      <c r="O753" s="7">
        <f t="shared" si="45"/>
        <v>59265</v>
      </c>
      <c r="P753" s="2">
        <v>52</v>
      </c>
      <c r="Q753" s="8">
        <f t="shared" si="46"/>
        <v>59317</v>
      </c>
      <c r="R753" s="8">
        <f t="shared" si="47"/>
        <v>4320</v>
      </c>
      <c r="S753" s="2" t="s">
        <v>31</v>
      </c>
      <c r="T753" s="22" cm="1">
        <f t="array" ref="T753">_xlfn.IFS(OR(Q753&gt;$U$2,Q753&lt;$U$3),Q753*$V$2,OR(Q753&gt;$U$3,Q753&lt;$U$4),Q753*$V$3,OR(Q753&gt;$U$3,Q753&lt;$U$4),Q753*$V$4,OR(Q753&gt;$U$5,Q753&lt;$U$6),Q753*$V$6,OR(Q753&gt;$U$6,Q753&lt;$U$7),Q753*$V$7)</f>
        <v>1186.3399999999999</v>
      </c>
    </row>
    <row r="754" spans="1:20" x14ac:dyDescent="0.3">
      <c r="A754" s="2" t="s">
        <v>1336</v>
      </c>
      <c r="B754" s="5">
        <v>43753</v>
      </c>
      <c r="C754" s="5">
        <v>43755</v>
      </c>
      <c r="D754" s="2" t="s">
        <v>45</v>
      </c>
      <c r="E754" s="2" t="s">
        <v>66</v>
      </c>
      <c r="F754" s="2" t="s">
        <v>499</v>
      </c>
      <c r="G754" s="6" t="str">
        <f>VLOOKUP(F754,'Customer Info'!A:B,2,0)</f>
        <v>Ryan</v>
      </c>
      <c r="H754" s="6" t="str">
        <f>VLOOKUP(F754,'Customer Info'!A:C,3,0)</f>
        <v>Akin</v>
      </c>
      <c r="I754" s="6" t="str">
        <f>VLOOKUP(F754,'Customer Info'!A:E,5,0)</f>
        <v>Bayreuth</v>
      </c>
      <c r="J754" s="2" t="s">
        <v>666</v>
      </c>
      <c r="K754" s="2">
        <v>139</v>
      </c>
      <c r="L754" s="2">
        <v>133</v>
      </c>
      <c r="M754" s="2">
        <v>3</v>
      </c>
      <c r="N754" s="7">
        <f t="shared" si="44"/>
        <v>399</v>
      </c>
      <c r="O754" s="7">
        <f t="shared" si="45"/>
        <v>417</v>
      </c>
      <c r="P754" s="2">
        <v>30</v>
      </c>
      <c r="Q754" s="8">
        <f t="shared" si="46"/>
        <v>447</v>
      </c>
      <c r="R754" s="8">
        <f t="shared" si="47"/>
        <v>18</v>
      </c>
      <c r="S754" s="2" t="s">
        <v>31</v>
      </c>
      <c r="T754" s="22" cm="1">
        <f t="array" ref="T754">_xlfn.IFS(OR(Q754&gt;$U$2,Q754&lt;$U$3),Q754*$V$2,OR(Q754&gt;$U$3,Q754&lt;$U$4),Q754*$V$3,OR(Q754&gt;$U$3,Q754&lt;$U$4),Q754*$V$4,OR(Q754&gt;$U$5,Q754&lt;$U$6),Q754*$V$6,OR(Q754&gt;$U$6,Q754&lt;$U$7),Q754*$V$7)</f>
        <v>8.94</v>
      </c>
    </row>
    <row r="755" spans="1:20" x14ac:dyDescent="0.3">
      <c r="A755" s="2" t="s">
        <v>1337</v>
      </c>
      <c r="B755" s="5">
        <v>43815</v>
      </c>
      <c r="C755" s="5">
        <v>43817</v>
      </c>
      <c r="D755" s="2" t="s">
        <v>33</v>
      </c>
      <c r="E755" s="2" t="s">
        <v>46</v>
      </c>
      <c r="F755" s="2" t="s">
        <v>361</v>
      </c>
      <c r="G755" s="6" t="str">
        <f>VLOOKUP(F755,'Customer Info'!A:B,2,0)</f>
        <v>Julia</v>
      </c>
      <c r="H755" s="6" t="str">
        <f>VLOOKUP(F755,'Customer Info'!A:C,3,0)</f>
        <v>Barnett</v>
      </c>
      <c r="I755" s="6" t="str">
        <f>VLOOKUP(F755,'Customer Info'!A:E,5,0)</f>
        <v>Zhuhai</v>
      </c>
      <c r="J755" s="2" t="s">
        <v>446</v>
      </c>
      <c r="K755" s="2">
        <v>2808</v>
      </c>
      <c r="L755" s="2">
        <v>2674</v>
      </c>
      <c r="M755" s="2">
        <v>4</v>
      </c>
      <c r="N755" s="7">
        <f t="shared" si="44"/>
        <v>10696</v>
      </c>
      <c r="O755" s="7">
        <f t="shared" si="45"/>
        <v>11232</v>
      </c>
      <c r="P755" s="2">
        <v>47</v>
      </c>
      <c r="Q755" s="8">
        <f t="shared" si="46"/>
        <v>11279</v>
      </c>
      <c r="R755" s="8">
        <f t="shared" si="47"/>
        <v>536</v>
      </c>
      <c r="S755" s="2" t="s">
        <v>61</v>
      </c>
      <c r="T755" s="22" cm="1">
        <f t="array" ref="T755">_xlfn.IFS(OR(Q755&gt;$U$2,Q755&lt;$U$3),Q755*$V$2,OR(Q755&gt;$U$3,Q755&lt;$U$4),Q755*$V$3,OR(Q755&gt;$U$3,Q755&lt;$U$4),Q755*$V$4,OR(Q755&gt;$U$5,Q755&lt;$U$6),Q755*$V$6,OR(Q755&gt;$U$6,Q755&lt;$U$7),Q755*$V$7)</f>
        <v>225.58</v>
      </c>
    </row>
    <row r="756" spans="1:20" x14ac:dyDescent="0.3">
      <c r="A756" s="2" t="s">
        <v>1338</v>
      </c>
      <c r="B756" s="5">
        <v>43528</v>
      </c>
      <c r="C756" s="5">
        <v>43529</v>
      </c>
      <c r="D756" s="2" t="s">
        <v>45</v>
      </c>
      <c r="E756" s="2" t="s">
        <v>66</v>
      </c>
      <c r="F756" s="2" t="s">
        <v>1339</v>
      </c>
      <c r="G756" s="6" t="str">
        <f>VLOOKUP(F756,'Customer Info'!A:B,2,0)</f>
        <v>Toby</v>
      </c>
      <c r="H756" s="6" t="str">
        <f>VLOOKUP(F756,'Customer Info'!A:C,3,0)</f>
        <v>Swindell</v>
      </c>
      <c r="I756" s="6" t="str">
        <f>VLOOKUP(F756,'Customer Info'!A:E,5,0)</f>
        <v>Ninghai</v>
      </c>
      <c r="J756" s="2" t="s">
        <v>630</v>
      </c>
      <c r="K756" s="2">
        <v>2907</v>
      </c>
      <c r="L756" s="2">
        <v>2667</v>
      </c>
      <c r="M756" s="2">
        <v>3</v>
      </c>
      <c r="N756" s="7">
        <f t="shared" si="44"/>
        <v>8001</v>
      </c>
      <c r="O756" s="7">
        <f t="shared" si="45"/>
        <v>8721</v>
      </c>
      <c r="P756" s="2">
        <v>59</v>
      </c>
      <c r="Q756" s="8">
        <f t="shared" si="46"/>
        <v>8780</v>
      </c>
      <c r="R756" s="8">
        <f t="shared" si="47"/>
        <v>720</v>
      </c>
      <c r="S756" s="2" t="s">
        <v>61</v>
      </c>
      <c r="T756" s="22" cm="1">
        <f t="array" ref="T756">_xlfn.IFS(OR(Q756&gt;$U$2,Q756&lt;$U$3),Q756*$V$2,OR(Q756&gt;$U$3,Q756&lt;$U$4),Q756*$V$3,OR(Q756&gt;$U$3,Q756&lt;$U$4),Q756*$V$4,OR(Q756&gt;$U$5,Q756&lt;$U$6),Q756*$V$6,OR(Q756&gt;$U$6,Q756&lt;$U$7),Q756*$V$7)</f>
        <v>175.6</v>
      </c>
    </row>
    <row r="757" spans="1:20" x14ac:dyDescent="0.3">
      <c r="A757" s="2" t="s">
        <v>1340</v>
      </c>
      <c r="B757" s="5">
        <v>43748</v>
      </c>
      <c r="C757" s="5">
        <v>43750</v>
      </c>
      <c r="D757" s="2" t="s">
        <v>45</v>
      </c>
      <c r="E757" s="2" t="s">
        <v>41</v>
      </c>
      <c r="F757" s="2" t="s">
        <v>125</v>
      </c>
      <c r="G757" s="6" t="str">
        <f>VLOOKUP(F757,'Customer Info'!A:B,2,0)</f>
        <v>Trudy</v>
      </c>
      <c r="H757" s="6" t="str">
        <f>VLOOKUP(F757,'Customer Info'!A:C,3,0)</f>
        <v>Glocke</v>
      </c>
      <c r="I757" s="6" t="str">
        <f>VLOOKUP(F757,'Customer Info'!A:E,5,0)</f>
        <v>Huaiyin</v>
      </c>
      <c r="J757" s="2" t="s">
        <v>240</v>
      </c>
      <c r="K757" s="2">
        <v>851</v>
      </c>
      <c r="L757" s="2">
        <v>773</v>
      </c>
      <c r="M757" s="2">
        <v>6</v>
      </c>
      <c r="N757" s="7">
        <f t="shared" si="44"/>
        <v>4638</v>
      </c>
      <c r="O757" s="7">
        <f t="shared" si="45"/>
        <v>5106</v>
      </c>
      <c r="P757" s="2">
        <v>62</v>
      </c>
      <c r="Q757" s="8">
        <f t="shared" si="46"/>
        <v>5168</v>
      </c>
      <c r="R757" s="8">
        <f t="shared" si="47"/>
        <v>468</v>
      </c>
      <c r="S757" s="2" t="s">
        <v>31</v>
      </c>
      <c r="T757" s="22" cm="1">
        <f t="array" ref="T757">_xlfn.IFS(OR(Q757&gt;$U$2,Q757&lt;$U$3),Q757*$V$2,OR(Q757&gt;$U$3,Q757&lt;$U$4),Q757*$V$3,OR(Q757&gt;$U$3,Q757&lt;$U$4),Q757*$V$4,OR(Q757&gt;$U$5,Q757&lt;$U$6),Q757*$V$6,OR(Q757&gt;$U$6,Q757&lt;$U$7),Q757*$V$7)</f>
        <v>103.36</v>
      </c>
    </row>
    <row r="758" spans="1:20" x14ac:dyDescent="0.3">
      <c r="A758" s="2" t="s">
        <v>1341</v>
      </c>
      <c r="B758" s="5">
        <v>43599</v>
      </c>
      <c r="C758" s="5">
        <v>43601</v>
      </c>
      <c r="D758" s="2" t="s">
        <v>26</v>
      </c>
      <c r="E758" s="2" t="s">
        <v>46</v>
      </c>
      <c r="F758" s="2" t="s">
        <v>933</v>
      </c>
      <c r="G758" s="6" t="str">
        <f>VLOOKUP(F758,'Customer Info'!A:B,2,0)</f>
        <v>Stuart</v>
      </c>
      <c r="H758" s="6" t="str">
        <f>VLOOKUP(F758,'Customer Info'!A:C,3,0)</f>
        <v>Van</v>
      </c>
      <c r="I758" s="6" t="str">
        <f>VLOOKUP(F758,'Customer Info'!A:E,5,0)</f>
        <v>Hobart</v>
      </c>
      <c r="J758" s="2" t="s">
        <v>97</v>
      </c>
      <c r="K758" s="2">
        <v>2222</v>
      </c>
      <c r="L758" s="2">
        <v>2081</v>
      </c>
      <c r="M758" s="2">
        <v>4</v>
      </c>
      <c r="N758" s="7">
        <f t="shared" si="44"/>
        <v>8324</v>
      </c>
      <c r="O758" s="7">
        <f t="shared" si="45"/>
        <v>8888</v>
      </c>
      <c r="P758" s="2">
        <v>88</v>
      </c>
      <c r="Q758" s="8">
        <f t="shared" si="46"/>
        <v>8976</v>
      </c>
      <c r="R758" s="8">
        <f t="shared" si="47"/>
        <v>564</v>
      </c>
      <c r="S758" s="2" t="s">
        <v>28</v>
      </c>
      <c r="T758" s="22" cm="1">
        <f t="array" ref="T758">_xlfn.IFS(OR(Q758&gt;$U$2,Q758&lt;$U$3),Q758*$V$2,OR(Q758&gt;$U$3,Q758&lt;$U$4),Q758*$V$3,OR(Q758&gt;$U$3,Q758&lt;$U$4),Q758*$V$4,OR(Q758&gt;$U$5,Q758&lt;$U$6),Q758*$V$6,OR(Q758&gt;$U$6,Q758&lt;$U$7),Q758*$V$7)</f>
        <v>179.52</v>
      </c>
    </row>
    <row r="759" spans="1:20" x14ac:dyDescent="0.3">
      <c r="A759" s="2" t="s">
        <v>1342</v>
      </c>
      <c r="B759" s="5">
        <v>43468</v>
      </c>
      <c r="C759" s="5">
        <v>43470</v>
      </c>
      <c r="D759" s="2" t="s">
        <v>33</v>
      </c>
      <c r="E759" s="2" t="s">
        <v>34</v>
      </c>
      <c r="F759" s="2" t="s">
        <v>810</v>
      </c>
      <c r="G759" s="6" t="str">
        <f>VLOOKUP(F759,'Customer Info'!A:B,2,0)</f>
        <v>Tom</v>
      </c>
      <c r="H759" s="6" t="str">
        <f>VLOOKUP(F759,'Customer Info'!A:C,3,0)</f>
        <v>Zandusky</v>
      </c>
      <c r="I759" s="6" t="str">
        <f>VLOOKUP(F759,'Customer Info'!A:E,5,0)</f>
        <v>Hobart</v>
      </c>
      <c r="J759" s="2" t="s">
        <v>240</v>
      </c>
      <c r="K759" s="2">
        <v>6274</v>
      </c>
      <c r="L759" s="2">
        <v>6093</v>
      </c>
      <c r="M759" s="2">
        <v>4</v>
      </c>
      <c r="N759" s="7">
        <f t="shared" si="44"/>
        <v>24372</v>
      </c>
      <c r="O759" s="7">
        <f t="shared" si="45"/>
        <v>25096</v>
      </c>
      <c r="P759" s="2">
        <v>77</v>
      </c>
      <c r="Q759" s="8">
        <f t="shared" si="46"/>
        <v>25173</v>
      </c>
      <c r="R759" s="8">
        <f t="shared" si="47"/>
        <v>724</v>
      </c>
      <c r="S759" s="2" t="s">
        <v>28</v>
      </c>
      <c r="T759" s="22" cm="1">
        <f t="array" ref="T759">_xlfn.IFS(OR(Q759&gt;$U$2,Q759&lt;$U$3),Q759*$V$2,OR(Q759&gt;$U$3,Q759&lt;$U$4),Q759*$V$3,OR(Q759&gt;$U$3,Q759&lt;$U$4),Q759*$V$4,OR(Q759&gt;$U$5,Q759&lt;$U$6),Q759*$V$6,OR(Q759&gt;$U$6,Q759&lt;$U$7),Q759*$V$7)</f>
        <v>503.46000000000004</v>
      </c>
    </row>
    <row r="760" spans="1:20" x14ac:dyDescent="0.3">
      <c r="A760" s="2" t="s">
        <v>1343</v>
      </c>
      <c r="B760" s="5">
        <v>43700</v>
      </c>
      <c r="C760" s="5">
        <v>43700</v>
      </c>
      <c r="D760" s="2" t="s">
        <v>26</v>
      </c>
      <c r="E760" s="2" t="s">
        <v>27</v>
      </c>
      <c r="F760" s="2" t="s">
        <v>86</v>
      </c>
      <c r="G760" s="6" t="str">
        <f>VLOOKUP(F760,'Customer Info'!A:B,2,0)</f>
        <v>Dennis</v>
      </c>
      <c r="H760" s="6" t="str">
        <f>VLOOKUP(F760,'Customer Info'!A:C,3,0)</f>
        <v>Pardue</v>
      </c>
      <c r="I760" s="6" t="str">
        <f>VLOOKUP(F760,'Customer Info'!A:E,5,0)</f>
        <v>Wollongong</v>
      </c>
      <c r="J760" s="2" t="s">
        <v>60</v>
      </c>
      <c r="K760" s="2">
        <v>8752</v>
      </c>
      <c r="L760" s="2">
        <v>7877</v>
      </c>
      <c r="M760" s="2">
        <v>4</v>
      </c>
      <c r="N760" s="7">
        <f t="shared" si="44"/>
        <v>31508</v>
      </c>
      <c r="O760" s="7">
        <f t="shared" si="45"/>
        <v>35008</v>
      </c>
      <c r="P760" s="2">
        <v>20</v>
      </c>
      <c r="Q760" s="8">
        <f t="shared" si="46"/>
        <v>35028</v>
      </c>
      <c r="R760" s="8">
        <f t="shared" si="47"/>
        <v>3500</v>
      </c>
      <c r="S760" s="2" t="s">
        <v>61</v>
      </c>
      <c r="T760" s="22" cm="1">
        <f t="array" ref="T760">_xlfn.IFS(OR(Q760&gt;$U$2,Q760&lt;$U$3),Q760*$V$2,OR(Q760&gt;$U$3,Q760&lt;$U$4),Q760*$V$3,OR(Q760&gt;$U$3,Q760&lt;$U$4),Q760*$V$4,OR(Q760&gt;$U$5,Q760&lt;$U$6),Q760*$V$6,OR(Q760&gt;$U$6,Q760&lt;$U$7),Q760*$V$7)</f>
        <v>700.56000000000006</v>
      </c>
    </row>
    <row r="761" spans="1:20" x14ac:dyDescent="0.3">
      <c r="A761" s="2" t="s">
        <v>1344</v>
      </c>
      <c r="B761" s="5">
        <v>43609</v>
      </c>
      <c r="C761" s="5">
        <v>43611</v>
      </c>
      <c r="D761" s="2" t="s">
        <v>45</v>
      </c>
      <c r="E761" s="2" t="s">
        <v>27</v>
      </c>
      <c r="F761" s="2" t="s">
        <v>927</v>
      </c>
      <c r="G761" s="6" t="str">
        <f>VLOOKUP(F761,'Customer Info'!A:B,2,0)</f>
        <v>Barry</v>
      </c>
      <c r="H761" s="6" t="str">
        <f>VLOOKUP(F761,'Customer Info'!A:C,3,0)</f>
        <v>Franzšsisch</v>
      </c>
      <c r="I761" s="6" t="str">
        <f>VLOOKUP(F761,'Customer Info'!A:E,5,0)</f>
        <v>Canberra</v>
      </c>
      <c r="J761" s="2" t="s">
        <v>348</v>
      </c>
      <c r="K761" s="2">
        <v>96</v>
      </c>
      <c r="L761" s="2">
        <v>87</v>
      </c>
      <c r="M761" s="2">
        <v>4</v>
      </c>
      <c r="N761" s="7">
        <f t="shared" si="44"/>
        <v>348</v>
      </c>
      <c r="O761" s="7">
        <f t="shared" si="45"/>
        <v>384</v>
      </c>
      <c r="P761" s="2">
        <v>10</v>
      </c>
      <c r="Q761" s="8">
        <f t="shared" si="46"/>
        <v>394</v>
      </c>
      <c r="R761" s="8">
        <f t="shared" si="47"/>
        <v>36</v>
      </c>
      <c r="S761" s="2" t="s">
        <v>31</v>
      </c>
      <c r="T761" s="22" cm="1">
        <f t="array" ref="T761">_xlfn.IFS(OR(Q761&gt;$U$2,Q761&lt;$U$3),Q761*$V$2,OR(Q761&gt;$U$3,Q761&lt;$U$4),Q761*$V$3,OR(Q761&gt;$U$3,Q761&lt;$U$4),Q761*$V$4,OR(Q761&gt;$U$5,Q761&lt;$U$6),Q761*$V$6,OR(Q761&gt;$U$6,Q761&lt;$U$7),Q761*$V$7)</f>
        <v>7.88</v>
      </c>
    </row>
    <row r="762" spans="1:20" x14ac:dyDescent="0.3">
      <c r="A762" s="2" t="s">
        <v>1345</v>
      </c>
      <c r="B762" s="5">
        <v>43620</v>
      </c>
      <c r="C762" s="5">
        <v>43621</v>
      </c>
      <c r="D762" s="2" t="s">
        <v>26</v>
      </c>
      <c r="E762" s="2" t="s">
        <v>46</v>
      </c>
      <c r="F762" s="2" t="s">
        <v>1280</v>
      </c>
      <c r="G762" s="6" t="str">
        <f>VLOOKUP(F762,'Customer Info'!A:B,2,0)</f>
        <v>Bruce</v>
      </c>
      <c r="H762" s="6" t="str">
        <f>VLOOKUP(F762,'Customer Info'!A:C,3,0)</f>
        <v>Geld</v>
      </c>
      <c r="I762" s="6" t="str">
        <f>VLOOKUP(F762,'Customer Info'!A:E,5,0)</f>
        <v>Wollongong</v>
      </c>
      <c r="J762" s="2" t="s">
        <v>433</v>
      </c>
      <c r="K762" s="2">
        <v>5894</v>
      </c>
      <c r="L762" s="2">
        <v>5621</v>
      </c>
      <c r="M762" s="2">
        <v>5</v>
      </c>
      <c r="N762" s="7">
        <f t="shared" si="44"/>
        <v>28105</v>
      </c>
      <c r="O762" s="7">
        <f t="shared" si="45"/>
        <v>29470</v>
      </c>
      <c r="P762" s="2">
        <v>84</v>
      </c>
      <c r="Q762" s="8">
        <f t="shared" si="46"/>
        <v>29554</v>
      </c>
      <c r="R762" s="8">
        <f t="shared" si="47"/>
        <v>1365</v>
      </c>
      <c r="S762" s="2" t="s">
        <v>61</v>
      </c>
      <c r="T762" s="22" cm="1">
        <f t="array" ref="T762">_xlfn.IFS(OR(Q762&gt;$U$2,Q762&lt;$U$3),Q762*$V$2,OR(Q762&gt;$U$3,Q762&lt;$U$4),Q762*$V$3,OR(Q762&gt;$U$3,Q762&lt;$U$4),Q762*$V$4,OR(Q762&gt;$U$5,Q762&lt;$U$6),Q762*$V$6,OR(Q762&gt;$U$6,Q762&lt;$U$7),Q762*$V$7)</f>
        <v>591.08000000000004</v>
      </c>
    </row>
    <row r="763" spans="1:20" x14ac:dyDescent="0.3">
      <c r="A763" s="2" t="s">
        <v>1346</v>
      </c>
      <c r="B763" s="5">
        <v>43591</v>
      </c>
      <c r="C763" s="5">
        <v>43593</v>
      </c>
      <c r="D763" s="2" t="s">
        <v>26</v>
      </c>
      <c r="E763" s="2" t="s">
        <v>41</v>
      </c>
      <c r="F763" s="2" t="s">
        <v>1347</v>
      </c>
      <c r="G763" s="6" t="str">
        <f>VLOOKUP(F763,'Customer Info'!A:B,2,0)</f>
        <v>Kelly</v>
      </c>
      <c r="H763" s="6" t="str">
        <f>VLOOKUP(F763,'Customer Info'!A:C,3,0)</f>
        <v>Williams</v>
      </c>
      <c r="I763" s="6" t="str">
        <f>VLOOKUP(F763,'Customer Info'!A:E,5,0)</f>
        <v>Sydney</v>
      </c>
      <c r="J763" s="2" t="s">
        <v>87</v>
      </c>
      <c r="K763" s="2">
        <v>1717</v>
      </c>
      <c r="L763" s="2">
        <v>1652</v>
      </c>
      <c r="M763" s="2">
        <v>5</v>
      </c>
      <c r="N763" s="7">
        <f t="shared" si="44"/>
        <v>8260</v>
      </c>
      <c r="O763" s="7">
        <f t="shared" si="45"/>
        <v>8585</v>
      </c>
      <c r="P763" s="2">
        <v>31</v>
      </c>
      <c r="Q763" s="8">
        <f t="shared" si="46"/>
        <v>8616</v>
      </c>
      <c r="R763" s="8">
        <f t="shared" si="47"/>
        <v>325</v>
      </c>
      <c r="S763" s="2" t="s">
        <v>61</v>
      </c>
      <c r="T763" s="22" cm="1">
        <f t="array" ref="T763">_xlfn.IFS(OR(Q763&gt;$U$2,Q763&lt;$U$3),Q763*$V$2,OR(Q763&gt;$U$3,Q763&lt;$U$4),Q763*$V$3,OR(Q763&gt;$U$3,Q763&lt;$U$4),Q763*$V$4,OR(Q763&gt;$U$5,Q763&lt;$U$6),Q763*$V$6,OR(Q763&gt;$U$6,Q763&lt;$U$7),Q763*$V$7)</f>
        <v>172.32</v>
      </c>
    </row>
    <row r="764" spans="1:20" x14ac:dyDescent="0.3">
      <c r="A764" s="2" t="s">
        <v>1348</v>
      </c>
      <c r="B764" s="5">
        <v>43796</v>
      </c>
      <c r="C764" s="5">
        <v>43796</v>
      </c>
      <c r="D764" s="2" t="s">
        <v>45</v>
      </c>
      <c r="E764" s="2" t="s">
        <v>66</v>
      </c>
      <c r="F764" s="2" t="s">
        <v>1349</v>
      </c>
      <c r="G764" s="6" t="str">
        <f>VLOOKUP(F764,'Customer Info'!A:B,2,0)</f>
        <v>Irene</v>
      </c>
      <c r="H764" s="6" t="str">
        <f>VLOOKUP(F764,'Customer Info'!A:C,3,0)</f>
        <v>Maddox</v>
      </c>
      <c r="I764" s="6" t="str">
        <f>VLOOKUP(F764,'Customer Info'!A:E,5,0)</f>
        <v>Bhavnagar</v>
      </c>
      <c r="J764" s="2" t="s">
        <v>359</v>
      </c>
      <c r="K764" s="2">
        <v>1413</v>
      </c>
      <c r="L764" s="2">
        <v>1334</v>
      </c>
      <c r="M764" s="2">
        <v>3</v>
      </c>
      <c r="N764" s="7">
        <f t="shared" si="44"/>
        <v>4002</v>
      </c>
      <c r="O764" s="7">
        <f t="shared" si="45"/>
        <v>4239</v>
      </c>
      <c r="P764" s="2">
        <v>87</v>
      </c>
      <c r="Q764" s="8">
        <f t="shared" si="46"/>
        <v>4326</v>
      </c>
      <c r="R764" s="8">
        <f t="shared" si="47"/>
        <v>237</v>
      </c>
      <c r="S764" s="2" t="s">
        <v>31</v>
      </c>
      <c r="T764" s="22" cm="1">
        <f t="array" ref="T764">_xlfn.IFS(OR(Q764&gt;$U$2,Q764&lt;$U$3),Q764*$V$2,OR(Q764&gt;$U$3,Q764&lt;$U$4),Q764*$V$3,OR(Q764&gt;$U$3,Q764&lt;$U$4),Q764*$V$4,OR(Q764&gt;$U$5,Q764&lt;$U$6),Q764*$V$6,OR(Q764&gt;$U$6,Q764&lt;$U$7),Q764*$V$7)</f>
        <v>86.52</v>
      </c>
    </row>
    <row r="765" spans="1:20" x14ac:dyDescent="0.3">
      <c r="A765" s="2" t="s">
        <v>1350</v>
      </c>
      <c r="B765" s="5">
        <v>43474</v>
      </c>
      <c r="C765" s="5">
        <v>43476</v>
      </c>
      <c r="D765" s="2" t="s">
        <v>26</v>
      </c>
      <c r="E765" s="2" t="s">
        <v>89</v>
      </c>
      <c r="F765" s="2" t="s">
        <v>681</v>
      </c>
      <c r="G765" s="6" t="str">
        <f>VLOOKUP(F765,'Customer Info'!A:B,2,0)</f>
        <v>Tamara</v>
      </c>
      <c r="H765" s="6" t="str">
        <f>VLOOKUP(F765,'Customer Info'!A:C,3,0)</f>
        <v>Willingham</v>
      </c>
      <c r="I765" s="6" t="str">
        <f>VLOOKUP(F765,'Customer Info'!A:E,5,0)</f>
        <v>Perth</v>
      </c>
      <c r="J765" s="2" t="s">
        <v>402</v>
      </c>
      <c r="K765" s="2">
        <v>3053</v>
      </c>
      <c r="L765" s="2">
        <v>2937</v>
      </c>
      <c r="M765" s="2">
        <v>1</v>
      </c>
      <c r="N765" s="7">
        <f t="shared" si="44"/>
        <v>2937</v>
      </c>
      <c r="O765" s="7">
        <f t="shared" si="45"/>
        <v>3053</v>
      </c>
      <c r="P765" s="2">
        <v>27</v>
      </c>
      <c r="Q765" s="8">
        <f t="shared" si="46"/>
        <v>3080</v>
      </c>
      <c r="R765" s="8">
        <f t="shared" si="47"/>
        <v>116</v>
      </c>
      <c r="S765" s="2" t="s">
        <v>31</v>
      </c>
      <c r="T765" s="22" cm="1">
        <f t="array" ref="T765">_xlfn.IFS(OR(Q765&gt;$U$2,Q765&lt;$U$3),Q765*$V$2,OR(Q765&gt;$U$3,Q765&lt;$U$4),Q765*$V$3,OR(Q765&gt;$U$3,Q765&lt;$U$4),Q765*$V$4,OR(Q765&gt;$U$5,Q765&lt;$U$6),Q765*$V$6,OR(Q765&gt;$U$6,Q765&lt;$U$7),Q765*$V$7)</f>
        <v>61.6</v>
      </c>
    </row>
    <row r="766" spans="1:20" x14ac:dyDescent="0.3">
      <c r="A766" s="2" t="s">
        <v>1351</v>
      </c>
      <c r="B766" s="5">
        <v>43741</v>
      </c>
      <c r="C766" s="5">
        <v>43743</v>
      </c>
      <c r="D766" s="2" t="s">
        <v>33</v>
      </c>
      <c r="E766" s="2" t="s">
        <v>89</v>
      </c>
      <c r="F766" s="2" t="s">
        <v>574</v>
      </c>
      <c r="G766" s="6" t="str">
        <f>VLOOKUP(F766,'Customer Info'!A:B,2,0)</f>
        <v>Steven</v>
      </c>
      <c r="H766" s="6" t="str">
        <f>VLOOKUP(F766,'Customer Info'!A:C,3,0)</f>
        <v>Cartwright</v>
      </c>
      <c r="I766" s="6" t="str">
        <f>VLOOKUP(F766,'Customer Info'!A:E,5,0)</f>
        <v>Newcastle</v>
      </c>
      <c r="J766" s="2" t="s">
        <v>323</v>
      </c>
      <c r="K766" s="2">
        <v>7922</v>
      </c>
      <c r="L766" s="2">
        <v>7328</v>
      </c>
      <c r="M766" s="2">
        <v>2</v>
      </c>
      <c r="N766" s="7">
        <f t="shared" si="44"/>
        <v>14656</v>
      </c>
      <c r="O766" s="7">
        <f t="shared" si="45"/>
        <v>15844</v>
      </c>
      <c r="P766" s="2">
        <v>28</v>
      </c>
      <c r="Q766" s="8">
        <f t="shared" si="46"/>
        <v>15872</v>
      </c>
      <c r="R766" s="8">
        <f t="shared" si="47"/>
        <v>1188</v>
      </c>
      <c r="S766" s="2" t="s">
        <v>31</v>
      </c>
      <c r="T766" s="22" cm="1">
        <f t="array" ref="T766">_xlfn.IFS(OR(Q766&gt;$U$2,Q766&lt;$U$3),Q766*$V$2,OR(Q766&gt;$U$3,Q766&lt;$U$4),Q766*$V$3,OR(Q766&gt;$U$3,Q766&lt;$U$4),Q766*$V$4,OR(Q766&gt;$U$5,Q766&lt;$U$6),Q766*$V$6,OR(Q766&gt;$U$6,Q766&lt;$U$7),Q766*$V$7)</f>
        <v>317.44</v>
      </c>
    </row>
    <row r="767" spans="1:20" x14ac:dyDescent="0.3">
      <c r="A767" s="2" t="s">
        <v>1352</v>
      </c>
      <c r="B767" s="5">
        <v>43593</v>
      </c>
      <c r="C767" s="5">
        <v>43595</v>
      </c>
      <c r="D767" s="2" t="s">
        <v>33</v>
      </c>
      <c r="E767" s="2" t="s">
        <v>89</v>
      </c>
      <c r="F767" s="2" t="s">
        <v>93</v>
      </c>
      <c r="G767" s="6" t="str">
        <f>VLOOKUP(F767,'Customer Info'!A:B,2,0)</f>
        <v>Bill</v>
      </c>
      <c r="H767" s="6" t="str">
        <f>VLOOKUP(F767,'Customer Info'!A:C,3,0)</f>
        <v>Stewart</v>
      </c>
      <c r="I767" s="6" t="str">
        <f>VLOOKUP(F767,'Customer Info'!A:E,5,0)</f>
        <v>Wenling</v>
      </c>
      <c r="J767" s="2" t="s">
        <v>194</v>
      </c>
      <c r="K767" s="2">
        <v>27691</v>
      </c>
      <c r="L767" s="2">
        <v>25616</v>
      </c>
      <c r="M767" s="2">
        <v>8</v>
      </c>
      <c r="N767" s="7">
        <f t="shared" si="44"/>
        <v>204928</v>
      </c>
      <c r="O767" s="7">
        <f t="shared" si="45"/>
        <v>221528</v>
      </c>
      <c r="P767" s="2">
        <v>39</v>
      </c>
      <c r="Q767" s="8">
        <f t="shared" si="46"/>
        <v>221567</v>
      </c>
      <c r="R767" s="8">
        <f t="shared" si="47"/>
        <v>16600</v>
      </c>
      <c r="S767" s="2" t="s">
        <v>31</v>
      </c>
      <c r="T767" s="22" cm="1">
        <f t="array" ref="T767">_xlfn.IFS(OR(Q767&gt;$U$2,Q767&lt;$U$3),Q767*$V$2,OR(Q767&gt;$U$3,Q767&lt;$U$4),Q767*$V$3,OR(Q767&gt;$U$3,Q767&lt;$U$4),Q767*$V$4,OR(Q767&gt;$U$5,Q767&lt;$U$6),Q767*$V$6,OR(Q767&gt;$U$6,Q767&lt;$U$7),Q767*$V$7)</f>
        <v>4431.34</v>
      </c>
    </row>
    <row r="768" spans="1:20" x14ac:dyDescent="0.3">
      <c r="A768" s="2" t="s">
        <v>1353</v>
      </c>
      <c r="B768" s="5">
        <v>43687</v>
      </c>
      <c r="C768" s="5">
        <v>43689</v>
      </c>
      <c r="D768" s="2" t="s">
        <v>33</v>
      </c>
      <c r="E768" s="2" t="s">
        <v>46</v>
      </c>
      <c r="F768" s="2" t="s">
        <v>579</v>
      </c>
      <c r="G768" s="6" t="str">
        <f>VLOOKUP(F768,'Customer Info'!A:B,2,0)</f>
        <v>Benjamin</v>
      </c>
      <c r="H768" s="6" t="str">
        <f>VLOOKUP(F768,'Customer Info'!A:C,3,0)</f>
        <v>Patterson</v>
      </c>
      <c r="I768" s="6" t="str">
        <f>VLOOKUP(F768,'Customer Info'!A:E,5,0)</f>
        <v>Wollongong</v>
      </c>
      <c r="J768" s="2" t="s">
        <v>218</v>
      </c>
      <c r="K768" s="2">
        <v>6717</v>
      </c>
      <c r="L768" s="2">
        <v>6288</v>
      </c>
      <c r="M768" s="2">
        <v>6</v>
      </c>
      <c r="N768" s="7">
        <f t="shared" si="44"/>
        <v>37728</v>
      </c>
      <c r="O768" s="7">
        <f t="shared" si="45"/>
        <v>40302</v>
      </c>
      <c r="P768" s="2">
        <v>54</v>
      </c>
      <c r="Q768" s="8">
        <f t="shared" si="46"/>
        <v>40356</v>
      </c>
      <c r="R768" s="8">
        <f t="shared" si="47"/>
        <v>2574</v>
      </c>
      <c r="S768" s="2" t="s">
        <v>31</v>
      </c>
      <c r="T768" s="22" cm="1">
        <f t="array" ref="T768">_xlfn.IFS(OR(Q768&gt;$U$2,Q768&lt;$U$3),Q768*$V$2,OR(Q768&gt;$U$3,Q768&lt;$U$4),Q768*$V$3,OR(Q768&gt;$U$3,Q768&lt;$U$4),Q768*$V$4,OR(Q768&gt;$U$5,Q768&lt;$U$6),Q768*$V$6,OR(Q768&gt;$U$6,Q768&lt;$U$7),Q768*$V$7)</f>
        <v>807.12</v>
      </c>
    </row>
    <row r="769" spans="1:20" x14ac:dyDescent="0.3">
      <c r="A769" s="2" t="s">
        <v>1354</v>
      </c>
      <c r="B769" s="5">
        <v>43500</v>
      </c>
      <c r="C769" s="5">
        <v>43500</v>
      </c>
      <c r="D769" s="2" t="s">
        <v>26</v>
      </c>
      <c r="E769" s="2" t="s">
        <v>34</v>
      </c>
      <c r="F769" s="2" t="s">
        <v>522</v>
      </c>
      <c r="G769" s="6" t="str">
        <f>VLOOKUP(F769,'Customer Info'!A:B,2,0)</f>
        <v>Troy</v>
      </c>
      <c r="H769" s="6" t="str">
        <f>VLOOKUP(F769,'Customer Info'!A:C,3,0)</f>
        <v>Staebel</v>
      </c>
      <c r="I769" s="6" t="str">
        <f>VLOOKUP(F769,'Customer Info'!A:E,5,0)</f>
        <v>Canberra</v>
      </c>
      <c r="J769" s="2" t="s">
        <v>417</v>
      </c>
      <c r="K769" s="2">
        <v>3354</v>
      </c>
      <c r="L769" s="2">
        <v>3102</v>
      </c>
      <c r="M769" s="2">
        <v>4</v>
      </c>
      <c r="N769" s="7">
        <f t="shared" si="44"/>
        <v>12408</v>
      </c>
      <c r="O769" s="7">
        <f t="shared" si="45"/>
        <v>13416</v>
      </c>
      <c r="P769" s="2">
        <v>93</v>
      </c>
      <c r="Q769" s="8">
        <f t="shared" si="46"/>
        <v>13509</v>
      </c>
      <c r="R769" s="8">
        <f t="shared" si="47"/>
        <v>1008</v>
      </c>
      <c r="S769" s="2" t="s">
        <v>31</v>
      </c>
      <c r="T769" s="22" cm="1">
        <f t="array" ref="T769">_xlfn.IFS(OR(Q769&gt;$U$2,Q769&lt;$U$3),Q769*$V$2,OR(Q769&gt;$U$3,Q769&lt;$U$4),Q769*$V$3,OR(Q769&gt;$U$3,Q769&lt;$U$4),Q769*$V$4,OR(Q769&gt;$U$5,Q769&lt;$U$6),Q769*$V$6,OR(Q769&gt;$U$6,Q769&lt;$U$7),Q769*$V$7)</f>
        <v>270.18</v>
      </c>
    </row>
    <row r="770" spans="1:20" x14ac:dyDescent="0.3">
      <c r="A770" s="2" t="s">
        <v>1355</v>
      </c>
      <c r="B770" s="5">
        <v>43680</v>
      </c>
      <c r="C770" s="5">
        <v>43680</v>
      </c>
      <c r="D770" s="2" t="s">
        <v>45</v>
      </c>
      <c r="E770" s="2" t="s">
        <v>46</v>
      </c>
      <c r="F770" s="2" t="s">
        <v>128</v>
      </c>
      <c r="G770" s="6" t="str">
        <f>VLOOKUP(F770,'Customer Info'!A:B,2,0)</f>
        <v>Duane</v>
      </c>
      <c r="H770" s="6" t="str">
        <f>VLOOKUP(F770,'Customer Info'!A:C,3,0)</f>
        <v>Huffman</v>
      </c>
      <c r="I770" s="6" t="str">
        <f>VLOOKUP(F770,'Customer Info'!A:E,5,0)</f>
        <v>Jakarta</v>
      </c>
      <c r="J770" s="2" t="s">
        <v>570</v>
      </c>
      <c r="K770" s="2">
        <v>1453</v>
      </c>
      <c r="L770" s="2">
        <v>1411</v>
      </c>
      <c r="M770" s="2">
        <v>2</v>
      </c>
      <c r="N770" s="7">
        <f t="shared" si="44"/>
        <v>2822</v>
      </c>
      <c r="O770" s="7">
        <f t="shared" si="45"/>
        <v>2906</v>
      </c>
      <c r="P770" s="2">
        <v>76</v>
      </c>
      <c r="Q770" s="8">
        <f t="shared" si="46"/>
        <v>2982</v>
      </c>
      <c r="R770" s="8">
        <f t="shared" si="47"/>
        <v>84</v>
      </c>
      <c r="S770" s="2" t="s">
        <v>31</v>
      </c>
      <c r="T770" s="22" cm="1">
        <f t="array" ref="T770">_xlfn.IFS(OR(Q770&gt;$U$2,Q770&lt;$U$3),Q770*$V$2,OR(Q770&gt;$U$3,Q770&lt;$U$4),Q770*$V$3,OR(Q770&gt;$U$3,Q770&lt;$U$4),Q770*$V$4,OR(Q770&gt;$U$5,Q770&lt;$U$6),Q770*$V$6,OR(Q770&gt;$U$6,Q770&lt;$U$7),Q770*$V$7)</f>
        <v>59.64</v>
      </c>
    </row>
    <row r="771" spans="1:20" x14ac:dyDescent="0.3">
      <c r="A771" s="2" t="s">
        <v>1356</v>
      </c>
      <c r="B771" s="5">
        <v>43561</v>
      </c>
      <c r="C771" s="5">
        <v>43563</v>
      </c>
      <c r="D771" s="2" t="s">
        <v>45</v>
      </c>
      <c r="E771" s="2" t="s">
        <v>34</v>
      </c>
      <c r="F771" s="2" t="s">
        <v>125</v>
      </c>
      <c r="G771" s="6" t="str">
        <f>VLOOKUP(F771,'Customer Info'!A:B,2,0)</f>
        <v>Trudy</v>
      </c>
      <c r="H771" s="6" t="str">
        <f>VLOOKUP(F771,'Customer Info'!A:C,3,0)</f>
        <v>Glocke</v>
      </c>
      <c r="I771" s="6" t="str">
        <f>VLOOKUP(F771,'Customer Info'!A:E,5,0)</f>
        <v>Huaiyin</v>
      </c>
      <c r="J771" s="2" t="s">
        <v>368</v>
      </c>
      <c r="K771" s="2">
        <v>681</v>
      </c>
      <c r="L771" s="2">
        <v>642</v>
      </c>
      <c r="M771" s="2">
        <v>2</v>
      </c>
      <c r="N771" s="7">
        <f t="shared" si="44"/>
        <v>1284</v>
      </c>
      <c r="O771" s="7">
        <f t="shared" si="45"/>
        <v>1362</v>
      </c>
      <c r="P771" s="2">
        <v>58</v>
      </c>
      <c r="Q771" s="8">
        <f t="shared" si="46"/>
        <v>1420</v>
      </c>
      <c r="R771" s="8">
        <f t="shared" si="47"/>
        <v>78</v>
      </c>
      <c r="S771" s="2" t="s">
        <v>31</v>
      </c>
      <c r="T771" s="22" cm="1">
        <f t="array" ref="T771">_xlfn.IFS(OR(Q771&gt;$U$2,Q771&lt;$U$3),Q771*$V$2,OR(Q771&gt;$U$3,Q771&lt;$U$4),Q771*$V$3,OR(Q771&gt;$U$3,Q771&lt;$U$4),Q771*$V$4,OR(Q771&gt;$U$5,Q771&lt;$U$6),Q771*$V$6,OR(Q771&gt;$U$6,Q771&lt;$U$7),Q771*$V$7)</f>
        <v>28.400000000000002</v>
      </c>
    </row>
    <row r="772" spans="1:20" x14ac:dyDescent="0.3">
      <c r="A772" s="2" t="s">
        <v>1357</v>
      </c>
      <c r="B772" s="5">
        <v>43671</v>
      </c>
      <c r="C772" s="5">
        <v>43671</v>
      </c>
      <c r="D772" s="2" t="s">
        <v>45</v>
      </c>
      <c r="E772" s="2" t="s">
        <v>46</v>
      </c>
      <c r="F772" s="2" t="s">
        <v>1358</v>
      </c>
      <c r="G772" s="6" t="str">
        <f>VLOOKUP(F772,'Customer Info'!A:B,2,0)</f>
        <v>Eugene</v>
      </c>
      <c r="H772" s="6" t="str">
        <f>VLOOKUP(F772,'Customer Info'!A:C,3,0)</f>
        <v>Hildebrand</v>
      </c>
      <c r="I772" s="6" t="str">
        <f>VLOOKUP(F772,'Customer Info'!A:E,5,0)</f>
        <v>Sindelfingen</v>
      </c>
      <c r="J772" s="2" t="s">
        <v>224</v>
      </c>
      <c r="K772" s="2">
        <v>68</v>
      </c>
      <c r="L772" s="2">
        <v>63</v>
      </c>
      <c r="M772" s="2">
        <v>4</v>
      </c>
      <c r="N772" s="7">
        <f t="shared" si="44"/>
        <v>252</v>
      </c>
      <c r="O772" s="7">
        <f t="shared" si="45"/>
        <v>272</v>
      </c>
      <c r="P772" s="2">
        <v>10</v>
      </c>
      <c r="Q772" s="8">
        <f t="shared" si="46"/>
        <v>282</v>
      </c>
      <c r="R772" s="8">
        <f t="shared" si="47"/>
        <v>20</v>
      </c>
      <c r="S772" s="2" t="s">
        <v>31</v>
      </c>
      <c r="T772" s="22" cm="1">
        <f t="array" ref="T772">_xlfn.IFS(OR(Q772&gt;$U$2,Q772&lt;$U$3),Q772*$V$2,OR(Q772&gt;$U$3,Q772&lt;$U$4),Q772*$V$3,OR(Q772&gt;$U$3,Q772&lt;$U$4),Q772*$V$4,OR(Q772&gt;$U$5,Q772&lt;$U$6),Q772*$V$6,OR(Q772&gt;$U$6,Q772&lt;$U$7),Q772*$V$7)</f>
        <v>5.64</v>
      </c>
    </row>
    <row r="773" spans="1:20" x14ac:dyDescent="0.3">
      <c r="A773" s="2" t="s">
        <v>1359</v>
      </c>
      <c r="B773" s="5">
        <v>43747</v>
      </c>
      <c r="C773" s="5">
        <v>43749</v>
      </c>
      <c r="D773" s="2" t="s">
        <v>33</v>
      </c>
      <c r="E773" s="2" t="s">
        <v>34</v>
      </c>
      <c r="F773" s="2" t="s">
        <v>1360</v>
      </c>
      <c r="G773" s="6" t="str">
        <f>VLOOKUP(F773,'Customer Info'!A:B,2,0)</f>
        <v>Ted</v>
      </c>
      <c r="H773" s="6" t="str">
        <f>VLOOKUP(F773,'Customer Info'!A:C,3,0)</f>
        <v>Trevino</v>
      </c>
      <c r="I773" s="6" t="str">
        <f>VLOOKUP(F773,'Customer Info'!A:E,5,0)</f>
        <v>Gold Coast</v>
      </c>
      <c r="J773" s="2" t="s">
        <v>455</v>
      </c>
      <c r="K773" s="2">
        <v>8160</v>
      </c>
      <c r="L773" s="2">
        <v>7475</v>
      </c>
      <c r="M773" s="2">
        <v>3</v>
      </c>
      <c r="N773" s="7">
        <f t="shared" si="44"/>
        <v>22425</v>
      </c>
      <c r="O773" s="7">
        <f t="shared" si="45"/>
        <v>24480</v>
      </c>
      <c r="P773" s="2">
        <v>59</v>
      </c>
      <c r="Q773" s="8">
        <f t="shared" si="46"/>
        <v>24539</v>
      </c>
      <c r="R773" s="8">
        <f t="shared" si="47"/>
        <v>2055</v>
      </c>
      <c r="S773" s="2" t="s">
        <v>31</v>
      </c>
      <c r="T773" s="22" cm="1">
        <f t="array" ref="T773">_xlfn.IFS(OR(Q773&gt;$U$2,Q773&lt;$U$3),Q773*$V$2,OR(Q773&gt;$U$3,Q773&lt;$U$4),Q773*$V$3,OR(Q773&gt;$U$3,Q773&lt;$U$4),Q773*$V$4,OR(Q773&gt;$U$5,Q773&lt;$U$6),Q773*$V$6,OR(Q773&gt;$U$6,Q773&lt;$U$7),Q773*$V$7)</f>
        <v>490.78000000000003</v>
      </c>
    </row>
    <row r="774" spans="1:20" x14ac:dyDescent="0.3">
      <c r="A774" s="2" t="s">
        <v>1361</v>
      </c>
      <c r="B774" s="5">
        <v>43518</v>
      </c>
      <c r="C774" s="5">
        <v>43519</v>
      </c>
      <c r="D774" s="2" t="s">
        <v>26</v>
      </c>
      <c r="E774" s="2" t="s">
        <v>89</v>
      </c>
      <c r="F774" s="2" t="s">
        <v>172</v>
      </c>
      <c r="G774" s="6" t="str">
        <f>VLOOKUP(F774,'Customer Info'!A:B,2,0)</f>
        <v>Laurel</v>
      </c>
      <c r="H774" s="6" t="str">
        <f>VLOOKUP(F774,'Customer Info'!A:C,3,0)</f>
        <v>Workman</v>
      </c>
      <c r="I774" s="6" t="str">
        <f>VLOOKUP(F774,'Customer Info'!A:E,5,0)</f>
        <v>Dongguan</v>
      </c>
      <c r="J774" s="2" t="s">
        <v>227</v>
      </c>
      <c r="K774" s="2">
        <v>1968</v>
      </c>
      <c r="L774" s="2">
        <v>1821</v>
      </c>
      <c r="M774" s="2">
        <v>3</v>
      </c>
      <c r="N774" s="7">
        <f t="shared" si="44"/>
        <v>5463</v>
      </c>
      <c r="O774" s="7">
        <f t="shared" si="45"/>
        <v>5904</v>
      </c>
      <c r="P774" s="2">
        <v>99</v>
      </c>
      <c r="Q774" s="8">
        <f t="shared" si="46"/>
        <v>6003</v>
      </c>
      <c r="R774" s="8">
        <f t="shared" si="47"/>
        <v>441</v>
      </c>
      <c r="S774" s="2" t="s">
        <v>31</v>
      </c>
      <c r="T774" s="22" cm="1">
        <f t="array" ref="T774">_xlfn.IFS(OR(Q774&gt;$U$2,Q774&lt;$U$3),Q774*$V$2,OR(Q774&gt;$U$3,Q774&lt;$U$4),Q774*$V$3,OR(Q774&gt;$U$3,Q774&lt;$U$4),Q774*$V$4,OR(Q774&gt;$U$5,Q774&lt;$U$6),Q774*$V$6,OR(Q774&gt;$U$6,Q774&lt;$U$7),Q774*$V$7)</f>
        <v>120.06</v>
      </c>
    </row>
    <row r="775" spans="1:20" x14ac:dyDescent="0.3">
      <c r="A775" s="2" t="s">
        <v>1362</v>
      </c>
      <c r="B775" s="5">
        <v>43602</v>
      </c>
      <c r="C775" s="5">
        <v>43604</v>
      </c>
      <c r="D775" s="2" t="s">
        <v>33</v>
      </c>
      <c r="E775" s="2" t="s">
        <v>46</v>
      </c>
      <c r="F775" s="2" t="s">
        <v>1363</v>
      </c>
      <c r="G775" s="6" t="str">
        <f>VLOOKUP(F775,'Customer Info'!A:B,2,0)</f>
        <v>Elpida</v>
      </c>
      <c r="H775" s="6" t="str">
        <f>VLOOKUP(F775,'Customer Info'!A:C,3,0)</f>
        <v>Rittenbach</v>
      </c>
      <c r="I775" s="6" t="str">
        <f>VLOOKUP(F775,'Customer Info'!A:E,5,0)</f>
        <v>Melbourne</v>
      </c>
      <c r="J775" s="2" t="s">
        <v>129</v>
      </c>
      <c r="K775" s="2">
        <v>2808</v>
      </c>
      <c r="L775" s="2">
        <v>2674</v>
      </c>
      <c r="M775" s="2">
        <v>4</v>
      </c>
      <c r="N775" s="7">
        <f t="shared" si="44"/>
        <v>10696</v>
      </c>
      <c r="O775" s="7">
        <f t="shared" si="45"/>
        <v>11232</v>
      </c>
      <c r="P775" s="2">
        <v>61</v>
      </c>
      <c r="Q775" s="8">
        <f t="shared" si="46"/>
        <v>11293</v>
      </c>
      <c r="R775" s="8">
        <f t="shared" si="47"/>
        <v>536</v>
      </c>
      <c r="S775" s="2" t="s">
        <v>61</v>
      </c>
      <c r="T775" s="22" cm="1">
        <f t="array" ref="T775">_xlfn.IFS(OR(Q775&gt;$U$2,Q775&lt;$U$3),Q775*$V$2,OR(Q775&gt;$U$3,Q775&lt;$U$4),Q775*$V$3,OR(Q775&gt;$U$3,Q775&lt;$U$4),Q775*$V$4,OR(Q775&gt;$U$5,Q775&lt;$U$6),Q775*$V$6,OR(Q775&gt;$U$6,Q775&lt;$U$7),Q775*$V$7)</f>
        <v>225.86</v>
      </c>
    </row>
    <row r="776" spans="1:20" x14ac:dyDescent="0.3">
      <c r="A776" s="2" t="s">
        <v>1364</v>
      </c>
      <c r="B776" s="5">
        <v>43641</v>
      </c>
      <c r="C776" s="5">
        <v>43642</v>
      </c>
      <c r="D776" s="2" t="s">
        <v>45</v>
      </c>
      <c r="E776" s="2" t="s">
        <v>46</v>
      </c>
      <c r="F776" s="2" t="s">
        <v>1135</v>
      </c>
      <c r="G776" s="6" t="str">
        <f>VLOOKUP(F776,'Customer Info'!A:B,2,0)</f>
        <v>Rachel</v>
      </c>
      <c r="H776" s="6" t="str">
        <f>VLOOKUP(F776,'Customer Info'!A:C,3,0)</f>
        <v>Payne</v>
      </c>
      <c r="I776" s="6" t="str">
        <f>VLOOKUP(F776,'Customer Info'!A:E,5,0)</f>
        <v>Caloundra</v>
      </c>
      <c r="J776" s="2" t="s">
        <v>630</v>
      </c>
      <c r="K776" s="2">
        <v>516</v>
      </c>
      <c r="L776" s="2">
        <v>473</v>
      </c>
      <c r="M776" s="2">
        <v>2</v>
      </c>
      <c r="N776" s="7">
        <f t="shared" si="44"/>
        <v>946</v>
      </c>
      <c r="O776" s="7">
        <f t="shared" si="45"/>
        <v>1032</v>
      </c>
      <c r="P776" s="2">
        <v>51</v>
      </c>
      <c r="Q776" s="8">
        <f t="shared" si="46"/>
        <v>1083</v>
      </c>
      <c r="R776" s="8">
        <f t="shared" si="47"/>
        <v>86</v>
      </c>
      <c r="S776" s="2" t="s">
        <v>31</v>
      </c>
      <c r="T776" s="22" cm="1">
        <f t="array" ref="T776">_xlfn.IFS(OR(Q776&gt;$U$2,Q776&lt;$U$3),Q776*$V$2,OR(Q776&gt;$U$3,Q776&lt;$U$4),Q776*$V$3,OR(Q776&gt;$U$3,Q776&lt;$U$4),Q776*$V$4,OR(Q776&gt;$U$5,Q776&lt;$U$6),Q776*$V$6,OR(Q776&gt;$U$6,Q776&lt;$U$7),Q776*$V$7)</f>
        <v>21.66</v>
      </c>
    </row>
    <row r="777" spans="1:20" x14ac:dyDescent="0.3">
      <c r="A777" s="2" t="s">
        <v>1365</v>
      </c>
      <c r="B777" s="5">
        <v>43767</v>
      </c>
      <c r="C777" s="5">
        <v>43767</v>
      </c>
      <c r="D777" s="2" t="s">
        <v>26</v>
      </c>
      <c r="E777" s="2" t="s">
        <v>34</v>
      </c>
      <c r="F777" s="2" t="s">
        <v>1366</v>
      </c>
      <c r="G777" s="6" t="str">
        <f>VLOOKUP(F777,'Customer Info'!A:B,2,0)</f>
        <v>Duane</v>
      </c>
      <c r="H777" s="6" t="str">
        <f>VLOOKUP(F777,'Customer Info'!A:C,3,0)</f>
        <v>Noonan</v>
      </c>
      <c r="I777" s="6" t="str">
        <f>VLOOKUP(F777,'Customer Info'!A:E,5,0)</f>
        <v>Durg</v>
      </c>
      <c r="J777" s="2" t="s">
        <v>221</v>
      </c>
      <c r="K777" s="2">
        <v>2602</v>
      </c>
      <c r="L777" s="2">
        <v>2363</v>
      </c>
      <c r="M777" s="2">
        <v>3</v>
      </c>
      <c r="N777" s="7">
        <f t="shared" si="44"/>
        <v>7089</v>
      </c>
      <c r="O777" s="7">
        <f t="shared" si="45"/>
        <v>7806</v>
      </c>
      <c r="P777" s="2">
        <v>63</v>
      </c>
      <c r="Q777" s="8">
        <f t="shared" si="46"/>
        <v>7869</v>
      </c>
      <c r="R777" s="8">
        <f t="shared" si="47"/>
        <v>717</v>
      </c>
      <c r="S777" s="2" t="s">
        <v>61</v>
      </c>
      <c r="T777" s="22" cm="1">
        <f t="array" ref="T777">_xlfn.IFS(OR(Q777&gt;$U$2,Q777&lt;$U$3),Q777*$V$2,OR(Q777&gt;$U$3,Q777&lt;$U$4),Q777*$V$3,OR(Q777&gt;$U$3,Q777&lt;$U$4),Q777*$V$4,OR(Q777&gt;$U$5,Q777&lt;$U$6),Q777*$V$6,OR(Q777&gt;$U$6,Q777&lt;$U$7),Q777*$V$7)</f>
        <v>157.38</v>
      </c>
    </row>
    <row r="778" spans="1:20" x14ac:dyDescent="0.3">
      <c r="A778" s="2" t="s">
        <v>1367</v>
      </c>
      <c r="B778" s="5">
        <v>43702</v>
      </c>
      <c r="C778" s="5">
        <v>43702</v>
      </c>
      <c r="D778" s="2" t="s">
        <v>45</v>
      </c>
      <c r="E778" s="2" t="s">
        <v>41</v>
      </c>
      <c r="F778" s="2" t="s">
        <v>556</v>
      </c>
      <c r="G778" s="6" t="str">
        <f>VLOOKUP(F778,'Customer Info'!A:B,2,0)</f>
        <v>Damala</v>
      </c>
      <c r="H778" s="6" t="str">
        <f>VLOOKUP(F778,'Customer Info'!A:C,3,0)</f>
        <v>Kotsonis</v>
      </c>
      <c r="I778" s="6" t="str">
        <f>VLOOKUP(F778,'Customer Info'!A:E,5,0)</f>
        <v>Berlin</v>
      </c>
      <c r="J778" s="2" t="s">
        <v>857</v>
      </c>
      <c r="K778" s="2">
        <v>1654</v>
      </c>
      <c r="L778" s="2">
        <v>1577</v>
      </c>
      <c r="M778" s="2">
        <v>2</v>
      </c>
      <c r="N778" s="7">
        <f t="shared" si="44"/>
        <v>3154</v>
      </c>
      <c r="O778" s="7">
        <f t="shared" si="45"/>
        <v>3308</v>
      </c>
      <c r="P778" s="2">
        <v>32</v>
      </c>
      <c r="Q778" s="8">
        <f t="shared" si="46"/>
        <v>3340</v>
      </c>
      <c r="R778" s="8">
        <f t="shared" si="47"/>
        <v>154</v>
      </c>
      <c r="S778" s="2" t="s">
        <v>69</v>
      </c>
      <c r="T778" s="22" cm="1">
        <f t="array" ref="T778">_xlfn.IFS(OR(Q778&gt;$U$2,Q778&lt;$U$3),Q778*$V$2,OR(Q778&gt;$U$3,Q778&lt;$U$4),Q778*$V$3,OR(Q778&gt;$U$3,Q778&lt;$U$4),Q778*$V$4,OR(Q778&gt;$U$5,Q778&lt;$U$6),Q778*$V$6,OR(Q778&gt;$U$6,Q778&lt;$U$7),Q778*$V$7)</f>
        <v>66.8</v>
      </c>
    </row>
    <row r="779" spans="1:20" x14ac:dyDescent="0.3">
      <c r="A779" s="2" t="s">
        <v>1368</v>
      </c>
      <c r="B779" s="5">
        <v>43781</v>
      </c>
      <c r="C779" s="5">
        <v>43782</v>
      </c>
      <c r="D779" s="2" t="s">
        <v>26</v>
      </c>
      <c r="E779" s="2" t="s">
        <v>41</v>
      </c>
      <c r="F779" s="2" t="s">
        <v>706</v>
      </c>
      <c r="G779" s="6" t="str">
        <f>VLOOKUP(F779,'Customer Info'!A:B,2,0)</f>
        <v>Adrian</v>
      </c>
      <c r="H779" s="6" t="str">
        <f>VLOOKUP(F779,'Customer Info'!A:C,3,0)</f>
        <v>Barton</v>
      </c>
      <c r="I779" s="6" t="str">
        <f>VLOOKUP(F779,'Customer Info'!A:E,5,0)</f>
        <v>Wetzlar</v>
      </c>
      <c r="J779" s="2" t="s">
        <v>695</v>
      </c>
      <c r="K779" s="2">
        <v>1808</v>
      </c>
      <c r="L779" s="2">
        <v>1740</v>
      </c>
      <c r="M779" s="2">
        <v>2</v>
      </c>
      <c r="N779" s="7">
        <f t="shared" ref="N779:N842" si="48">L779*M779</f>
        <v>3480</v>
      </c>
      <c r="O779" s="7">
        <f t="shared" ref="O779:O842" si="49">K779*M779</f>
        <v>3616</v>
      </c>
      <c r="P779" s="2">
        <v>35</v>
      </c>
      <c r="Q779" s="8">
        <f t="shared" ref="Q779:Q842" si="50">P779+O779</f>
        <v>3651</v>
      </c>
      <c r="R779" s="8">
        <f t="shared" ref="R779:R842" si="51">Q779-N779-P779</f>
        <v>136</v>
      </c>
      <c r="S779" s="2" t="s">
        <v>31</v>
      </c>
      <c r="T779" s="22" cm="1">
        <f t="array" ref="T779">_xlfn.IFS(OR(Q779&gt;$U$2,Q779&lt;$U$3),Q779*$V$2,OR(Q779&gt;$U$3,Q779&lt;$U$4),Q779*$V$3,OR(Q779&gt;$U$3,Q779&lt;$U$4),Q779*$V$4,OR(Q779&gt;$U$5,Q779&lt;$U$6),Q779*$V$6,OR(Q779&gt;$U$6,Q779&lt;$U$7),Q779*$V$7)</f>
        <v>73.02</v>
      </c>
    </row>
    <row r="780" spans="1:20" x14ac:dyDescent="0.3">
      <c r="A780" s="2" t="s">
        <v>1369</v>
      </c>
      <c r="B780" s="5">
        <v>43485</v>
      </c>
      <c r="C780" s="5">
        <v>43485</v>
      </c>
      <c r="D780" s="2" t="s">
        <v>26</v>
      </c>
      <c r="E780" s="2" t="s">
        <v>41</v>
      </c>
      <c r="F780" s="2" t="s">
        <v>454</v>
      </c>
      <c r="G780" s="6" t="str">
        <f>VLOOKUP(F780,'Customer Info'!A:B,2,0)</f>
        <v>Eugene</v>
      </c>
      <c r="H780" s="6" t="str">
        <f>VLOOKUP(F780,'Customer Info'!A:C,3,0)</f>
        <v>Moren</v>
      </c>
      <c r="I780" s="6" t="str">
        <f>VLOOKUP(F780,'Customer Info'!A:E,5,0)</f>
        <v>Patiala</v>
      </c>
      <c r="J780" s="2" t="s">
        <v>278</v>
      </c>
      <c r="K780" s="2">
        <v>6012</v>
      </c>
      <c r="L780" s="2">
        <v>5677</v>
      </c>
      <c r="M780" s="2">
        <v>3</v>
      </c>
      <c r="N780" s="7">
        <f t="shared" si="48"/>
        <v>17031</v>
      </c>
      <c r="O780" s="7">
        <f t="shared" si="49"/>
        <v>18036</v>
      </c>
      <c r="P780" s="2">
        <v>75</v>
      </c>
      <c r="Q780" s="8">
        <f t="shared" si="50"/>
        <v>18111</v>
      </c>
      <c r="R780" s="8">
        <f t="shared" si="51"/>
        <v>1005</v>
      </c>
      <c r="S780" s="2" t="s">
        <v>31</v>
      </c>
      <c r="T780" s="22" cm="1">
        <f t="array" ref="T780">_xlfn.IFS(OR(Q780&gt;$U$2,Q780&lt;$U$3),Q780*$V$2,OR(Q780&gt;$U$3,Q780&lt;$U$4),Q780*$V$3,OR(Q780&gt;$U$3,Q780&lt;$U$4),Q780*$V$4,OR(Q780&gt;$U$5,Q780&lt;$U$6),Q780*$V$6,OR(Q780&gt;$U$6,Q780&lt;$U$7),Q780*$V$7)</f>
        <v>362.22</v>
      </c>
    </row>
    <row r="781" spans="1:20" x14ac:dyDescent="0.3">
      <c r="A781" s="2" t="s">
        <v>1370</v>
      </c>
      <c r="B781" s="5">
        <v>43699</v>
      </c>
      <c r="C781" s="5">
        <v>43699</v>
      </c>
      <c r="D781" s="2" t="s">
        <v>26</v>
      </c>
      <c r="E781" s="2" t="s">
        <v>27</v>
      </c>
      <c r="F781" s="2" t="s">
        <v>596</v>
      </c>
      <c r="G781" s="6" t="str">
        <f>VLOOKUP(F781,'Customer Info'!A:B,2,0)</f>
        <v>Shui</v>
      </c>
      <c r="H781" s="6" t="str">
        <f>VLOOKUP(F781,'Customer Info'!A:C,3,0)</f>
        <v>Tom</v>
      </c>
      <c r="I781" s="6" t="str">
        <f>VLOOKUP(F781,'Customer Info'!A:E,5,0)</f>
        <v>Melbourne</v>
      </c>
      <c r="J781" s="2" t="s">
        <v>109</v>
      </c>
      <c r="K781" s="2">
        <v>2960</v>
      </c>
      <c r="L781" s="2">
        <v>2635</v>
      </c>
      <c r="M781" s="2">
        <v>4</v>
      </c>
      <c r="N781" s="7">
        <f t="shared" si="48"/>
        <v>10540</v>
      </c>
      <c r="O781" s="7">
        <f t="shared" si="49"/>
        <v>11840</v>
      </c>
      <c r="P781" s="2">
        <v>34</v>
      </c>
      <c r="Q781" s="8">
        <f t="shared" si="50"/>
        <v>11874</v>
      </c>
      <c r="R781" s="8">
        <f t="shared" si="51"/>
        <v>1300</v>
      </c>
      <c r="S781" s="2" t="s">
        <v>31</v>
      </c>
      <c r="T781" s="22" cm="1">
        <f t="array" ref="T781">_xlfn.IFS(OR(Q781&gt;$U$2,Q781&lt;$U$3),Q781*$V$2,OR(Q781&gt;$U$3,Q781&lt;$U$4),Q781*$V$3,OR(Q781&gt;$U$3,Q781&lt;$U$4),Q781*$V$4,OR(Q781&gt;$U$5,Q781&lt;$U$6),Q781*$V$6,OR(Q781&gt;$U$6,Q781&lt;$U$7),Q781*$V$7)</f>
        <v>237.48000000000002</v>
      </c>
    </row>
    <row r="782" spans="1:20" x14ac:dyDescent="0.3">
      <c r="A782" s="2" t="s">
        <v>1371</v>
      </c>
      <c r="B782" s="5">
        <v>43622</v>
      </c>
      <c r="C782" s="5">
        <v>43623</v>
      </c>
      <c r="D782" s="2" t="s">
        <v>45</v>
      </c>
      <c r="E782" s="2" t="s">
        <v>46</v>
      </c>
      <c r="F782" s="2" t="s">
        <v>187</v>
      </c>
      <c r="G782" s="6" t="str">
        <f>VLOOKUP(F782,'Customer Info'!A:B,2,0)</f>
        <v>Greg</v>
      </c>
      <c r="H782" s="6" t="str">
        <f>VLOOKUP(F782,'Customer Info'!A:C,3,0)</f>
        <v>Hansen</v>
      </c>
      <c r="I782" s="6" t="str">
        <f>VLOOKUP(F782,'Customer Info'!A:E,5,0)</f>
        <v>Canberra</v>
      </c>
      <c r="J782" s="2" t="s">
        <v>191</v>
      </c>
      <c r="K782" s="2">
        <v>63</v>
      </c>
      <c r="L782" s="2">
        <v>59</v>
      </c>
      <c r="M782" s="2">
        <v>4</v>
      </c>
      <c r="N782" s="7">
        <f t="shared" si="48"/>
        <v>236</v>
      </c>
      <c r="O782" s="7">
        <f t="shared" si="49"/>
        <v>252</v>
      </c>
      <c r="P782" s="2">
        <v>10</v>
      </c>
      <c r="Q782" s="8">
        <f t="shared" si="50"/>
        <v>262</v>
      </c>
      <c r="R782" s="8">
        <f t="shared" si="51"/>
        <v>16</v>
      </c>
      <c r="S782" s="2" t="s">
        <v>61</v>
      </c>
      <c r="T782" s="22" cm="1">
        <f t="array" ref="T782">_xlfn.IFS(OR(Q782&gt;$U$2,Q782&lt;$U$3),Q782*$V$2,OR(Q782&gt;$U$3,Q782&lt;$U$4),Q782*$V$3,OR(Q782&gt;$U$3,Q782&lt;$U$4),Q782*$V$4,OR(Q782&gt;$U$5,Q782&lt;$U$6),Q782*$V$6,OR(Q782&gt;$U$6,Q782&lt;$U$7),Q782*$V$7)</f>
        <v>5.24</v>
      </c>
    </row>
    <row r="783" spans="1:20" x14ac:dyDescent="0.3">
      <c r="A783" s="2" t="s">
        <v>1372</v>
      </c>
      <c r="B783" s="5">
        <v>43697</v>
      </c>
      <c r="C783" s="5">
        <v>43697</v>
      </c>
      <c r="D783" s="2" t="s">
        <v>33</v>
      </c>
      <c r="E783" s="2" t="s">
        <v>66</v>
      </c>
      <c r="F783" s="2" t="s">
        <v>1168</v>
      </c>
      <c r="G783" s="6" t="str">
        <f>VLOOKUP(F783,'Customer Info'!A:B,2,0)</f>
        <v>Mark</v>
      </c>
      <c r="H783" s="6" t="str">
        <f>VLOOKUP(F783,'Customer Info'!A:C,3,0)</f>
        <v>Cousins</v>
      </c>
      <c r="I783" s="6" t="str">
        <f>VLOOKUP(F783,'Customer Info'!A:E,5,0)</f>
        <v>Karimnagar</v>
      </c>
      <c r="J783" s="2" t="s">
        <v>552</v>
      </c>
      <c r="K783" s="2">
        <v>37949</v>
      </c>
      <c r="L783" s="2">
        <v>34816</v>
      </c>
      <c r="M783" s="2">
        <v>1</v>
      </c>
      <c r="N783" s="7">
        <f t="shared" si="48"/>
        <v>34816</v>
      </c>
      <c r="O783" s="7">
        <f t="shared" si="49"/>
        <v>37949</v>
      </c>
      <c r="P783" s="2">
        <v>49</v>
      </c>
      <c r="Q783" s="8">
        <f t="shared" si="50"/>
        <v>37998</v>
      </c>
      <c r="R783" s="8">
        <f t="shared" si="51"/>
        <v>3133</v>
      </c>
      <c r="S783" s="2" t="s">
        <v>31</v>
      </c>
      <c r="T783" s="22" cm="1">
        <f t="array" ref="T783">_xlfn.IFS(OR(Q783&gt;$U$2,Q783&lt;$U$3),Q783*$V$2,OR(Q783&gt;$U$3,Q783&lt;$U$4),Q783*$V$3,OR(Q783&gt;$U$3,Q783&lt;$U$4),Q783*$V$4,OR(Q783&gt;$U$5,Q783&lt;$U$6),Q783*$V$6,OR(Q783&gt;$U$6,Q783&lt;$U$7),Q783*$V$7)</f>
        <v>759.96</v>
      </c>
    </row>
    <row r="784" spans="1:20" x14ac:dyDescent="0.3">
      <c r="A784" s="2" t="s">
        <v>1373</v>
      </c>
      <c r="B784" s="5">
        <v>43636</v>
      </c>
      <c r="C784" s="5">
        <v>43638</v>
      </c>
      <c r="D784" s="2" t="s">
        <v>26</v>
      </c>
      <c r="E784" s="2" t="s">
        <v>27</v>
      </c>
      <c r="F784" s="2" t="s">
        <v>180</v>
      </c>
      <c r="G784" s="6" t="str">
        <f>VLOOKUP(F784,'Customer Info'!A:B,2,0)</f>
        <v>Gary</v>
      </c>
      <c r="H784" s="6" t="str">
        <f>VLOOKUP(F784,'Customer Info'!A:C,3,0)</f>
        <v>Hansen</v>
      </c>
      <c r="I784" s="6" t="str">
        <f>VLOOKUP(F784,'Customer Info'!A:E,5,0)</f>
        <v>Dewas</v>
      </c>
      <c r="J784" s="2" t="s">
        <v>132</v>
      </c>
      <c r="K784" s="2">
        <v>6611</v>
      </c>
      <c r="L784" s="2">
        <v>5943</v>
      </c>
      <c r="M784" s="2">
        <v>1</v>
      </c>
      <c r="N784" s="7">
        <f t="shared" si="48"/>
        <v>5943</v>
      </c>
      <c r="O784" s="7">
        <f t="shared" si="49"/>
        <v>6611</v>
      </c>
      <c r="P784" s="2">
        <v>83</v>
      </c>
      <c r="Q784" s="8">
        <f t="shared" si="50"/>
        <v>6694</v>
      </c>
      <c r="R784" s="8">
        <f t="shared" si="51"/>
        <v>668</v>
      </c>
      <c r="S784" s="2" t="s">
        <v>61</v>
      </c>
      <c r="T784" s="22" cm="1">
        <f t="array" ref="T784">_xlfn.IFS(OR(Q784&gt;$U$2,Q784&lt;$U$3),Q784*$V$2,OR(Q784&gt;$U$3,Q784&lt;$U$4),Q784*$V$3,OR(Q784&gt;$U$3,Q784&lt;$U$4),Q784*$V$4,OR(Q784&gt;$U$5,Q784&lt;$U$6),Q784*$V$6,OR(Q784&gt;$U$6,Q784&lt;$U$7),Q784*$V$7)</f>
        <v>133.88</v>
      </c>
    </row>
    <row r="785" spans="1:20" x14ac:dyDescent="0.3">
      <c r="A785" s="2" t="s">
        <v>1374</v>
      </c>
      <c r="B785" s="5">
        <v>43486</v>
      </c>
      <c r="C785" s="5">
        <v>43486</v>
      </c>
      <c r="D785" s="2" t="s">
        <v>26</v>
      </c>
      <c r="E785" s="2" t="s">
        <v>46</v>
      </c>
      <c r="F785" s="2" t="s">
        <v>1034</v>
      </c>
      <c r="G785" s="6" t="str">
        <f>VLOOKUP(F785,'Customer Info'!A:B,2,0)</f>
        <v>Ralph</v>
      </c>
      <c r="H785" s="6" t="str">
        <f>VLOOKUP(F785,'Customer Info'!A:C,3,0)</f>
        <v>Arnett</v>
      </c>
      <c r="I785" s="6" t="str">
        <f>VLOOKUP(F785,'Customer Info'!A:E,5,0)</f>
        <v>Jhansi</v>
      </c>
      <c r="J785" s="2" t="s">
        <v>48</v>
      </c>
      <c r="K785" s="2">
        <v>7623</v>
      </c>
      <c r="L785" s="2">
        <v>7064</v>
      </c>
      <c r="M785" s="2">
        <v>4</v>
      </c>
      <c r="N785" s="7">
        <f t="shared" si="48"/>
        <v>28256</v>
      </c>
      <c r="O785" s="7">
        <f t="shared" si="49"/>
        <v>30492</v>
      </c>
      <c r="P785" s="2">
        <v>42</v>
      </c>
      <c r="Q785" s="8">
        <f t="shared" si="50"/>
        <v>30534</v>
      </c>
      <c r="R785" s="8">
        <f t="shared" si="51"/>
        <v>2236</v>
      </c>
      <c r="S785" s="2" t="s">
        <v>31</v>
      </c>
      <c r="T785" s="22" cm="1">
        <f t="array" ref="T785">_xlfn.IFS(OR(Q785&gt;$U$2,Q785&lt;$U$3),Q785*$V$2,OR(Q785&gt;$U$3,Q785&lt;$U$4),Q785*$V$3,OR(Q785&gt;$U$3,Q785&lt;$U$4),Q785*$V$4,OR(Q785&gt;$U$5,Q785&lt;$U$6),Q785*$V$6,OR(Q785&gt;$U$6,Q785&lt;$U$7),Q785*$V$7)</f>
        <v>610.68000000000006</v>
      </c>
    </row>
    <row r="786" spans="1:20" x14ac:dyDescent="0.3">
      <c r="A786" s="2" t="s">
        <v>1375</v>
      </c>
      <c r="B786" s="5">
        <v>43631</v>
      </c>
      <c r="C786" s="5">
        <v>43633</v>
      </c>
      <c r="D786" s="2" t="s">
        <v>33</v>
      </c>
      <c r="E786" s="2" t="s">
        <v>41</v>
      </c>
      <c r="F786" s="2" t="s">
        <v>623</v>
      </c>
      <c r="G786" s="6" t="str">
        <f>VLOOKUP(F786,'Customer Info'!A:B,2,0)</f>
        <v>Ivan</v>
      </c>
      <c r="H786" s="6" t="str">
        <f>VLOOKUP(F786,'Customer Info'!A:C,3,0)</f>
        <v>Gibson</v>
      </c>
      <c r="I786" s="6" t="str">
        <f>VLOOKUP(F786,'Customer Info'!A:E,5,0)</f>
        <v>Perth</v>
      </c>
      <c r="J786" s="2" t="s">
        <v>97</v>
      </c>
      <c r="K786" s="2">
        <v>36778</v>
      </c>
      <c r="L786" s="2">
        <v>34709</v>
      </c>
      <c r="M786" s="2">
        <v>10</v>
      </c>
      <c r="N786" s="7">
        <f t="shared" si="48"/>
        <v>347090</v>
      </c>
      <c r="O786" s="7">
        <f t="shared" si="49"/>
        <v>367780</v>
      </c>
      <c r="P786" s="2">
        <v>66</v>
      </c>
      <c r="Q786" s="8">
        <f t="shared" si="50"/>
        <v>367846</v>
      </c>
      <c r="R786" s="8">
        <f t="shared" si="51"/>
        <v>20690</v>
      </c>
      <c r="S786" s="2" t="s">
        <v>31</v>
      </c>
      <c r="T786" s="22" cm="1">
        <f t="array" ref="T786">_xlfn.IFS(OR(Q786&gt;$U$2,Q786&lt;$U$3),Q786*$V$2,OR(Q786&gt;$U$3,Q786&lt;$U$4),Q786*$V$3,OR(Q786&gt;$U$3,Q786&lt;$U$4),Q786*$V$4,OR(Q786&gt;$U$5,Q786&lt;$U$6),Q786*$V$6,OR(Q786&gt;$U$6,Q786&lt;$U$7),Q786*$V$7)</f>
        <v>7356.92</v>
      </c>
    </row>
    <row r="787" spans="1:20" x14ac:dyDescent="0.3">
      <c r="A787" s="2" t="s">
        <v>1376</v>
      </c>
      <c r="B787" s="5">
        <v>43675</v>
      </c>
      <c r="C787" s="5">
        <v>43675</v>
      </c>
      <c r="D787" s="2" t="s">
        <v>45</v>
      </c>
      <c r="E787" s="2" t="s">
        <v>46</v>
      </c>
      <c r="F787" s="2" t="s">
        <v>108</v>
      </c>
      <c r="G787" s="6" t="str">
        <f>VLOOKUP(F787,'Customer Info'!A:B,2,0)</f>
        <v>Erica</v>
      </c>
      <c r="H787" s="6" t="str">
        <f>VLOOKUP(F787,'Customer Info'!A:C,3,0)</f>
        <v>Smith</v>
      </c>
      <c r="I787" s="6" t="str">
        <f>VLOOKUP(F787,'Customer Info'!A:E,5,0)</f>
        <v>Halle</v>
      </c>
      <c r="J787" s="2" t="s">
        <v>320</v>
      </c>
      <c r="K787" s="2">
        <v>1845</v>
      </c>
      <c r="L787" s="2">
        <v>1742</v>
      </c>
      <c r="M787" s="2">
        <v>4</v>
      </c>
      <c r="N787" s="7">
        <f t="shared" si="48"/>
        <v>6968</v>
      </c>
      <c r="O787" s="7">
        <f t="shared" si="49"/>
        <v>7380</v>
      </c>
      <c r="P787" s="2">
        <v>83</v>
      </c>
      <c r="Q787" s="8">
        <f t="shared" si="50"/>
        <v>7463</v>
      </c>
      <c r="R787" s="8">
        <f t="shared" si="51"/>
        <v>412</v>
      </c>
      <c r="S787" s="2" t="s">
        <v>31</v>
      </c>
      <c r="T787" s="22" cm="1">
        <f t="array" ref="T787">_xlfn.IFS(OR(Q787&gt;$U$2,Q787&lt;$U$3),Q787*$V$2,OR(Q787&gt;$U$3,Q787&lt;$U$4),Q787*$V$3,OR(Q787&gt;$U$3,Q787&lt;$U$4),Q787*$V$4,OR(Q787&gt;$U$5,Q787&lt;$U$6),Q787*$V$6,OR(Q787&gt;$U$6,Q787&lt;$U$7),Q787*$V$7)</f>
        <v>149.26</v>
      </c>
    </row>
    <row r="788" spans="1:20" x14ac:dyDescent="0.3">
      <c r="A788" s="2" t="s">
        <v>1377</v>
      </c>
      <c r="B788" s="5">
        <v>43603</v>
      </c>
      <c r="C788" s="5">
        <v>43605</v>
      </c>
      <c r="D788" s="2" t="s">
        <v>33</v>
      </c>
      <c r="E788" s="2" t="s">
        <v>41</v>
      </c>
      <c r="F788" s="2" t="s">
        <v>131</v>
      </c>
      <c r="G788" s="6" t="str">
        <f>VLOOKUP(F788,'Customer Info'!A:B,2,0)</f>
        <v>Steven</v>
      </c>
      <c r="H788" s="6" t="str">
        <f>VLOOKUP(F788,'Customer Info'!A:C,3,0)</f>
        <v>Ward</v>
      </c>
      <c r="I788" s="6" t="str">
        <f>VLOOKUP(F788,'Customer Info'!A:E,5,0)</f>
        <v>Adelaide</v>
      </c>
      <c r="J788" s="2" t="s">
        <v>212</v>
      </c>
      <c r="K788" s="2">
        <v>1556</v>
      </c>
      <c r="L788" s="2">
        <v>1414</v>
      </c>
      <c r="M788" s="2">
        <v>3</v>
      </c>
      <c r="N788" s="7">
        <f t="shared" si="48"/>
        <v>4242</v>
      </c>
      <c r="O788" s="7">
        <f t="shared" si="49"/>
        <v>4668</v>
      </c>
      <c r="P788" s="2">
        <v>90</v>
      </c>
      <c r="Q788" s="8">
        <f t="shared" si="50"/>
        <v>4758</v>
      </c>
      <c r="R788" s="8">
        <f t="shared" si="51"/>
        <v>426</v>
      </c>
      <c r="S788" s="2" t="s">
        <v>31</v>
      </c>
      <c r="T788" s="22" cm="1">
        <f t="array" ref="T788">_xlfn.IFS(OR(Q788&gt;$U$2,Q788&lt;$U$3),Q788*$V$2,OR(Q788&gt;$U$3,Q788&lt;$U$4),Q788*$V$3,OR(Q788&gt;$U$3,Q788&lt;$U$4),Q788*$V$4,OR(Q788&gt;$U$5,Q788&lt;$U$6),Q788*$V$6,OR(Q788&gt;$U$6,Q788&lt;$U$7),Q788*$V$7)</f>
        <v>95.16</v>
      </c>
    </row>
    <row r="789" spans="1:20" x14ac:dyDescent="0.3">
      <c r="A789" s="2" t="s">
        <v>1378</v>
      </c>
      <c r="B789" s="5">
        <v>43775</v>
      </c>
      <c r="C789" s="5">
        <v>43775</v>
      </c>
      <c r="D789" s="2" t="s">
        <v>45</v>
      </c>
      <c r="E789" s="2" t="s">
        <v>34</v>
      </c>
      <c r="F789" s="2" t="s">
        <v>416</v>
      </c>
      <c r="G789" s="6" t="str">
        <f>VLOOKUP(F789,'Customer Info'!A:B,2,0)</f>
        <v>Cathy</v>
      </c>
      <c r="H789" s="6" t="str">
        <f>VLOOKUP(F789,'Customer Info'!A:C,3,0)</f>
        <v>Hwang</v>
      </c>
      <c r="I789" s="6" t="str">
        <f>VLOOKUP(F789,'Customer Info'!A:E,5,0)</f>
        <v>Ballarat</v>
      </c>
      <c r="J789" s="2" t="s">
        <v>424</v>
      </c>
      <c r="K789" s="2">
        <v>474</v>
      </c>
      <c r="L789" s="2">
        <v>443</v>
      </c>
      <c r="M789" s="2">
        <v>5</v>
      </c>
      <c r="N789" s="7">
        <f t="shared" si="48"/>
        <v>2215</v>
      </c>
      <c r="O789" s="7">
        <f t="shared" si="49"/>
        <v>2370</v>
      </c>
      <c r="P789" s="2">
        <v>29</v>
      </c>
      <c r="Q789" s="8">
        <f t="shared" si="50"/>
        <v>2399</v>
      </c>
      <c r="R789" s="8">
        <f t="shared" si="51"/>
        <v>155</v>
      </c>
      <c r="S789" s="2" t="s">
        <v>61</v>
      </c>
      <c r="T789" s="22" cm="1">
        <f t="array" ref="T789">_xlfn.IFS(OR(Q789&gt;$U$2,Q789&lt;$U$3),Q789*$V$2,OR(Q789&gt;$U$3,Q789&lt;$U$4),Q789*$V$3,OR(Q789&gt;$U$3,Q789&lt;$U$4),Q789*$V$4,OR(Q789&gt;$U$5,Q789&lt;$U$6),Q789*$V$6,OR(Q789&gt;$U$6,Q789&lt;$U$7),Q789*$V$7)</f>
        <v>47.980000000000004</v>
      </c>
    </row>
    <row r="790" spans="1:20" x14ac:dyDescent="0.3">
      <c r="A790" s="2" t="s">
        <v>1379</v>
      </c>
      <c r="B790" s="5">
        <v>43826</v>
      </c>
      <c r="C790" s="5">
        <v>43828</v>
      </c>
      <c r="D790" s="2" t="s">
        <v>26</v>
      </c>
      <c r="E790" s="2" t="s">
        <v>34</v>
      </c>
      <c r="F790" s="2" t="s">
        <v>430</v>
      </c>
      <c r="G790" s="6" t="str">
        <f>VLOOKUP(F790,'Customer Info'!A:B,2,0)</f>
        <v>Rachel</v>
      </c>
      <c r="H790" s="6" t="str">
        <f>VLOOKUP(F790,'Customer Info'!A:C,3,0)</f>
        <v>Payne</v>
      </c>
      <c r="I790" s="6" t="str">
        <f>VLOOKUP(F790,'Customer Info'!A:E,5,0)</f>
        <v>Raipur</v>
      </c>
      <c r="J790" s="2" t="s">
        <v>184</v>
      </c>
      <c r="K790" s="2">
        <v>4704</v>
      </c>
      <c r="L790" s="2">
        <v>4361</v>
      </c>
      <c r="M790" s="2">
        <v>1</v>
      </c>
      <c r="N790" s="7">
        <f t="shared" si="48"/>
        <v>4361</v>
      </c>
      <c r="O790" s="7">
        <f t="shared" si="49"/>
        <v>4704</v>
      </c>
      <c r="P790" s="2">
        <v>48</v>
      </c>
      <c r="Q790" s="8">
        <f t="shared" si="50"/>
        <v>4752</v>
      </c>
      <c r="R790" s="8">
        <f t="shared" si="51"/>
        <v>343</v>
      </c>
      <c r="S790" s="2" t="s">
        <v>28</v>
      </c>
      <c r="T790" s="22" cm="1">
        <f t="array" ref="T790">_xlfn.IFS(OR(Q790&gt;$U$2,Q790&lt;$U$3),Q790*$V$2,OR(Q790&gt;$U$3,Q790&lt;$U$4),Q790*$V$3,OR(Q790&gt;$U$3,Q790&lt;$U$4),Q790*$V$4,OR(Q790&gt;$U$5,Q790&lt;$U$6),Q790*$V$6,OR(Q790&gt;$U$6,Q790&lt;$U$7),Q790*$V$7)</f>
        <v>95.04</v>
      </c>
    </row>
    <row r="791" spans="1:20" x14ac:dyDescent="0.3">
      <c r="A791" s="2" t="s">
        <v>1380</v>
      </c>
      <c r="B791" s="5">
        <v>43552</v>
      </c>
      <c r="C791" s="5">
        <v>43553</v>
      </c>
      <c r="D791" s="2" t="s">
        <v>33</v>
      </c>
      <c r="E791" s="2" t="s">
        <v>89</v>
      </c>
      <c r="F791" s="2" t="s">
        <v>515</v>
      </c>
      <c r="G791" s="6" t="str">
        <f>VLOOKUP(F791,'Customer Info'!A:B,2,0)</f>
        <v>Roger</v>
      </c>
      <c r="H791" s="6" t="str">
        <f>VLOOKUP(F791,'Customer Info'!A:C,3,0)</f>
        <v>Demir</v>
      </c>
      <c r="I791" s="6" t="str">
        <f>VLOOKUP(F791,'Customer Info'!A:E,5,0)</f>
        <v>Wollongong</v>
      </c>
      <c r="J791" s="2" t="s">
        <v>281</v>
      </c>
      <c r="K791" s="2">
        <v>8869</v>
      </c>
      <c r="L791" s="2">
        <v>7906</v>
      </c>
      <c r="M791" s="2">
        <v>1</v>
      </c>
      <c r="N791" s="7">
        <f t="shared" si="48"/>
        <v>7906</v>
      </c>
      <c r="O791" s="7">
        <f t="shared" si="49"/>
        <v>8869</v>
      </c>
      <c r="P791" s="2">
        <v>60</v>
      </c>
      <c r="Q791" s="8">
        <f t="shared" si="50"/>
        <v>8929</v>
      </c>
      <c r="R791" s="8">
        <f t="shared" si="51"/>
        <v>963</v>
      </c>
      <c r="S791" s="2" t="s">
        <v>31</v>
      </c>
      <c r="T791" s="22" cm="1">
        <f t="array" ref="T791">_xlfn.IFS(OR(Q791&gt;$U$2,Q791&lt;$U$3),Q791*$V$2,OR(Q791&gt;$U$3,Q791&lt;$U$4),Q791*$V$3,OR(Q791&gt;$U$3,Q791&lt;$U$4),Q791*$V$4,OR(Q791&gt;$U$5,Q791&lt;$U$6),Q791*$V$6,OR(Q791&gt;$U$6,Q791&lt;$U$7),Q791*$V$7)</f>
        <v>178.58</v>
      </c>
    </row>
    <row r="792" spans="1:20" x14ac:dyDescent="0.3">
      <c r="A792" s="2" t="s">
        <v>1381</v>
      </c>
      <c r="B792" s="5">
        <v>43616</v>
      </c>
      <c r="C792" s="5">
        <v>43618</v>
      </c>
      <c r="D792" s="2" t="s">
        <v>45</v>
      </c>
      <c r="E792" s="2" t="s">
        <v>41</v>
      </c>
      <c r="F792" s="2" t="s">
        <v>958</v>
      </c>
      <c r="G792" s="6" t="str">
        <f>VLOOKUP(F792,'Customer Info'!A:B,2,0)</f>
        <v>Liz</v>
      </c>
      <c r="H792" s="6" t="str">
        <f>VLOOKUP(F792,'Customer Info'!A:C,3,0)</f>
        <v>Pelletier</v>
      </c>
      <c r="I792" s="6" t="str">
        <f>VLOOKUP(F792,'Customer Info'!A:E,5,0)</f>
        <v>Zigong</v>
      </c>
      <c r="J792" s="2" t="s">
        <v>490</v>
      </c>
      <c r="K792" s="2">
        <v>472</v>
      </c>
      <c r="L792" s="2">
        <v>432</v>
      </c>
      <c r="M792" s="2">
        <v>7</v>
      </c>
      <c r="N792" s="7">
        <f t="shared" si="48"/>
        <v>3024</v>
      </c>
      <c r="O792" s="7">
        <f t="shared" si="49"/>
        <v>3304</v>
      </c>
      <c r="P792" s="2">
        <v>91</v>
      </c>
      <c r="Q792" s="8">
        <f t="shared" si="50"/>
        <v>3395</v>
      </c>
      <c r="R792" s="8">
        <f t="shared" si="51"/>
        <v>280</v>
      </c>
      <c r="S792" s="2" t="s">
        <v>61</v>
      </c>
      <c r="T792" s="22" cm="1">
        <f t="array" ref="T792">_xlfn.IFS(OR(Q792&gt;$U$2,Q792&lt;$U$3),Q792*$V$2,OR(Q792&gt;$U$3,Q792&lt;$U$4),Q792*$V$3,OR(Q792&gt;$U$3,Q792&lt;$U$4),Q792*$V$4,OR(Q792&gt;$U$5,Q792&lt;$U$6),Q792*$V$6,OR(Q792&gt;$U$6,Q792&lt;$U$7),Q792*$V$7)</f>
        <v>67.900000000000006</v>
      </c>
    </row>
    <row r="793" spans="1:20" x14ac:dyDescent="0.3">
      <c r="A793" s="2" t="s">
        <v>1382</v>
      </c>
      <c r="B793" s="5">
        <v>43732</v>
      </c>
      <c r="C793" s="5">
        <v>43733</v>
      </c>
      <c r="D793" s="2" t="s">
        <v>26</v>
      </c>
      <c r="E793" s="2" t="s">
        <v>41</v>
      </c>
      <c r="F793" s="2" t="s">
        <v>1383</v>
      </c>
      <c r="G793" s="6" t="str">
        <f>VLOOKUP(F793,'Customer Info'!A:B,2,0)</f>
        <v>Brooke</v>
      </c>
      <c r="H793" s="6" t="str">
        <f>VLOOKUP(F793,'Customer Info'!A:C,3,0)</f>
        <v>Gillingham</v>
      </c>
      <c r="I793" s="6" t="str">
        <f>VLOOKUP(F793,'Customer Info'!A:E,5,0)</f>
        <v>Mysore</v>
      </c>
      <c r="J793" s="2" t="s">
        <v>1165</v>
      </c>
      <c r="K793" s="2">
        <v>4798</v>
      </c>
      <c r="L793" s="2">
        <v>4448</v>
      </c>
      <c r="M793" s="2">
        <v>5</v>
      </c>
      <c r="N793" s="7">
        <f t="shared" si="48"/>
        <v>22240</v>
      </c>
      <c r="O793" s="7">
        <f t="shared" si="49"/>
        <v>23990</v>
      </c>
      <c r="P793" s="2">
        <v>64</v>
      </c>
      <c r="Q793" s="8">
        <f t="shared" si="50"/>
        <v>24054</v>
      </c>
      <c r="R793" s="8">
        <f t="shared" si="51"/>
        <v>1750</v>
      </c>
      <c r="S793" s="2" t="s">
        <v>61</v>
      </c>
      <c r="T793" s="22" cm="1">
        <f t="array" ref="T793">_xlfn.IFS(OR(Q793&gt;$U$2,Q793&lt;$U$3),Q793*$V$2,OR(Q793&gt;$U$3,Q793&lt;$U$4),Q793*$V$3,OR(Q793&gt;$U$3,Q793&lt;$U$4),Q793*$V$4,OR(Q793&gt;$U$5,Q793&lt;$U$6),Q793*$V$6,OR(Q793&gt;$U$6,Q793&lt;$U$7),Q793*$V$7)</f>
        <v>481.08</v>
      </c>
    </row>
    <row r="794" spans="1:20" x14ac:dyDescent="0.3">
      <c r="A794" s="2" t="s">
        <v>1384</v>
      </c>
      <c r="B794" s="5">
        <v>43781</v>
      </c>
      <c r="C794" s="5">
        <v>43782</v>
      </c>
      <c r="D794" s="2" t="s">
        <v>26</v>
      </c>
      <c r="E794" s="2" t="s">
        <v>89</v>
      </c>
      <c r="F794" s="2" t="s">
        <v>1385</v>
      </c>
      <c r="G794" s="6" t="str">
        <f>VLOOKUP(F794,'Customer Info'!A:B,2,0)</f>
        <v>Neoma</v>
      </c>
      <c r="H794" s="6" t="str">
        <f>VLOOKUP(F794,'Customer Info'!A:C,3,0)</f>
        <v>Murray</v>
      </c>
      <c r="I794" s="6" t="str">
        <f>VLOOKUP(F794,'Customer Info'!A:E,5,0)</f>
        <v>Guwahati</v>
      </c>
      <c r="J794" s="2" t="s">
        <v>464</v>
      </c>
      <c r="K794" s="2">
        <v>4737</v>
      </c>
      <c r="L794" s="2">
        <v>4473</v>
      </c>
      <c r="M794" s="2">
        <v>4</v>
      </c>
      <c r="N794" s="7">
        <f t="shared" si="48"/>
        <v>17892</v>
      </c>
      <c r="O794" s="7">
        <f t="shared" si="49"/>
        <v>18948</v>
      </c>
      <c r="P794" s="2">
        <v>34</v>
      </c>
      <c r="Q794" s="8">
        <f t="shared" si="50"/>
        <v>18982</v>
      </c>
      <c r="R794" s="8">
        <f t="shared" si="51"/>
        <v>1056</v>
      </c>
      <c r="S794" s="2" t="s">
        <v>31</v>
      </c>
      <c r="T794" s="22" cm="1">
        <f t="array" ref="T794">_xlfn.IFS(OR(Q794&gt;$U$2,Q794&lt;$U$3),Q794*$V$2,OR(Q794&gt;$U$3,Q794&lt;$U$4),Q794*$V$3,OR(Q794&gt;$U$3,Q794&lt;$U$4),Q794*$V$4,OR(Q794&gt;$U$5,Q794&lt;$U$6),Q794*$V$6,OR(Q794&gt;$U$6,Q794&lt;$U$7),Q794*$V$7)</f>
        <v>379.64</v>
      </c>
    </row>
    <row r="795" spans="1:20" x14ac:dyDescent="0.3">
      <c r="A795" s="2" t="s">
        <v>1386</v>
      </c>
      <c r="B795" s="5">
        <v>43573</v>
      </c>
      <c r="C795" s="5">
        <v>43575</v>
      </c>
      <c r="D795" s="2" t="s">
        <v>33</v>
      </c>
      <c r="E795" s="2" t="s">
        <v>89</v>
      </c>
      <c r="F795" s="2" t="s">
        <v>172</v>
      </c>
      <c r="G795" s="6" t="str">
        <f>VLOOKUP(F795,'Customer Info'!A:B,2,0)</f>
        <v>Laurel</v>
      </c>
      <c r="H795" s="6" t="str">
        <f>VLOOKUP(F795,'Customer Info'!A:C,3,0)</f>
        <v>Workman</v>
      </c>
      <c r="I795" s="6" t="str">
        <f>VLOOKUP(F795,'Customer Info'!A:E,5,0)</f>
        <v>Dongguan</v>
      </c>
      <c r="J795" s="2" t="s">
        <v>283</v>
      </c>
      <c r="K795" s="2">
        <v>7212</v>
      </c>
      <c r="L795" s="2">
        <v>6737</v>
      </c>
      <c r="M795" s="2">
        <v>5</v>
      </c>
      <c r="N795" s="7">
        <f t="shared" si="48"/>
        <v>33685</v>
      </c>
      <c r="O795" s="7">
        <f t="shared" si="49"/>
        <v>36060</v>
      </c>
      <c r="P795" s="2">
        <v>93</v>
      </c>
      <c r="Q795" s="8">
        <f t="shared" si="50"/>
        <v>36153</v>
      </c>
      <c r="R795" s="8">
        <f t="shared" si="51"/>
        <v>2375</v>
      </c>
      <c r="S795" s="2" t="s">
        <v>28</v>
      </c>
      <c r="T795" s="22" cm="1">
        <f t="array" ref="T795">_xlfn.IFS(OR(Q795&gt;$U$2,Q795&lt;$U$3),Q795*$V$2,OR(Q795&gt;$U$3,Q795&lt;$U$4),Q795*$V$3,OR(Q795&gt;$U$3,Q795&lt;$U$4),Q795*$V$4,OR(Q795&gt;$U$5,Q795&lt;$U$6),Q795*$V$6,OR(Q795&gt;$U$6,Q795&lt;$U$7),Q795*$V$7)</f>
        <v>723.06000000000006</v>
      </c>
    </row>
    <row r="796" spans="1:20" x14ac:dyDescent="0.3">
      <c r="A796" s="2" t="s">
        <v>1387</v>
      </c>
      <c r="B796" s="5">
        <v>43564</v>
      </c>
      <c r="C796" s="5">
        <v>43565</v>
      </c>
      <c r="D796" s="2" t="s">
        <v>45</v>
      </c>
      <c r="E796" s="2" t="s">
        <v>41</v>
      </c>
      <c r="F796" s="2" t="s">
        <v>1168</v>
      </c>
      <c r="G796" s="6" t="str">
        <f>VLOOKUP(F796,'Customer Info'!A:B,2,0)</f>
        <v>Mark</v>
      </c>
      <c r="H796" s="6" t="str">
        <f>VLOOKUP(F796,'Customer Info'!A:C,3,0)</f>
        <v>Cousins</v>
      </c>
      <c r="I796" s="6" t="str">
        <f>VLOOKUP(F796,'Customer Info'!A:E,5,0)</f>
        <v>Karimnagar</v>
      </c>
      <c r="J796" s="2" t="s">
        <v>1388</v>
      </c>
      <c r="K796" s="2">
        <v>131</v>
      </c>
      <c r="L796" s="2">
        <v>124</v>
      </c>
      <c r="M796" s="2">
        <v>3</v>
      </c>
      <c r="N796" s="7">
        <f t="shared" si="48"/>
        <v>372</v>
      </c>
      <c r="O796" s="7">
        <f t="shared" si="49"/>
        <v>393</v>
      </c>
      <c r="P796" s="2">
        <v>30</v>
      </c>
      <c r="Q796" s="8">
        <f t="shared" si="50"/>
        <v>423</v>
      </c>
      <c r="R796" s="8">
        <f t="shared" si="51"/>
        <v>21</v>
      </c>
      <c r="S796" s="2" t="s">
        <v>31</v>
      </c>
      <c r="T796" s="22" cm="1">
        <f t="array" ref="T796">_xlfn.IFS(OR(Q796&gt;$U$2,Q796&lt;$U$3),Q796*$V$2,OR(Q796&gt;$U$3,Q796&lt;$U$4),Q796*$V$3,OR(Q796&gt;$U$3,Q796&lt;$U$4),Q796*$V$4,OR(Q796&gt;$U$5,Q796&lt;$U$6),Q796*$V$6,OR(Q796&gt;$U$6,Q796&lt;$U$7),Q796*$V$7)</f>
        <v>8.4600000000000009</v>
      </c>
    </row>
    <row r="797" spans="1:20" x14ac:dyDescent="0.3">
      <c r="A797" s="2" t="s">
        <v>1389</v>
      </c>
      <c r="B797" s="5">
        <v>43607</v>
      </c>
      <c r="C797" s="5">
        <v>43608</v>
      </c>
      <c r="D797" s="2" t="s">
        <v>33</v>
      </c>
      <c r="E797" s="2" t="s">
        <v>66</v>
      </c>
      <c r="F797" s="2" t="s">
        <v>90</v>
      </c>
      <c r="G797" s="6" t="str">
        <f>VLOOKUP(F797,'Customer Info'!A:B,2,0)</f>
        <v>Lisa</v>
      </c>
      <c r="H797" s="6" t="str">
        <f>VLOOKUP(F797,'Customer Info'!A:C,3,0)</f>
        <v>DeCherney</v>
      </c>
      <c r="I797" s="6" t="str">
        <f>VLOOKUP(F797,'Customer Info'!A:E,5,0)</f>
        <v>Sydney</v>
      </c>
      <c r="J797" s="2" t="s">
        <v>202</v>
      </c>
      <c r="K797" s="2">
        <v>7001</v>
      </c>
      <c r="L797" s="2">
        <v>6476</v>
      </c>
      <c r="M797" s="2">
        <v>8</v>
      </c>
      <c r="N797" s="7">
        <f t="shared" si="48"/>
        <v>51808</v>
      </c>
      <c r="O797" s="7">
        <f t="shared" si="49"/>
        <v>56008</v>
      </c>
      <c r="P797" s="2">
        <v>34</v>
      </c>
      <c r="Q797" s="8">
        <f t="shared" si="50"/>
        <v>56042</v>
      </c>
      <c r="R797" s="8">
        <f t="shared" si="51"/>
        <v>4200</v>
      </c>
      <c r="S797" s="2" t="s">
        <v>31</v>
      </c>
      <c r="T797" s="22" cm="1">
        <f t="array" ref="T797">_xlfn.IFS(OR(Q797&gt;$U$2,Q797&lt;$U$3),Q797*$V$2,OR(Q797&gt;$U$3,Q797&lt;$U$4),Q797*$V$3,OR(Q797&gt;$U$3,Q797&lt;$U$4),Q797*$V$4,OR(Q797&gt;$U$5,Q797&lt;$U$6),Q797*$V$6,OR(Q797&gt;$U$6,Q797&lt;$U$7),Q797*$V$7)</f>
        <v>1120.8399999999999</v>
      </c>
    </row>
    <row r="798" spans="1:20" x14ac:dyDescent="0.3">
      <c r="A798" s="2" t="s">
        <v>1390</v>
      </c>
      <c r="B798" s="5">
        <v>43782</v>
      </c>
      <c r="C798" s="5">
        <v>43784</v>
      </c>
      <c r="D798" s="2" t="s">
        <v>33</v>
      </c>
      <c r="E798" s="2" t="s">
        <v>27</v>
      </c>
      <c r="F798" s="2" t="s">
        <v>917</v>
      </c>
      <c r="G798" s="6" t="str">
        <f>VLOOKUP(F798,'Customer Info'!A:B,2,0)</f>
        <v>Fred</v>
      </c>
      <c r="H798" s="6" t="str">
        <f>VLOOKUP(F798,'Customer Info'!A:C,3,0)</f>
        <v>Hopkins</v>
      </c>
      <c r="I798" s="6" t="str">
        <f>VLOOKUP(F798,'Customer Info'!A:E,5,0)</f>
        <v>Sydney</v>
      </c>
      <c r="J798" s="2" t="s">
        <v>43</v>
      </c>
      <c r="K798" s="2">
        <v>9306</v>
      </c>
      <c r="L798" s="2">
        <v>8461</v>
      </c>
      <c r="M798" s="2">
        <v>1</v>
      </c>
      <c r="N798" s="7">
        <f t="shared" si="48"/>
        <v>8461</v>
      </c>
      <c r="O798" s="7">
        <f t="shared" si="49"/>
        <v>9306</v>
      </c>
      <c r="P798" s="2">
        <v>85</v>
      </c>
      <c r="Q798" s="8">
        <f t="shared" si="50"/>
        <v>9391</v>
      </c>
      <c r="R798" s="8">
        <f t="shared" si="51"/>
        <v>845</v>
      </c>
      <c r="S798" s="2" t="s">
        <v>31</v>
      </c>
      <c r="T798" s="22" cm="1">
        <f t="array" ref="T798">_xlfn.IFS(OR(Q798&gt;$U$2,Q798&lt;$U$3),Q798*$V$2,OR(Q798&gt;$U$3,Q798&lt;$U$4),Q798*$V$3,OR(Q798&gt;$U$3,Q798&lt;$U$4),Q798*$V$4,OR(Q798&gt;$U$5,Q798&lt;$U$6),Q798*$V$6,OR(Q798&gt;$U$6,Q798&lt;$U$7),Q798*$V$7)</f>
        <v>187.82</v>
      </c>
    </row>
    <row r="799" spans="1:20" x14ac:dyDescent="0.3">
      <c r="A799" s="2" t="s">
        <v>1391</v>
      </c>
      <c r="B799" s="5">
        <v>43634</v>
      </c>
      <c r="C799" s="5">
        <v>43636</v>
      </c>
      <c r="D799" s="2" t="s">
        <v>26</v>
      </c>
      <c r="E799" s="2" t="s">
        <v>46</v>
      </c>
      <c r="F799" s="2" t="s">
        <v>398</v>
      </c>
      <c r="G799" s="6" t="str">
        <f>VLOOKUP(F799,'Customer Info'!A:B,2,0)</f>
        <v>Candace</v>
      </c>
      <c r="H799" s="6" t="str">
        <f>VLOOKUP(F799,'Customer Info'!A:C,3,0)</f>
        <v>McMahon</v>
      </c>
      <c r="I799" s="6" t="str">
        <f>VLOOKUP(F799,'Customer Info'!A:E,5,0)</f>
        <v>Canberra</v>
      </c>
      <c r="J799" s="2" t="s">
        <v>329</v>
      </c>
      <c r="K799" s="2">
        <v>1717</v>
      </c>
      <c r="L799" s="2">
        <v>1652</v>
      </c>
      <c r="M799" s="2">
        <v>3</v>
      </c>
      <c r="N799" s="7">
        <f t="shared" si="48"/>
        <v>4956</v>
      </c>
      <c r="O799" s="7">
        <f t="shared" si="49"/>
        <v>5151</v>
      </c>
      <c r="P799" s="2">
        <v>69</v>
      </c>
      <c r="Q799" s="8">
        <f t="shared" si="50"/>
        <v>5220</v>
      </c>
      <c r="R799" s="8">
        <f t="shared" si="51"/>
        <v>195</v>
      </c>
      <c r="S799" s="2" t="s">
        <v>31</v>
      </c>
      <c r="T799" s="22" cm="1">
        <f t="array" ref="T799">_xlfn.IFS(OR(Q799&gt;$U$2,Q799&lt;$U$3),Q799*$V$2,OR(Q799&gt;$U$3,Q799&lt;$U$4),Q799*$V$3,OR(Q799&gt;$U$3,Q799&lt;$U$4),Q799*$V$4,OR(Q799&gt;$U$5,Q799&lt;$U$6),Q799*$V$6,OR(Q799&gt;$U$6,Q799&lt;$U$7),Q799*$V$7)</f>
        <v>104.4</v>
      </c>
    </row>
    <row r="800" spans="1:20" x14ac:dyDescent="0.3">
      <c r="A800" s="2" t="s">
        <v>1392</v>
      </c>
      <c r="B800" s="5">
        <v>43739</v>
      </c>
      <c r="C800" s="5">
        <v>43740</v>
      </c>
      <c r="D800" s="2" t="s">
        <v>45</v>
      </c>
      <c r="E800" s="2" t="s">
        <v>41</v>
      </c>
      <c r="F800" s="2" t="s">
        <v>1393</v>
      </c>
      <c r="G800" s="6" t="str">
        <f>VLOOKUP(F800,'Customer Info'!A:B,2,0)</f>
        <v>Ionia</v>
      </c>
      <c r="H800" s="6" t="str">
        <f>VLOOKUP(F800,'Customer Info'!A:C,3,0)</f>
        <v>McGrath</v>
      </c>
      <c r="I800" s="6" t="str">
        <f>VLOOKUP(F800,'Customer Info'!A:E,5,0)</f>
        <v>Dormagen</v>
      </c>
      <c r="J800" s="2" t="s">
        <v>1394</v>
      </c>
      <c r="K800" s="2">
        <v>97</v>
      </c>
      <c r="L800" s="2">
        <v>92</v>
      </c>
      <c r="M800" s="2">
        <v>6</v>
      </c>
      <c r="N800" s="7">
        <f t="shared" si="48"/>
        <v>552</v>
      </c>
      <c r="O800" s="7">
        <f t="shared" si="49"/>
        <v>582</v>
      </c>
      <c r="P800" s="2">
        <v>10</v>
      </c>
      <c r="Q800" s="8">
        <f t="shared" si="50"/>
        <v>592</v>
      </c>
      <c r="R800" s="8">
        <f t="shared" si="51"/>
        <v>30</v>
      </c>
      <c r="S800" s="2" t="s">
        <v>61</v>
      </c>
      <c r="T800" s="22" cm="1">
        <f t="array" ref="T800">_xlfn.IFS(OR(Q800&gt;$U$2,Q800&lt;$U$3),Q800*$V$2,OR(Q800&gt;$U$3,Q800&lt;$U$4),Q800*$V$3,OR(Q800&gt;$U$3,Q800&lt;$U$4),Q800*$V$4,OR(Q800&gt;$U$5,Q800&lt;$U$6),Q800*$V$6,OR(Q800&gt;$U$6,Q800&lt;$U$7),Q800*$V$7)</f>
        <v>11.84</v>
      </c>
    </row>
    <row r="801" spans="1:20" x14ac:dyDescent="0.3">
      <c r="A801" s="2" t="s">
        <v>1395</v>
      </c>
      <c r="B801" s="5">
        <v>43794</v>
      </c>
      <c r="C801" s="5">
        <v>43796</v>
      </c>
      <c r="D801" s="2" t="s">
        <v>33</v>
      </c>
      <c r="E801" s="2" t="s">
        <v>46</v>
      </c>
      <c r="F801" s="2" t="s">
        <v>86</v>
      </c>
      <c r="G801" s="6" t="str">
        <f>VLOOKUP(F801,'Customer Info'!A:B,2,0)</f>
        <v>Dennis</v>
      </c>
      <c r="H801" s="6" t="str">
        <f>VLOOKUP(F801,'Customer Info'!A:C,3,0)</f>
        <v>Pardue</v>
      </c>
      <c r="I801" s="6" t="str">
        <f>VLOOKUP(F801,'Customer Info'!A:E,5,0)</f>
        <v>Wollongong</v>
      </c>
      <c r="J801" s="2" t="s">
        <v>452</v>
      </c>
      <c r="K801" s="2">
        <v>2551</v>
      </c>
      <c r="L801" s="2">
        <v>2456</v>
      </c>
      <c r="M801" s="2">
        <v>2</v>
      </c>
      <c r="N801" s="7">
        <f t="shared" si="48"/>
        <v>4912</v>
      </c>
      <c r="O801" s="7">
        <f t="shared" si="49"/>
        <v>5102</v>
      </c>
      <c r="P801" s="2">
        <v>86</v>
      </c>
      <c r="Q801" s="8">
        <f t="shared" si="50"/>
        <v>5188</v>
      </c>
      <c r="R801" s="8">
        <f t="shared" si="51"/>
        <v>190</v>
      </c>
      <c r="S801" s="2" t="s">
        <v>31</v>
      </c>
      <c r="T801" s="22" cm="1">
        <f t="array" ref="T801">_xlfn.IFS(OR(Q801&gt;$U$2,Q801&lt;$U$3),Q801*$V$2,OR(Q801&gt;$U$3,Q801&lt;$U$4),Q801*$V$3,OR(Q801&gt;$U$3,Q801&lt;$U$4),Q801*$V$4,OR(Q801&gt;$U$5,Q801&lt;$U$6),Q801*$V$6,OR(Q801&gt;$U$6,Q801&lt;$U$7),Q801*$V$7)</f>
        <v>103.76</v>
      </c>
    </row>
    <row r="802" spans="1:20" x14ac:dyDescent="0.3">
      <c r="A802" s="2" t="s">
        <v>1396</v>
      </c>
      <c r="B802" s="5">
        <v>43804</v>
      </c>
      <c r="C802" s="5">
        <v>43804</v>
      </c>
      <c r="D802" s="2" t="s">
        <v>45</v>
      </c>
      <c r="E802" s="2" t="s">
        <v>34</v>
      </c>
      <c r="F802" s="2" t="s">
        <v>1397</v>
      </c>
      <c r="G802" s="6" t="str">
        <f>VLOOKUP(F802,'Customer Info'!A:B,2,0)</f>
        <v>Paul</v>
      </c>
      <c r="H802" s="6" t="str">
        <f>VLOOKUP(F802,'Customer Info'!A:C,3,0)</f>
        <v>Stevenson</v>
      </c>
      <c r="I802" s="6" t="str">
        <f>VLOOKUP(F802,'Customer Info'!A:E,5,0)</f>
        <v>Kwinana</v>
      </c>
      <c r="J802" s="2" t="s">
        <v>368</v>
      </c>
      <c r="K802" s="2">
        <v>992</v>
      </c>
      <c r="L802" s="2">
        <v>928</v>
      </c>
      <c r="M802" s="2">
        <v>1</v>
      </c>
      <c r="N802" s="7">
        <f t="shared" si="48"/>
        <v>928</v>
      </c>
      <c r="O802" s="7">
        <f t="shared" si="49"/>
        <v>992</v>
      </c>
      <c r="P802" s="2">
        <v>77</v>
      </c>
      <c r="Q802" s="8">
        <f t="shared" si="50"/>
        <v>1069</v>
      </c>
      <c r="R802" s="8">
        <f t="shared" si="51"/>
        <v>64</v>
      </c>
      <c r="S802" s="2" t="s">
        <v>31</v>
      </c>
      <c r="T802" s="22" cm="1">
        <f t="array" ref="T802">_xlfn.IFS(OR(Q802&gt;$U$2,Q802&lt;$U$3),Q802*$V$2,OR(Q802&gt;$U$3,Q802&lt;$U$4),Q802*$V$3,OR(Q802&gt;$U$3,Q802&lt;$U$4),Q802*$V$4,OR(Q802&gt;$U$5,Q802&lt;$U$6),Q802*$V$6,OR(Q802&gt;$U$6,Q802&lt;$U$7),Q802*$V$7)</f>
        <v>21.38</v>
      </c>
    </row>
    <row r="803" spans="1:20" x14ac:dyDescent="0.3">
      <c r="A803" s="2" t="s">
        <v>1398</v>
      </c>
      <c r="B803" s="5">
        <v>43711</v>
      </c>
      <c r="C803" s="5">
        <v>43711</v>
      </c>
      <c r="D803" s="2" t="s">
        <v>33</v>
      </c>
      <c r="E803" s="2" t="s">
        <v>27</v>
      </c>
      <c r="F803" s="2" t="s">
        <v>652</v>
      </c>
      <c r="G803" s="6" t="str">
        <f>VLOOKUP(F803,'Customer Info'!A:B,2,0)</f>
        <v>Jonathan</v>
      </c>
      <c r="H803" s="6" t="str">
        <f>VLOOKUP(F803,'Customer Info'!A:C,3,0)</f>
        <v>Howell</v>
      </c>
      <c r="I803" s="6" t="str">
        <f>VLOOKUP(F803,'Customer Info'!A:E,5,0)</f>
        <v>Guangshui</v>
      </c>
      <c r="J803" s="2" t="s">
        <v>697</v>
      </c>
      <c r="K803" s="2">
        <v>7065</v>
      </c>
      <c r="L803" s="2">
        <v>6545</v>
      </c>
      <c r="M803" s="2">
        <v>1</v>
      </c>
      <c r="N803" s="7">
        <f t="shared" si="48"/>
        <v>6545</v>
      </c>
      <c r="O803" s="7">
        <f t="shared" si="49"/>
        <v>7065</v>
      </c>
      <c r="P803" s="2">
        <v>63</v>
      </c>
      <c r="Q803" s="8">
        <f t="shared" si="50"/>
        <v>7128</v>
      </c>
      <c r="R803" s="8">
        <f t="shared" si="51"/>
        <v>520</v>
      </c>
      <c r="S803" s="2" t="s">
        <v>28</v>
      </c>
      <c r="T803" s="22" cm="1">
        <f t="array" ref="T803">_xlfn.IFS(OR(Q803&gt;$U$2,Q803&lt;$U$3),Q803*$V$2,OR(Q803&gt;$U$3,Q803&lt;$U$4),Q803*$V$3,OR(Q803&gt;$U$3,Q803&lt;$U$4),Q803*$V$4,OR(Q803&gt;$U$5,Q803&lt;$U$6),Q803*$V$6,OR(Q803&gt;$U$6,Q803&lt;$U$7),Q803*$V$7)</f>
        <v>142.56</v>
      </c>
    </row>
    <row r="804" spans="1:20" x14ac:dyDescent="0.3">
      <c r="A804" s="2" t="s">
        <v>1399</v>
      </c>
      <c r="B804" s="5">
        <v>43697</v>
      </c>
      <c r="C804" s="5">
        <v>43698</v>
      </c>
      <c r="D804" s="2" t="s">
        <v>26</v>
      </c>
      <c r="E804" s="2" t="s">
        <v>41</v>
      </c>
      <c r="F804" s="2" t="s">
        <v>1400</v>
      </c>
      <c r="G804" s="6" t="str">
        <f>VLOOKUP(F804,'Customer Info'!A:B,2,0)</f>
        <v>Eileen</v>
      </c>
      <c r="H804" s="6" t="str">
        <f>VLOOKUP(F804,'Customer Info'!A:C,3,0)</f>
        <v>Kiefer</v>
      </c>
      <c r="I804" s="6" t="str">
        <f>VLOOKUP(F804,'Customer Info'!A:E,5,0)</f>
        <v>Cologne</v>
      </c>
      <c r="J804" s="2" t="s">
        <v>100</v>
      </c>
      <c r="K804" s="2">
        <v>2155</v>
      </c>
      <c r="L804" s="2">
        <v>2014</v>
      </c>
      <c r="M804" s="2">
        <v>3</v>
      </c>
      <c r="N804" s="7">
        <f t="shared" si="48"/>
        <v>6042</v>
      </c>
      <c r="O804" s="7">
        <f t="shared" si="49"/>
        <v>6465</v>
      </c>
      <c r="P804" s="2">
        <v>62</v>
      </c>
      <c r="Q804" s="8">
        <f t="shared" si="50"/>
        <v>6527</v>
      </c>
      <c r="R804" s="8">
        <f t="shared" si="51"/>
        <v>423</v>
      </c>
      <c r="S804" s="2" t="s">
        <v>31</v>
      </c>
      <c r="T804" s="22" cm="1">
        <f t="array" ref="T804">_xlfn.IFS(OR(Q804&gt;$U$2,Q804&lt;$U$3),Q804*$V$2,OR(Q804&gt;$U$3,Q804&lt;$U$4),Q804*$V$3,OR(Q804&gt;$U$3,Q804&lt;$U$4),Q804*$V$4,OR(Q804&gt;$U$5,Q804&lt;$U$6),Q804*$V$6,OR(Q804&gt;$U$6,Q804&lt;$U$7),Q804*$V$7)</f>
        <v>130.54</v>
      </c>
    </row>
    <row r="805" spans="1:20" x14ac:dyDescent="0.3">
      <c r="A805" s="2" t="s">
        <v>1401</v>
      </c>
      <c r="B805" s="5">
        <v>43497</v>
      </c>
      <c r="C805" s="5">
        <v>43498</v>
      </c>
      <c r="D805" s="2" t="s">
        <v>45</v>
      </c>
      <c r="E805" s="2" t="s">
        <v>27</v>
      </c>
      <c r="F805" s="2" t="s">
        <v>1034</v>
      </c>
      <c r="G805" s="6" t="str">
        <f>VLOOKUP(F805,'Customer Info'!A:B,2,0)</f>
        <v>Ralph</v>
      </c>
      <c r="H805" s="6" t="str">
        <f>VLOOKUP(F805,'Customer Info'!A:C,3,0)</f>
        <v>Arnett</v>
      </c>
      <c r="I805" s="6" t="str">
        <f>VLOOKUP(F805,'Customer Info'!A:E,5,0)</f>
        <v>Jhansi</v>
      </c>
      <c r="J805" s="2" t="s">
        <v>178</v>
      </c>
      <c r="K805" s="2">
        <v>130</v>
      </c>
      <c r="L805" s="2">
        <v>122</v>
      </c>
      <c r="M805" s="2">
        <v>3</v>
      </c>
      <c r="N805" s="7">
        <f t="shared" si="48"/>
        <v>366</v>
      </c>
      <c r="O805" s="7">
        <f t="shared" si="49"/>
        <v>390</v>
      </c>
      <c r="P805" s="2">
        <v>30</v>
      </c>
      <c r="Q805" s="8">
        <f t="shared" si="50"/>
        <v>420</v>
      </c>
      <c r="R805" s="8">
        <f t="shared" si="51"/>
        <v>24</v>
      </c>
      <c r="S805" s="2" t="s">
        <v>31</v>
      </c>
      <c r="T805" s="22" cm="1">
        <f t="array" ref="T805">_xlfn.IFS(OR(Q805&gt;$U$2,Q805&lt;$U$3),Q805*$V$2,OR(Q805&gt;$U$3,Q805&lt;$U$4),Q805*$V$3,OR(Q805&gt;$U$3,Q805&lt;$U$4),Q805*$V$4,OR(Q805&gt;$U$5,Q805&lt;$U$6),Q805*$V$6,OR(Q805&gt;$U$6,Q805&lt;$U$7),Q805*$V$7)</f>
        <v>8.4</v>
      </c>
    </row>
    <row r="806" spans="1:20" x14ac:dyDescent="0.3">
      <c r="A806" s="2" t="s">
        <v>1402</v>
      </c>
      <c r="B806" s="5">
        <v>43771</v>
      </c>
      <c r="C806" s="5">
        <v>43772</v>
      </c>
      <c r="D806" s="2" t="s">
        <v>45</v>
      </c>
      <c r="E806" s="2" t="s">
        <v>41</v>
      </c>
      <c r="F806" s="2" t="s">
        <v>526</v>
      </c>
      <c r="G806" s="6" t="str">
        <f>VLOOKUP(F806,'Customer Info'!A:B,2,0)</f>
        <v>Deirdre</v>
      </c>
      <c r="H806" s="6" t="str">
        <f>VLOOKUP(F806,'Customer Info'!A:C,3,0)</f>
        <v>Greer</v>
      </c>
      <c r="I806" s="6" t="str">
        <f>VLOOKUP(F806,'Customer Info'!A:E,5,0)</f>
        <v>Perth</v>
      </c>
      <c r="J806" s="2" t="s">
        <v>1403</v>
      </c>
      <c r="K806" s="2">
        <v>63</v>
      </c>
      <c r="L806" s="2">
        <v>59</v>
      </c>
      <c r="M806" s="2">
        <v>7</v>
      </c>
      <c r="N806" s="7">
        <f t="shared" si="48"/>
        <v>413</v>
      </c>
      <c r="O806" s="7">
        <f t="shared" si="49"/>
        <v>441</v>
      </c>
      <c r="P806" s="2">
        <v>10</v>
      </c>
      <c r="Q806" s="8">
        <f t="shared" si="50"/>
        <v>451</v>
      </c>
      <c r="R806" s="8">
        <f t="shared" si="51"/>
        <v>28</v>
      </c>
      <c r="S806" s="2" t="s">
        <v>31</v>
      </c>
      <c r="T806" s="22" cm="1">
        <f t="array" ref="T806">_xlfn.IFS(OR(Q806&gt;$U$2,Q806&lt;$U$3),Q806*$V$2,OR(Q806&gt;$U$3,Q806&lt;$U$4),Q806*$V$3,OR(Q806&gt;$U$3,Q806&lt;$U$4),Q806*$V$4,OR(Q806&gt;$U$5,Q806&lt;$U$6),Q806*$V$6,OR(Q806&gt;$U$6,Q806&lt;$U$7),Q806*$V$7)</f>
        <v>9.02</v>
      </c>
    </row>
    <row r="807" spans="1:20" x14ac:dyDescent="0.3">
      <c r="A807" s="2" t="s">
        <v>1404</v>
      </c>
      <c r="B807" s="5">
        <v>43677</v>
      </c>
      <c r="C807" s="5">
        <v>43678</v>
      </c>
      <c r="D807" s="2" t="s">
        <v>45</v>
      </c>
      <c r="E807" s="2" t="s">
        <v>89</v>
      </c>
      <c r="F807" s="2" t="s">
        <v>293</v>
      </c>
      <c r="G807" s="6" t="str">
        <f>VLOOKUP(F807,'Customer Info'!A:B,2,0)</f>
        <v>Mick</v>
      </c>
      <c r="H807" s="6" t="str">
        <f>VLOOKUP(F807,'Customer Info'!A:C,3,0)</f>
        <v>Brown</v>
      </c>
      <c r="I807" s="6" t="str">
        <f>VLOOKUP(F807,'Customer Info'!A:E,5,0)</f>
        <v>Frankfurt</v>
      </c>
      <c r="J807" s="2" t="s">
        <v>170</v>
      </c>
      <c r="K807" s="2">
        <v>679</v>
      </c>
      <c r="L807" s="2">
        <v>654</v>
      </c>
      <c r="M807" s="2">
        <v>1</v>
      </c>
      <c r="N807" s="7">
        <f t="shared" si="48"/>
        <v>654</v>
      </c>
      <c r="O807" s="7">
        <f t="shared" si="49"/>
        <v>679</v>
      </c>
      <c r="P807" s="2">
        <v>85</v>
      </c>
      <c r="Q807" s="8">
        <f t="shared" si="50"/>
        <v>764</v>
      </c>
      <c r="R807" s="8">
        <f t="shared" si="51"/>
        <v>25</v>
      </c>
      <c r="S807" s="2" t="s">
        <v>28</v>
      </c>
      <c r="T807" s="22" cm="1">
        <f t="array" ref="T807">_xlfn.IFS(OR(Q807&gt;$U$2,Q807&lt;$U$3),Q807*$V$2,OR(Q807&gt;$U$3,Q807&lt;$U$4),Q807*$V$3,OR(Q807&gt;$U$3,Q807&lt;$U$4),Q807*$V$4,OR(Q807&gt;$U$5,Q807&lt;$U$6),Q807*$V$6,OR(Q807&gt;$U$6,Q807&lt;$U$7),Q807*$V$7)</f>
        <v>15.280000000000001</v>
      </c>
    </row>
    <row r="808" spans="1:20" x14ac:dyDescent="0.3">
      <c r="A808" s="2" t="s">
        <v>1405</v>
      </c>
      <c r="B808" s="5">
        <v>43533</v>
      </c>
      <c r="C808" s="5">
        <v>43534</v>
      </c>
      <c r="D808" s="2" t="s">
        <v>45</v>
      </c>
      <c r="E808" s="2" t="s">
        <v>34</v>
      </c>
      <c r="F808" s="2" t="s">
        <v>1406</v>
      </c>
      <c r="G808" s="6" t="str">
        <f>VLOOKUP(F808,'Customer Info'!A:B,2,0)</f>
        <v>Sung</v>
      </c>
      <c r="H808" s="6" t="str">
        <f>VLOOKUP(F808,'Customer Info'!A:C,3,0)</f>
        <v>Pak</v>
      </c>
      <c r="I808" s="6" t="str">
        <f>VLOOKUP(F808,'Customer Info'!A:E,5,0)</f>
        <v>Chaozhou</v>
      </c>
      <c r="J808" s="2" t="s">
        <v>308</v>
      </c>
      <c r="K808" s="2">
        <v>887</v>
      </c>
      <c r="L808" s="2">
        <v>814</v>
      </c>
      <c r="M808" s="2">
        <v>4</v>
      </c>
      <c r="N808" s="7">
        <f t="shared" si="48"/>
        <v>3256</v>
      </c>
      <c r="O808" s="7">
        <f t="shared" si="49"/>
        <v>3548</v>
      </c>
      <c r="P808" s="2">
        <v>91</v>
      </c>
      <c r="Q808" s="8">
        <f t="shared" si="50"/>
        <v>3639</v>
      </c>
      <c r="R808" s="8">
        <f t="shared" si="51"/>
        <v>292</v>
      </c>
      <c r="S808" s="2" t="s">
        <v>69</v>
      </c>
      <c r="T808" s="22" cm="1">
        <f t="array" ref="T808">_xlfn.IFS(OR(Q808&gt;$U$2,Q808&lt;$U$3),Q808*$V$2,OR(Q808&gt;$U$3,Q808&lt;$U$4),Q808*$V$3,OR(Q808&gt;$U$3,Q808&lt;$U$4),Q808*$V$4,OR(Q808&gt;$U$5,Q808&lt;$U$6),Q808*$V$6,OR(Q808&gt;$U$6,Q808&lt;$U$7),Q808*$V$7)</f>
        <v>72.78</v>
      </c>
    </row>
    <row r="809" spans="1:20" x14ac:dyDescent="0.3">
      <c r="A809" s="2" t="s">
        <v>1407</v>
      </c>
      <c r="B809" s="5">
        <v>43799</v>
      </c>
      <c r="C809" s="5">
        <v>43799</v>
      </c>
      <c r="D809" s="2" t="s">
        <v>26</v>
      </c>
      <c r="E809" s="2" t="s">
        <v>41</v>
      </c>
      <c r="F809" s="2" t="s">
        <v>803</v>
      </c>
      <c r="G809" s="6" t="str">
        <f>VLOOKUP(F809,'Customer Info'!A:B,2,0)</f>
        <v>Adrian</v>
      </c>
      <c r="H809" s="6" t="str">
        <f>VLOOKUP(F809,'Customer Info'!A:C,3,0)</f>
        <v>Barton</v>
      </c>
      <c r="I809" s="6" t="str">
        <f>VLOOKUP(F809,'Customer Info'!A:E,5,0)</f>
        <v>Zigong</v>
      </c>
      <c r="J809" s="2" t="s">
        <v>281</v>
      </c>
      <c r="K809" s="2">
        <v>1700</v>
      </c>
      <c r="L809" s="2">
        <v>1620</v>
      </c>
      <c r="M809" s="2">
        <v>6</v>
      </c>
      <c r="N809" s="7">
        <f t="shared" si="48"/>
        <v>9720</v>
      </c>
      <c r="O809" s="7">
        <f t="shared" si="49"/>
        <v>10200</v>
      </c>
      <c r="P809" s="2">
        <v>22</v>
      </c>
      <c r="Q809" s="8">
        <f t="shared" si="50"/>
        <v>10222</v>
      </c>
      <c r="R809" s="8">
        <f t="shared" si="51"/>
        <v>480</v>
      </c>
      <c r="S809" s="2" t="s">
        <v>61</v>
      </c>
      <c r="T809" s="22" cm="1">
        <f t="array" ref="T809">_xlfn.IFS(OR(Q809&gt;$U$2,Q809&lt;$U$3),Q809*$V$2,OR(Q809&gt;$U$3,Q809&lt;$U$4),Q809*$V$3,OR(Q809&gt;$U$3,Q809&lt;$U$4),Q809*$V$4,OR(Q809&gt;$U$5,Q809&lt;$U$6),Q809*$V$6,OR(Q809&gt;$U$6,Q809&lt;$U$7),Q809*$V$7)</f>
        <v>204.44</v>
      </c>
    </row>
    <row r="810" spans="1:20" x14ac:dyDescent="0.3">
      <c r="A810" s="2" t="s">
        <v>1408</v>
      </c>
      <c r="B810" s="5">
        <v>43562</v>
      </c>
      <c r="C810" s="5">
        <v>43562</v>
      </c>
      <c r="D810" s="2" t="s">
        <v>26</v>
      </c>
      <c r="E810" s="2" t="s">
        <v>41</v>
      </c>
      <c r="F810" s="2" t="s">
        <v>47</v>
      </c>
      <c r="G810" s="6" t="str">
        <f>VLOOKUP(F810,'Customer Info'!A:B,2,0)</f>
        <v>Michael</v>
      </c>
      <c r="H810" s="6" t="str">
        <f>VLOOKUP(F810,'Customer Info'!A:C,3,0)</f>
        <v>Moore</v>
      </c>
      <c r="I810" s="6" t="str">
        <f>VLOOKUP(F810,'Customer Info'!A:E,5,0)</f>
        <v>Melbourne</v>
      </c>
      <c r="J810" s="2" t="s">
        <v>334</v>
      </c>
      <c r="K810" s="2">
        <v>4577</v>
      </c>
      <c r="L810" s="2">
        <v>4280</v>
      </c>
      <c r="M810" s="2">
        <v>4</v>
      </c>
      <c r="N810" s="7">
        <f t="shared" si="48"/>
        <v>17120</v>
      </c>
      <c r="O810" s="7">
        <f t="shared" si="49"/>
        <v>18308</v>
      </c>
      <c r="P810" s="2">
        <v>42</v>
      </c>
      <c r="Q810" s="8">
        <f t="shared" si="50"/>
        <v>18350</v>
      </c>
      <c r="R810" s="8">
        <f t="shared" si="51"/>
        <v>1188</v>
      </c>
      <c r="S810" s="2" t="s">
        <v>61</v>
      </c>
      <c r="T810" s="22" cm="1">
        <f t="array" ref="T810">_xlfn.IFS(OR(Q810&gt;$U$2,Q810&lt;$U$3),Q810*$V$2,OR(Q810&gt;$U$3,Q810&lt;$U$4),Q810*$V$3,OR(Q810&gt;$U$3,Q810&lt;$U$4),Q810*$V$4,OR(Q810&gt;$U$5,Q810&lt;$U$6),Q810*$V$6,OR(Q810&gt;$U$6,Q810&lt;$U$7),Q810*$V$7)</f>
        <v>367</v>
      </c>
    </row>
    <row r="811" spans="1:20" x14ac:dyDescent="0.3">
      <c r="A811" s="2" t="s">
        <v>1409</v>
      </c>
      <c r="B811" s="5">
        <v>43611</v>
      </c>
      <c r="C811" s="5">
        <v>43611</v>
      </c>
      <c r="D811" s="2" t="s">
        <v>33</v>
      </c>
      <c r="E811" s="2" t="s">
        <v>34</v>
      </c>
      <c r="F811" s="2" t="s">
        <v>1363</v>
      </c>
      <c r="G811" s="6" t="str">
        <f>VLOOKUP(F811,'Customer Info'!A:B,2,0)</f>
        <v>Elpida</v>
      </c>
      <c r="H811" s="6" t="str">
        <f>VLOOKUP(F811,'Customer Info'!A:C,3,0)</f>
        <v>Rittenbach</v>
      </c>
      <c r="I811" s="6" t="str">
        <f>VLOOKUP(F811,'Customer Info'!A:E,5,0)</f>
        <v>Melbourne</v>
      </c>
      <c r="J811" s="2" t="s">
        <v>864</v>
      </c>
      <c r="K811" s="2">
        <v>1568</v>
      </c>
      <c r="L811" s="2">
        <v>1495</v>
      </c>
      <c r="M811" s="2">
        <v>2</v>
      </c>
      <c r="N811" s="7">
        <f t="shared" si="48"/>
        <v>2990</v>
      </c>
      <c r="O811" s="7">
        <f t="shared" si="49"/>
        <v>3136</v>
      </c>
      <c r="P811" s="2">
        <v>75</v>
      </c>
      <c r="Q811" s="8">
        <f t="shared" si="50"/>
        <v>3211</v>
      </c>
      <c r="R811" s="8">
        <f t="shared" si="51"/>
        <v>146</v>
      </c>
      <c r="S811" s="2" t="s">
        <v>31</v>
      </c>
      <c r="T811" s="22" cm="1">
        <f t="array" ref="T811">_xlfn.IFS(OR(Q811&gt;$U$2,Q811&lt;$U$3),Q811*$V$2,OR(Q811&gt;$U$3,Q811&lt;$U$4),Q811*$V$3,OR(Q811&gt;$U$3,Q811&lt;$U$4),Q811*$V$4,OR(Q811&gt;$U$5,Q811&lt;$U$6),Q811*$V$6,OR(Q811&gt;$U$6,Q811&lt;$U$7),Q811*$V$7)</f>
        <v>64.22</v>
      </c>
    </row>
    <row r="812" spans="1:20" x14ac:dyDescent="0.3">
      <c r="A812" s="2" t="s">
        <v>1410</v>
      </c>
      <c r="B812" s="5">
        <v>43516</v>
      </c>
      <c r="C812" s="5">
        <v>43516</v>
      </c>
      <c r="D812" s="2" t="s">
        <v>45</v>
      </c>
      <c r="E812" s="2" t="s">
        <v>66</v>
      </c>
      <c r="F812" s="2" t="s">
        <v>973</v>
      </c>
      <c r="G812" s="6" t="str">
        <f>VLOOKUP(F812,'Customer Info'!A:B,2,0)</f>
        <v>Hunter</v>
      </c>
      <c r="H812" s="6" t="str">
        <f>VLOOKUP(F812,'Customer Info'!A:C,3,0)</f>
        <v>Glantz</v>
      </c>
      <c r="I812" s="6" t="str">
        <f>VLOOKUP(F812,'Customer Info'!A:E,5,0)</f>
        <v>Panihati</v>
      </c>
      <c r="J812" s="2" t="s">
        <v>497</v>
      </c>
      <c r="K812" s="2">
        <v>142</v>
      </c>
      <c r="L812" s="2">
        <v>134</v>
      </c>
      <c r="M812" s="2">
        <v>4</v>
      </c>
      <c r="N812" s="7">
        <f t="shared" si="48"/>
        <v>536</v>
      </c>
      <c r="O812" s="7">
        <f t="shared" si="49"/>
        <v>568</v>
      </c>
      <c r="P812" s="2">
        <v>30</v>
      </c>
      <c r="Q812" s="8">
        <f t="shared" si="50"/>
        <v>598</v>
      </c>
      <c r="R812" s="8">
        <f t="shared" si="51"/>
        <v>32</v>
      </c>
      <c r="S812" s="2" t="s">
        <v>61</v>
      </c>
      <c r="T812" s="22" cm="1">
        <f t="array" ref="T812">_xlfn.IFS(OR(Q812&gt;$U$2,Q812&lt;$U$3),Q812*$V$2,OR(Q812&gt;$U$3,Q812&lt;$U$4),Q812*$V$3,OR(Q812&gt;$U$3,Q812&lt;$U$4),Q812*$V$4,OR(Q812&gt;$U$5,Q812&lt;$U$6),Q812*$V$6,OR(Q812&gt;$U$6,Q812&lt;$U$7),Q812*$V$7)</f>
        <v>11.96</v>
      </c>
    </row>
    <row r="813" spans="1:20" x14ac:dyDescent="0.3">
      <c r="A813" s="2" t="s">
        <v>1411</v>
      </c>
      <c r="B813" s="5">
        <v>43480</v>
      </c>
      <c r="C813" s="5">
        <v>43481</v>
      </c>
      <c r="D813" s="2" t="s">
        <v>45</v>
      </c>
      <c r="E813" s="2" t="s">
        <v>89</v>
      </c>
      <c r="F813" s="2" t="s">
        <v>111</v>
      </c>
      <c r="G813" s="6" t="str">
        <f>VLOOKUP(F813,'Customer Info'!A:B,2,0)</f>
        <v>Thomas</v>
      </c>
      <c r="H813" s="6" t="str">
        <f>VLOOKUP(F813,'Customer Info'!A:C,3,0)</f>
        <v>Brumley</v>
      </c>
      <c r="I813" s="6" t="str">
        <f>VLOOKUP(F813,'Customer Info'!A:E,5,0)</f>
        <v>Jinan</v>
      </c>
      <c r="J813" s="2" t="s">
        <v>441</v>
      </c>
      <c r="K813" s="2">
        <v>1169</v>
      </c>
      <c r="L813" s="2">
        <v>1072</v>
      </c>
      <c r="M813" s="2">
        <v>1</v>
      </c>
      <c r="N813" s="7">
        <f t="shared" si="48"/>
        <v>1072</v>
      </c>
      <c r="O813" s="7">
        <f t="shared" si="49"/>
        <v>1169</v>
      </c>
      <c r="P813" s="2">
        <v>50</v>
      </c>
      <c r="Q813" s="8">
        <f t="shared" si="50"/>
        <v>1219</v>
      </c>
      <c r="R813" s="8">
        <f t="shared" si="51"/>
        <v>97</v>
      </c>
      <c r="S813" s="2" t="s">
        <v>31</v>
      </c>
      <c r="T813" s="22" cm="1">
        <f t="array" ref="T813">_xlfn.IFS(OR(Q813&gt;$U$2,Q813&lt;$U$3),Q813*$V$2,OR(Q813&gt;$U$3,Q813&lt;$U$4),Q813*$V$3,OR(Q813&gt;$U$3,Q813&lt;$U$4),Q813*$V$4,OR(Q813&gt;$U$5,Q813&lt;$U$6),Q813*$V$6,OR(Q813&gt;$U$6,Q813&lt;$U$7),Q813*$V$7)</f>
        <v>24.38</v>
      </c>
    </row>
    <row r="814" spans="1:20" x14ac:dyDescent="0.3">
      <c r="A814" s="2" t="s">
        <v>1412</v>
      </c>
      <c r="B814" s="5">
        <v>43812</v>
      </c>
      <c r="C814" s="5">
        <v>43813</v>
      </c>
      <c r="D814" s="2" t="s">
        <v>45</v>
      </c>
      <c r="E814" s="2" t="s">
        <v>34</v>
      </c>
      <c r="F814" s="2" t="s">
        <v>601</v>
      </c>
      <c r="G814" s="6" t="str">
        <f>VLOOKUP(F814,'Customer Info'!A:B,2,0)</f>
        <v>Michelle</v>
      </c>
      <c r="H814" s="6" t="str">
        <f>VLOOKUP(F814,'Customer Info'!A:C,3,0)</f>
        <v>Arnett</v>
      </c>
      <c r="I814" s="6" t="str">
        <f>VLOOKUP(F814,'Customer Info'!A:E,5,0)</f>
        <v>Palembang</v>
      </c>
      <c r="J814" s="2" t="s">
        <v>283</v>
      </c>
      <c r="K814" s="2">
        <v>1901</v>
      </c>
      <c r="L814" s="2">
        <v>1810</v>
      </c>
      <c r="M814" s="2">
        <v>3</v>
      </c>
      <c r="N814" s="7">
        <f t="shared" si="48"/>
        <v>5430</v>
      </c>
      <c r="O814" s="7">
        <f t="shared" si="49"/>
        <v>5703</v>
      </c>
      <c r="P814" s="2">
        <v>60</v>
      </c>
      <c r="Q814" s="8">
        <f t="shared" si="50"/>
        <v>5763</v>
      </c>
      <c r="R814" s="8">
        <f t="shared" si="51"/>
        <v>273</v>
      </c>
      <c r="S814" s="2" t="s">
        <v>61</v>
      </c>
      <c r="T814" s="22" cm="1">
        <f t="array" ref="T814">_xlfn.IFS(OR(Q814&gt;$U$2,Q814&lt;$U$3),Q814*$V$2,OR(Q814&gt;$U$3,Q814&lt;$U$4),Q814*$V$3,OR(Q814&gt;$U$3,Q814&lt;$U$4),Q814*$V$4,OR(Q814&gt;$U$5,Q814&lt;$U$6),Q814*$V$6,OR(Q814&gt;$U$6,Q814&lt;$U$7),Q814*$V$7)</f>
        <v>115.26</v>
      </c>
    </row>
    <row r="815" spans="1:20" x14ac:dyDescent="0.3">
      <c r="A815" s="2" t="s">
        <v>1413</v>
      </c>
      <c r="B815" s="5">
        <v>43819</v>
      </c>
      <c r="C815" s="5">
        <v>43819</v>
      </c>
      <c r="D815" s="2" t="s">
        <v>26</v>
      </c>
      <c r="E815" s="2" t="s">
        <v>41</v>
      </c>
      <c r="F815" s="2" t="s">
        <v>201</v>
      </c>
      <c r="G815" s="6" t="str">
        <f>VLOOKUP(F815,'Customer Info'!A:B,2,0)</f>
        <v>Alex</v>
      </c>
      <c r="H815" s="6" t="str">
        <f>VLOOKUP(F815,'Customer Info'!A:C,3,0)</f>
        <v>Grayson</v>
      </c>
      <c r="I815" s="6" t="str">
        <f>VLOOKUP(F815,'Customer Info'!A:E,5,0)</f>
        <v>Anyang</v>
      </c>
      <c r="J815" s="2" t="s">
        <v>1403</v>
      </c>
      <c r="K815" s="2">
        <v>2697</v>
      </c>
      <c r="L815" s="2">
        <v>2498</v>
      </c>
      <c r="M815" s="2">
        <v>8</v>
      </c>
      <c r="N815" s="7">
        <f t="shared" si="48"/>
        <v>19984</v>
      </c>
      <c r="O815" s="7">
        <f t="shared" si="49"/>
        <v>21576</v>
      </c>
      <c r="P815" s="2">
        <v>24</v>
      </c>
      <c r="Q815" s="8">
        <f t="shared" si="50"/>
        <v>21600</v>
      </c>
      <c r="R815" s="8">
        <f t="shared" si="51"/>
        <v>1592</v>
      </c>
      <c r="S815" s="2" t="s">
        <v>61</v>
      </c>
      <c r="T815" s="22" cm="1">
        <f t="array" ref="T815">_xlfn.IFS(OR(Q815&gt;$U$2,Q815&lt;$U$3),Q815*$V$2,OR(Q815&gt;$U$3,Q815&lt;$U$4),Q815*$V$3,OR(Q815&gt;$U$3,Q815&lt;$U$4),Q815*$V$4,OR(Q815&gt;$U$5,Q815&lt;$U$6),Q815*$V$6,OR(Q815&gt;$U$6,Q815&lt;$U$7),Q815*$V$7)</f>
        <v>432</v>
      </c>
    </row>
    <row r="816" spans="1:20" x14ac:dyDescent="0.3">
      <c r="A816" s="2" t="s">
        <v>1414</v>
      </c>
      <c r="B816" s="5">
        <v>43677</v>
      </c>
      <c r="C816" s="5">
        <v>43678</v>
      </c>
      <c r="D816" s="2" t="s">
        <v>26</v>
      </c>
      <c r="E816" s="2" t="s">
        <v>46</v>
      </c>
      <c r="F816" s="2" t="s">
        <v>102</v>
      </c>
      <c r="G816" s="6" t="str">
        <f>VLOOKUP(F816,'Customer Info'!A:B,2,0)</f>
        <v>Craig</v>
      </c>
      <c r="H816" s="6" t="str">
        <f>VLOOKUP(F816,'Customer Info'!A:C,3,0)</f>
        <v>Carroll</v>
      </c>
      <c r="I816" s="6" t="str">
        <f>VLOOKUP(F816,'Customer Info'!A:E,5,0)</f>
        <v>Augsburg</v>
      </c>
      <c r="J816" s="2" t="s">
        <v>716</v>
      </c>
      <c r="K816" s="2">
        <v>1878</v>
      </c>
      <c r="L816" s="2">
        <v>1790</v>
      </c>
      <c r="M816" s="2">
        <v>6</v>
      </c>
      <c r="N816" s="7">
        <f t="shared" si="48"/>
        <v>10740</v>
      </c>
      <c r="O816" s="7">
        <f t="shared" si="49"/>
        <v>11268</v>
      </c>
      <c r="P816" s="2">
        <v>67</v>
      </c>
      <c r="Q816" s="8">
        <f t="shared" si="50"/>
        <v>11335</v>
      </c>
      <c r="R816" s="8">
        <f t="shared" si="51"/>
        <v>528</v>
      </c>
      <c r="S816" s="2" t="s">
        <v>31</v>
      </c>
      <c r="T816" s="22" cm="1">
        <f t="array" ref="T816">_xlfn.IFS(OR(Q816&gt;$U$2,Q816&lt;$U$3),Q816*$V$2,OR(Q816&gt;$U$3,Q816&lt;$U$4),Q816*$V$3,OR(Q816&gt;$U$3,Q816&lt;$U$4),Q816*$V$4,OR(Q816&gt;$U$5,Q816&lt;$U$6),Q816*$V$6,OR(Q816&gt;$U$6,Q816&lt;$U$7),Q816*$V$7)</f>
        <v>226.70000000000002</v>
      </c>
    </row>
    <row r="817" spans="1:20" x14ac:dyDescent="0.3">
      <c r="A817" s="2" t="s">
        <v>1415</v>
      </c>
      <c r="B817" s="5">
        <v>43811</v>
      </c>
      <c r="C817" s="5">
        <v>43813</v>
      </c>
      <c r="D817" s="2" t="s">
        <v>45</v>
      </c>
      <c r="E817" s="2" t="s">
        <v>27</v>
      </c>
      <c r="F817" s="2" t="s">
        <v>1416</v>
      </c>
      <c r="G817" s="6" t="str">
        <f>VLOOKUP(F817,'Customer Info'!A:B,2,0)</f>
        <v>Max</v>
      </c>
      <c r="H817" s="6" t="str">
        <f>VLOOKUP(F817,'Customer Info'!A:C,3,0)</f>
        <v>Jones</v>
      </c>
      <c r="I817" s="6" t="str">
        <f>VLOOKUP(F817,'Customer Info'!A:E,5,0)</f>
        <v>Yuncheng</v>
      </c>
      <c r="J817" s="2" t="s">
        <v>577</v>
      </c>
      <c r="K817" s="2">
        <v>60</v>
      </c>
      <c r="L817" s="2">
        <v>58</v>
      </c>
      <c r="M817" s="2">
        <v>9</v>
      </c>
      <c r="N817" s="7">
        <f t="shared" si="48"/>
        <v>522</v>
      </c>
      <c r="O817" s="7">
        <f t="shared" si="49"/>
        <v>540</v>
      </c>
      <c r="P817" s="2">
        <v>10</v>
      </c>
      <c r="Q817" s="8">
        <f t="shared" si="50"/>
        <v>550</v>
      </c>
      <c r="R817" s="8">
        <f t="shared" si="51"/>
        <v>18</v>
      </c>
      <c r="S817" s="2" t="s">
        <v>31</v>
      </c>
      <c r="T817" s="22" cm="1">
        <f t="array" ref="T817">_xlfn.IFS(OR(Q817&gt;$U$2,Q817&lt;$U$3),Q817*$V$2,OR(Q817&gt;$U$3,Q817&lt;$U$4),Q817*$V$3,OR(Q817&gt;$U$3,Q817&lt;$U$4),Q817*$V$4,OR(Q817&gt;$U$5,Q817&lt;$U$6),Q817*$V$6,OR(Q817&gt;$U$6,Q817&lt;$U$7),Q817*$V$7)</f>
        <v>11</v>
      </c>
    </row>
    <row r="818" spans="1:20" x14ac:dyDescent="0.3">
      <c r="A818" s="2" t="s">
        <v>1417</v>
      </c>
      <c r="B818" s="5">
        <v>43743</v>
      </c>
      <c r="C818" s="5">
        <v>43743</v>
      </c>
      <c r="D818" s="2" t="s">
        <v>26</v>
      </c>
      <c r="E818" s="2" t="s">
        <v>34</v>
      </c>
      <c r="F818" s="2" t="s">
        <v>1259</v>
      </c>
      <c r="G818" s="6" t="str">
        <f>VLOOKUP(F818,'Customer Info'!A:B,2,0)</f>
        <v>Tom</v>
      </c>
      <c r="H818" s="6" t="str">
        <f>VLOOKUP(F818,'Customer Info'!A:C,3,0)</f>
        <v>Stivers</v>
      </c>
      <c r="I818" s="6" t="str">
        <f>VLOOKUP(F818,'Customer Info'!A:E,5,0)</f>
        <v>Guangzhou</v>
      </c>
      <c r="J818" s="2" t="s">
        <v>1171</v>
      </c>
      <c r="K818" s="2">
        <v>2365</v>
      </c>
      <c r="L818" s="2">
        <v>2232</v>
      </c>
      <c r="M818" s="2">
        <v>1</v>
      </c>
      <c r="N818" s="7">
        <f t="shared" si="48"/>
        <v>2232</v>
      </c>
      <c r="O818" s="7">
        <f t="shared" si="49"/>
        <v>2365</v>
      </c>
      <c r="P818" s="2">
        <v>91</v>
      </c>
      <c r="Q818" s="8">
        <f t="shared" si="50"/>
        <v>2456</v>
      </c>
      <c r="R818" s="8">
        <f t="shared" si="51"/>
        <v>133</v>
      </c>
      <c r="S818" s="2" t="s">
        <v>31</v>
      </c>
      <c r="T818" s="22" cm="1">
        <f t="array" ref="T818">_xlfn.IFS(OR(Q818&gt;$U$2,Q818&lt;$U$3),Q818*$V$2,OR(Q818&gt;$U$3,Q818&lt;$U$4),Q818*$V$3,OR(Q818&gt;$U$3,Q818&lt;$U$4),Q818*$V$4,OR(Q818&gt;$U$5,Q818&lt;$U$6),Q818*$V$6,OR(Q818&gt;$U$6,Q818&lt;$U$7),Q818*$V$7)</f>
        <v>49.120000000000005</v>
      </c>
    </row>
    <row r="819" spans="1:20" x14ac:dyDescent="0.3">
      <c r="A819" s="2" t="s">
        <v>1418</v>
      </c>
      <c r="B819" s="5">
        <v>43606</v>
      </c>
      <c r="C819" s="5">
        <v>43607</v>
      </c>
      <c r="D819" s="2" t="s">
        <v>26</v>
      </c>
      <c r="E819" s="2" t="s">
        <v>66</v>
      </c>
      <c r="F819" s="2" t="s">
        <v>1419</v>
      </c>
      <c r="G819" s="6" t="str">
        <f>VLOOKUP(F819,'Customer Info'!A:B,2,0)</f>
        <v>Alice</v>
      </c>
      <c r="H819" s="6" t="str">
        <f>VLOOKUP(F819,'Customer Info'!A:C,3,0)</f>
        <v>McCarthy</v>
      </c>
      <c r="I819" s="6" t="str">
        <f>VLOOKUP(F819,'Customer Info'!A:E,5,0)</f>
        <v>Berlin</v>
      </c>
      <c r="J819" s="2" t="s">
        <v>857</v>
      </c>
      <c r="K819" s="2">
        <v>1306</v>
      </c>
      <c r="L819" s="2">
        <v>1197</v>
      </c>
      <c r="M819" s="2">
        <v>7</v>
      </c>
      <c r="N819" s="7">
        <f t="shared" si="48"/>
        <v>8379</v>
      </c>
      <c r="O819" s="7">
        <f t="shared" si="49"/>
        <v>9142</v>
      </c>
      <c r="P819" s="2">
        <v>81</v>
      </c>
      <c r="Q819" s="8">
        <f t="shared" si="50"/>
        <v>9223</v>
      </c>
      <c r="R819" s="8">
        <f t="shared" si="51"/>
        <v>763</v>
      </c>
      <c r="S819" s="2" t="s">
        <v>28</v>
      </c>
      <c r="T819" s="22" cm="1">
        <f t="array" ref="T819">_xlfn.IFS(OR(Q819&gt;$U$2,Q819&lt;$U$3),Q819*$V$2,OR(Q819&gt;$U$3,Q819&lt;$U$4),Q819*$V$3,OR(Q819&gt;$U$3,Q819&lt;$U$4),Q819*$V$4,OR(Q819&gt;$U$5,Q819&lt;$U$6),Q819*$V$6,OR(Q819&gt;$U$6,Q819&lt;$U$7),Q819*$V$7)</f>
        <v>184.46</v>
      </c>
    </row>
    <row r="820" spans="1:20" x14ac:dyDescent="0.3">
      <c r="A820" s="2" t="s">
        <v>1420</v>
      </c>
      <c r="B820" s="5">
        <v>43510</v>
      </c>
      <c r="C820" s="5">
        <v>43511</v>
      </c>
      <c r="D820" s="2" t="s">
        <v>45</v>
      </c>
      <c r="E820" s="2" t="s">
        <v>66</v>
      </c>
      <c r="F820" s="2" t="s">
        <v>1421</v>
      </c>
      <c r="G820" s="6" t="str">
        <f>VLOOKUP(F820,'Customer Info'!A:B,2,0)</f>
        <v>Peter</v>
      </c>
      <c r="H820" s="6" t="str">
        <f>VLOOKUP(F820,'Customer Info'!A:C,3,0)</f>
        <v>BŸhler</v>
      </c>
      <c r="I820" s="6" t="str">
        <f>VLOOKUP(F820,'Customer Info'!A:E,5,0)</f>
        <v>Wolfsburg</v>
      </c>
      <c r="J820" s="2" t="s">
        <v>1403</v>
      </c>
      <c r="K820" s="2">
        <v>793</v>
      </c>
      <c r="L820" s="2">
        <v>755</v>
      </c>
      <c r="M820" s="2">
        <v>3</v>
      </c>
      <c r="N820" s="7">
        <f t="shared" si="48"/>
        <v>2265</v>
      </c>
      <c r="O820" s="7">
        <f t="shared" si="49"/>
        <v>2379</v>
      </c>
      <c r="P820" s="2">
        <v>64</v>
      </c>
      <c r="Q820" s="8">
        <f t="shared" si="50"/>
        <v>2443</v>
      </c>
      <c r="R820" s="8">
        <f t="shared" si="51"/>
        <v>114</v>
      </c>
      <c r="S820" s="2" t="s">
        <v>61</v>
      </c>
      <c r="T820" s="22" cm="1">
        <f t="array" ref="T820">_xlfn.IFS(OR(Q820&gt;$U$2,Q820&lt;$U$3),Q820*$V$2,OR(Q820&gt;$U$3,Q820&lt;$U$4),Q820*$V$3,OR(Q820&gt;$U$3,Q820&lt;$U$4),Q820*$V$4,OR(Q820&gt;$U$5,Q820&lt;$U$6),Q820*$V$6,OR(Q820&gt;$U$6,Q820&lt;$U$7),Q820*$V$7)</f>
        <v>48.86</v>
      </c>
    </row>
    <row r="821" spans="1:20" x14ac:dyDescent="0.3">
      <c r="A821" s="2" t="s">
        <v>1422</v>
      </c>
      <c r="B821" s="5">
        <v>43488</v>
      </c>
      <c r="C821" s="5">
        <v>43490</v>
      </c>
      <c r="D821" s="2" t="s">
        <v>45</v>
      </c>
      <c r="E821" s="2" t="s">
        <v>89</v>
      </c>
      <c r="F821" s="2" t="s">
        <v>816</v>
      </c>
      <c r="G821" s="6" t="str">
        <f>VLOOKUP(F821,'Customer Info'!A:B,2,0)</f>
        <v>Bobby</v>
      </c>
      <c r="H821" s="6" t="str">
        <f>VLOOKUP(F821,'Customer Info'!A:C,3,0)</f>
        <v>Odegard</v>
      </c>
      <c r="I821" s="6" t="str">
        <f>VLOOKUP(F821,'Customer Info'!A:E,5,0)</f>
        <v>Adelaide</v>
      </c>
      <c r="J821" s="2" t="s">
        <v>368</v>
      </c>
      <c r="K821" s="2">
        <v>185</v>
      </c>
      <c r="L821" s="2">
        <v>174</v>
      </c>
      <c r="M821" s="2">
        <v>3</v>
      </c>
      <c r="N821" s="7">
        <f t="shared" si="48"/>
        <v>522</v>
      </c>
      <c r="O821" s="7">
        <f t="shared" si="49"/>
        <v>555</v>
      </c>
      <c r="P821" s="2">
        <v>30</v>
      </c>
      <c r="Q821" s="8">
        <f t="shared" si="50"/>
        <v>585</v>
      </c>
      <c r="R821" s="8">
        <f t="shared" si="51"/>
        <v>33</v>
      </c>
      <c r="S821" s="2" t="s">
        <v>28</v>
      </c>
      <c r="T821" s="22" cm="1">
        <f t="array" ref="T821">_xlfn.IFS(OR(Q821&gt;$U$2,Q821&lt;$U$3),Q821*$V$2,OR(Q821&gt;$U$3,Q821&lt;$U$4),Q821*$V$3,OR(Q821&gt;$U$3,Q821&lt;$U$4),Q821*$V$4,OR(Q821&gt;$U$5,Q821&lt;$U$6),Q821*$V$6,OR(Q821&gt;$U$6,Q821&lt;$U$7),Q821*$V$7)</f>
        <v>11.700000000000001</v>
      </c>
    </row>
    <row r="822" spans="1:20" x14ac:dyDescent="0.3">
      <c r="A822" s="2" t="s">
        <v>1423</v>
      </c>
      <c r="B822" s="5">
        <v>43734</v>
      </c>
      <c r="C822" s="5">
        <v>43736</v>
      </c>
      <c r="D822" s="2" t="s">
        <v>26</v>
      </c>
      <c r="E822" s="2" t="s">
        <v>89</v>
      </c>
      <c r="F822" s="2" t="s">
        <v>338</v>
      </c>
      <c r="G822" s="6" t="str">
        <f>VLOOKUP(F822,'Customer Info'!A:B,2,0)</f>
        <v>Ann</v>
      </c>
      <c r="H822" s="6" t="str">
        <f>VLOOKUP(F822,'Customer Info'!A:C,3,0)</f>
        <v>Chong</v>
      </c>
      <c r="I822" s="6" t="str">
        <f>VLOOKUP(F822,'Customer Info'!A:E,5,0)</f>
        <v>Sydney</v>
      </c>
      <c r="J822" s="2" t="s">
        <v>281</v>
      </c>
      <c r="K822" s="2">
        <v>2843</v>
      </c>
      <c r="L822" s="2">
        <v>2735</v>
      </c>
      <c r="M822" s="2">
        <v>7</v>
      </c>
      <c r="N822" s="7">
        <f t="shared" si="48"/>
        <v>19145</v>
      </c>
      <c r="O822" s="7">
        <f t="shared" si="49"/>
        <v>19901</v>
      </c>
      <c r="P822" s="2">
        <v>80</v>
      </c>
      <c r="Q822" s="8">
        <f t="shared" si="50"/>
        <v>19981</v>
      </c>
      <c r="R822" s="8">
        <f t="shared" si="51"/>
        <v>756</v>
      </c>
      <c r="S822" s="2" t="s">
        <v>61</v>
      </c>
      <c r="T822" s="22" cm="1">
        <f t="array" ref="T822">_xlfn.IFS(OR(Q822&gt;$U$2,Q822&lt;$U$3),Q822*$V$2,OR(Q822&gt;$U$3,Q822&lt;$U$4),Q822*$V$3,OR(Q822&gt;$U$3,Q822&lt;$U$4),Q822*$V$4,OR(Q822&gt;$U$5,Q822&lt;$U$6),Q822*$V$6,OR(Q822&gt;$U$6,Q822&lt;$U$7),Q822*$V$7)</f>
        <v>399.62</v>
      </c>
    </row>
    <row r="823" spans="1:20" x14ac:dyDescent="0.3">
      <c r="A823" s="2" t="s">
        <v>1424</v>
      </c>
      <c r="B823" s="5">
        <v>43790</v>
      </c>
      <c r="C823" s="5">
        <v>43792</v>
      </c>
      <c r="D823" s="2" t="s">
        <v>45</v>
      </c>
      <c r="E823" s="2" t="s">
        <v>41</v>
      </c>
      <c r="F823" s="2" t="s">
        <v>967</v>
      </c>
      <c r="G823" s="6" t="str">
        <f>VLOOKUP(F823,'Customer Info'!A:B,2,0)</f>
        <v>Mitch</v>
      </c>
      <c r="H823" s="6" t="str">
        <f>VLOOKUP(F823,'Customer Info'!A:C,3,0)</f>
        <v>Willingham</v>
      </c>
      <c r="I823" s="6" t="str">
        <f>VLOOKUP(F823,'Customer Info'!A:E,5,0)</f>
        <v>Berlin</v>
      </c>
      <c r="J823" s="2" t="s">
        <v>501</v>
      </c>
      <c r="K823" s="2">
        <v>183</v>
      </c>
      <c r="L823" s="2">
        <v>172</v>
      </c>
      <c r="M823" s="2">
        <v>2</v>
      </c>
      <c r="N823" s="7">
        <f t="shared" si="48"/>
        <v>344</v>
      </c>
      <c r="O823" s="7">
        <f t="shared" si="49"/>
        <v>366</v>
      </c>
      <c r="P823" s="2">
        <v>30</v>
      </c>
      <c r="Q823" s="8">
        <f t="shared" si="50"/>
        <v>396</v>
      </c>
      <c r="R823" s="8">
        <f t="shared" si="51"/>
        <v>22</v>
      </c>
      <c r="S823" s="2" t="s">
        <v>61</v>
      </c>
      <c r="T823" s="22" cm="1">
        <f t="array" ref="T823">_xlfn.IFS(OR(Q823&gt;$U$2,Q823&lt;$U$3),Q823*$V$2,OR(Q823&gt;$U$3,Q823&lt;$U$4),Q823*$V$3,OR(Q823&gt;$U$3,Q823&lt;$U$4),Q823*$V$4,OR(Q823&gt;$U$5,Q823&lt;$U$6),Q823*$V$6,OR(Q823&gt;$U$6,Q823&lt;$U$7),Q823*$V$7)</f>
        <v>7.92</v>
      </c>
    </row>
    <row r="824" spans="1:20" x14ac:dyDescent="0.3">
      <c r="A824" s="2" t="s">
        <v>1425</v>
      </c>
      <c r="B824" s="5">
        <v>43782</v>
      </c>
      <c r="C824" s="5">
        <v>43782</v>
      </c>
      <c r="D824" s="2" t="s">
        <v>45</v>
      </c>
      <c r="E824" s="2" t="s">
        <v>46</v>
      </c>
      <c r="F824" s="2" t="s">
        <v>656</v>
      </c>
      <c r="G824" s="6" t="str">
        <f>VLOOKUP(F824,'Customer Info'!A:B,2,0)</f>
        <v>Magdelene</v>
      </c>
      <c r="H824" s="6" t="str">
        <f>VLOOKUP(F824,'Customer Info'!A:C,3,0)</f>
        <v>Morse</v>
      </c>
      <c r="I824" s="6" t="str">
        <f>VLOOKUP(F824,'Customer Info'!A:E,5,0)</f>
        <v>Berlin</v>
      </c>
      <c r="J824" s="2" t="s">
        <v>51</v>
      </c>
      <c r="K824" s="2">
        <v>1125</v>
      </c>
      <c r="L824" s="2">
        <v>1040</v>
      </c>
      <c r="M824" s="2">
        <v>2</v>
      </c>
      <c r="N824" s="7">
        <f t="shared" si="48"/>
        <v>2080</v>
      </c>
      <c r="O824" s="7">
        <f t="shared" si="49"/>
        <v>2250</v>
      </c>
      <c r="P824" s="2">
        <v>29</v>
      </c>
      <c r="Q824" s="8">
        <f t="shared" si="50"/>
        <v>2279</v>
      </c>
      <c r="R824" s="8">
        <f t="shared" si="51"/>
        <v>170</v>
      </c>
      <c r="S824" s="2" t="s">
        <v>31</v>
      </c>
      <c r="T824" s="22" cm="1">
        <f t="array" ref="T824">_xlfn.IFS(OR(Q824&gt;$U$2,Q824&lt;$U$3),Q824*$V$2,OR(Q824&gt;$U$3,Q824&lt;$U$4),Q824*$V$3,OR(Q824&gt;$U$3,Q824&lt;$U$4),Q824*$V$4,OR(Q824&gt;$U$5,Q824&lt;$U$6),Q824*$V$6,OR(Q824&gt;$U$6,Q824&lt;$U$7),Q824*$V$7)</f>
        <v>45.58</v>
      </c>
    </row>
    <row r="825" spans="1:20" x14ac:dyDescent="0.3">
      <c r="A825" s="2" t="s">
        <v>1426</v>
      </c>
      <c r="B825" s="5">
        <v>43589</v>
      </c>
      <c r="C825" s="5">
        <v>43589</v>
      </c>
      <c r="D825" s="2" t="s">
        <v>45</v>
      </c>
      <c r="E825" s="2" t="s">
        <v>89</v>
      </c>
      <c r="F825" s="2" t="s">
        <v>145</v>
      </c>
      <c r="G825" s="6" t="str">
        <f>VLOOKUP(F825,'Customer Info'!A:B,2,0)</f>
        <v>Lisa</v>
      </c>
      <c r="H825" s="6" t="str">
        <f>VLOOKUP(F825,'Customer Info'!A:C,3,0)</f>
        <v>Ryan</v>
      </c>
      <c r="I825" s="6" t="str">
        <f>VLOOKUP(F825,'Customer Info'!A:E,5,0)</f>
        <v>Berlin</v>
      </c>
      <c r="J825" s="2" t="s">
        <v>838</v>
      </c>
      <c r="K825" s="2">
        <v>1103</v>
      </c>
      <c r="L825" s="2">
        <v>1030</v>
      </c>
      <c r="M825" s="2">
        <v>4</v>
      </c>
      <c r="N825" s="7">
        <f t="shared" si="48"/>
        <v>4120</v>
      </c>
      <c r="O825" s="7">
        <f t="shared" si="49"/>
        <v>4412</v>
      </c>
      <c r="P825" s="2">
        <v>92</v>
      </c>
      <c r="Q825" s="8">
        <f t="shared" si="50"/>
        <v>4504</v>
      </c>
      <c r="R825" s="8">
        <f t="shared" si="51"/>
        <v>292</v>
      </c>
      <c r="S825" s="2" t="s">
        <v>31</v>
      </c>
      <c r="T825" s="22" cm="1">
        <f t="array" ref="T825">_xlfn.IFS(OR(Q825&gt;$U$2,Q825&lt;$U$3),Q825*$V$2,OR(Q825&gt;$U$3,Q825&lt;$U$4),Q825*$V$3,OR(Q825&gt;$U$3,Q825&lt;$U$4),Q825*$V$4,OR(Q825&gt;$U$5,Q825&lt;$U$6),Q825*$V$6,OR(Q825&gt;$U$6,Q825&lt;$U$7),Q825*$V$7)</f>
        <v>90.08</v>
      </c>
    </row>
    <row r="826" spans="1:20" x14ac:dyDescent="0.3">
      <c r="A826" s="2" t="s">
        <v>1427</v>
      </c>
      <c r="B826" s="5">
        <v>43800</v>
      </c>
      <c r="C826" s="5">
        <v>43800</v>
      </c>
      <c r="D826" s="2" t="s">
        <v>45</v>
      </c>
      <c r="E826" s="2" t="s">
        <v>46</v>
      </c>
      <c r="F826" s="2" t="s">
        <v>604</v>
      </c>
      <c r="G826" s="6" t="str">
        <f>VLOOKUP(F826,'Customer Info'!A:B,2,0)</f>
        <v>Maureen</v>
      </c>
      <c r="H826" s="6" t="str">
        <f>VLOOKUP(F826,'Customer Info'!A:C,3,0)</f>
        <v>Gastineau</v>
      </c>
      <c r="I826" s="6" t="str">
        <f>VLOOKUP(F826,'Customer Info'!A:E,5,0)</f>
        <v>Melton</v>
      </c>
      <c r="J826" s="2" t="s">
        <v>158</v>
      </c>
      <c r="K826" s="2">
        <v>2243</v>
      </c>
      <c r="L826" s="2">
        <v>2000</v>
      </c>
      <c r="M826" s="2">
        <v>4</v>
      </c>
      <c r="N826" s="7">
        <f t="shared" si="48"/>
        <v>8000</v>
      </c>
      <c r="O826" s="7">
        <f t="shared" si="49"/>
        <v>8972</v>
      </c>
      <c r="P826" s="2">
        <v>20</v>
      </c>
      <c r="Q826" s="8">
        <f t="shared" si="50"/>
        <v>8992</v>
      </c>
      <c r="R826" s="8">
        <f t="shared" si="51"/>
        <v>972</v>
      </c>
      <c r="S826" s="2" t="s">
        <v>28</v>
      </c>
      <c r="T826" s="22" cm="1">
        <f t="array" ref="T826">_xlfn.IFS(OR(Q826&gt;$U$2,Q826&lt;$U$3),Q826*$V$2,OR(Q826&gt;$U$3,Q826&lt;$U$4),Q826*$V$3,OR(Q826&gt;$U$3,Q826&lt;$U$4),Q826*$V$4,OR(Q826&gt;$U$5,Q826&lt;$U$6),Q826*$V$6,OR(Q826&gt;$U$6,Q826&lt;$U$7),Q826*$V$7)</f>
        <v>179.84</v>
      </c>
    </row>
    <row r="827" spans="1:20" x14ac:dyDescent="0.3">
      <c r="A827" s="2" t="s">
        <v>1428</v>
      </c>
      <c r="B827" s="5">
        <v>43780</v>
      </c>
      <c r="C827" s="5">
        <v>43780</v>
      </c>
      <c r="D827" s="2" t="s">
        <v>45</v>
      </c>
      <c r="E827" s="2" t="s">
        <v>46</v>
      </c>
      <c r="F827" s="2" t="s">
        <v>1081</v>
      </c>
      <c r="G827" s="6" t="str">
        <f>VLOOKUP(F827,'Customer Info'!A:B,2,0)</f>
        <v>Harold</v>
      </c>
      <c r="H827" s="6" t="str">
        <f>VLOOKUP(F827,'Customer Info'!A:C,3,0)</f>
        <v>Pawlan</v>
      </c>
      <c r="I827" s="6" t="str">
        <f>VLOOKUP(F827,'Customer Info'!A:E,5,0)</f>
        <v>Banda Aceh</v>
      </c>
      <c r="J827" s="2" t="s">
        <v>697</v>
      </c>
      <c r="K827" s="2">
        <v>185</v>
      </c>
      <c r="L827" s="2">
        <v>171</v>
      </c>
      <c r="M827" s="2">
        <v>3</v>
      </c>
      <c r="N827" s="7">
        <f t="shared" si="48"/>
        <v>513</v>
      </c>
      <c r="O827" s="7">
        <f t="shared" si="49"/>
        <v>555</v>
      </c>
      <c r="P827" s="2">
        <v>30</v>
      </c>
      <c r="Q827" s="8">
        <f t="shared" si="50"/>
        <v>585</v>
      </c>
      <c r="R827" s="8">
        <f t="shared" si="51"/>
        <v>42</v>
      </c>
      <c r="S827" s="2" t="s">
        <v>31</v>
      </c>
      <c r="T827" s="22" cm="1">
        <f t="array" ref="T827">_xlfn.IFS(OR(Q827&gt;$U$2,Q827&lt;$U$3),Q827*$V$2,OR(Q827&gt;$U$3,Q827&lt;$U$4),Q827*$V$3,OR(Q827&gt;$U$3,Q827&lt;$U$4),Q827*$V$4,OR(Q827&gt;$U$5,Q827&lt;$U$6),Q827*$V$6,OR(Q827&gt;$U$6,Q827&lt;$U$7),Q827*$V$7)</f>
        <v>11.700000000000001</v>
      </c>
    </row>
    <row r="828" spans="1:20" x14ac:dyDescent="0.3">
      <c r="A828" s="2" t="s">
        <v>1429</v>
      </c>
      <c r="B828" s="5">
        <v>43531</v>
      </c>
      <c r="C828" s="5">
        <v>43533</v>
      </c>
      <c r="D828" s="2" t="s">
        <v>26</v>
      </c>
      <c r="E828" s="2" t="s">
        <v>41</v>
      </c>
      <c r="F828" s="2" t="s">
        <v>1155</v>
      </c>
      <c r="G828" s="6" t="str">
        <f>VLOOKUP(F828,'Customer Info'!A:B,2,0)</f>
        <v>Jason</v>
      </c>
      <c r="H828" s="6" t="str">
        <f>VLOOKUP(F828,'Customer Info'!A:C,3,0)</f>
        <v>Gross</v>
      </c>
      <c r="I828" s="6" t="str">
        <f>VLOOKUP(F828,'Customer Info'!A:E,5,0)</f>
        <v>Sydney</v>
      </c>
      <c r="J828" s="2" t="s">
        <v>114</v>
      </c>
      <c r="K828" s="2">
        <v>4784</v>
      </c>
      <c r="L828" s="2">
        <v>4518</v>
      </c>
      <c r="M828" s="2">
        <v>1</v>
      </c>
      <c r="N828" s="7">
        <f t="shared" si="48"/>
        <v>4518</v>
      </c>
      <c r="O828" s="7">
        <f t="shared" si="49"/>
        <v>4784</v>
      </c>
      <c r="P828" s="2">
        <v>32</v>
      </c>
      <c r="Q828" s="8">
        <f t="shared" si="50"/>
        <v>4816</v>
      </c>
      <c r="R828" s="8">
        <f t="shared" si="51"/>
        <v>266</v>
      </c>
      <c r="S828" s="2" t="s">
        <v>61</v>
      </c>
      <c r="T828" s="22" cm="1">
        <f t="array" ref="T828">_xlfn.IFS(OR(Q828&gt;$U$2,Q828&lt;$U$3),Q828*$V$2,OR(Q828&gt;$U$3,Q828&lt;$U$4),Q828*$V$3,OR(Q828&gt;$U$3,Q828&lt;$U$4),Q828*$V$4,OR(Q828&gt;$U$5,Q828&lt;$U$6),Q828*$V$6,OR(Q828&gt;$U$6,Q828&lt;$U$7),Q828*$V$7)</f>
        <v>96.320000000000007</v>
      </c>
    </row>
    <row r="829" spans="1:20" x14ac:dyDescent="0.3">
      <c r="A829" s="2" t="s">
        <v>1430</v>
      </c>
      <c r="B829" s="5">
        <v>43478</v>
      </c>
      <c r="C829" s="5">
        <v>43479</v>
      </c>
      <c r="D829" s="2" t="s">
        <v>45</v>
      </c>
      <c r="E829" s="2" t="s">
        <v>46</v>
      </c>
      <c r="F829" s="2" t="s">
        <v>823</v>
      </c>
      <c r="G829" s="6" t="str">
        <f>VLOOKUP(F829,'Customer Info'!A:B,2,0)</f>
        <v>Meg</v>
      </c>
      <c r="H829" s="6" t="str">
        <f>VLOOKUP(F829,'Customer Info'!A:C,3,0)</f>
        <v>Tillman</v>
      </c>
      <c r="I829" s="6" t="str">
        <f>VLOOKUP(F829,'Customer Info'!A:E,5,0)</f>
        <v>Melbourne</v>
      </c>
      <c r="J829" s="2" t="s">
        <v>72</v>
      </c>
      <c r="K829" s="2">
        <v>1512</v>
      </c>
      <c r="L829" s="2">
        <v>1497</v>
      </c>
      <c r="M829" s="2">
        <v>4</v>
      </c>
      <c r="N829" s="7">
        <f t="shared" si="48"/>
        <v>5988</v>
      </c>
      <c r="O829" s="7">
        <f t="shared" si="49"/>
        <v>6048</v>
      </c>
      <c r="P829" s="2">
        <v>93</v>
      </c>
      <c r="Q829" s="8">
        <f t="shared" si="50"/>
        <v>6141</v>
      </c>
      <c r="R829" s="8">
        <f t="shared" si="51"/>
        <v>60</v>
      </c>
      <c r="S829" s="2" t="s">
        <v>28</v>
      </c>
      <c r="T829" s="22" cm="1">
        <f t="array" ref="T829">_xlfn.IFS(OR(Q829&gt;$U$2,Q829&lt;$U$3),Q829*$V$2,OR(Q829&gt;$U$3,Q829&lt;$U$4),Q829*$V$3,OR(Q829&gt;$U$3,Q829&lt;$U$4),Q829*$V$4,OR(Q829&gt;$U$5,Q829&lt;$U$6),Q829*$V$6,OR(Q829&gt;$U$6,Q829&lt;$U$7),Q829*$V$7)</f>
        <v>122.82000000000001</v>
      </c>
    </row>
    <row r="830" spans="1:20" x14ac:dyDescent="0.3">
      <c r="A830" s="2" t="s">
        <v>1431</v>
      </c>
      <c r="B830" s="5">
        <v>43675</v>
      </c>
      <c r="C830" s="5">
        <v>43677</v>
      </c>
      <c r="D830" s="2" t="s">
        <v>26</v>
      </c>
      <c r="E830" s="2" t="s">
        <v>41</v>
      </c>
      <c r="F830" s="2" t="s">
        <v>701</v>
      </c>
      <c r="G830" s="6" t="str">
        <f>VLOOKUP(F830,'Customer Info'!A:B,2,0)</f>
        <v>Eric</v>
      </c>
      <c r="H830" s="6" t="str">
        <f>VLOOKUP(F830,'Customer Info'!A:C,3,0)</f>
        <v>Barreto</v>
      </c>
      <c r="I830" s="6" t="str">
        <f>VLOOKUP(F830,'Customer Info'!A:E,5,0)</f>
        <v>Liaoyang</v>
      </c>
      <c r="J830" s="2" t="s">
        <v>57</v>
      </c>
      <c r="K830" s="2">
        <v>4784</v>
      </c>
      <c r="L830" s="2">
        <v>4518</v>
      </c>
      <c r="M830" s="2">
        <v>1</v>
      </c>
      <c r="N830" s="7">
        <f t="shared" si="48"/>
        <v>4518</v>
      </c>
      <c r="O830" s="7">
        <f t="shared" si="49"/>
        <v>4784</v>
      </c>
      <c r="P830" s="2">
        <v>26</v>
      </c>
      <c r="Q830" s="8">
        <f t="shared" si="50"/>
        <v>4810</v>
      </c>
      <c r="R830" s="8">
        <f t="shared" si="51"/>
        <v>266</v>
      </c>
      <c r="S830" s="2" t="s">
        <v>28</v>
      </c>
      <c r="T830" s="22" cm="1">
        <f t="array" ref="T830">_xlfn.IFS(OR(Q830&gt;$U$2,Q830&lt;$U$3),Q830*$V$2,OR(Q830&gt;$U$3,Q830&lt;$U$4),Q830*$V$3,OR(Q830&gt;$U$3,Q830&lt;$U$4),Q830*$V$4,OR(Q830&gt;$U$5,Q830&lt;$U$6),Q830*$V$6,OR(Q830&gt;$U$6,Q830&lt;$U$7),Q830*$V$7)</f>
        <v>96.2</v>
      </c>
    </row>
    <row r="831" spans="1:20" x14ac:dyDescent="0.3">
      <c r="A831" s="2" t="s">
        <v>1432</v>
      </c>
      <c r="B831" s="5">
        <v>43722</v>
      </c>
      <c r="C831" s="5">
        <v>43722</v>
      </c>
      <c r="D831" s="2" t="s">
        <v>45</v>
      </c>
      <c r="E831" s="2" t="s">
        <v>89</v>
      </c>
      <c r="F831" s="2" t="s">
        <v>769</v>
      </c>
      <c r="G831" s="6" t="str">
        <f>VLOOKUP(F831,'Customer Info'!A:B,2,0)</f>
        <v>John</v>
      </c>
      <c r="H831" s="6" t="str">
        <f>VLOOKUP(F831,'Customer Info'!A:C,3,0)</f>
        <v>Castell</v>
      </c>
      <c r="I831" s="6" t="str">
        <f>VLOOKUP(F831,'Customer Info'!A:E,5,0)</f>
        <v>Jakarta</v>
      </c>
      <c r="J831" s="2" t="s">
        <v>959</v>
      </c>
      <c r="K831" s="2">
        <v>127</v>
      </c>
      <c r="L831" s="2">
        <v>116</v>
      </c>
      <c r="M831" s="2">
        <v>2</v>
      </c>
      <c r="N831" s="7">
        <f t="shared" si="48"/>
        <v>232</v>
      </c>
      <c r="O831" s="7">
        <f t="shared" si="49"/>
        <v>254</v>
      </c>
      <c r="P831" s="2">
        <v>30</v>
      </c>
      <c r="Q831" s="8">
        <f t="shared" si="50"/>
        <v>284</v>
      </c>
      <c r="R831" s="8">
        <f t="shared" si="51"/>
        <v>22</v>
      </c>
      <c r="S831" s="2" t="s">
        <v>69</v>
      </c>
      <c r="T831" s="22" cm="1">
        <f t="array" ref="T831">_xlfn.IFS(OR(Q831&gt;$U$2,Q831&lt;$U$3),Q831*$V$2,OR(Q831&gt;$U$3,Q831&lt;$U$4),Q831*$V$3,OR(Q831&gt;$U$3,Q831&lt;$U$4),Q831*$V$4,OR(Q831&gt;$U$5,Q831&lt;$U$6),Q831*$V$6,OR(Q831&gt;$U$6,Q831&lt;$U$7),Q831*$V$7)</f>
        <v>5.68</v>
      </c>
    </row>
    <row r="832" spans="1:20" x14ac:dyDescent="0.3">
      <c r="A832" s="2" t="s">
        <v>1433</v>
      </c>
      <c r="B832" s="5">
        <v>43822</v>
      </c>
      <c r="C832" s="5">
        <v>43823</v>
      </c>
      <c r="D832" s="2" t="s">
        <v>26</v>
      </c>
      <c r="E832" s="2" t="s">
        <v>46</v>
      </c>
      <c r="F832" s="2" t="s">
        <v>1434</v>
      </c>
      <c r="G832" s="6" t="str">
        <f>VLOOKUP(F832,'Customer Info'!A:B,2,0)</f>
        <v>Alan</v>
      </c>
      <c r="H832" s="6" t="str">
        <f>VLOOKUP(F832,'Customer Info'!A:C,3,0)</f>
        <v>Shonely</v>
      </c>
      <c r="I832" s="6" t="str">
        <f>VLOOKUP(F832,'Customer Info'!A:E,5,0)</f>
        <v>Canberra</v>
      </c>
      <c r="J832" s="2" t="s">
        <v>695</v>
      </c>
      <c r="K832" s="2">
        <v>6012</v>
      </c>
      <c r="L832" s="2">
        <v>5677</v>
      </c>
      <c r="M832" s="2">
        <v>3</v>
      </c>
      <c r="N832" s="7">
        <f t="shared" si="48"/>
        <v>17031</v>
      </c>
      <c r="O832" s="7">
        <f t="shared" si="49"/>
        <v>18036</v>
      </c>
      <c r="P832" s="2">
        <v>82</v>
      </c>
      <c r="Q832" s="8">
        <f t="shared" si="50"/>
        <v>18118</v>
      </c>
      <c r="R832" s="8">
        <f t="shared" si="51"/>
        <v>1005</v>
      </c>
      <c r="S832" s="2" t="s">
        <v>31</v>
      </c>
      <c r="T832" s="22" cm="1">
        <f t="array" ref="T832">_xlfn.IFS(OR(Q832&gt;$U$2,Q832&lt;$U$3),Q832*$V$2,OR(Q832&gt;$U$3,Q832&lt;$U$4),Q832*$V$3,OR(Q832&gt;$U$3,Q832&lt;$U$4),Q832*$V$4,OR(Q832&gt;$U$5,Q832&lt;$U$6),Q832*$V$6,OR(Q832&gt;$U$6,Q832&lt;$U$7),Q832*$V$7)</f>
        <v>362.36</v>
      </c>
    </row>
    <row r="833" spans="1:20" x14ac:dyDescent="0.3">
      <c r="A833" s="2" t="s">
        <v>1435</v>
      </c>
      <c r="B833" s="5">
        <v>43631</v>
      </c>
      <c r="C833" s="5">
        <v>43632</v>
      </c>
      <c r="D833" s="2" t="s">
        <v>33</v>
      </c>
      <c r="E833" s="2" t="s">
        <v>89</v>
      </c>
      <c r="F833" s="2" t="s">
        <v>395</v>
      </c>
      <c r="G833" s="6" t="str">
        <f>VLOOKUP(F833,'Customer Info'!A:B,2,0)</f>
        <v>Lynn</v>
      </c>
      <c r="H833" s="6" t="str">
        <f>VLOOKUP(F833,'Customer Info'!A:C,3,0)</f>
        <v>Smith</v>
      </c>
      <c r="I833" s="6" t="str">
        <f>VLOOKUP(F833,'Customer Info'!A:E,5,0)</f>
        <v>Guiping</v>
      </c>
      <c r="J833" s="2" t="s">
        <v>299</v>
      </c>
      <c r="K833" s="2">
        <v>8619</v>
      </c>
      <c r="L833" s="2">
        <v>7759</v>
      </c>
      <c r="M833" s="2">
        <v>5</v>
      </c>
      <c r="N833" s="7">
        <f t="shared" si="48"/>
        <v>38795</v>
      </c>
      <c r="O833" s="7">
        <f t="shared" si="49"/>
        <v>43095</v>
      </c>
      <c r="P833" s="2">
        <v>58</v>
      </c>
      <c r="Q833" s="8">
        <f t="shared" si="50"/>
        <v>43153</v>
      </c>
      <c r="R833" s="8">
        <f t="shared" si="51"/>
        <v>4300</v>
      </c>
      <c r="S833" s="2" t="s">
        <v>69</v>
      </c>
      <c r="T833" s="22" cm="1">
        <f t="array" ref="T833">_xlfn.IFS(OR(Q833&gt;$U$2,Q833&lt;$U$3),Q833*$V$2,OR(Q833&gt;$U$3,Q833&lt;$U$4),Q833*$V$3,OR(Q833&gt;$U$3,Q833&lt;$U$4),Q833*$V$4,OR(Q833&gt;$U$5,Q833&lt;$U$6),Q833*$V$6,OR(Q833&gt;$U$6,Q833&lt;$U$7),Q833*$V$7)</f>
        <v>863.06000000000006</v>
      </c>
    </row>
    <row r="834" spans="1:20" x14ac:dyDescent="0.3">
      <c r="A834" s="2" t="s">
        <v>1436</v>
      </c>
      <c r="B834" s="5">
        <v>43568</v>
      </c>
      <c r="C834" s="5">
        <v>43570</v>
      </c>
      <c r="D834" s="2" t="s">
        <v>26</v>
      </c>
      <c r="E834" s="2" t="s">
        <v>41</v>
      </c>
      <c r="F834" s="2" t="s">
        <v>958</v>
      </c>
      <c r="G834" s="6" t="str">
        <f>VLOOKUP(F834,'Customer Info'!A:B,2,0)</f>
        <v>Liz</v>
      </c>
      <c r="H834" s="6" t="str">
        <f>VLOOKUP(F834,'Customer Info'!A:C,3,0)</f>
        <v>Pelletier</v>
      </c>
      <c r="I834" s="6" t="str">
        <f>VLOOKUP(F834,'Customer Info'!A:E,5,0)</f>
        <v>Zigong</v>
      </c>
      <c r="J834" s="2" t="s">
        <v>692</v>
      </c>
      <c r="K834" s="2">
        <v>3224</v>
      </c>
      <c r="L834" s="2">
        <v>2901</v>
      </c>
      <c r="M834" s="2">
        <v>4</v>
      </c>
      <c r="N834" s="7">
        <f t="shared" si="48"/>
        <v>11604</v>
      </c>
      <c r="O834" s="7">
        <f t="shared" si="49"/>
        <v>12896</v>
      </c>
      <c r="P834" s="2">
        <v>48</v>
      </c>
      <c r="Q834" s="8">
        <f t="shared" si="50"/>
        <v>12944</v>
      </c>
      <c r="R834" s="8">
        <f t="shared" si="51"/>
        <v>1292</v>
      </c>
      <c r="S834" s="2" t="s">
        <v>31</v>
      </c>
      <c r="T834" s="22" cm="1">
        <f t="array" ref="T834">_xlfn.IFS(OR(Q834&gt;$U$2,Q834&lt;$U$3),Q834*$V$2,OR(Q834&gt;$U$3,Q834&lt;$U$4),Q834*$V$3,OR(Q834&gt;$U$3,Q834&lt;$U$4),Q834*$V$4,OR(Q834&gt;$U$5,Q834&lt;$U$6),Q834*$V$6,OR(Q834&gt;$U$6,Q834&lt;$U$7),Q834*$V$7)</f>
        <v>258.88</v>
      </c>
    </row>
    <row r="835" spans="1:20" x14ac:dyDescent="0.3">
      <c r="A835" s="2" t="s">
        <v>1437</v>
      </c>
      <c r="B835" s="5">
        <v>43725</v>
      </c>
      <c r="C835" s="5">
        <v>43727</v>
      </c>
      <c r="D835" s="2" t="s">
        <v>26</v>
      </c>
      <c r="E835" s="2" t="s">
        <v>41</v>
      </c>
      <c r="F835" s="2" t="s">
        <v>1178</v>
      </c>
      <c r="G835" s="6" t="str">
        <f>VLOOKUP(F835,'Customer Info'!A:B,2,0)</f>
        <v>Olvera</v>
      </c>
      <c r="H835" s="6" t="str">
        <f>VLOOKUP(F835,'Customer Info'!A:C,3,0)</f>
        <v>Toch</v>
      </c>
      <c r="I835" s="6" t="str">
        <f>VLOOKUP(F835,'Customer Info'!A:E,5,0)</f>
        <v>Wollongong</v>
      </c>
      <c r="J835" s="2" t="s">
        <v>431</v>
      </c>
      <c r="K835" s="2">
        <v>1601</v>
      </c>
      <c r="L835" s="2">
        <v>1510</v>
      </c>
      <c r="M835" s="2">
        <v>1</v>
      </c>
      <c r="N835" s="7">
        <f t="shared" si="48"/>
        <v>1510</v>
      </c>
      <c r="O835" s="7">
        <f t="shared" si="49"/>
        <v>1601</v>
      </c>
      <c r="P835" s="2">
        <v>95</v>
      </c>
      <c r="Q835" s="8">
        <f t="shared" si="50"/>
        <v>1696</v>
      </c>
      <c r="R835" s="8">
        <f t="shared" si="51"/>
        <v>91</v>
      </c>
      <c r="S835" s="2" t="s">
        <v>61</v>
      </c>
      <c r="T835" s="22" cm="1">
        <f t="array" ref="T835">_xlfn.IFS(OR(Q835&gt;$U$2,Q835&lt;$U$3),Q835*$V$2,OR(Q835&gt;$U$3,Q835&lt;$U$4),Q835*$V$3,OR(Q835&gt;$U$3,Q835&lt;$U$4),Q835*$V$4,OR(Q835&gt;$U$5,Q835&lt;$U$6),Q835*$V$6,OR(Q835&gt;$U$6,Q835&lt;$U$7),Q835*$V$7)</f>
        <v>33.92</v>
      </c>
    </row>
    <row r="836" spans="1:20" x14ac:dyDescent="0.3">
      <c r="A836" s="2" t="s">
        <v>1438</v>
      </c>
      <c r="B836" s="5">
        <v>43537</v>
      </c>
      <c r="C836" s="5">
        <v>43539</v>
      </c>
      <c r="D836" s="2" t="s">
        <v>45</v>
      </c>
      <c r="E836" s="2" t="s">
        <v>34</v>
      </c>
      <c r="F836" s="2" t="s">
        <v>1045</v>
      </c>
      <c r="G836" s="6" t="str">
        <f>VLOOKUP(F836,'Customer Info'!A:B,2,0)</f>
        <v>Logan</v>
      </c>
      <c r="H836" s="6" t="str">
        <f>VLOOKUP(F836,'Customer Info'!A:C,3,0)</f>
        <v>Currie</v>
      </c>
      <c r="I836" s="6" t="str">
        <f>VLOOKUP(F836,'Customer Info'!A:E,5,0)</f>
        <v>Gold Coast</v>
      </c>
      <c r="J836" s="2" t="s">
        <v>377</v>
      </c>
      <c r="K836" s="2">
        <v>145</v>
      </c>
      <c r="L836" s="2">
        <v>130</v>
      </c>
      <c r="M836" s="2">
        <v>2</v>
      </c>
      <c r="N836" s="7">
        <f t="shared" si="48"/>
        <v>260</v>
      </c>
      <c r="O836" s="7">
        <f t="shared" si="49"/>
        <v>290</v>
      </c>
      <c r="P836" s="2">
        <v>30</v>
      </c>
      <c r="Q836" s="8">
        <f t="shared" si="50"/>
        <v>320</v>
      </c>
      <c r="R836" s="8">
        <f t="shared" si="51"/>
        <v>30</v>
      </c>
      <c r="S836" s="2" t="s">
        <v>31</v>
      </c>
      <c r="T836" s="22" cm="1">
        <f t="array" ref="T836">_xlfn.IFS(OR(Q836&gt;$U$2,Q836&lt;$U$3),Q836*$V$2,OR(Q836&gt;$U$3,Q836&lt;$U$4),Q836*$V$3,OR(Q836&gt;$U$3,Q836&lt;$U$4),Q836*$V$4,OR(Q836&gt;$U$5,Q836&lt;$U$6),Q836*$V$6,OR(Q836&gt;$U$6,Q836&lt;$U$7),Q836*$V$7)</f>
        <v>6.4</v>
      </c>
    </row>
    <row r="837" spans="1:20" x14ac:dyDescent="0.3">
      <c r="A837" s="2" t="s">
        <v>1439</v>
      </c>
      <c r="B837" s="5">
        <v>43649</v>
      </c>
      <c r="C837" s="5">
        <v>43651</v>
      </c>
      <c r="D837" s="2" t="s">
        <v>26</v>
      </c>
      <c r="E837" s="2" t="s">
        <v>27</v>
      </c>
      <c r="F837" s="2" t="s">
        <v>99</v>
      </c>
      <c r="G837" s="6" t="str">
        <f>VLOOKUP(F837,'Customer Info'!A:B,2,0)</f>
        <v>Laurel</v>
      </c>
      <c r="H837" s="6" t="str">
        <f>VLOOKUP(F837,'Customer Info'!A:C,3,0)</f>
        <v>Workman</v>
      </c>
      <c r="I837" s="6" t="str">
        <f>VLOOKUP(F837,'Customer Info'!A:E,5,0)</f>
        <v>Leipzig</v>
      </c>
      <c r="J837" s="2" t="s">
        <v>43</v>
      </c>
      <c r="K837" s="2">
        <v>2083</v>
      </c>
      <c r="L837" s="2">
        <v>2004</v>
      </c>
      <c r="M837" s="2">
        <v>6</v>
      </c>
      <c r="N837" s="7">
        <f t="shared" si="48"/>
        <v>12024</v>
      </c>
      <c r="O837" s="7">
        <f t="shared" si="49"/>
        <v>12498</v>
      </c>
      <c r="P837" s="2">
        <v>33</v>
      </c>
      <c r="Q837" s="8">
        <f t="shared" si="50"/>
        <v>12531</v>
      </c>
      <c r="R837" s="8">
        <f t="shared" si="51"/>
        <v>474</v>
      </c>
      <c r="S837" s="2" t="s">
        <v>31</v>
      </c>
      <c r="T837" s="22" cm="1">
        <f t="array" ref="T837">_xlfn.IFS(OR(Q837&gt;$U$2,Q837&lt;$U$3),Q837*$V$2,OR(Q837&gt;$U$3,Q837&lt;$U$4),Q837*$V$3,OR(Q837&gt;$U$3,Q837&lt;$U$4),Q837*$V$4,OR(Q837&gt;$U$5,Q837&lt;$U$6),Q837*$V$6,OR(Q837&gt;$U$6,Q837&lt;$U$7),Q837*$V$7)</f>
        <v>250.62</v>
      </c>
    </row>
    <row r="838" spans="1:20" x14ac:dyDescent="0.3">
      <c r="A838" s="2" t="s">
        <v>1440</v>
      </c>
      <c r="B838" s="5">
        <v>43693</v>
      </c>
      <c r="C838" s="5">
        <v>43695</v>
      </c>
      <c r="D838" s="2" t="s">
        <v>45</v>
      </c>
      <c r="E838" s="2" t="s">
        <v>89</v>
      </c>
      <c r="F838" s="2" t="s">
        <v>849</v>
      </c>
      <c r="G838" s="6" t="str">
        <f>VLOOKUP(F838,'Customer Info'!A:B,2,0)</f>
        <v>Brooke</v>
      </c>
      <c r="H838" s="6" t="str">
        <f>VLOOKUP(F838,'Customer Info'!A:C,3,0)</f>
        <v>Gillingham</v>
      </c>
      <c r="I838" s="6" t="str">
        <f>VLOOKUP(F838,'Customer Info'!A:E,5,0)</f>
        <v>Geraldton</v>
      </c>
      <c r="J838" s="2" t="s">
        <v>666</v>
      </c>
      <c r="K838" s="2">
        <v>1358</v>
      </c>
      <c r="L838" s="2">
        <v>1294</v>
      </c>
      <c r="M838" s="2">
        <v>7</v>
      </c>
      <c r="N838" s="7">
        <f t="shared" si="48"/>
        <v>9058</v>
      </c>
      <c r="O838" s="7">
        <f t="shared" si="49"/>
        <v>9506</v>
      </c>
      <c r="P838" s="2">
        <v>70</v>
      </c>
      <c r="Q838" s="8">
        <f t="shared" si="50"/>
        <v>9576</v>
      </c>
      <c r="R838" s="8">
        <f t="shared" si="51"/>
        <v>448</v>
      </c>
      <c r="S838" s="2" t="s">
        <v>31</v>
      </c>
      <c r="T838" s="22" cm="1">
        <f t="array" ref="T838">_xlfn.IFS(OR(Q838&gt;$U$2,Q838&lt;$U$3),Q838*$V$2,OR(Q838&gt;$U$3,Q838&lt;$U$4),Q838*$V$3,OR(Q838&gt;$U$3,Q838&lt;$U$4),Q838*$V$4,OR(Q838&gt;$U$5,Q838&lt;$U$6),Q838*$V$6,OR(Q838&gt;$U$6,Q838&lt;$U$7),Q838*$V$7)</f>
        <v>191.52</v>
      </c>
    </row>
    <row r="839" spans="1:20" x14ac:dyDescent="0.3">
      <c r="A839" s="2" t="s">
        <v>1441</v>
      </c>
      <c r="B839" s="5">
        <v>43482</v>
      </c>
      <c r="C839" s="5">
        <v>43483</v>
      </c>
      <c r="D839" s="2" t="s">
        <v>45</v>
      </c>
      <c r="E839" s="2" t="s">
        <v>46</v>
      </c>
      <c r="F839" s="2" t="s">
        <v>1442</v>
      </c>
      <c r="G839" s="6" t="str">
        <f>VLOOKUP(F839,'Customer Info'!A:B,2,0)</f>
        <v>Brad</v>
      </c>
      <c r="H839" s="6" t="str">
        <f>VLOOKUP(F839,'Customer Info'!A:C,3,0)</f>
        <v>Eason</v>
      </c>
      <c r="I839" s="6" t="str">
        <f>VLOOKUP(F839,'Customer Info'!A:E,5,0)</f>
        <v>Oberhausen</v>
      </c>
      <c r="J839" s="2" t="s">
        <v>91</v>
      </c>
      <c r="K839" s="2">
        <v>793</v>
      </c>
      <c r="L839" s="2">
        <v>755</v>
      </c>
      <c r="M839" s="2">
        <v>11</v>
      </c>
      <c r="N839" s="7">
        <f t="shared" si="48"/>
        <v>8305</v>
      </c>
      <c r="O839" s="7">
        <f t="shared" si="49"/>
        <v>8723</v>
      </c>
      <c r="P839" s="2">
        <v>85</v>
      </c>
      <c r="Q839" s="8">
        <f t="shared" si="50"/>
        <v>8808</v>
      </c>
      <c r="R839" s="8">
        <f t="shared" si="51"/>
        <v>418</v>
      </c>
      <c r="S839" s="2" t="s">
        <v>31</v>
      </c>
      <c r="T839" s="22" cm="1">
        <f t="array" ref="T839">_xlfn.IFS(OR(Q839&gt;$U$2,Q839&lt;$U$3),Q839*$V$2,OR(Q839&gt;$U$3,Q839&lt;$U$4),Q839*$V$3,OR(Q839&gt;$U$3,Q839&lt;$U$4),Q839*$V$4,OR(Q839&gt;$U$5,Q839&lt;$U$6),Q839*$V$6,OR(Q839&gt;$U$6,Q839&lt;$U$7),Q839*$V$7)</f>
        <v>176.16</v>
      </c>
    </row>
    <row r="840" spans="1:20" x14ac:dyDescent="0.3">
      <c r="A840" s="2" t="s">
        <v>1443</v>
      </c>
      <c r="B840" s="5">
        <v>43574</v>
      </c>
      <c r="C840" s="5">
        <v>43574</v>
      </c>
      <c r="D840" s="2" t="s">
        <v>45</v>
      </c>
      <c r="E840" s="2" t="s">
        <v>34</v>
      </c>
      <c r="F840" s="2" t="s">
        <v>1444</v>
      </c>
      <c r="G840" s="6" t="str">
        <f>VLOOKUP(F840,'Customer Info'!A:B,2,0)</f>
        <v>Brad</v>
      </c>
      <c r="H840" s="6" t="str">
        <f>VLOOKUP(F840,'Customer Info'!A:C,3,0)</f>
        <v>Eason</v>
      </c>
      <c r="I840" s="6" t="str">
        <f>VLOOKUP(F840,'Customer Info'!A:E,5,0)</f>
        <v>Bogor</v>
      </c>
      <c r="J840" s="2" t="s">
        <v>84</v>
      </c>
      <c r="K840" s="2">
        <v>829</v>
      </c>
      <c r="L840" s="2">
        <v>761</v>
      </c>
      <c r="M840" s="2">
        <v>6</v>
      </c>
      <c r="N840" s="7">
        <f t="shared" si="48"/>
        <v>4566</v>
      </c>
      <c r="O840" s="7">
        <f t="shared" si="49"/>
        <v>4974</v>
      </c>
      <c r="P840" s="2">
        <v>87</v>
      </c>
      <c r="Q840" s="8">
        <f t="shared" si="50"/>
        <v>5061</v>
      </c>
      <c r="R840" s="8">
        <f t="shared" si="51"/>
        <v>408</v>
      </c>
      <c r="S840" s="2" t="s">
        <v>31</v>
      </c>
      <c r="T840" s="22" cm="1">
        <f t="array" ref="T840">_xlfn.IFS(OR(Q840&gt;$U$2,Q840&lt;$U$3),Q840*$V$2,OR(Q840&gt;$U$3,Q840&lt;$U$4),Q840*$V$3,OR(Q840&gt;$U$3,Q840&lt;$U$4),Q840*$V$4,OR(Q840&gt;$U$5,Q840&lt;$U$6),Q840*$V$6,OR(Q840&gt;$U$6,Q840&lt;$U$7),Q840*$V$7)</f>
        <v>101.22</v>
      </c>
    </row>
    <row r="841" spans="1:20" x14ac:dyDescent="0.3">
      <c r="A841" s="2" t="s">
        <v>1445</v>
      </c>
      <c r="B841" s="5">
        <v>43705</v>
      </c>
      <c r="C841" s="5">
        <v>43705</v>
      </c>
      <c r="D841" s="2" t="s">
        <v>45</v>
      </c>
      <c r="E841" s="2" t="s">
        <v>46</v>
      </c>
      <c r="F841" s="2" t="s">
        <v>1446</v>
      </c>
      <c r="G841" s="6" t="str">
        <f>VLOOKUP(F841,'Customer Info'!A:B,2,0)</f>
        <v>Toby</v>
      </c>
      <c r="H841" s="6" t="str">
        <f>VLOOKUP(F841,'Customer Info'!A:C,3,0)</f>
        <v>Gnade</v>
      </c>
      <c r="I841" s="6" t="str">
        <f>VLOOKUP(F841,'Customer Info'!A:E,5,0)</f>
        <v>Bhopal</v>
      </c>
      <c r="J841" s="2" t="s">
        <v>326</v>
      </c>
      <c r="K841" s="2">
        <v>3256</v>
      </c>
      <c r="L841" s="2">
        <v>3044</v>
      </c>
      <c r="M841" s="2">
        <v>8</v>
      </c>
      <c r="N841" s="7">
        <f t="shared" si="48"/>
        <v>24352</v>
      </c>
      <c r="O841" s="7">
        <f t="shared" si="49"/>
        <v>26048</v>
      </c>
      <c r="P841" s="2">
        <v>96</v>
      </c>
      <c r="Q841" s="8">
        <f t="shared" si="50"/>
        <v>26144</v>
      </c>
      <c r="R841" s="8">
        <f t="shared" si="51"/>
        <v>1696</v>
      </c>
      <c r="S841" s="2" t="s">
        <v>69</v>
      </c>
      <c r="T841" s="22" cm="1">
        <f t="array" ref="T841">_xlfn.IFS(OR(Q841&gt;$U$2,Q841&lt;$U$3),Q841*$V$2,OR(Q841&gt;$U$3,Q841&lt;$U$4),Q841*$V$3,OR(Q841&gt;$U$3,Q841&lt;$U$4),Q841*$V$4,OR(Q841&gt;$U$5,Q841&lt;$U$6),Q841*$V$6,OR(Q841&gt;$U$6,Q841&lt;$U$7),Q841*$V$7)</f>
        <v>522.88</v>
      </c>
    </row>
    <row r="842" spans="1:20" x14ac:dyDescent="0.3">
      <c r="A842" s="2" t="s">
        <v>1447</v>
      </c>
      <c r="B842" s="5">
        <v>43558</v>
      </c>
      <c r="C842" s="5">
        <v>43560</v>
      </c>
      <c r="D842" s="2" t="s">
        <v>33</v>
      </c>
      <c r="E842" s="2" t="s">
        <v>34</v>
      </c>
      <c r="F842" s="2" t="s">
        <v>1077</v>
      </c>
      <c r="G842" s="6" t="str">
        <f>VLOOKUP(F842,'Customer Info'!A:B,2,0)</f>
        <v>Brian</v>
      </c>
      <c r="H842" s="6" t="str">
        <f>VLOOKUP(F842,'Customer Info'!A:C,3,0)</f>
        <v>Stugart</v>
      </c>
      <c r="I842" s="6" t="str">
        <f>VLOOKUP(F842,'Customer Info'!A:E,5,0)</f>
        <v>Jakarta</v>
      </c>
      <c r="J842" s="2" t="s">
        <v>577</v>
      </c>
      <c r="K842" s="2">
        <v>2829</v>
      </c>
      <c r="L842" s="2">
        <v>2596</v>
      </c>
      <c r="M842" s="2">
        <v>1</v>
      </c>
      <c r="N842" s="7">
        <f t="shared" si="48"/>
        <v>2596</v>
      </c>
      <c r="O842" s="7">
        <f t="shared" si="49"/>
        <v>2829</v>
      </c>
      <c r="P842" s="2">
        <v>20</v>
      </c>
      <c r="Q842" s="8">
        <f t="shared" si="50"/>
        <v>2849</v>
      </c>
      <c r="R842" s="8">
        <f t="shared" si="51"/>
        <v>233</v>
      </c>
      <c r="S842" s="2" t="s">
        <v>61</v>
      </c>
      <c r="T842" s="22" cm="1">
        <f t="array" ref="T842">_xlfn.IFS(OR(Q842&gt;$U$2,Q842&lt;$U$3),Q842*$V$2,OR(Q842&gt;$U$3,Q842&lt;$U$4),Q842*$V$3,OR(Q842&gt;$U$3,Q842&lt;$U$4),Q842*$V$4,OR(Q842&gt;$U$5,Q842&lt;$U$6),Q842*$V$6,OR(Q842&gt;$U$6,Q842&lt;$U$7),Q842*$V$7)</f>
        <v>56.980000000000004</v>
      </c>
    </row>
    <row r="843" spans="1:20" x14ac:dyDescent="0.3">
      <c r="A843" s="2" t="s">
        <v>1448</v>
      </c>
      <c r="B843" s="5">
        <v>43516</v>
      </c>
      <c r="C843" s="5">
        <v>43518</v>
      </c>
      <c r="D843" s="2" t="s">
        <v>45</v>
      </c>
      <c r="E843" s="2" t="s">
        <v>41</v>
      </c>
      <c r="F843" s="2" t="s">
        <v>341</v>
      </c>
      <c r="G843" s="6" t="str">
        <f>VLOOKUP(F843,'Customer Info'!A:B,2,0)</f>
        <v>Sarah</v>
      </c>
      <c r="H843" s="6" t="str">
        <f>VLOOKUP(F843,'Customer Info'!A:C,3,0)</f>
        <v>Foster</v>
      </c>
      <c r="I843" s="6" t="str">
        <f>VLOOKUP(F843,'Customer Info'!A:E,5,0)</f>
        <v>Xianning</v>
      </c>
      <c r="J843" s="2" t="s">
        <v>161</v>
      </c>
      <c r="K843" s="2">
        <v>288</v>
      </c>
      <c r="L843" s="2">
        <v>264</v>
      </c>
      <c r="M843" s="2">
        <v>3</v>
      </c>
      <c r="N843" s="7">
        <f t="shared" ref="N843:N906" si="52">L843*M843</f>
        <v>792</v>
      </c>
      <c r="O843" s="7">
        <f t="shared" ref="O843:O906" si="53">K843*M843</f>
        <v>864</v>
      </c>
      <c r="P843" s="2">
        <v>65</v>
      </c>
      <c r="Q843" s="8">
        <f t="shared" ref="Q843:Q906" si="54">P843+O843</f>
        <v>929</v>
      </c>
      <c r="R843" s="8">
        <f t="shared" ref="R843:R906" si="55">Q843-N843-P843</f>
        <v>72</v>
      </c>
      <c r="S843" s="2" t="s">
        <v>31</v>
      </c>
      <c r="T843" s="22" cm="1">
        <f t="array" ref="T843">_xlfn.IFS(OR(Q843&gt;$U$2,Q843&lt;$U$3),Q843*$V$2,OR(Q843&gt;$U$3,Q843&lt;$U$4),Q843*$V$3,OR(Q843&gt;$U$3,Q843&lt;$U$4),Q843*$V$4,OR(Q843&gt;$U$5,Q843&lt;$U$6),Q843*$V$6,OR(Q843&gt;$U$6,Q843&lt;$U$7),Q843*$V$7)</f>
        <v>18.580000000000002</v>
      </c>
    </row>
    <row r="844" spans="1:20" x14ac:dyDescent="0.3">
      <c r="A844" s="2" t="s">
        <v>1449</v>
      </c>
      <c r="B844" s="5">
        <v>43587</v>
      </c>
      <c r="C844" s="5">
        <v>43588</v>
      </c>
      <c r="D844" s="2" t="s">
        <v>45</v>
      </c>
      <c r="E844" s="2" t="s">
        <v>66</v>
      </c>
      <c r="F844" s="2" t="s">
        <v>252</v>
      </c>
      <c r="G844" s="6" t="str">
        <f>VLOOKUP(F844,'Customer Info'!A:B,2,0)</f>
        <v>Patricia</v>
      </c>
      <c r="H844" s="6" t="str">
        <f>VLOOKUP(F844,'Customer Info'!A:C,3,0)</f>
        <v>Hirasaki</v>
      </c>
      <c r="I844" s="6" t="str">
        <f>VLOOKUP(F844,'Customer Info'!A:E,5,0)</f>
        <v>Pimpri</v>
      </c>
      <c r="J844" s="2" t="s">
        <v>1222</v>
      </c>
      <c r="K844" s="2">
        <v>1321</v>
      </c>
      <c r="L844" s="2">
        <v>1211</v>
      </c>
      <c r="M844" s="2">
        <v>9</v>
      </c>
      <c r="N844" s="7">
        <f t="shared" si="52"/>
        <v>10899</v>
      </c>
      <c r="O844" s="7">
        <f t="shared" si="53"/>
        <v>11889</v>
      </c>
      <c r="P844" s="2">
        <v>28</v>
      </c>
      <c r="Q844" s="8">
        <f t="shared" si="54"/>
        <v>11917</v>
      </c>
      <c r="R844" s="8">
        <f t="shared" si="55"/>
        <v>990</v>
      </c>
      <c r="S844" s="2" t="s">
        <v>31</v>
      </c>
      <c r="T844" s="22" cm="1">
        <f t="array" ref="T844">_xlfn.IFS(OR(Q844&gt;$U$2,Q844&lt;$U$3),Q844*$V$2,OR(Q844&gt;$U$3,Q844&lt;$U$4),Q844*$V$3,OR(Q844&gt;$U$3,Q844&lt;$U$4),Q844*$V$4,OR(Q844&gt;$U$5,Q844&lt;$U$6),Q844*$V$6,OR(Q844&gt;$U$6,Q844&lt;$U$7),Q844*$V$7)</f>
        <v>238.34</v>
      </c>
    </row>
    <row r="845" spans="1:20" x14ac:dyDescent="0.3">
      <c r="A845" s="2" t="s">
        <v>1450</v>
      </c>
      <c r="B845" s="5">
        <v>43652</v>
      </c>
      <c r="C845" s="5">
        <v>43653</v>
      </c>
      <c r="D845" s="2" t="s">
        <v>45</v>
      </c>
      <c r="E845" s="2" t="s">
        <v>27</v>
      </c>
      <c r="F845" s="2" t="s">
        <v>128</v>
      </c>
      <c r="G845" s="6" t="str">
        <f>VLOOKUP(F845,'Customer Info'!A:B,2,0)</f>
        <v>Duane</v>
      </c>
      <c r="H845" s="6" t="str">
        <f>VLOOKUP(F845,'Customer Info'!A:C,3,0)</f>
        <v>Huffman</v>
      </c>
      <c r="I845" s="6" t="str">
        <f>VLOOKUP(F845,'Customer Info'!A:E,5,0)</f>
        <v>Jakarta</v>
      </c>
      <c r="J845" s="2" t="s">
        <v>405</v>
      </c>
      <c r="K845" s="2">
        <v>2453</v>
      </c>
      <c r="L845" s="2">
        <v>2336</v>
      </c>
      <c r="M845" s="2">
        <v>2</v>
      </c>
      <c r="N845" s="7">
        <f t="shared" si="52"/>
        <v>4672</v>
      </c>
      <c r="O845" s="7">
        <f t="shared" si="53"/>
        <v>4906</v>
      </c>
      <c r="P845" s="2">
        <v>45</v>
      </c>
      <c r="Q845" s="8">
        <f t="shared" si="54"/>
        <v>4951</v>
      </c>
      <c r="R845" s="8">
        <f t="shared" si="55"/>
        <v>234</v>
      </c>
      <c r="S845" s="2" t="s">
        <v>31</v>
      </c>
      <c r="T845" s="22" cm="1">
        <f t="array" ref="T845">_xlfn.IFS(OR(Q845&gt;$U$2,Q845&lt;$U$3),Q845*$V$2,OR(Q845&gt;$U$3,Q845&lt;$U$4),Q845*$V$3,OR(Q845&gt;$U$3,Q845&lt;$U$4),Q845*$V$4,OR(Q845&gt;$U$5,Q845&lt;$U$6),Q845*$V$6,OR(Q845&gt;$U$6,Q845&lt;$U$7),Q845*$V$7)</f>
        <v>99.02</v>
      </c>
    </row>
    <row r="846" spans="1:20" x14ac:dyDescent="0.3">
      <c r="A846" s="2" t="s">
        <v>1451</v>
      </c>
      <c r="B846" s="5">
        <v>43751</v>
      </c>
      <c r="C846" s="5">
        <v>43753</v>
      </c>
      <c r="D846" s="2" t="s">
        <v>33</v>
      </c>
      <c r="E846" s="2" t="s">
        <v>66</v>
      </c>
      <c r="F846" s="2" t="s">
        <v>761</v>
      </c>
      <c r="G846" s="6" t="str">
        <f>VLOOKUP(F846,'Customer Info'!A:B,2,0)</f>
        <v>Natalie</v>
      </c>
      <c r="H846" s="6" t="str">
        <f>VLOOKUP(F846,'Customer Info'!A:C,3,0)</f>
        <v>Webber</v>
      </c>
      <c r="I846" s="6" t="str">
        <f>VLOOKUP(F846,'Customer Info'!A:E,5,0)</f>
        <v>Ningbo</v>
      </c>
      <c r="J846" s="2" t="s">
        <v>402</v>
      </c>
      <c r="K846" s="2">
        <v>2442</v>
      </c>
      <c r="L846" s="2">
        <v>2304</v>
      </c>
      <c r="M846" s="2">
        <v>4</v>
      </c>
      <c r="N846" s="7">
        <f t="shared" si="52"/>
        <v>9216</v>
      </c>
      <c r="O846" s="7">
        <f t="shared" si="53"/>
        <v>9768</v>
      </c>
      <c r="P846" s="2">
        <v>21</v>
      </c>
      <c r="Q846" s="8">
        <f t="shared" si="54"/>
        <v>9789</v>
      </c>
      <c r="R846" s="8">
        <f t="shared" si="55"/>
        <v>552</v>
      </c>
      <c r="S846" s="2" t="s">
        <v>61</v>
      </c>
      <c r="T846" s="22" cm="1">
        <f t="array" ref="T846">_xlfn.IFS(OR(Q846&gt;$U$2,Q846&lt;$U$3),Q846*$V$2,OR(Q846&gt;$U$3,Q846&lt;$U$4),Q846*$V$3,OR(Q846&gt;$U$3,Q846&lt;$U$4),Q846*$V$4,OR(Q846&gt;$U$5,Q846&lt;$U$6),Q846*$V$6,OR(Q846&gt;$U$6,Q846&lt;$U$7),Q846*$V$7)</f>
        <v>195.78</v>
      </c>
    </row>
    <row r="847" spans="1:20" x14ac:dyDescent="0.3">
      <c r="A847" s="2" t="s">
        <v>1452</v>
      </c>
      <c r="B847" s="5">
        <v>43493</v>
      </c>
      <c r="C847" s="5">
        <v>43494</v>
      </c>
      <c r="D847" s="2" t="s">
        <v>33</v>
      </c>
      <c r="E847" s="2" t="s">
        <v>66</v>
      </c>
      <c r="F847" s="2" t="s">
        <v>388</v>
      </c>
      <c r="G847" s="6" t="str">
        <f>VLOOKUP(F847,'Customer Info'!A:B,2,0)</f>
        <v>Cyra</v>
      </c>
      <c r="H847" s="6" t="str">
        <f>VLOOKUP(F847,'Customer Info'!A:C,3,0)</f>
        <v>Reiten</v>
      </c>
      <c r="I847" s="6" t="str">
        <f>VLOOKUP(F847,'Customer Info'!A:E,5,0)</f>
        <v>Srinagar</v>
      </c>
      <c r="J847" s="2" t="s">
        <v>141</v>
      </c>
      <c r="K847" s="2">
        <v>6060</v>
      </c>
      <c r="L847" s="2">
        <v>6002</v>
      </c>
      <c r="M847" s="2">
        <v>9</v>
      </c>
      <c r="N847" s="7">
        <f t="shared" si="52"/>
        <v>54018</v>
      </c>
      <c r="O847" s="7">
        <f t="shared" si="53"/>
        <v>54540</v>
      </c>
      <c r="P847" s="2">
        <v>100</v>
      </c>
      <c r="Q847" s="8">
        <f t="shared" si="54"/>
        <v>54640</v>
      </c>
      <c r="R847" s="8">
        <f t="shared" si="55"/>
        <v>522</v>
      </c>
      <c r="S847" s="2" t="s">
        <v>31</v>
      </c>
      <c r="T847" s="22" cm="1">
        <f t="array" ref="T847">_xlfn.IFS(OR(Q847&gt;$U$2,Q847&lt;$U$3),Q847*$V$2,OR(Q847&gt;$U$3,Q847&lt;$U$4),Q847*$V$3,OR(Q847&gt;$U$3,Q847&lt;$U$4),Q847*$V$4,OR(Q847&gt;$U$5,Q847&lt;$U$6),Q847*$V$6,OR(Q847&gt;$U$6,Q847&lt;$U$7),Q847*$V$7)</f>
        <v>1092.8</v>
      </c>
    </row>
    <row r="848" spans="1:20" x14ac:dyDescent="0.3">
      <c r="A848" s="2" t="s">
        <v>1453</v>
      </c>
      <c r="B848" s="5">
        <v>43801</v>
      </c>
      <c r="C848" s="5">
        <v>43802</v>
      </c>
      <c r="D848" s="2" t="s">
        <v>33</v>
      </c>
      <c r="E848" s="2" t="s">
        <v>41</v>
      </c>
      <c r="F848" s="2" t="s">
        <v>1454</v>
      </c>
      <c r="G848" s="6" t="str">
        <f>VLOOKUP(F848,'Customer Info'!A:B,2,0)</f>
        <v>Ed</v>
      </c>
      <c r="H848" s="6" t="str">
        <f>VLOOKUP(F848,'Customer Info'!A:C,3,0)</f>
        <v>Braxton</v>
      </c>
      <c r="I848" s="6" t="str">
        <f>VLOOKUP(F848,'Customer Info'!A:E,5,0)</f>
        <v>Bhatpara</v>
      </c>
      <c r="J848" s="2" t="s">
        <v>468</v>
      </c>
      <c r="K848" s="2">
        <v>1568</v>
      </c>
      <c r="L848" s="2">
        <v>1495</v>
      </c>
      <c r="M848" s="2">
        <v>1</v>
      </c>
      <c r="N848" s="7">
        <f t="shared" si="52"/>
        <v>1495</v>
      </c>
      <c r="O848" s="7">
        <f t="shared" si="53"/>
        <v>1568</v>
      </c>
      <c r="P848" s="2">
        <v>86</v>
      </c>
      <c r="Q848" s="8">
        <f t="shared" si="54"/>
        <v>1654</v>
      </c>
      <c r="R848" s="8">
        <f t="shared" si="55"/>
        <v>73</v>
      </c>
      <c r="S848" s="2" t="s">
        <v>31</v>
      </c>
      <c r="T848" s="22" cm="1">
        <f t="array" ref="T848">_xlfn.IFS(OR(Q848&gt;$U$2,Q848&lt;$U$3),Q848*$V$2,OR(Q848&gt;$U$3,Q848&lt;$U$4),Q848*$V$3,OR(Q848&gt;$U$3,Q848&lt;$U$4),Q848*$V$4,OR(Q848&gt;$U$5,Q848&lt;$U$6),Q848*$V$6,OR(Q848&gt;$U$6,Q848&lt;$U$7),Q848*$V$7)</f>
        <v>33.08</v>
      </c>
    </row>
    <row r="849" spans="1:20" x14ac:dyDescent="0.3">
      <c r="A849" s="2" t="s">
        <v>1455</v>
      </c>
      <c r="B849" s="5">
        <v>43806</v>
      </c>
      <c r="C849" s="5">
        <v>43808</v>
      </c>
      <c r="D849" s="2" t="s">
        <v>26</v>
      </c>
      <c r="E849" s="2" t="s">
        <v>34</v>
      </c>
      <c r="F849" s="2" t="s">
        <v>1456</v>
      </c>
      <c r="G849" s="6" t="str">
        <f>VLOOKUP(F849,'Customer Info'!A:B,2,0)</f>
        <v>Darren</v>
      </c>
      <c r="H849" s="6" t="str">
        <f>VLOOKUP(F849,'Customer Info'!A:C,3,0)</f>
        <v>Koutras</v>
      </c>
      <c r="I849" s="6" t="str">
        <f>VLOOKUP(F849,'Customer Info'!A:E,5,0)</f>
        <v>Pune</v>
      </c>
      <c r="J849" s="2" t="s">
        <v>243</v>
      </c>
      <c r="K849" s="2">
        <v>6611</v>
      </c>
      <c r="L849" s="2">
        <v>5943</v>
      </c>
      <c r="M849" s="2">
        <v>2</v>
      </c>
      <c r="N849" s="7">
        <f t="shared" si="52"/>
        <v>11886</v>
      </c>
      <c r="O849" s="7">
        <f t="shared" si="53"/>
        <v>13222</v>
      </c>
      <c r="P849" s="2">
        <v>99</v>
      </c>
      <c r="Q849" s="8">
        <f t="shared" si="54"/>
        <v>13321</v>
      </c>
      <c r="R849" s="8">
        <f t="shared" si="55"/>
        <v>1336</v>
      </c>
      <c r="S849" s="2" t="s">
        <v>61</v>
      </c>
      <c r="T849" s="22" cm="1">
        <f t="array" ref="T849">_xlfn.IFS(OR(Q849&gt;$U$2,Q849&lt;$U$3),Q849*$V$2,OR(Q849&gt;$U$3,Q849&lt;$U$4),Q849*$V$3,OR(Q849&gt;$U$3,Q849&lt;$U$4),Q849*$V$4,OR(Q849&gt;$U$5,Q849&lt;$U$6),Q849*$V$6,OR(Q849&gt;$U$6,Q849&lt;$U$7),Q849*$V$7)</f>
        <v>266.42</v>
      </c>
    </row>
    <row r="850" spans="1:20" x14ac:dyDescent="0.3">
      <c r="A850" s="2" t="s">
        <v>1457</v>
      </c>
      <c r="B850" s="5">
        <v>43613</v>
      </c>
      <c r="C850" s="5">
        <v>43614</v>
      </c>
      <c r="D850" s="2" t="s">
        <v>45</v>
      </c>
      <c r="E850" s="2" t="s">
        <v>66</v>
      </c>
      <c r="F850" s="2" t="s">
        <v>740</v>
      </c>
      <c r="G850" s="6" t="str">
        <f>VLOOKUP(F850,'Customer Info'!A:B,2,0)</f>
        <v>Rick</v>
      </c>
      <c r="H850" s="6" t="str">
        <f>VLOOKUP(F850,'Customer Info'!A:C,3,0)</f>
        <v>Reed</v>
      </c>
      <c r="I850" s="6" t="str">
        <f>VLOOKUP(F850,'Customer Info'!A:E,5,0)</f>
        <v>Lucknow</v>
      </c>
      <c r="J850" s="2" t="s">
        <v>1165</v>
      </c>
      <c r="K850" s="2">
        <v>2243</v>
      </c>
      <c r="L850" s="2">
        <v>2000</v>
      </c>
      <c r="M850" s="2">
        <v>2</v>
      </c>
      <c r="N850" s="7">
        <f t="shared" si="52"/>
        <v>4000</v>
      </c>
      <c r="O850" s="7">
        <f t="shared" si="53"/>
        <v>4486</v>
      </c>
      <c r="P850" s="2">
        <v>46</v>
      </c>
      <c r="Q850" s="8">
        <f t="shared" si="54"/>
        <v>4532</v>
      </c>
      <c r="R850" s="8">
        <f t="shared" si="55"/>
        <v>486</v>
      </c>
      <c r="S850" s="2" t="s">
        <v>31</v>
      </c>
      <c r="T850" s="22" cm="1">
        <f t="array" ref="T850">_xlfn.IFS(OR(Q850&gt;$U$2,Q850&lt;$U$3),Q850*$V$2,OR(Q850&gt;$U$3,Q850&lt;$U$4),Q850*$V$3,OR(Q850&gt;$U$3,Q850&lt;$U$4),Q850*$V$4,OR(Q850&gt;$U$5,Q850&lt;$U$6),Q850*$V$6,OR(Q850&gt;$U$6,Q850&lt;$U$7),Q850*$V$7)</f>
        <v>90.64</v>
      </c>
    </row>
    <row r="851" spans="1:20" x14ac:dyDescent="0.3">
      <c r="A851" s="2" t="s">
        <v>1458</v>
      </c>
      <c r="B851" s="5">
        <v>43530</v>
      </c>
      <c r="C851" s="5">
        <v>43531</v>
      </c>
      <c r="D851" s="2" t="s">
        <v>33</v>
      </c>
      <c r="E851" s="2" t="s">
        <v>34</v>
      </c>
      <c r="F851" s="2" t="s">
        <v>764</v>
      </c>
      <c r="G851" s="6" t="str">
        <f>VLOOKUP(F851,'Customer Info'!A:B,2,0)</f>
        <v>Brad</v>
      </c>
      <c r="H851" s="6" t="str">
        <f>VLOOKUP(F851,'Customer Info'!A:C,3,0)</f>
        <v>Thomas</v>
      </c>
      <c r="I851" s="6" t="str">
        <f>VLOOKUP(F851,'Customer Info'!A:E,5,0)</f>
        <v>Udaipur</v>
      </c>
      <c r="J851" s="2" t="s">
        <v>60</v>
      </c>
      <c r="K851" s="2">
        <v>1498</v>
      </c>
      <c r="L851" s="2">
        <v>1335</v>
      </c>
      <c r="M851" s="2">
        <v>2</v>
      </c>
      <c r="N851" s="7">
        <f t="shared" si="52"/>
        <v>2670</v>
      </c>
      <c r="O851" s="7">
        <f t="shared" si="53"/>
        <v>2996</v>
      </c>
      <c r="P851" s="2">
        <v>54</v>
      </c>
      <c r="Q851" s="8">
        <f t="shared" si="54"/>
        <v>3050</v>
      </c>
      <c r="R851" s="8">
        <f t="shared" si="55"/>
        <v>326</v>
      </c>
      <c r="S851" s="2" t="s">
        <v>31</v>
      </c>
      <c r="T851" s="22" cm="1">
        <f t="array" ref="T851">_xlfn.IFS(OR(Q851&gt;$U$2,Q851&lt;$U$3),Q851*$V$2,OR(Q851&gt;$U$3,Q851&lt;$U$4),Q851*$V$3,OR(Q851&gt;$U$3,Q851&lt;$U$4),Q851*$V$4,OR(Q851&gt;$U$5,Q851&lt;$U$6),Q851*$V$6,OR(Q851&gt;$U$6,Q851&lt;$U$7),Q851*$V$7)</f>
        <v>61</v>
      </c>
    </row>
    <row r="852" spans="1:20" x14ac:dyDescent="0.3">
      <c r="A852" s="2" t="s">
        <v>1459</v>
      </c>
      <c r="B852" s="5">
        <v>43687</v>
      </c>
      <c r="C852" s="5">
        <v>43687</v>
      </c>
      <c r="D852" s="2" t="s">
        <v>45</v>
      </c>
      <c r="E852" s="2" t="s">
        <v>89</v>
      </c>
      <c r="F852" s="2" t="s">
        <v>1460</v>
      </c>
      <c r="G852" s="6" t="str">
        <f>VLOOKUP(F852,'Customer Info'!A:B,2,0)</f>
        <v>Gary</v>
      </c>
      <c r="H852" s="6" t="str">
        <f>VLOOKUP(F852,'Customer Info'!A:C,3,0)</f>
        <v>Mitchum</v>
      </c>
      <c r="I852" s="6" t="str">
        <f>VLOOKUP(F852,'Customer Info'!A:E,5,0)</f>
        <v>Mildura</v>
      </c>
      <c r="J852" s="2" t="s">
        <v>161</v>
      </c>
      <c r="K852" s="2">
        <v>147</v>
      </c>
      <c r="L852" s="2">
        <v>138</v>
      </c>
      <c r="M852" s="2">
        <v>2</v>
      </c>
      <c r="N852" s="7">
        <f t="shared" si="52"/>
        <v>276</v>
      </c>
      <c r="O852" s="7">
        <f t="shared" si="53"/>
        <v>294</v>
      </c>
      <c r="P852" s="2">
        <v>30</v>
      </c>
      <c r="Q852" s="8">
        <f t="shared" si="54"/>
        <v>324</v>
      </c>
      <c r="R852" s="8">
        <f t="shared" si="55"/>
        <v>18</v>
      </c>
      <c r="S852" s="2" t="s">
        <v>31</v>
      </c>
      <c r="T852" s="22" cm="1">
        <f t="array" ref="T852">_xlfn.IFS(OR(Q852&gt;$U$2,Q852&lt;$U$3),Q852*$V$2,OR(Q852&gt;$U$3,Q852&lt;$U$4),Q852*$V$3,OR(Q852&gt;$U$3,Q852&lt;$U$4),Q852*$V$4,OR(Q852&gt;$U$5,Q852&lt;$U$6),Q852*$V$6,OR(Q852&gt;$U$6,Q852&lt;$U$7),Q852*$V$7)</f>
        <v>6.48</v>
      </c>
    </row>
    <row r="853" spans="1:20" x14ac:dyDescent="0.3">
      <c r="A853" s="2" t="s">
        <v>1461</v>
      </c>
      <c r="B853" s="5">
        <v>43698</v>
      </c>
      <c r="C853" s="5">
        <v>43700</v>
      </c>
      <c r="D853" s="2" t="s">
        <v>45</v>
      </c>
      <c r="E853" s="2" t="s">
        <v>89</v>
      </c>
      <c r="F853" s="2" t="s">
        <v>535</v>
      </c>
      <c r="G853" s="6" t="str">
        <f>VLOOKUP(F853,'Customer Info'!A:B,2,0)</f>
        <v>Jessica</v>
      </c>
      <c r="H853" s="6" t="str">
        <f>VLOOKUP(F853,'Customer Info'!A:C,3,0)</f>
        <v>Myrick</v>
      </c>
      <c r="I853" s="6" t="str">
        <f>VLOOKUP(F853,'Customer Info'!A:E,5,0)</f>
        <v>Krefeld</v>
      </c>
      <c r="J853" s="2" t="s">
        <v>126</v>
      </c>
      <c r="K853" s="2">
        <v>166</v>
      </c>
      <c r="L853" s="2">
        <v>149</v>
      </c>
      <c r="M853" s="2">
        <v>3</v>
      </c>
      <c r="N853" s="7">
        <f t="shared" si="52"/>
        <v>447</v>
      </c>
      <c r="O853" s="7">
        <f t="shared" si="53"/>
        <v>498</v>
      </c>
      <c r="P853" s="2">
        <v>30</v>
      </c>
      <c r="Q853" s="8">
        <f t="shared" si="54"/>
        <v>528</v>
      </c>
      <c r="R853" s="8">
        <f t="shared" si="55"/>
        <v>51</v>
      </c>
      <c r="S853" s="2" t="s">
        <v>31</v>
      </c>
      <c r="T853" s="22" cm="1">
        <f t="array" ref="T853">_xlfn.IFS(OR(Q853&gt;$U$2,Q853&lt;$U$3),Q853*$V$2,OR(Q853&gt;$U$3,Q853&lt;$U$4),Q853*$V$3,OR(Q853&gt;$U$3,Q853&lt;$U$4),Q853*$V$4,OR(Q853&gt;$U$5,Q853&lt;$U$6),Q853*$V$6,OR(Q853&gt;$U$6,Q853&lt;$U$7),Q853*$V$7)</f>
        <v>10.56</v>
      </c>
    </row>
    <row r="854" spans="1:20" x14ac:dyDescent="0.3">
      <c r="A854" s="2" t="s">
        <v>1462</v>
      </c>
      <c r="B854" s="5">
        <v>43720</v>
      </c>
      <c r="C854" s="5">
        <v>43721</v>
      </c>
      <c r="D854" s="2" t="s">
        <v>45</v>
      </c>
      <c r="E854" s="2" t="s">
        <v>27</v>
      </c>
      <c r="F854" s="2" t="s">
        <v>352</v>
      </c>
      <c r="G854" s="6" t="str">
        <f>VLOOKUP(F854,'Customer Info'!A:B,2,0)</f>
        <v>Robert</v>
      </c>
      <c r="H854" s="6" t="str">
        <f>VLOOKUP(F854,'Customer Info'!A:C,3,0)</f>
        <v>Waldorf</v>
      </c>
      <c r="I854" s="6" t="str">
        <f>VLOOKUP(F854,'Customer Info'!A:E,5,0)</f>
        <v>Emden</v>
      </c>
      <c r="J854" s="2" t="s">
        <v>205</v>
      </c>
      <c r="K854" s="2">
        <v>288</v>
      </c>
      <c r="L854" s="2">
        <v>264</v>
      </c>
      <c r="M854" s="2">
        <v>12</v>
      </c>
      <c r="N854" s="7">
        <f t="shared" si="52"/>
        <v>3168</v>
      </c>
      <c r="O854" s="7">
        <f t="shared" si="53"/>
        <v>3456</v>
      </c>
      <c r="P854" s="2">
        <v>87</v>
      </c>
      <c r="Q854" s="8">
        <f t="shared" si="54"/>
        <v>3543</v>
      </c>
      <c r="R854" s="8">
        <f t="shared" si="55"/>
        <v>288</v>
      </c>
      <c r="S854" s="2" t="s">
        <v>31</v>
      </c>
      <c r="T854" s="22" cm="1">
        <f t="array" ref="T854">_xlfn.IFS(OR(Q854&gt;$U$2,Q854&lt;$U$3),Q854*$V$2,OR(Q854&gt;$U$3,Q854&lt;$U$4),Q854*$V$3,OR(Q854&gt;$U$3,Q854&lt;$U$4),Q854*$V$4,OR(Q854&gt;$U$5,Q854&lt;$U$6),Q854*$V$6,OR(Q854&gt;$U$6,Q854&lt;$U$7),Q854*$V$7)</f>
        <v>70.86</v>
      </c>
    </row>
    <row r="855" spans="1:20" x14ac:dyDescent="0.3">
      <c r="A855" s="2" t="s">
        <v>1463</v>
      </c>
      <c r="B855" s="5">
        <v>43630</v>
      </c>
      <c r="C855" s="5">
        <v>43631</v>
      </c>
      <c r="D855" s="2" t="s">
        <v>33</v>
      </c>
      <c r="E855" s="2" t="s">
        <v>89</v>
      </c>
      <c r="F855" s="2" t="s">
        <v>478</v>
      </c>
      <c r="G855" s="6" t="str">
        <f>VLOOKUP(F855,'Customer Info'!A:B,2,0)</f>
        <v>Ben</v>
      </c>
      <c r="H855" s="6" t="str">
        <f>VLOOKUP(F855,'Customer Info'!A:C,3,0)</f>
        <v>Wallace</v>
      </c>
      <c r="I855" s="6" t="str">
        <f>VLOOKUP(F855,'Customer Info'!A:E,5,0)</f>
        <v>Shanghai</v>
      </c>
      <c r="J855" s="2" t="s">
        <v>188</v>
      </c>
      <c r="K855" s="2">
        <v>6701</v>
      </c>
      <c r="L855" s="2">
        <v>6384</v>
      </c>
      <c r="M855" s="2">
        <v>3</v>
      </c>
      <c r="N855" s="7">
        <f t="shared" si="52"/>
        <v>19152</v>
      </c>
      <c r="O855" s="7">
        <f t="shared" si="53"/>
        <v>20103</v>
      </c>
      <c r="P855" s="2">
        <v>72</v>
      </c>
      <c r="Q855" s="8">
        <f t="shared" si="54"/>
        <v>20175</v>
      </c>
      <c r="R855" s="8">
        <f t="shared" si="55"/>
        <v>951</v>
      </c>
      <c r="S855" s="2" t="s">
        <v>61</v>
      </c>
      <c r="T855" s="22" cm="1">
        <f t="array" ref="T855">_xlfn.IFS(OR(Q855&gt;$U$2,Q855&lt;$U$3),Q855*$V$2,OR(Q855&gt;$U$3,Q855&lt;$U$4),Q855*$V$3,OR(Q855&gt;$U$3,Q855&lt;$U$4),Q855*$V$4,OR(Q855&gt;$U$5,Q855&lt;$U$6),Q855*$V$6,OR(Q855&gt;$U$6,Q855&lt;$U$7),Q855*$V$7)</f>
        <v>403.5</v>
      </c>
    </row>
    <row r="856" spans="1:20" x14ac:dyDescent="0.3">
      <c r="A856" s="2" t="s">
        <v>1464</v>
      </c>
      <c r="B856" s="5">
        <v>43524</v>
      </c>
      <c r="C856" s="5">
        <v>43525</v>
      </c>
      <c r="D856" s="2" t="s">
        <v>45</v>
      </c>
      <c r="E856" s="2" t="s">
        <v>66</v>
      </c>
      <c r="F856" s="2" t="s">
        <v>566</v>
      </c>
      <c r="G856" s="6" t="str">
        <f>VLOOKUP(F856,'Customer Info'!A:B,2,0)</f>
        <v>Darren</v>
      </c>
      <c r="H856" s="6" t="str">
        <f>VLOOKUP(F856,'Customer Info'!A:C,3,0)</f>
        <v>Budd</v>
      </c>
      <c r="I856" s="6" t="str">
        <f>VLOOKUP(F856,'Customer Info'!A:E,5,0)</f>
        <v>Regensburg</v>
      </c>
      <c r="J856" s="2" t="s">
        <v>36</v>
      </c>
      <c r="K856" s="2">
        <v>393</v>
      </c>
      <c r="L856" s="2">
        <v>374</v>
      </c>
      <c r="M856" s="2">
        <v>1</v>
      </c>
      <c r="N856" s="7">
        <f t="shared" si="52"/>
        <v>374</v>
      </c>
      <c r="O856" s="7">
        <f t="shared" si="53"/>
        <v>393</v>
      </c>
      <c r="P856" s="2">
        <v>21</v>
      </c>
      <c r="Q856" s="8">
        <f t="shared" si="54"/>
        <v>414</v>
      </c>
      <c r="R856" s="8">
        <f t="shared" si="55"/>
        <v>19</v>
      </c>
      <c r="S856" s="2" t="s">
        <v>31</v>
      </c>
      <c r="T856" s="22" cm="1">
        <f t="array" ref="T856">_xlfn.IFS(OR(Q856&gt;$U$2,Q856&lt;$U$3),Q856*$V$2,OR(Q856&gt;$U$3,Q856&lt;$U$4),Q856*$V$3,OR(Q856&gt;$U$3,Q856&lt;$U$4),Q856*$V$4,OR(Q856&gt;$U$5,Q856&lt;$U$6),Q856*$V$6,OR(Q856&gt;$U$6,Q856&lt;$U$7),Q856*$V$7)</f>
        <v>8.2799999999999994</v>
      </c>
    </row>
    <row r="857" spans="1:20" x14ac:dyDescent="0.3">
      <c r="A857" s="2" t="s">
        <v>1465</v>
      </c>
      <c r="B857" s="5">
        <v>43500</v>
      </c>
      <c r="C857" s="5">
        <v>43501</v>
      </c>
      <c r="D857" s="2" t="s">
        <v>26</v>
      </c>
      <c r="E857" s="2" t="s">
        <v>27</v>
      </c>
      <c r="F857" s="2" t="s">
        <v>812</v>
      </c>
      <c r="G857" s="6" t="str">
        <f>VLOOKUP(F857,'Customer Info'!A:B,2,0)</f>
        <v>Philisse</v>
      </c>
      <c r="H857" s="6" t="str">
        <f>VLOOKUP(F857,'Customer Info'!A:C,3,0)</f>
        <v>Overcash</v>
      </c>
      <c r="I857" s="6" t="str">
        <f>VLOOKUP(F857,'Customer Info'!A:E,5,0)</f>
        <v>Devonport</v>
      </c>
      <c r="J857" s="2" t="s">
        <v>857</v>
      </c>
      <c r="K857" s="2">
        <v>4904</v>
      </c>
      <c r="L857" s="2">
        <v>4499</v>
      </c>
      <c r="M857" s="2">
        <v>3</v>
      </c>
      <c r="N857" s="7">
        <f t="shared" si="52"/>
        <v>13497</v>
      </c>
      <c r="O857" s="7">
        <f t="shared" si="53"/>
        <v>14712</v>
      </c>
      <c r="P857" s="2">
        <v>82</v>
      </c>
      <c r="Q857" s="8">
        <f t="shared" si="54"/>
        <v>14794</v>
      </c>
      <c r="R857" s="8">
        <f t="shared" si="55"/>
        <v>1215</v>
      </c>
      <c r="S857" s="2" t="s">
        <v>31</v>
      </c>
      <c r="T857" s="22" cm="1">
        <f t="array" ref="T857">_xlfn.IFS(OR(Q857&gt;$U$2,Q857&lt;$U$3),Q857*$V$2,OR(Q857&gt;$U$3,Q857&lt;$U$4),Q857*$V$3,OR(Q857&gt;$U$3,Q857&lt;$U$4),Q857*$V$4,OR(Q857&gt;$U$5,Q857&lt;$U$6),Q857*$V$6,OR(Q857&gt;$U$6,Q857&lt;$U$7),Q857*$V$7)</f>
        <v>295.88</v>
      </c>
    </row>
    <row r="858" spans="1:20" x14ac:dyDescent="0.3">
      <c r="A858" s="2" t="s">
        <v>1466</v>
      </c>
      <c r="B858" s="5">
        <v>43815</v>
      </c>
      <c r="C858" s="5">
        <v>43815</v>
      </c>
      <c r="D858" s="2" t="s">
        <v>45</v>
      </c>
      <c r="E858" s="2" t="s">
        <v>41</v>
      </c>
      <c r="F858" s="2" t="s">
        <v>1317</v>
      </c>
      <c r="G858" s="6" t="str">
        <f>VLOOKUP(F858,'Customer Info'!A:B,2,0)</f>
        <v>Vivek</v>
      </c>
      <c r="H858" s="6" t="str">
        <f>VLOOKUP(F858,'Customer Info'!A:C,3,0)</f>
        <v>Gonzalez</v>
      </c>
      <c r="I858" s="6" t="str">
        <f>VLOOKUP(F858,'Customer Info'!A:E,5,0)</f>
        <v>Nanyang</v>
      </c>
      <c r="J858" s="2" t="s">
        <v>745</v>
      </c>
      <c r="K858" s="2">
        <v>78</v>
      </c>
      <c r="L858" s="2">
        <v>74</v>
      </c>
      <c r="M858" s="2">
        <v>7</v>
      </c>
      <c r="N858" s="7">
        <f t="shared" si="52"/>
        <v>518</v>
      </c>
      <c r="O858" s="7">
        <f t="shared" si="53"/>
        <v>546</v>
      </c>
      <c r="P858" s="2">
        <v>10</v>
      </c>
      <c r="Q858" s="8">
        <f t="shared" si="54"/>
        <v>556</v>
      </c>
      <c r="R858" s="8">
        <f t="shared" si="55"/>
        <v>28</v>
      </c>
      <c r="S858" s="2" t="s">
        <v>31</v>
      </c>
      <c r="T858" s="22" cm="1">
        <f t="array" ref="T858">_xlfn.IFS(OR(Q858&gt;$U$2,Q858&lt;$U$3),Q858*$V$2,OR(Q858&gt;$U$3,Q858&lt;$U$4),Q858*$V$3,OR(Q858&gt;$U$3,Q858&lt;$U$4),Q858*$V$4,OR(Q858&gt;$U$5,Q858&lt;$U$6),Q858*$V$6,OR(Q858&gt;$U$6,Q858&lt;$U$7),Q858*$V$7)</f>
        <v>11.120000000000001</v>
      </c>
    </row>
    <row r="859" spans="1:20" x14ac:dyDescent="0.3">
      <c r="A859" s="2" t="s">
        <v>1467</v>
      </c>
      <c r="B859" s="5">
        <v>43727</v>
      </c>
      <c r="C859" s="5">
        <v>43727</v>
      </c>
      <c r="D859" s="2" t="s">
        <v>45</v>
      </c>
      <c r="E859" s="2" t="s">
        <v>27</v>
      </c>
      <c r="F859" s="2" t="s">
        <v>878</v>
      </c>
      <c r="G859" s="6" t="str">
        <f>VLOOKUP(F859,'Customer Info'!A:B,2,0)</f>
        <v>David</v>
      </c>
      <c r="H859" s="6" t="str">
        <f>VLOOKUP(F859,'Customer Info'!A:C,3,0)</f>
        <v>Smith</v>
      </c>
      <c r="I859" s="6" t="str">
        <f>VLOOKUP(F859,'Customer Info'!A:E,5,0)</f>
        <v>Surat</v>
      </c>
      <c r="J859" s="2" t="s">
        <v>1165</v>
      </c>
      <c r="K859" s="2">
        <v>63</v>
      </c>
      <c r="L859" s="2">
        <v>59</v>
      </c>
      <c r="M859" s="2">
        <v>3</v>
      </c>
      <c r="N859" s="7">
        <f t="shared" si="52"/>
        <v>177</v>
      </c>
      <c r="O859" s="7">
        <f t="shared" si="53"/>
        <v>189</v>
      </c>
      <c r="P859" s="2">
        <v>10</v>
      </c>
      <c r="Q859" s="8">
        <f t="shared" si="54"/>
        <v>199</v>
      </c>
      <c r="R859" s="8">
        <f t="shared" si="55"/>
        <v>12</v>
      </c>
      <c r="S859" s="2" t="s">
        <v>31</v>
      </c>
      <c r="T859" s="22" cm="1">
        <f t="array" ref="T859">_xlfn.IFS(OR(Q859&gt;$U$2,Q859&lt;$U$3),Q859*$V$2,OR(Q859&gt;$U$3,Q859&lt;$U$4),Q859*$V$3,OR(Q859&gt;$U$3,Q859&lt;$U$4),Q859*$V$4,OR(Q859&gt;$U$5,Q859&lt;$U$6),Q859*$V$6,OR(Q859&gt;$U$6,Q859&lt;$U$7),Q859*$V$7)</f>
        <v>3.98</v>
      </c>
    </row>
    <row r="860" spans="1:20" x14ac:dyDescent="0.3">
      <c r="A860" s="2" t="s">
        <v>1468</v>
      </c>
      <c r="B860" s="5">
        <v>43817</v>
      </c>
      <c r="C860" s="5">
        <v>43819</v>
      </c>
      <c r="D860" s="2" t="s">
        <v>26</v>
      </c>
      <c r="E860" s="2" t="s">
        <v>27</v>
      </c>
      <c r="F860" s="2" t="s">
        <v>713</v>
      </c>
      <c r="G860" s="6" t="str">
        <f>VLOOKUP(F860,'Customer Info'!A:B,2,0)</f>
        <v>Patrick</v>
      </c>
      <c r="H860" s="6" t="str">
        <f>VLOOKUP(F860,'Customer Info'!A:C,3,0)</f>
        <v>Bzostek</v>
      </c>
      <c r="I860" s="6" t="str">
        <f>VLOOKUP(F860,'Customer Info'!A:E,5,0)</f>
        <v>Brisbane</v>
      </c>
      <c r="J860" s="2" t="s">
        <v>114</v>
      </c>
      <c r="K860" s="2">
        <v>1790</v>
      </c>
      <c r="L860" s="2">
        <v>1706</v>
      </c>
      <c r="M860" s="2">
        <v>4</v>
      </c>
      <c r="N860" s="7">
        <f t="shared" si="52"/>
        <v>6824</v>
      </c>
      <c r="O860" s="7">
        <f t="shared" si="53"/>
        <v>7160</v>
      </c>
      <c r="P860" s="2">
        <v>57</v>
      </c>
      <c r="Q860" s="8">
        <f t="shared" si="54"/>
        <v>7217</v>
      </c>
      <c r="R860" s="8">
        <f t="shared" si="55"/>
        <v>336</v>
      </c>
      <c r="S860" s="2" t="s">
        <v>31</v>
      </c>
      <c r="T860" s="22" cm="1">
        <f t="array" ref="T860">_xlfn.IFS(OR(Q860&gt;$U$2,Q860&lt;$U$3),Q860*$V$2,OR(Q860&gt;$U$3,Q860&lt;$U$4),Q860*$V$3,OR(Q860&gt;$U$3,Q860&lt;$U$4),Q860*$V$4,OR(Q860&gt;$U$5,Q860&lt;$U$6),Q860*$V$6,OR(Q860&gt;$U$6,Q860&lt;$U$7),Q860*$V$7)</f>
        <v>144.34</v>
      </c>
    </row>
    <row r="861" spans="1:20" x14ac:dyDescent="0.3">
      <c r="A861" s="2" t="s">
        <v>1469</v>
      </c>
      <c r="B861" s="5">
        <v>43525</v>
      </c>
      <c r="C861" s="5">
        <v>43526</v>
      </c>
      <c r="D861" s="2" t="s">
        <v>45</v>
      </c>
      <c r="E861" s="2" t="s">
        <v>41</v>
      </c>
      <c r="F861" s="2" t="s">
        <v>975</v>
      </c>
      <c r="G861" s="6" t="str">
        <f>VLOOKUP(F861,'Customer Info'!A:B,2,0)</f>
        <v>Victoria</v>
      </c>
      <c r="H861" s="6" t="str">
        <f>VLOOKUP(F861,'Customer Info'!A:C,3,0)</f>
        <v>Brennan</v>
      </c>
      <c r="I861" s="6" t="str">
        <f>VLOOKUP(F861,'Customer Info'!A:E,5,0)</f>
        <v>Mangalore</v>
      </c>
      <c r="J861" s="2" t="s">
        <v>577</v>
      </c>
      <c r="K861" s="2">
        <v>726</v>
      </c>
      <c r="L861" s="2">
        <v>646</v>
      </c>
      <c r="M861" s="2">
        <v>1</v>
      </c>
      <c r="N861" s="7">
        <f t="shared" si="52"/>
        <v>646</v>
      </c>
      <c r="O861" s="7">
        <f t="shared" si="53"/>
        <v>726</v>
      </c>
      <c r="P861" s="2">
        <v>55</v>
      </c>
      <c r="Q861" s="8">
        <f t="shared" si="54"/>
        <v>781</v>
      </c>
      <c r="R861" s="8">
        <f t="shared" si="55"/>
        <v>80</v>
      </c>
      <c r="S861" s="2" t="s">
        <v>61</v>
      </c>
      <c r="T861" s="22" cm="1">
        <f t="array" ref="T861">_xlfn.IFS(OR(Q861&gt;$U$2,Q861&lt;$U$3),Q861*$V$2,OR(Q861&gt;$U$3,Q861&lt;$U$4),Q861*$V$3,OR(Q861&gt;$U$3,Q861&lt;$U$4),Q861*$V$4,OR(Q861&gt;$U$5,Q861&lt;$U$6),Q861*$V$6,OR(Q861&gt;$U$6,Q861&lt;$U$7),Q861*$V$7)</f>
        <v>15.620000000000001</v>
      </c>
    </row>
    <row r="862" spans="1:20" x14ac:dyDescent="0.3">
      <c r="A862" s="2" t="s">
        <v>1470</v>
      </c>
      <c r="B862" s="5">
        <v>43492</v>
      </c>
      <c r="C862" s="5">
        <v>43494</v>
      </c>
      <c r="D862" s="2" t="s">
        <v>26</v>
      </c>
      <c r="E862" s="2" t="s">
        <v>34</v>
      </c>
      <c r="F862" s="2" t="s">
        <v>1471</v>
      </c>
      <c r="G862" s="6" t="str">
        <f>VLOOKUP(F862,'Customer Info'!A:B,2,0)</f>
        <v>Caroline</v>
      </c>
      <c r="H862" s="6" t="str">
        <f>VLOOKUP(F862,'Customer Info'!A:C,3,0)</f>
        <v>Jumper</v>
      </c>
      <c r="I862" s="6" t="str">
        <f>VLOOKUP(F862,'Customer Info'!A:E,5,0)</f>
        <v>Xuzhou</v>
      </c>
      <c r="J862" s="2" t="s">
        <v>209</v>
      </c>
      <c r="K862" s="2">
        <v>1916</v>
      </c>
      <c r="L862" s="2">
        <v>1844</v>
      </c>
      <c r="M862" s="2">
        <v>3</v>
      </c>
      <c r="N862" s="7">
        <f t="shared" si="52"/>
        <v>5532</v>
      </c>
      <c r="O862" s="7">
        <f t="shared" si="53"/>
        <v>5748</v>
      </c>
      <c r="P862" s="2">
        <v>97</v>
      </c>
      <c r="Q862" s="8">
        <f t="shared" si="54"/>
        <v>5845</v>
      </c>
      <c r="R862" s="8">
        <f t="shared" si="55"/>
        <v>216</v>
      </c>
      <c r="S862" s="2" t="s">
        <v>31</v>
      </c>
      <c r="T862" s="22" cm="1">
        <f t="array" ref="T862">_xlfn.IFS(OR(Q862&gt;$U$2,Q862&lt;$U$3),Q862*$V$2,OR(Q862&gt;$U$3,Q862&lt;$U$4),Q862*$V$3,OR(Q862&gt;$U$3,Q862&lt;$U$4),Q862*$V$4,OR(Q862&gt;$U$5,Q862&lt;$U$6),Q862*$V$6,OR(Q862&gt;$U$6,Q862&lt;$U$7),Q862*$V$7)</f>
        <v>116.9</v>
      </c>
    </row>
    <row r="863" spans="1:20" x14ac:dyDescent="0.3">
      <c r="A863" s="2" t="s">
        <v>1472</v>
      </c>
      <c r="B863" s="5">
        <v>43511</v>
      </c>
      <c r="C863" s="5">
        <v>43512</v>
      </c>
      <c r="D863" s="2" t="s">
        <v>45</v>
      </c>
      <c r="E863" s="2" t="s">
        <v>46</v>
      </c>
      <c r="F863" s="2" t="s">
        <v>341</v>
      </c>
      <c r="G863" s="6" t="str">
        <f>VLOOKUP(F863,'Customer Info'!A:B,2,0)</f>
        <v>Sarah</v>
      </c>
      <c r="H863" s="6" t="str">
        <f>VLOOKUP(F863,'Customer Info'!A:C,3,0)</f>
        <v>Foster</v>
      </c>
      <c r="I863" s="6" t="str">
        <f>VLOOKUP(F863,'Customer Info'!A:E,5,0)</f>
        <v>Xianning</v>
      </c>
      <c r="J863" s="2" t="s">
        <v>512</v>
      </c>
      <c r="K863" s="2">
        <v>73</v>
      </c>
      <c r="L863" s="2">
        <v>65</v>
      </c>
      <c r="M863" s="2">
        <v>1</v>
      </c>
      <c r="N863" s="7">
        <f t="shared" si="52"/>
        <v>65</v>
      </c>
      <c r="O863" s="7">
        <f t="shared" si="53"/>
        <v>73</v>
      </c>
      <c r="P863" s="2">
        <v>10</v>
      </c>
      <c r="Q863" s="8">
        <f t="shared" si="54"/>
        <v>83</v>
      </c>
      <c r="R863" s="8">
        <f t="shared" si="55"/>
        <v>8</v>
      </c>
      <c r="S863" s="2" t="s">
        <v>28</v>
      </c>
      <c r="T863" s="22" cm="1">
        <f t="array" ref="T863">_xlfn.IFS(OR(Q863&gt;$U$2,Q863&lt;$U$3),Q863*$V$2,OR(Q863&gt;$U$3,Q863&lt;$U$4),Q863*$V$3,OR(Q863&gt;$U$3,Q863&lt;$U$4),Q863*$V$4,OR(Q863&gt;$U$5,Q863&lt;$U$6),Q863*$V$6,OR(Q863&gt;$U$6,Q863&lt;$U$7),Q863*$V$7)</f>
        <v>1.6600000000000001</v>
      </c>
    </row>
    <row r="864" spans="1:20" x14ac:dyDescent="0.3">
      <c r="A864" s="2" t="s">
        <v>1473</v>
      </c>
      <c r="B864" s="5">
        <v>43661</v>
      </c>
      <c r="C864" s="5">
        <v>43662</v>
      </c>
      <c r="D864" s="2" t="s">
        <v>26</v>
      </c>
      <c r="E864" s="2" t="s">
        <v>34</v>
      </c>
      <c r="F864" s="2" t="s">
        <v>1135</v>
      </c>
      <c r="G864" s="6" t="str">
        <f>VLOOKUP(F864,'Customer Info'!A:B,2,0)</f>
        <v>Rachel</v>
      </c>
      <c r="H864" s="6" t="str">
        <f>VLOOKUP(F864,'Customer Info'!A:C,3,0)</f>
        <v>Payne</v>
      </c>
      <c r="I864" s="6" t="str">
        <f>VLOOKUP(F864,'Customer Info'!A:E,5,0)</f>
        <v>Caloundra</v>
      </c>
      <c r="J864" s="2" t="s">
        <v>114</v>
      </c>
      <c r="K864" s="2">
        <v>4246</v>
      </c>
      <c r="L864" s="2">
        <v>3857</v>
      </c>
      <c r="M864" s="2">
        <v>2</v>
      </c>
      <c r="N864" s="7">
        <f t="shared" si="52"/>
        <v>7714</v>
      </c>
      <c r="O864" s="7">
        <f t="shared" si="53"/>
        <v>8492</v>
      </c>
      <c r="P864" s="2">
        <v>93</v>
      </c>
      <c r="Q864" s="8">
        <f t="shared" si="54"/>
        <v>8585</v>
      </c>
      <c r="R864" s="8">
        <f t="shared" si="55"/>
        <v>778</v>
      </c>
      <c r="S864" s="2" t="s">
        <v>61</v>
      </c>
      <c r="T864" s="22" cm="1">
        <f t="array" ref="T864">_xlfn.IFS(OR(Q864&gt;$U$2,Q864&lt;$U$3),Q864*$V$2,OR(Q864&gt;$U$3,Q864&lt;$U$4),Q864*$V$3,OR(Q864&gt;$U$3,Q864&lt;$U$4),Q864*$V$4,OR(Q864&gt;$U$5,Q864&lt;$U$6),Q864*$V$6,OR(Q864&gt;$U$6,Q864&lt;$U$7),Q864*$V$7)</f>
        <v>171.70000000000002</v>
      </c>
    </row>
    <row r="865" spans="1:20" x14ac:dyDescent="0.3">
      <c r="A865" s="2" t="s">
        <v>1474</v>
      </c>
      <c r="B865" s="5">
        <v>43706</v>
      </c>
      <c r="C865" s="5">
        <v>43706</v>
      </c>
      <c r="D865" s="2" t="s">
        <v>45</v>
      </c>
      <c r="E865" s="2" t="s">
        <v>41</v>
      </c>
      <c r="F865" s="2" t="s">
        <v>1347</v>
      </c>
      <c r="G865" s="6" t="str">
        <f>VLOOKUP(F865,'Customer Info'!A:B,2,0)</f>
        <v>Kelly</v>
      </c>
      <c r="H865" s="6" t="str">
        <f>VLOOKUP(F865,'Customer Info'!A:C,3,0)</f>
        <v>Williams</v>
      </c>
      <c r="I865" s="6" t="str">
        <f>VLOOKUP(F865,'Customer Info'!A:E,5,0)</f>
        <v>Sydney</v>
      </c>
      <c r="J865" s="2" t="s">
        <v>431</v>
      </c>
      <c r="K865" s="2">
        <v>93</v>
      </c>
      <c r="L865" s="2">
        <v>86</v>
      </c>
      <c r="M865" s="2">
        <v>7</v>
      </c>
      <c r="N865" s="7">
        <f t="shared" si="52"/>
        <v>602</v>
      </c>
      <c r="O865" s="7">
        <f t="shared" si="53"/>
        <v>651</v>
      </c>
      <c r="P865" s="2">
        <v>10</v>
      </c>
      <c r="Q865" s="8">
        <f t="shared" si="54"/>
        <v>661</v>
      </c>
      <c r="R865" s="8">
        <f t="shared" si="55"/>
        <v>49</v>
      </c>
      <c r="S865" s="2" t="s">
        <v>31</v>
      </c>
      <c r="T865" s="22" cm="1">
        <f t="array" ref="T865">_xlfn.IFS(OR(Q865&gt;$U$2,Q865&lt;$U$3),Q865*$V$2,OR(Q865&gt;$U$3,Q865&lt;$U$4),Q865*$V$3,OR(Q865&gt;$U$3,Q865&lt;$U$4),Q865*$V$4,OR(Q865&gt;$U$5,Q865&lt;$U$6),Q865*$V$6,OR(Q865&gt;$U$6,Q865&lt;$U$7),Q865*$V$7)</f>
        <v>13.22</v>
      </c>
    </row>
    <row r="866" spans="1:20" x14ac:dyDescent="0.3">
      <c r="A866" s="2" t="s">
        <v>1475</v>
      </c>
      <c r="B866" s="5">
        <v>43539</v>
      </c>
      <c r="C866" s="5">
        <v>43539</v>
      </c>
      <c r="D866" s="2" t="s">
        <v>45</v>
      </c>
      <c r="E866" s="2" t="s">
        <v>34</v>
      </c>
      <c r="F866" s="2" t="s">
        <v>1476</v>
      </c>
      <c r="G866" s="6" t="str">
        <f>VLOOKUP(F866,'Customer Info'!A:B,2,0)</f>
        <v>Kean</v>
      </c>
      <c r="H866" s="6" t="str">
        <f>VLOOKUP(F866,'Customer Info'!A:C,3,0)</f>
        <v>Thornton</v>
      </c>
      <c r="I866" s="6" t="str">
        <f>VLOOKUP(F866,'Customer Info'!A:E,5,0)</f>
        <v>Melbourne</v>
      </c>
      <c r="J866" s="2" t="s">
        <v>329</v>
      </c>
      <c r="K866" s="2">
        <v>2078</v>
      </c>
      <c r="L866" s="2">
        <v>1871</v>
      </c>
      <c r="M866" s="2">
        <v>2</v>
      </c>
      <c r="N866" s="7">
        <f t="shared" si="52"/>
        <v>3742</v>
      </c>
      <c r="O866" s="7">
        <f t="shared" si="53"/>
        <v>4156</v>
      </c>
      <c r="P866" s="2">
        <v>45</v>
      </c>
      <c r="Q866" s="8">
        <f t="shared" si="54"/>
        <v>4201</v>
      </c>
      <c r="R866" s="8">
        <f t="shared" si="55"/>
        <v>414</v>
      </c>
      <c r="S866" s="2" t="s">
        <v>61</v>
      </c>
      <c r="T866" s="22" cm="1">
        <f t="array" ref="T866">_xlfn.IFS(OR(Q866&gt;$U$2,Q866&lt;$U$3),Q866*$V$2,OR(Q866&gt;$U$3,Q866&lt;$U$4),Q866*$V$3,OR(Q866&gt;$U$3,Q866&lt;$U$4),Q866*$V$4,OR(Q866&gt;$U$5,Q866&lt;$U$6),Q866*$V$6,OR(Q866&gt;$U$6,Q866&lt;$U$7),Q866*$V$7)</f>
        <v>84.02</v>
      </c>
    </row>
    <row r="867" spans="1:20" x14ac:dyDescent="0.3">
      <c r="A867" s="2" t="s">
        <v>1477</v>
      </c>
      <c r="B867" s="5">
        <v>43669</v>
      </c>
      <c r="C867" s="5">
        <v>43671</v>
      </c>
      <c r="D867" s="2" t="s">
        <v>45</v>
      </c>
      <c r="E867" s="2" t="s">
        <v>34</v>
      </c>
      <c r="F867" s="2" t="s">
        <v>481</v>
      </c>
      <c r="G867" s="6" t="str">
        <f>VLOOKUP(F867,'Customer Info'!A:B,2,0)</f>
        <v>MaryBeth</v>
      </c>
      <c r="H867" s="6" t="str">
        <f>VLOOKUP(F867,'Customer Info'!A:C,3,0)</f>
        <v>Skach</v>
      </c>
      <c r="I867" s="6" t="str">
        <f>VLOOKUP(F867,'Customer Info'!A:E,5,0)</f>
        <v>Licheng</v>
      </c>
      <c r="J867" s="2" t="s">
        <v>512</v>
      </c>
      <c r="K867" s="2">
        <v>1413</v>
      </c>
      <c r="L867" s="2">
        <v>1334</v>
      </c>
      <c r="M867" s="2">
        <v>2</v>
      </c>
      <c r="N867" s="7">
        <f t="shared" si="52"/>
        <v>2668</v>
      </c>
      <c r="O867" s="7">
        <f t="shared" si="53"/>
        <v>2826</v>
      </c>
      <c r="P867" s="2">
        <v>93</v>
      </c>
      <c r="Q867" s="8">
        <f t="shared" si="54"/>
        <v>2919</v>
      </c>
      <c r="R867" s="8">
        <f t="shared" si="55"/>
        <v>158</v>
      </c>
      <c r="S867" s="2" t="s">
        <v>31</v>
      </c>
      <c r="T867" s="22" cm="1">
        <f t="array" ref="T867">_xlfn.IFS(OR(Q867&gt;$U$2,Q867&lt;$U$3),Q867*$V$2,OR(Q867&gt;$U$3,Q867&lt;$U$4),Q867*$V$3,OR(Q867&gt;$U$3,Q867&lt;$U$4),Q867*$V$4,OR(Q867&gt;$U$5,Q867&lt;$U$6),Q867*$V$6,OR(Q867&gt;$U$6,Q867&lt;$U$7),Q867*$V$7)</f>
        <v>58.38</v>
      </c>
    </row>
    <row r="868" spans="1:20" x14ac:dyDescent="0.3">
      <c r="A868" s="2" t="s">
        <v>1478</v>
      </c>
      <c r="B868" s="5">
        <v>44187</v>
      </c>
      <c r="C868" s="5">
        <v>44189</v>
      </c>
      <c r="D868" s="2" t="s">
        <v>26</v>
      </c>
      <c r="E868" s="2" t="s">
        <v>34</v>
      </c>
      <c r="F868" s="2" t="s">
        <v>1132</v>
      </c>
      <c r="G868" s="6" t="str">
        <f>VLOOKUP(F868,'Customer Info'!A:B,2,0)</f>
        <v>Shirley</v>
      </c>
      <c r="H868" s="6" t="str">
        <f>VLOOKUP(F868,'Customer Info'!A:C,3,0)</f>
        <v>Schmidt</v>
      </c>
      <c r="I868" s="6" t="str">
        <f>VLOOKUP(F868,'Customer Info'!A:E,5,0)</f>
        <v>Bijapur</v>
      </c>
      <c r="J868" s="2" t="s">
        <v>790</v>
      </c>
      <c r="K868" s="2">
        <v>6951</v>
      </c>
      <c r="L868" s="2">
        <v>6620</v>
      </c>
      <c r="M868" s="2">
        <v>1</v>
      </c>
      <c r="N868" s="7">
        <f t="shared" si="52"/>
        <v>6620</v>
      </c>
      <c r="O868" s="7">
        <f t="shared" si="53"/>
        <v>6951</v>
      </c>
      <c r="P868" s="2">
        <v>97</v>
      </c>
      <c r="Q868" s="8">
        <f t="shared" si="54"/>
        <v>7048</v>
      </c>
      <c r="R868" s="8">
        <f t="shared" si="55"/>
        <v>331</v>
      </c>
      <c r="S868" s="2" t="s">
        <v>31</v>
      </c>
      <c r="T868" s="22" cm="1">
        <f t="array" ref="T868">_xlfn.IFS(OR(Q868&gt;$U$2,Q868&lt;$U$3),Q868*$V$2,OR(Q868&gt;$U$3,Q868&lt;$U$4),Q868*$V$3,OR(Q868&gt;$U$3,Q868&lt;$U$4),Q868*$V$4,OR(Q868&gt;$U$5,Q868&lt;$U$6),Q868*$V$6,OR(Q868&gt;$U$6,Q868&lt;$U$7),Q868*$V$7)</f>
        <v>140.96</v>
      </c>
    </row>
    <row r="869" spans="1:20" x14ac:dyDescent="0.3">
      <c r="A869" s="2" t="s">
        <v>1479</v>
      </c>
      <c r="B869" s="5">
        <v>43933</v>
      </c>
      <c r="C869" s="5">
        <v>43934</v>
      </c>
      <c r="D869" s="2" t="s">
        <v>26</v>
      </c>
      <c r="E869" s="2" t="s">
        <v>34</v>
      </c>
      <c r="F869" s="2" t="s">
        <v>556</v>
      </c>
      <c r="G869" s="6" t="str">
        <f>VLOOKUP(F869,'Customer Info'!A:B,2,0)</f>
        <v>Damala</v>
      </c>
      <c r="H869" s="6" t="str">
        <f>VLOOKUP(F869,'Customer Info'!A:C,3,0)</f>
        <v>Kotsonis</v>
      </c>
      <c r="I869" s="6" t="str">
        <f>VLOOKUP(F869,'Customer Info'!A:E,5,0)</f>
        <v>Berlin</v>
      </c>
      <c r="J869" s="2" t="s">
        <v>561</v>
      </c>
      <c r="K869" s="2">
        <v>1585</v>
      </c>
      <c r="L869" s="2">
        <v>1495</v>
      </c>
      <c r="M869" s="2">
        <v>1</v>
      </c>
      <c r="N869" s="7">
        <f t="shared" si="52"/>
        <v>1495</v>
      </c>
      <c r="O869" s="7">
        <f t="shared" si="53"/>
        <v>1585</v>
      </c>
      <c r="P869" s="2">
        <v>77</v>
      </c>
      <c r="Q869" s="8">
        <f t="shared" si="54"/>
        <v>1662</v>
      </c>
      <c r="R869" s="8">
        <f t="shared" si="55"/>
        <v>90</v>
      </c>
      <c r="S869" s="2" t="s">
        <v>61</v>
      </c>
      <c r="T869" s="22" cm="1">
        <f t="array" ref="T869">_xlfn.IFS(OR(Q869&gt;$U$2,Q869&lt;$U$3),Q869*$V$2,OR(Q869&gt;$U$3,Q869&lt;$U$4),Q869*$V$3,OR(Q869&gt;$U$3,Q869&lt;$U$4),Q869*$V$4,OR(Q869&gt;$U$5,Q869&lt;$U$6),Q869*$V$6,OR(Q869&gt;$U$6,Q869&lt;$U$7),Q869*$V$7)</f>
        <v>33.24</v>
      </c>
    </row>
    <row r="870" spans="1:20" x14ac:dyDescent="0.3">
      <c r="A870" s="2" t="s">
        <v>1480</v>
      </c>
      <c r="B870" s="5">
        <v>44088</v>
      </c>
      <c r="C870" s="5">
        <v>44089</v>
      </c>
      <c r="D870" s="2" t="s">
        <v>45</v>
      </c>
      <c r="E870" s="2" t="s">
        <v>89</v>
      </c>
      <c r="F870" s="2" t="s">
        <v>352</v>
      </c>
      <c r="G870" s="6" t="str">
        <f>VLOOKUP(F870,'Customer Info'!A:B,2,0)</f>
        <v>Robert</v>
      </c>
      <c r="H870" s="6" t="str">
        <f>VLOOKUP(F870,'Customer Info'!A:C,3,0)</f>
        <v>Waldorf</v>
      </c>
      <c r="I870" s="6" t="str">
        <f>VLOOKUP(F870,'Customer Info'!A:E,5,0)</f>
        <v>Emden</v>
      </c>
      <c r="J870" s="2" t="s">
        <v>91</v>
      </c>
      <c r="K870" s="2">
        <v>63</v>
      </c>
      <c r="L870" s="2">
        <v>59</v>
      </c>
      <c r="M870" s="2">
        <v>7</v>
      </c>
      <c r="N870" s="7">
        <f t="shared" si="52"/>
        <v>413</v>
      </c>
      <c r="O870" s="7">
        <f t="shared" si="53"/>
        <v>441</v>
      </c>
      <c r="P870" s="2">
        <v>10</v>
      </c>
      <c r="Q870" s="8">
        <f t="shared" si="54"/>
        <v>451</v>
      </c>
      <c r="R870" s="8">
        <f t="shared" si="55"/>
        <v>28</v>
      </c>
      <c r="S870" s="2" t="s">
        <v>61</v>
      </c>
      <c r="T870" s="22" cm="1">
        <f t="array" ref="T870">_xlfn.IFS(OR(Q870&gt;$U$2,Q870&lt;$U$3),Q870*$V$2,OR(Q870&gt;$U$3,Q870&lt;$U$4),Q870*$V$3,OR(Q870&gt;$U$3,Q870&lt;$U$4),Q870*$V$4,OR(Q870&gt;$U$5,Q870&lt;$U$6),Q870*$V$6,OR(Q870&gt;$U$6,Q870&lt;$U$7),Q870*$V$7)</f>
        <v>9.02</v>
      </c>
    </row>
    <row r="871" spans="1:20" x14ac:dyDescent="0.3">
      <c r="A871" s="2" t="s">
        <v>1481</v>
      </c>
      <c r="B871" s="5">
        <v>43948</v>
      </c>
      <c r="C871" s="5">
        <v>43950</v>
      </c>
      <c r="D871" s="2" t="s">
        <v>33</v>
      </c>
      <c r="E871" s="2" t="s">
        <v>34</v>
      </c>
      <c r="F871" s="2" t="s">
        <v>481</v>
      </c>
      <c r="G871" s="6" t="str">
        <f>VLOOKUP(F871,'Customer Info'!A:B,2,0)</f>
        <v>MaryBeth</v>
      </c>
      <c r="H871" s="6" t="str">
        <f>VLOOKUP(F871,'Customer Info'!A:C,3,0)</f>
        <v>Skach</v>
      </c>
      <c r="I871" s="6" t="str">
        <f>VLOOKUP(F871,'Customer Info'!A:E,5,0)</f>
        <v>Licheng</v>
      </c>
      <c r="J871" s="2" t="s">
        <v>348</v>
      </c>
      <c r="K871" s="2">
        <v>25658</v>
      </c>
      <c r="L871" s="2">
        <v>24466</v>
      </c>
      <c r="M871" s="2">
        <v>5</v>
      </c>
      <c r="N871" s="7">
        <f t="shared" si="52"/>
        <v>122330</v>
      </c>
      <c r="O871" s="7">
        <f t="shared" si="53"/>
        <v>128290</v>
      </c>
      <c r="P871" s="2">
        <v>66</v>
      </c>
      <c r="Q871" s="8">
        <f t="shared" si="54"/>
        <v>128356</v>
      </c>
      <c r="R871" s="8">
        <f t="shared" si="55"/>
        <v>5960</v>
      </c>
      <c r="S871" s="2" t="s">
        <v>31</v>
      </c>
      <c r="T871" s="22" cm="1">
        <f t="array" ref="T871">_xlfn.IFS(OR(Q871&gt;$U$2,Q871&lt;$U$3),Q871*$V$2,OR(Q871&gt;$U$3,Q871&lt;$U$4),Q871*$V$3,OR(Q871&gt;$U$3,Q871&lt;$U$4),Q871*$V$4,OR(Q871&gt;$U$5,Q871&lt;$U$6),Q871*$V$6,OR(Q871&gt;$U$6,Q871&lt;$U$7),Q871*$V$7)</f>
        <v>2567.12</v>
      </c>
    </row>
    <row r="872" spans="1:20" x14ac:dyDescent="0.3">
      <c r="A872" s="2" t="s">
        <v>1482</v>
      </c>
      <c r="B872" s="5">
        <v>44195</v>
      </c>
      <c r="C872" s="5">
        <v>44195</v>
      </c>
      <c r="D872" s="2" t="s">
        <v>45</v>
      </c>
      <c r="E872" s="2" t="s">
        <v>66</v>
      </c>
      <c r="F872" s="2" t="s">
        <v>1024</v>
      </c>
      <c r="G872" s="6" t="str">
        <f>VLOOKUP(F872,'Customer Info'!A:B,2,0)</f>
        <v>Christy</v>
      </c>
      <c r="H872" s="6" t="str">
        <f>VLOOKUP(F872,'Customer Info'!A:C,3,0)</f>
        <v>Brittain</v>
      </c>
      <c r="I872" s="6" t="str">
        <f>VLOOKUP(F872,'Customer Info'!A:E,5,0)</f>
        <v>Ajmer</v>
      </c>
      <c r="J872" s="2" t="s">
        <v>455</v>
      </c>
      <c r="K872" s="2">
        <v>2907</v>
      </c>
      <c r="L872" s="2">
        <v>2667</v>
      </c>
      <c r="M872" s="2">
        <v>1</v>
      </c>
      <c r="N872" s="7">
        <f t="shared" si="52"/>
        <v>2667</v>
      </c>
      <c r="O872" s="7">
        <f t="shared" si="53"/>
        <v>2907</v>
      </c>
      <c r="P872" s="2">
        <v>80</v>
      </c>
      <c r="Q872" s="8">
        <f t="shared" si="54"/>
        <v>2987</v>
      </c>
      <c r="R872" s="8">
        <f t="shared" si="55"/>
        <v>240</v>
      </c>
      <c r="S872" s="2" t="s">
        <v>28</v>
      </c>
      <c r="T872" s="22" cm="1">
        <f t="array" ref="T872">_xlfn.IFS(OR(Q872&gt;$U$2,Q872&lt;$U$3),Q872*$V$2,OR(Q872&gt;$U$3,Q872&lt;$U$4),Q872*$V$3,OR(Q872&gt;$U$3,Q872&lt;$U$4),Q872*$V$4,OR(Q872&gt;$U$5,Q872&lt;$U$6),Q872*$V$6,OR(Q872&gt;$U$6,Q872&lt;$U$7),Q872*$V$7)</f>
        <v>59.74</v>
      </c>
    </row>
    <row r="873" spans="1:20" x14ac:dyDescent="0.3">
      <c r="A873" s="2" t="s">
        <v>1483</v>
      </c>
      <c r="B873" s="5">
        <v>44064</v>
      </c>
      <c r="C873" s="5">
        <v>44065</v>
      </c>
      <c r="D873" s="2" t="s">
        <v>26</v>
      </c>
      <c r="E873" s="2" t="s">
        <v>34</v>
      </c>
      <c r="F873" s="2" t="s">
        <v>661</v>
      </c>
      <c r="G873" s="6" t="str">
        <f>VLOOKUP(F873,'Customer Info'!A:B,2,0)</f>
        <v>Aaron</v>
      </c>
      <c r="H873" s="6" t="str">
        <f>VLOOKUP(F873,'Customer Info'!A:C,3,0)</f>
        <v>Bergman</v>
      </c>
      <c r="I873" s="6" t="str">
        <f>VLOOKUP(F873,'Customer Info'!A:E,5,0)</f>
        <v>Halle</v>
      </c>
      <c r="J873" s="2" t="s">
        <v>864</v>
      </c>
      <c r="K873" s="2">
        <v>3041</v>
      </c>
      <c r="L873" s="2">
        <v>2927</v>
      </c>
      <c r="M873" s="2">
        <v>6</v>
      </c>
      <c r="N873" s="7">
        <f t="shared" si="52"/>
        <v>17562</v>
      </c>
      <c r="O873" s="7">
        <f t="shared" si="53"/>
        <v>18246</v>
      </c>
      <c r="P873" s="2">
        <v>94</v>
      </c>
      <c r="Q873" s="8">
        <f t="shared" si="54"/>
        <v>18340</v>
      </c>
      <c r="R873" s="8">
        <f t="shared" si="55"/>
        <v>684</v>
      </c>
      <c r="S873" s="2" t="s">
        <v>28</v>
      </c>
      <c r="T873" s="22" cm="1">
        <f t="array" ref="T873">_xlfn.IFS(OR(Q873&gt;$U$2,Q873&lt;$U$3),Q873*$V$2,OR(Q873&gt;$U$3,Q873&lt;$U$4),Q873*$V$3,OR(Q873&gt;$U$3,Q873&lt;$U$4),Q873*$V$4,OR(Q873&gt;$U$5,Q873&lt;$U$6),Q873*$V$6,OR(Q873&gt;$U$6,Q873&lt;$U$7),Q873*$V$7)</f>
        <v>366.8</v>
      </c>
    </row>
    <row r="874" spans="1:20" x14ac:dyDescent="0.3">
      <c r="A874" s="2" t="s">
        <v>1484</v>
      </c>
      <c r="B874" s="5">
        <v>43884</v>
      </c>
      <c r="C874" s="5">
        <v>43886</v>
      </c>
      <c r="D874" s="2" t="s">
        <v>45</v>
      </c>
      <c r="E874" s="2" t="s">
        <v>27</v>
      </c>
      <c r="F874" s="2" t="s">
        <v>685</v>
      </c>
      <c r="G874" s="6" t="str">
        <f>VLOOKUP(F874,'Customer Info'!A:B,2,0)</f>
        <v>Aaron</v>
      </c>
      <c r="H874" s="6" t="str">
        <f>VLOOKUP(F874,'Customer Info'!A:C,3,0)</f>
        <v>Hawkins</v>
      </c>
      <c r="I874" s="6" t="str">
        <f>VLOOKUP(F874,'Customer Info'!A:E,5,0)</f>
        <v>Minden</v>
      </c>
      <c r="J874" s="2" t="s">
        <v>1388</v>
      </c>
      <c r="K874" s="2">
        <v>658</v>
      </c>
      <c r="L874" s="2">
        <v>615</v>
      </c>
      <c r="M874" s="2">
        <v>6</v>
      </c>
      <c r="N874" s="7">
        <f t="shared" si="52"/>
        <v>3690</v>
      </c>
      <c r="O874" s="7">
        <f t="shared" si="53"/>
        <v>3948</v>
      </c>
      <c r="P874" s="2">
        <v>92</v>
      </c>
      <c r="Q874" s="8">
        <f t="shared" si="54"/>
        <v>4040</v>
      </c>
      <c r="R874" s="8">
        <f t="shared" si="55"/>
        <v>258</v>
      </c>
      <c r="S874" s="2" t="s">
        <v>31</v>
      </c>
      <c r="T874" s="22" cm="1">
        <f t="array" ref="T874">_xlfn.IFS(OR(Q874&gt;$U$2,Q874&lt;$U$3),Q874*$V$2,OR(Q874&gt;$U$3,Q874&lt;$U$4),Q874*$V$3,OR(Q874&gt;$U$3,Q874&lt;$U$4),Q874*$V$4,OR(Q874&gt;$U$5,Q874&lt;$U$6),Q874*$V$6,OR(Q874&gt;$U$6,Q874&lt;$U$7),Q874*$V$7)</f>
        <v>80.8</v>
      </c>
    </row>
    <row r="875" spans="1:20" x14ac:dyDescent="0.3">
      <c r="A875" s="2" t="s">
        <v>1485</v>
      </c>
      <c r="B875" s="5">
        <v>43867</v>
      </c>
      <c r="C875" s="5">
        <v>43868</v>
      </c>
      <c r="D875" s="2" t="s">
        <v>45</v>
      </c>
      <c r="E875" s="2" t="s">
        <v>27</v>
      </c>
      <c r="F875" s="2" t="s">
        <v>262</v>
      </c>
      <c r="G875" s="6" t="str">
        <f>VLOOKUP(F875,'Customer Info'!A:B,2,0)</f>
        <v>Nathan</v>
      </c>
      <c r="H875" s="6" t="str">
        <f>VLOOKUP(F875,'Customer Info'!A:C,3,0)</f>
        <v>Gelder</v>
      </c>
      <c r="I875" s="6" t="str">
        <f>VLOOKUP(F875,'Customer Info'!A:E,5,0)</f>
        <v>Depok</v>
      </c>
      <c r="J875" s="2" t="s">
        <v>116</v>
      </c>
      <c r="K875" s="2">
        <v>127</v>
      </c>
      <c r="L875" s="2">
        <v>116</v>
      </c>
      <c r="M875" s="2">
        <v>2</v>
      </c>
      <c r="N875" s="7">
        <f t="shared" si="52"/>
        <v>232</v>
      </c>
      <c r="O875" s="7">
        <f t="shared" si="53"/>
        <v>254</v>
      </c>
      <c r="P875" s="2">
        <v>30</v>
      </c>
      <c r="Q875" s="8">
        <f t="shared" si="54"/>
        <v>284</v>
      </c>
      <c r="R875" s="8">
        <f t="shared" si="55"/>
        <v>22</v>
      </c>
      <c r="S875" s="2" t="s">
        <v>31</v>
      </c>
      <c r="T875" s="22" cm="1">
        <f t="array" ref="T875">_xlfn.IFS(OR(Q875&gt;$U$2,Q875&lt;$U$3),Q875*$V$2,OR(Q875&gt;$U$3,Q875&lt;$U$4),Q875*$V$3,OR(Q875&gt;$U$3,Q875&lt;$U$4),Q875*$V$4,OR(Q875&gt;$U$5,Q875&lt;$U$6),Q875*$V$6,OR(Q875&gt;$U$6,Q875&lt;$U$7),Q875*$V$7)</f>
        <v>5.68</v>
      </c>
    </row>
    <row r="876" spans="1:20" x14ac:dyDescent="0.3">
      <c r="A876" s="2" t="s">
        <v>1486</v>
      </c>
      <c r="B876" s="5">
        <v>44124</v>
      </c>
      <c r="C876" s="5">
        <v>44124</v>
      </c>
      <c r="D876" s="2" t="s">
        <v>33</v>
      </c>
      <c r="E876" s="2" t="s">
        <v>27</v>
      </c>
      <c r="F876" s="2" t="s">
        <v>810</v>
      </c>
      <c r="G876" s="6" t="str">
        <f>VLOOKUP(F876,'Customer Info'!A:B,2,0)</f>
        <v>Tom</v>
      </c>
      <c r="H876" s="6" t="str">
        <f>VLOOKUP(F876,'Customer Info'!A:C,3,0)</f>
        <v>Zandusky</v>
      </c>
      <c r="I876" s="6" t="str">
        <f>VLOOKUP(F876,'Customer Info'!A:E,5,0)</f>
        <v>Hobart</v>
      </c>
      <c r="J876" s="2" t="s">
        <v>399</v>
      </c>
      <c r="K876" s="2">
        <v>38328</v>
      </c>
      <c r="L876" s="2">
        <v>35164</v>
      </c>
      <c r="M876" s="2">
        <v>2</v>
      </c>
      <c r="N876" s="7">
        <f t="shared" si="52"/>
        <v>70328</v>
      </c>
      <c r="O876" s="7">
        <f t="shared" si="53"/>
        <v>76656</v>
      </c>
      <c r="P876" s="2">
        <v>72</v>
      </c>
      <c r="Q876" s="8">
        <f t="shared" si="54"/>
        <v>76728</v>
      </c>
      <c r="R876" s="8">
        <f t="shared" si="55"/>
        <v>6328</v>
      </c>
      <c r="S876" s="2" t="s">
        <v>31</v>
      </c>
      <c r="T876" s="22" cm="1">
        <f t="array" ref="T876">_xlfn.IFS(OR(Q876&gt;$U$2,Q876&lt;$U$3),Q876*$V$2,OR(Q876&gt;$U$3,Q876&lt;$U$4),Q876*$V$3,OR(Q876&gt;$U$3,Q876&lt;$U$4),Q876*$V$4,OR(Q876&gt;$U$5,Q876&lt;$U$6),Q876*$V$6,OR(Q876&gt;$U$6,Q876&lt;$U$7),Q876*$V$7)</f>
        <v>1534.56</v>
      </c>
    </row>
    <row r="877" spans="1:20" x14ac:dyDescent="0.3">
      <c r="A877" s="2" t="s">
        <v>1487</v>
      </c>
      <c r="B877" s="5">
        <v>44170</v>
      </c>
      <c r="C877" s="5">
        <v>44171</v>
      </c>
      <c r="D877" s="2" t="s">
        <v>45</v>
      </c>
      <c r="E877" s="2" t="s">
        <v>27</v>
      </c>
      <c r="F877" s="2" t="s">
        <v>266</v>
      </c>
      <c r="G877" s="6" t="str">
        <f>VLOOKUP(F877,'Customer Info'!A:B,2,0)</f>
        <v>Nancy</v>
      </c>
      <c r="H877" s="6" t="str">
        <f>VLOOKUP(F877,'Customer Info'!A:C,3,0)</f>
        <v>Lomonaco</v>
      </c>
      <c r="I877" s="6" t="str">
        <f>VLOOKUP(F877,'Customer Info'!A:E,5,0)</f>
        <v>Tengzhou</v>
      </c>
      <c r="J877" s="2" t="s">
        <v>396</v>
      </c>
      <c r="K877" s="2">
        <v>138</v>
      </c>
      <c r="L877" s="2">
        <v>128</v>
      </c>
      <c r="M877" s="2">
        <v>3</v>
      </c>
      <c r="N877" s="7">
        <f t="shared" si="52"/>
        <v>384</v>
      </c>
      <c r="O877" s="7">
        <f t="shared" si="53"/>
        <v>414</v>
      </c>
      <c r="P877" s="2">
        <v>30</v>
      </c>
      <c r="Q877" s="8">
        <f t="shared" si="54"/>
        <v>444</v>
      </c>
      <c r="R877" s="8">
        <f t="shared" si="55"/>
        <v>30</v>
      </c>
      <c r="S877" s="2" t="s">
        <v>61</v>
      </c>
      <c r="T877" s="22" cm="1">
        <f t="array" ref="T877">_xlfn.IFS(OR(Q877&gt;$U$2,Q877&lt;$U$3),Q877*$V$2,OR(Q877&gt;$U$3,Q877&lt;$U$4),Q877*$V$3,OR(Q877&gt;$U$3,Q877&lt;$U$4),Q877*$V$4,OR(Q877&gt;$U$5,Q877&lt;$U$6),Q877*$V$6,OR(Q877&gt;$U$6,Q877&lt;$U$7),Q877*$V$7)</f>
        <v>8.8800000000000008</v>
      </c>
    </row>
    <row r="878" spans="1:20" x14ac:dyDescent="0.3">
      <c r="A878" s="2" t="s">
        <v>1488</v>
      </c>
      <c r="B878" s="5">
        <v>44015</v>
      </c>
      <c r="C878" s="5">
        <v>44016</v>
      </c>
      <c r="D878" s="2" t="s">
        <v>26</v>
      </c>
      <c r="E878" s="2" t="s">
        <v>89</v>
      </c>
      <c r="F878" s="2" t="s">
        <v>1017</v>
      </c>
      <c r="G878" s="6" t="str">
        <f>VLOOKUP(F878,'Customer Info'!A:B,2,0)</f>
        <v>Carol</v>
      </c>
      <c r="H878" s="6" t="str">
        <f>VLOOKUP(F878,'Customer Info'!A:C,3,0)</f>
        <v>Adams</v>
      </c>
      <c r="I878" s="6" t="str">
        <f>VLOOKUP(F878,'Customer Info'!A:E,5,0)</f>
        <v>Cairns</v>
      </c>
      <c r="J878" s="2" t="s">
        <v>1165</v>
      </c>
      <c r="K878" s="2">
        <v>1186</v>
      </c>
      <c r="L878" s="2">
        <v>1141</v>
      </c>
      <c r="M878" s="2">
        <v>2</v>
      </c>
      <c r="N878" s="7">
        <f t="shared" si="52"/>
        <v>2282</v>
      </c>
      <c r="O878" s="7">
        <f t="shared" si="53"/>
        <v>2372</v>
      </c>
      <c r="P878" s="2">
        <v>39</v>
      </c>
      <c r="Q878" s="8">
        <f t="shared" si="54"/>
        <v>2411</v>
      </c>
      <c r="R878" s="8">
        <f t="shared" si="55"/>
        <v>90</v>
      </c>
      <c r="S878" s="2" t="s">
        <v>61</v>
      </c>
      <c r="T878" s="22" cm="1">
        <f t="array" ref="T878">_xlfn.IFS(OR(Q878&gt;$U$2,Q878&lt;$U$3),Q878*$V$2,OR(Q878&gt;$U$3,Q878&lt;$U$4),Q878*$V$3,OR(Q878&gt;$U$3,Q878&lt;$U$4),Q878*$V$4,OR(Q878&gt;$U$5,Q878&lt;$U$6),Q878*$V$6,OR(Q878&gt;$U$6,Q878&lt;$U$7),Q878*$V$7)</f>
        <v>48.22</v>
      </c>
    </row>
    <row r="879" spans="1:20" x14ac:dyDescent="0.3">
      <c r="A879" s="2" t="s">
        <v>1489</v>
      </c>
      <c r="B879" s="5">
        <v>43949</v>
      </c>
      <c r="C879" s="5">
        <v>43949</v>
      </c>
      <c r="D879" s="2" t="s">
        <v>26</v>
      </c>
      <c r="E879" s="2" t="s">
        <v>89</v>
      </c>
      <c r="F879" s="2" t="s">
        <v>1490</v>
      </c>
      <c r="G879" s="6" t="str">
        <f>VLOOKUP(F879,'Customer Info'!A:B,2,0)</f>
        <v>Bradley</v>
      </c>
      <c r="H879" s="6" t="str">
        <f>VLOOKUP(F879,'Customer Info'!A:C,3,0)</f>
        <v>Nguyen</v>
      </c>
      <c r="I879" s="6" t="str">
        <f>VLOOKUP(F879,'Customer Info'!A:E,5,0)</f>
        <v>Shenzhen</v>
      </c>
      <c r="J879" s="2" t="s">
        <v>218</v>
      </c>
      <c r="K879" s="2">
        <v>2042</v>
      </c>
      <c r="L879" s="2">
        <v>1965</v>
      </c>
      <c r="M879" s="2">
        <v>2</v>
      </c>
      <c r="N879" s="7">
        <f t="shared" si="52"/>
        <v>3930</v>
      </c>
      <c r="O879" s="7">
        <f t="shared" si="53"/>
        <v>4084</v>
      </c>
      <c r="P879" s="2">
        <v>72</v>
      </c>
      <c r="Q879" s="8">
        <f t="shared" si="54"/>
        <v>4156</v>
      </c>
      <c r="R879" s="8">
        <f t="shared" si="55"/>
        <v>154</v>
      </c>
      <c r="S879" s="2" t="s">
        <v>28</v>
      </c>
      <c r="T879" s="22" cm="1">
        <f t="array" ref="T879">_xlfn.IFS(OR(Q879&gt;$U$2,Q879&lt;$U$3),Q879*$V$2,OR(Q879&gt;$U$3,Q879&lt;$U$4),Q879*$V$3,OR(Q879&gt;$U$3,Q879&lt;$U$4),Q879*$V$4,OR(Q879&gt;$U$5,Q879&lt;$U$6),Q879*$V$6,OR(Q879&gt;$U$6,Q879&lt;$U$7),Q879*$V$7)</f>
        <v>83.12</v>
      </c>
    </row>
    <row r="880" spans="1:20" x14ac:dyDescent="0.3">
      <c r="A880" s="2" t="s">
        <v>1491</v>
      </c>
      <c r="B880" s="5">
        <v>44117</v>
      </c>
      <c r="C880" s="5">
        <v>44118</v>
      </c>
      <c r="D880" s="2" t="s">
        <v>45</v>
      </c>
      <c r="E880" s="2" t="s">
        <v>27</v>
      </c>
      <c r="F880" s="2" t="s">
        <v>997</v>
      </c>
      <c r="G880" s="6" t="str">
        <f>VLOOKUP(F880,'Customer Info'!A:B,2,0)</f>
        <v>Logan</v>
      </c>
      <c r="H880" s="6" t="str">
        <f>VLOOKUP(F880,'Customer Info'!A:C,3,0)</f>
        <v>Currie</v>
      </c>
      <c r="I880" s="6" t="str">
        <f>VLOOKUP(F880,'Customer Info'!A:E,5,0)</f>
        <v>Anshan</v>
      </c>
      <c r="J880" s="2" t="s">
        <v>218</v>
      </c>
      <c r="K880" s="2">
        <v>60</v>
      </c>
      <c r="L880" s="2">
        <v>55</v>
      </c>
      <c r="M880" s="2">
        <v>4</v>
      </c>
      <c r="N880" s="7">
        <f t="shared" si="52"/>
        <v>220</v>
      </c>
      <c r="O880" s="7">
        <f t="shared" si="53"/>
        <v>240</v>
      </c>
      <c r="P880" s="2">
        <v>10</v>
      </c>
      <c r="Q880" s="8">
        <f t="shared" si="54"/>
        <v>250</v>
      </c>
      <c r="R880" s="8">
        <f t="shared" si="55"/>
        <v>20</v>
      </c>
      <c r="S880" s="2" t="s">
        <v>31</v>
      </c>
      <c r="T880" s="22" cm="1">
        <f t="array" ref="T880">_xlfn.IFS(OR(Q880&gt;$U$2,Q880&lt;$U$3),Q880*$V$2,OR(Q880&gt;$U$3,Q880&lt;$U$4),Q880*$V$3,OR(Q880&gt;$U$3,Q880&lt;$U$4),Q880*$V$4,OR(Q880&gt;$U$5,Q880&lt;$U$6),Q880*$V$6,OR(Q880&gt;$U$6,Q880&lt;$U$7),Q880*$V$7)</f>
        <v>5</v>
      </c>
    </row>
    <row r="881" spans="1:20" x14ac:dyDescent="0.3">
      <c r="A881" s="2" t="s">
        <v>1492</v>
      </c>
      <c r="B881" s="5">
        <v>43919</v>
      </c>
      <c r="C881" s="5">
        <v>43919</v>
      </c>
      <c r="D881" s="2" t="s">
        <v>33</v>
      </c>
      <c r="E881" s="2" t="s">
        <v>89</v>
      </c>
      <c r="F881" s="2" t="s">
        <v>649</v>
      </c>
      <c r="G881" s="6" t="str">
        <f>VLOOKUP(F881,'Customer Info'!A:B,2,0)</f>
        <v>Helen</v>
      </c>
      <c r="H881" s="6" t="str">
        <f>VLOOKUP(F881,'Customer Info'!A:C,3,0)</f>
        <v>Abelman</v>
      </c>
      <c r="I881" s="6" t="str">
        <f>VLOOKUP(F881,'Customer Info'!A:E,5,0)</f>
        <v>Berlin</v>
      </c>
      <c r="J881" s="2" t="s">
        <v>697</v>
      </c>
      <c r="K881" s="2">
        <v>2857</v>
      </c>
      <c r="L881" s="2">
        <v>2622</v>
      </c>
      <c r="M881" s="2">
        <v>6</v>
      </c>
      <c r="N881" s="7">
        <f t="shared" si="52"/>
        <v>15732</v>
      </c>
      <c r="O881" s="7">
        <f t="shared" si="53"/>
        <v>17142</v>
      </c>
      <c r="P881" s="2">
        <v>45</v>
      </c>
      <c r="Q881" s="8">
        <f t="shared" si="54"/>
        <v>17187</v>
      </c>
      <c r="R881" s="8">
        <f t="shared" si="55"/>
        <v>1410</v>
      </c>
      <c r="S881" s="2" t="s">
        <v>31</v>
      </c>
      <c r="T881" s="22" cm="1">
        <f t="array" ref="T881">_xlfn.IFS(OR(Q881&gt;$U$2,Q881&lt;$U$3),Q881*$V$2,OR(Q881&gt;$U$3,Q881&lt;$U$4),Q881*$V$3,OR(Q881&gt;$U$3,Q881&lt;$U$4),Q881*$V$4,OR(Q881&gt;$U$5,Q881&lt;$U$6),Q881*$V$6,OR(Q881&gt;$U$6,Q881&lt;$U$7),Q881*$V$7)</f>
        <v>343.74</v>
      </c>
    </row>
    <row r="882" spans="1:20" x14ac:dyDescent="0.3">
      <c r="A882" s="2" t="s">
        <v>1493</v>
      </c>
      <c r="B882" s="5">
        <v>44117</v>
      </c>
      <c r="C882" s="5">
        <v>44119</v>
      </c>
      <c r="D882" s="2" t="s">
        <v>45</v>
      </c>
      <c r="E882" s="2" t="s">
        <v>41</v>
      </c>
      <c r="F882" s="2" t="s">
        <v>1494</v>
      </c>
      <c r="G882" s="6" t="str">
        <f>VLOOKUP(F882,'Customer Info'!A:B,2,0)</f>
        <v>Philisse</v>
      </c>
      <c r="H882" s="6" t="str">
        <f>VLOOKUP(F882,'Customer Info'!A:C,3,0)</f>
        <v>Overcash</v>
      </c>
      <c r="I882" s="6" t="str">
        <f>VLOOKUP(F882,'Customer Info'!A:E,5,0)</f>
        <v>Potsdam</v>
      </c>
      <c r="J882" s="2" t="s">
        <v>838</v>
      </c>
      <c r="K882" s="2">
        <v>127</v>
      </c>
      <c r="L882" s="2">
        <v>116</v>
      </c>
      <c r="M882" s="2">
        <v>1</v>
      </c>
      <c r="N882" s="7">
        <f t="shared" si="52"/>
        <v>116</v>
      </c>
      <c r="O882" s="7">
        <f t="shared" si="53"/>
        <v>127</v>
      </c>
      <c r="P882" s="2">
        <v>30</v>
      </c>
      <c r="Q882" s="8">
        <f t="shared" si="54"/>
        <v>157</v>
      </c>
      <c r="R882" s="8">
        <f t="shared" si="55"/>
        <v>11</v>
      </c>
      <c r="S882" s="2" t="s">
        <v>61</v>
      </c>
      <c r="T882" s="22" cm="1">
        <f t="array" ref="T882">_xlfn.IFS(OR(Q882&gt;$U$2,Q882&lt;$U$3),Q882*$V$2,OR(Q882&gt;$U$3,Q882&lt;$U$4),Q882*$V$3,OR(Q882&gt;$U$3,Q882&lt;$U$4),Q882*$V$4,OR(Q882&gt;$U$5,Q882&lt;$U$6),Q882*$V$6,OR(Q882&gt;$U$6,Q882&lt;$U$7),Q882*$V$7)</f>
        <v>3.14</v>
      </c>
    </row>
    <row r="883" spans="1:20" x14ac:dyDescent="0.3">
      <c r="A883" s="2" t="s">
        <v>1495</v>
      </c>
      <c r="B883" s="5">
        <v>43838</v>
      </c>
      <c r="C883" s="5">
        <v>43839</v>
      </c>
      <c r="D883" s="2" t="s">
        <v>26</v>
      </c>
      <c r="E883" s="2" t="s">
        <v>27</v>
      </c>
      <c r="F883" s="2" t="s">
        <v>96</v>
      </c>
      <c r="G883" s="6" t="str">
        <f>VLOOKUP(F883,'Customer Info'!A:B,2,0)</f>
        <v>David</v>
      </c>
      <c r="H883" s="6" t="str">
        <f>VLOOKUP(F883,'Customer Info'!A:C,3,0)</f>
        <v>Kendrick</v>
      </c>
      <c r="I883" s="6" t="str">
        <f>VLOOKUP(F883,'Customer Info'!A:E,5,0)</f>
        <v>Kunming</v>
      </c>
      <c r="J883" s="2" t="s">
        <v>243</v>
      </c>
      <c r="K883" s="2">
        <v>1983</v>
      </c>
      <c r="L883" s="2">
        <v>1908</v>
      </c>
      <c r="M883" s="2">
        <v>1</v>
      </c>
      <c r="N883" s="7">
        <f t="shared" si="52"/>
        <v>1908</v>
      </c>
      <c r="O883" s="7">
        <f t="shared" si="53"/>
        <v>1983</v>
      </c>
      <c r="P883" s="2">
        <v>57</v>
      </c>
      <c r="Q883" s="8">
        <f t="shared" si="54"/>
        <v>2040</v>
      </c>
      <c r="R883" s="8">
        <f t="shared" si="55"/>
        <v>75</v>
      </c>
      <c r="S883" s="2" t="s">
        <v>28</v>
      </c>
      <c r="T883" s="22" cm="1">
        <f t="array" ref="T883">_xlfn.IFS(OR(Q883&gt;$U$2,Q883&lt;$U$3),Q883*$V$2,OR(Q883&gt;$U$3,Q883&lt;$U$4),Q883*$V$3,OR(Q883&gt;$U$3,Q883&lt;$U$4),Q883*$V$4,OR(Q883&gt;$U$5,Q883&lt;$U$6),Q883*$V$6,OR(Q883&gt;$U$6,Q883&lt;$U$7),Q883*$V$7)</f>
        <v>40.800000000000004</v>
      </c>
    </row>
    <row r="884" spans="1:20" x14ac:dyDescent="0.3">
      <c r="A884" s="2" t="s">
        <v>1496</v>
      </c>
      <c r="B884" s="5">
        <v>43920</v>
      </c>
      <c r="C884" s="5">
        <v>43922</v>
      </c>
      <c r="D884" s="2" t="s">
        <v>45</v>
      </c>
      <c r="E884" s="2" t="s">
        <v>34</v>
      </c>
      <c r="F884" s="2" t="s">
        <v>1024</v>
      </c>
      <c r="G884" s="6" t="str">
        <f>VLOOKUP(F884,'Customer Info'!A:B,2,0)</f>
        <v>Christy</v>
      </c>
      <c r="H884" s="6" t="str">
        <f>VLOOKUP(F884,'Customer Info'!A:C,3,0)</f>
        <v>Brittain</v>
      </c>
      <c r="I884" s="6" t="str">
        <f>VLOOKUP(F884,'Customer Info'!A:E,5,0)</f>
        <v>Ajmer</v>
      </c>
      <c r="J884" s="2" t="s">
        <v>260</v>
      </c>
      <c r="K884" s="2">
        <v>97</v>
      </c>
      <c r="L884" s="2">
        <v>92</v>
      </c>
      <c r="M884" s="2">
        <v>2</v>
      </c>
      <c r="N884" s="7">
        <f t="shared" si="52"/>
        <v>184</v>
      </c>
      <c r="O884" s="7">
        <f t="shared" si="53"/>
        <v>194</v>
      </c>
      <c r="P884" s="2">
        <v>10</v>
      </c>
      <c r="Q884" s="8">
        <f t="shared" si="54"/>
        <v>204</v>
      </c>
      <c r="R884" s="8">
        <f t="shared" si="55"/>
        <v>10</v>
      </c>
      <c r="S884" s="2" t="s">
        <v>31</v>
      </c>
      <c r="T884" s="22" cm="1">
        <f t="array" ref="T884">_xlfn.IFS(OR(Q884&gt;$U$2,Q884&lt;$U$3),Q884*$V$2,OR(Q884&gt;$U$3,Q884&lt;$U$4),Q884*$V$3,OR(Q884&gt;$U$3,Q884&lt;$U$4),Q884*$V$4,OR(Q884&gt;$U$5,Q884&lt;$U$6),Q884*$V$6,OR(Q884&gt;$U$6,Q884&lt;$U$7),Q884*$V$7)</f>
        <v>4.08</v>
      </c>
    </row>
    <row r="885" spans="1:20" x14ac:dyDescent="0.3">
      <c r="A885" s="2" t="s">
        <v>1497</v>
      </c>
      <c r="B885" s="5">
        <v>44153</v>
      </c>
      <c r="C885" s="5">
        <v>44155</v>
      </c>
      <c r="D885" s="2" t="s">
        <v>45</v>
      </c>
      <c r="E885" s="2" t="s">
        <v>34</v>
      </c>
      <c r="F885" s="2" t="s">
        <v>223</v>
      </c>
      <c r="G885" s="6" t="str">
        <f>VLOOKUP(F885,'Customer Info'!A:B,2,0)</f>
        <v>Sam</v>
      </c>
      <c r="H885" s="6" t="str">
        <f>VLOOKUP(F885,'Customer Info'!A:C,3,0)</f>
        <v>Zeldin</v>
      </c>
      <c r="I885" s="6" t="str">
        <f>VLOOKUP(F885,'Customer Info'!A:E,5,0)</f>
        <v>Yanji</v>
      </c>
      <c r="J885" s="2" t="s">
        <v>119</v>
      </c>
      <c r="K885" s="2">
        <v>887</v>
      </c>
      <c r="L885" s="2">
        <v>814</v>
      </c>
      <c r="M885" s="2">
        <v>5</v>
      </c>
      <c r="N885" s="7">
        <f t="shared" si="52"/>
        <v>4070</v>
      </c>
      <c r="O885" s="7">
        <f t="shared" si="53"/>
        <v>4435</v>
      </c>
      <c r="P885" s="2">
        <v>24</v>
      </c>
      <c r="Q885" s="8">
        <f t="shared" si="54"/>
        <v>4459</v>
      </c>
      <c r="R885" s="8">
        <f t="shared" si="55"/>
        <v>365</v>
      </c>
      <c r="S885" s="2" t="s">
        <v>31</v>
      </c>
      <c r="T885" s="22" cm="1">
        <f t="array" ref="T885">_xlfn.IFS(OR(Q885&gt;$U$2,Q885&lt;$U$3),Q885*$V$2,OR(Q885&gt;$U$3,Q885&lt;$U$4),Q885*$V$3,OR(Q885&gt;$U$3,Q885&lt;$U$4),Q885*$V$4,OR(Q885&gt;$U$5,Q885&lt;$U$6),Q885*$V$6,OR(Q885&gt;$U$6,Q885&lt;$U$7),Q885*$V$7)</f>
        <v>89.18</v>
      </c>
    </row>
    <row r="886" spans="1:20" x14ac:dyDescent="0.3">
      <c r="A886" s="2" t="s">
        <v>1498</v>
      </c>
      <c r="B886" s="5">
        <v>44176</v>
      </c>
      <c r="C886" s="5">
        <v>44178</v>
      </c>
      <c r="D886" s="2" t="s">
        <v>33</v>
      </c>
      <c r="E886" s="2" t="s">
        <v>41</v>
      </c>
      <c r="F886" s="2" t="s">
        <v>1174</v>
      </c>
      <c r="G886" s="6" t="str">
        <f>VLOOKUP(F886,'Customer Info'!A:B,2,0)</f>
        <v>Olvera</v>
      </c>
      <c r="H886" s="6" t="str">
        <f>VLOOKUP(F886,'Customer Info'!A:C,3,0)</f>
        <v>Toch</v>
      </c>
      <c r="I886" s="6" t="str">
        <f>VLOOKUP(F886,'Customer Info'!A:E,5,0)</f>
        <v>Neubrandenburg</v>
      </c>
      <c r="J886" s="2" t="s">
        <v>72</v>
      </c>
      <c r="K886" s="2">
        <v>5882</v>
      </c>
      <c r="L886" s="2">
        <v>5713</v>
      </c>
      <c r="M886" s="2">
        <v>2</v>
      </c>
      <c r="N886" s="7">
        <f t="shared" si="52"/>
        <v>11426</v>
      </c>
      <c r="O886" s="7">
        <f t="shared" si="53"/>
        <v>11764</v>
      </c>
      <c r="P886" s="2">
        <v>95</v>
      </c>
      <c r="Q886" s="8">
        <f t="shared" si="54"/>
        <v>11859</v>
      </c>
      <c r="R886" s="8">
        <f t="shared" si="55"/>
        <v>338</v>
      </c>
      <c r="S886" s="2" t="s">
        <v>31</v>
      </c>
      <c r="T886" s="22" cm="1">
        <f t="array" ref="T886">_xlfn.IFS(OR(Q886&gt;$U$2,Q886&lt;$U$3),Q886*$V$2,OR(Q886&gt;$U$3,Q886&lt;$U$4),Q886*$V$3,OR(Q886&gt;$U$3,Q886&lt;$U$4),Q886*$V$4,OR(Q886&gt;$U$5,Q886&lt;$U$6),Q886*$V$6,OR(Q886&gt;$U$6,Q886&lt;$U$7),Q886*$V$7)</f>
        <v>237.18</v>
      </c>
    </row>
    <row r="887" spans="1:20" x14ac:dyDescent="0.3">
      <c r="A887" s="2" t="s">
        <v>1499</v>
      </c>
      <c r="B887" s="5">
        <v>44116</v>
      </c>
      <c r="C887" s="5">
        <v>44117</v>
      </c>
      <c r="D887" s="2" t="s">
        <v>45</v>
      </c>
      <c r="E887" s="2" t="s">
        <v>41</v>
      </c>
      <c r="F887" s="2" t="s">
        <v>437</v>
      </c>
      <c r="G887" s="6" t="str">
        <f>VLOOKUP(F887,'Customer Info'!A:B,2,0)</f>
        <v>Benjamin</v>
      </c>
      <c r="H887" s="6" t="str">
        <f>VLOOKUP(F887,'Customer Info'!A:C,3,0)</f>
        <v>Patterson</v>
      </c>
      <c r="I887" s="6" t="str">
        <f>VLOOKUP(F887,'Customer Info'!A:E,5,0)</f>
        <v>Tamworth</v>
      </c>
      <c r="J887" s="2" t="s">
        <v>30</v>
      </c>
      <c r="K887" s="2">
        <v>2078</v>
      </c>
      <c r="L887" s="2">
        <v>1871</v>
      </c>
      <c r="M887" s="2">
        <v>1</v>
      </c>
      <c r="N887" s="7">
        <f t="shared" si="52"/>
        <v>1871</v>
      </c>
      <c r="O887" s="7">
        <f t="shared" si="53"/>
        <v>2078</v>
      </c>
      <c r="P887" s="2">
        <v>55</v>
      </c>
      <c r="Q887" s="8">
        <f t="shared" si="54"/>
        <v>2133</v>
      </c>
      <c r="R887" s="8">
        <f t="shared" si="55"/>
        <v>207</v>
      </c>
      <c r="S887" s="2" t="s">
        <v>31</v>
      </c>
      <c r="T887" s="22" cm="1">
        <f t="array" ref="T887">_xlfn.IFS(OR(Q887&gt;$U$2,Q887&lt;$U$3),Q887*$V$2,OR(Q887&gt;$U$3,Q887&lt;$U$4),Q887*$V$3,OR(Q887&gt;$U$3,Q887&lt;$U$4),Q887*$V$4,OR(Q887&gt;$U$5,Q887&lt;$U$6),Q887*$V$6,OR(Q887&gt;$U$6,Q887&lt;$U$7),Q887*$V$7)</f>
        <v>42.660000000000004</v>
      </c>
    </row>
    <row r="888" spans="1:20" x14ac:dyDescent="0.3">
      <c r="A888" s="2" t="s">
        <v>1500</v>
      </c>
      <c r="B888" s="5">
        <v>43978</v>
      </c>
      <c r="C888" s="5">
        <v>43979</v>
      </c>
      <c r="D888" s="2" t="s">
        <v>45</v>
      </c>
      <c r="E888" s="2" t="s">
        <v>46</v>
      </c>
      <c r="F888" s="2" t="s">
        <v>435</v>
      </c>
      <c r="G888" s="6" t="str">
        <f>VLOOKUP(F888,'Customer Info'!A:B,2,0)</f>
        <v>Guy</v>
      </c>
      <c r="H888" s="6" t="str">
        <f>VLOOKUP(F888,'Customer Info'!A:C,3,0)</f>
        <v>Phonely</v>
      </c>
      <c r="I888" s="6" t="str">
        <f>VLOOKUP(F888,'Customer Info'!A:E,5,0)</f>
        <v>Jodhpur</v>
      </c>
      <c r="J888" s="2" t="s">
        <v>1171</v>
      </c>
      <c r="K888" s="2">
        <v>2310</v>
      </c>
      <c r="L888" s="2">
        <v>2040</v>
      </c>
      <c r="M888" s="2">
        <v>3</v>
      </c>
      <c r="N888" s="7">
        <f t="shared" si="52"/>
        <v>6120</v>
      </c>
      <c r="O888" s="7">
        <f t="shared" si="53"/>
        <v>6930</v>
      </c>
      <c r="P888" s="2">
        <v>74</v>
      </c>
      <c r="Q888" s="8">
        <f t="shared" si="54"/>
        <v>7004</v>
      </c>
      <c r="R888" s="8">
        <f t="shared" si="55"/>
        <v>810</v>
      </c>
      <c r="S888" s="2" t="s">
        <v>31</v>
      </c>
      <c r="T888" s="22" cm="1">
        <f t="array" ref="T888">_xlfn.IFS(OR(Q888&gt;$U$2,Q888&lt;$U$3),Q888*$V$2,OR(Q888&gt;$U$3,Q888&lt;$U$4),Q888*$V$3,OR(Q888&gt;$U$3,Q888&lt;$U$4),Q888*$V$4,OR(Q888&gt;$U$5,Q888&lt;$U$6),Q888*$V$6,OR(Q888&gt;$U$6,Q888&lt;$U$7),Q888*$V$7)</f>
        <v>140.08000000000001</v>
      </c>
    </row>
    <row r="889" spans="1:20" x14ac:dyDescent="0.3">
      <c r="A889" s="2" t="s">
        <v>1501</v>
      </c>
      <c r="B889" s="5">
        <v>44024</v>
      </c>
      <c r="C889" s="5">
        <v>44026</v>
      </c>
      <c r="D889" s="2" t="s">
        <v>33</v>
      </c>
      <c r="E889" s="2" t="s">
        <v>41</v>
      </c>
      <c r="F889" s="2" t="s">
        <v>1502</v>
      </c>
      <c r="G889" s="6" t="str">
        <f>VLOOKUP(F889,'Customer Info'!A:B,2,0)</f>
        <v>Shaun</v>
      </c>
      <c r="H889" s="6" t="str">
        <f>VLOOKUP(F889,'Customer Info'!A:C,3,0)</f>
        <v>Weien</v>
      </c>
      <c r="I889" s="6" t="str">
        <f>VLOOKUP(F889,'Customer Info'!A:E,5,0)</f>
        <v>Medan</v>
      </c>
      <c r="J889" s="2" t="s">
        <v>793</v>
      </c>
      <c r="K889" s="2">
        <v>5909</v>
      </c>
      <c r="L889" s="2">
        <v>5528</v>
      </c>
      <c r="M889" s="2">
        <v>3</v>
      </c>
      <c r="N889" s="7">
        <f t="shared" si="52"/>
        <v>16584</v>
      </c>
      <c r="O889" s="7">
        <f t="shared" si="53"/>
        <v>17727</v>
      </c>
      <c r="P889" s="2">
        <v>87</v>
      </c>
      <c r="Q889" s="8">
        <f t="shared" si="54"/>
        <v>17814</v>
      </c>
      <c r="R889" s="8">
        <f t="shared" si="55"/>
        <v>1143</v>
      </c>
      <c r="S889" s="2" t="s">
        <v>31</v>
      </c>
      <c r="T889" s="22" cm="1">
        <f t="array" ref="T889">_xlfn.IFS(OR(Q889&gt;$U$2,Q889&lt;$U$3),Q889*$V$2,OR(Q889&gt;$U$3,Q889&lt;$U$4),Q889*$V$3,OR(Q889&gt;$U$3,Q889&lt;$U$4),Q889*$V$4,OR(Q889&gt;$U$5,Q889&lt;$U$6),Q889*$V$6,OR(Q889&gt;$U$6,Q889&lt;$U$7),Q889*$V$7)</f>
        <v>356.28000000000003</v>
      </c>
    </row>
    <row r="890" spans="1:20" x14ac:dyDescent="0.3">
      <c r="A890" s="2" t="s">
        <v>1503</v>
      </c>
      <c r="B890" s="5">
        <v>43879</v>
      </c>
      <c r="C890" s="5">
        <v>43881</v>
      </c>
      <c r="D890" s="2" t="s">
        <v>45</v>
      </c>
      <c r="E890" s="2" t="s">
        <v>89</v>
      </c>
      <c r="F890" s="2" t="s">
        <v>393</v>
      </c>
      <c r="G890" s="6" t="str">
        <f>VLOOKUP(F890,'Customer Info'!A:B,2,0)</f>
        <v>Sylvia</v>
      </c>
      <c r="H890" s="6" t="str">
        <f>VLOOKUP(F890,'Customer Info'!A:C,3,0)</f>
        <v>Foulston</v>
      </c>
      <c r="I890" s="6" t="str">
        <f>VLOOKUP(F890,'Customer Info'!A:E,5,0)</f>
        <v>Ludwigsburg</v>
      </c>
      <c r="J890" s="2" t="s">
        <v>405</v>
      </c>
      <c r="K890" s="2">
        <v>472</v>
      </c>
      <c r="L890" s="2">
        <v>432</v>
      </c>
      <c r="M890" s="2">
        <v>3</v>
      </c>
      <c r="N890" s="7">
        <f t="shared" si="52"/>
        <v>1296</v>
      </c>
      <c r="O890" s="7">
        <f t="shared" si="53"/>
        <v>1416</v>
      </c>
      <c r="P890" s="2">
        <v>55</v>
      </c>
      <c r="Q890" s="8">
        <f t="shared" si="54"/>
        <v>1471</v>
      </c>
      <c r="R890" s="8">
        <f t="shared" si="55"/>
        <v>120</v>
      </c>
      <c r="S890" s="2" t="s">
        <v>61</v>
      </c>
      <c r="T890" s="22" cm="1">
        <f t="array" ref="T890">_xlfn.IFS(OR(Q890&gt;$U$2,Q890&lt;$U$3),Q890*$V$2,OR(Q890&gt;$U$3,Q890&lt;$U$4),Q890*$V$3,OR(Q890&gt;$U$3,Q890&lt;$U$4),Q890*$V$4,OR(Q890&gt;$U$5,Q890&lt;$U$6),Q890*$V$6,OR(Q890&gt;$U$6,Q890&lt;$U$7),Q890*$V$7)</f>
        <v>29.42</v>
      </c>
    </row>
    <row r="891" spans="1:20" x14ac:dyDescent="0.3">
      <c r="A891" s="2" t="s">
        <v>1504</v>
      </c>
      <c r="B891" s="5">
        <v>43847</v>
      </c>
      <c r="C891" s="5">
        <v>43849</v>
      </c>
      <c r="D891" s="2" t="s">
        <v>45</v>
      </c>
      <c r="E891" s="2" t="s">
        <v>27</v>
      </c>
      <c r="F891" s="2" t="s">
        <v>1296</v>
      </c>
      <c r="G891" s="6" t="str">
        <f>VLOOKUP(F891,'Customer Info'!A:B,2,0)</f>
        <v>Ralph</v>
      </c>
      <c r="H891" s="6" t="str">
        <f>VLOOKUP(F891,'Customer Info'!A:C,3,0)</f>
        <v>Kennedy</v>
      </c>
      <c r="I891" s="6" t="str">
        <f>VLOOKUP(F891,'Customer Info'!A:E,5,0)</f>
        <v>Bundaberg</v>
      </c>
      <c r="J891" s="2" t="s">
        <v>530</v>
      </c>
      <c r="K891" s="2">
        <v>393</v>
      </c>
      <c r="L891" s="2">
        <v>374</v>
      </c>
      <c r="M891" s="2">
        <v>2</v>
      </c>
      <c r="N891" s="7">
        <f t="shared" si="52"/>
        <v>748</v>
      </c>
      <c r="O891" s="7">
        <f t="shared" si="53"/>
        <v>786</v>
      </c>
      <c r="P891" s="2">
        <v>27</v>
      </c>
      <c r="Q891" s="8">
        <f t="shared" si="54"/>
        <v>813</v>
      </c>
      <c r="R891" s="8">
        <f t="shared" si="55"/>
        <v>38</v>
      </c>
      <c r="S891" s="2" t="s">
        <v>61</v>
      </c>
      <c r="T891" s="22" cm="1">
        <f t="array" ref="T891">_xlfn.IFS(OR(Q891&gt;$U$2,Q891&lt;$U$3),Q891*$V$2,OR(Q891&gt;$U$3,Q891&lt;$U$4),Q891*$V$3,OR(Q891&gt;$U$3,Q891&lt;$U$4),Q891*$V$4,OR(Q891&gt;$U$5,Q891&lt;$U$6),Q891*$V$6,OR(Q891&gt;$U$6,Q891&lt;$U$7),Q891*$V$7)</f>
        <v>16.260000000000002</v>
      </c>
    </row>
    <row r="892" spans="1:20" x14ac:dyDescent="0.3">
      <c r="A892" s="2" t="s">
        <v>1505</v>
      </c>
      <c r="B892" s="5">
        <v>44100</v>
      </c>
      <c r="C892" s="5">
        <v>44100</v>
      </c>
      <c r="D892" s="2" t="s">
        <v>33</v>
      </c>
      <c r="E892" s="2" t="s">
        <v>34</v>
      </c>
      <c r="F892" s="2" t="s">
        <v>1471</v>
      </c>
      <c r="G892" s="6" t="str">
        <f>VLOOKUP(F892,'Customer Info'!A:B,2,0)</f>
        <v>Caroline</v>
      </c>
      <c r="H892" s="6" t="str">
        <f>VLOOKUP(F892,'Customer Info'!A:C,3,0)</f>
        <v>Jumper</v>
      </c>
      <c r="I892" s="6" t="str">
        <f>VLOOKUP(F892,'Customer Info'!A:E,5,0)</f>
        <v>Xuzhou</v>
      </c>
      <c r="J892" s="2" t="s">
        <v>620</v>
      </c>
      <c r="K892" s="2">
        <v>9214</v>
      </c>
      <c r="L892" s="2">
        <v>8295</v>
      </c>
      <c r="M892" s="2">
        <v>2</v>
      </c>
      <c r="N892" s="7">
        <f t="shared" si="52"/>
        <v>16590</v>
      </c>
      <c r="O892" s="7">
        <f t="shared" si="53"/>
        <v>18428</v>
      </c>
      <c r="P892" s="2">
        <v>38</v>
      </c>
      <c r="Q892" s="8">
        <f t="shared" si="54"/>
        <v>18466</v>
      </c>
      <c r="R892" s="8">
        <f t="shared" si="55"/>
        <v>1838</v>
      </c>
      <c r="S892" s="2" t="s">
        <v>31</v>
      </c>
      <c r="T892" s="22" cm="1">
        <f t="array" ref="T892">_xlfn.IFS(OR(Q892&gt;$U$2,Q892&lt;$U$3),Q892*$V$2,OR(Q892&gt;$U$3,Q892&lt;$U$4),Q892*$V$3,OR(Q892&gt;$U$3,Q892&lt;$U$4),Q892*$V$4,OR(Q892&gt;$U$5,Q892&lt;$U$6),Q892*$V$6,OR(Q892&gt;$U$6,Q892&lt;$U$7),Q892*$V$7)</f>
        <v>369.32</v>
      </c>
    </row>
    <row r="893" spans="1:20" x14ac:dyDescent="0.3">
      <c r="A893" s="2" t="s">
        <v>1506</v>
      </c>
      <c r="B893" s="5">
        <v>43859</v>
      </c>
      <c r="C893" s="5">
        <v>43861</v>
      </c>
      <c r="D893" s="2" t="s">
        <v>45</v>
      </c>
      <c r="E893" s="2" t="s">
        <v>27</v>
      </c>
      <c r="F893" s="2" t="s">
        <v>1507</v>
      </c>
      <c r="G893" s="6" t="str">
        <f>VLOOKUP(F893,'Customer Info'!A:B,2,0)</f>
        <v>Laurel</v>
      </c>
      <c r="H893" s="6" t="str">
        <f>VLOOKUP(F893,'Customer Info'!A:C,3,0)</f>
        <v>Beltran</v>
      </c>
      <c r="I893" s="6" t="str">
        <f>VLOOKUP(F893,'Customer Info'!A:E,5,0)</f>
        <v>Wuppertal</v>
      </c>
      <c r="J893" s="2" t="s">
        <v>135</v>
      </c>
      <c r="K893" s="2">
        <v>130</v>
      </c>
      <c r="L893" s="2">
        <v>122</v>
      </c>
      <c r="M893" s="2">
        <v>5</v>
      </c>
      <c r="N893" s="7">
        <f t="shared" si="52"/>
        <v>610</v>
      </c>
      <c r="O893" s="7">
        <f t="shared" si="53"/>
        <v>650</v>
      </c>
      <c r="P893" s="2">
        <v>30</v>
      </c>
      <c r="Q893" s="8">
        <f t="shared" si="54"/>
        <v>680</v>
      </c>
      <c r="R893" s="8">
        <f t="shared" si="55"/>
        <v>40</v>
      </c>
      <c r="S893" s="2" t="s">
        <v>61</v>
      </c>
      <c r="T893" s="22" cm="1">
        <f t="array" ref="T893">_xlfn.IFS(OR(Q893&gt;$U$2,Q893&lt;$U$3),Q893*$V$2,OR(Q893&gt;$U$3,Q893&lt;$U$4),Q893*$V$3,OR(Q893&gt;$U$3,Q893&lt;$U$4),Q893*$V$4,OR(Q893&gt;$U$5,Q893&lt;$U$6),Q893*$V$6,OR(Q893&gt;$U$6,Q893&lt;$U$7),Q893*$V$7)</f>
        <v>13.6</v>
      </c>
    </row>
    <row r="894" spans="1:20" x14ac:dyDescent="0.3">
      <c r="A894" s="2" t="s">
        <v>1508</v>
      </c>
      <c r="B894" s="5">
        <v>44122</v>
      </c>
      <c r="C894" s="5">
        <v>44124</v>
      </c>
      <c r="D894" s="2" t="s">
        <v>26</v>
      </c>
      <c r="E894" s="2" t="s">
        <v>46</v>
      </c>
      <c r="F894" s="2" t="s">
        <v>1509</v>
      </c>
      <c r="G894" s="6" t="str">
        <f>VLOOKUP(F894,'Customer Info'!A:B,2,0)</f>
        <v>Mike</v>
      </c>
      <c r="H894" s="6" t="str">
        <f>VLOOKUP(F894,'Customer Info'!A:C,3,0)</f>
        <v>Pelletier</v>
      </c>
      <c r="I894" s="6" t="str">
        <f>VLOOKUP(F894,'Customer Info'!A:E,5,0)</f>
        <v>Jakarta</v>
      </c>
      <c r="J894" s="2" t="s">
        <v>431</v>
      </c>
      <c r="K894" s="2">
        <v>2205</v>
      </c>
      <c r="L894" s="2">
        <v>2061</v>
      </c>
      <c r="M894" s="2">
        <v>4</v>
      </c>
      <c r="N894" s="7">
        <f t="shared" si="52"/>
        <v>8244</v>
      </c>
      <c r="O894" s="7">
        <f t="shared" si="53"/>
        <v>8820</v>
      </c>
      <c r="P894" s="2">
        <v>62</v>
      </c>
      <c r="Q894" s="8">
        <f t="shared" si="54"/>
        <v>8882</v>
      </c>
      <c r="R894" s="8">
        <f t="shared" si="55"/>
        <v>576</v>
      </c>
      <c r="S894" s="2" t="s">
        <v>31</v>
      </c>
      <c r="T894" s="22" cm="1">
        <f t="array" ref="T894">_xlfn.IFS(OR(Q894&gt;$U$2,Q894&lt;$U$3),Q894*$V$2,OR(Q894&gt;$U$3,Q894&lt;$U$4),Q894*$V$3,OR(Q894&gt;$U$3,Q894&lt;$U$4),Q894*$V$4,OR(Q894&gt;$U$5,Q894&lt;$U$6),Q894*$V$6,OR(Q894&gt;$U$6,Q894&lt;$U$7),Q894*$V$7)</f>
        <v>177.64000000000001</v>
      </c>
    </row>
    <row r="895" spans="1:20" x14ac:dyDescent="0.3">
      <c r="A895" s="2" t="s">
        <v>1510</v>
      </c>
      <c r="B895" s="5">
        <v>43914</v>
      </c>
      <c r="C895" s="5">
        <v>43914</v>
      </c>
      <c r="D895" s="2" t="s">
        <v>45</v>
      </c>
      <c r="E895" s="2" t="s">
        <v>41</v>
      </c>
      <c r="F895" s="2" t="s">
        <v>183</v>
      </c>
      <c r="G895" s="6" t="str">
        <f>VLOOKUP(F895,'Customer Info'!A:B,2,0)</f>
        <v>Adam</v>
      </c>
      <c r="H895" s="6" t="str">
        <f>VLOOKUP(F895,'Customer Info'!A:C,3,0)</f>
        <v>Bellavance</v>
      </c>
      <c r="I895" s="6" t="str">
        <f>VLOOKUP(F895,'Customer Info'!A:E,5,0)</f>
        <v>Kwinana</v>
      </c>
      <c r="J895" s="2" t="s">
        <v>857</v>
      </c>
      <c r="K895" s="2">
        <v>1704</v>
      </c>
      <c r="L895" s="2">
        <v>1624</v>
      </c>
      <c r="M895" s="2">
        <v>2</v>
      </c>
      <c r="N895" s="7">
        <f t="shared" si="52"/>
        <v>3248</v>
      </c>
      <c r="O895" s="7">
        <f t="shared" si="53"/>
        <v>3408</v>
      </c>
      <c r="P895" s="2">
        <v>85</v>
      </c>
      <c r="Q895" s="8">
        <f t="shared" si="54"/>
        <v>3493</v>
      </c>
      <c r="R895" s="8">
        <f t="shared" si="55"/>
        <v>160</v>
      </c>
      <c r="S895" s="2" t="s">
        <v>61</v>
      </c>
      <c r="T895" s="22" cm="1">
        <f t="array" ref="T895">_xlfn.IFS(OR(Q895&gt;$U$2,Q895&lt;$U$3),Q895*$V$2,OR(Q895&gt;$U$3,Q895&lt;$U$4),Q895*$V$3,OR(Q895&gt;$U$3,Q895&lt;$U$4),Q895*$V$4,OR(Q895&gt;$U$5,Q895&lt;$U$6),Q895*$V$6,OR(Q895&gt;$U$6,Q895&lt;$U$7),Q895*$V$7)</f>
        <v>69.86</v>
      </c>
    </row>
    <row r="896" spans="1:20" x14ac:dyDescent="0.3">
      <c r="A896" s="2" t="s">
        <v>1511</v>
      </c>
      <c r="B896" s="5">
        <v>43926</v>
      </c>
      <c r="C896" s="5">
        <v>43926</v>
      </c>
      <c r="D896" s="2" t="s">
        <v>45</v>
      </c>
      <c r="E896" s="2" t="s">
        <v>41</v>
      </c>
      <c r="F896" s="2" t="s">
        <v>742</v>
      </c>
      <c r="G896" s="6" t="str">
        <f>VLOOKUP(F896,'Customer Info'!A:B,2,0)</f>
        <v>Thomas</v>
      </c>
      <c r="H896" s="6" t="str">
        <f>VLOOKUP(F896,'Customer Info'!A:C,3,0)</f>
        <v>Brumley</v>
      </c>
      <c r="I896" s="6" t="str">
        <f>VLOOKUP(F896,'Customer Info'!A:E,5,0)</f>
        <v>Launceston</v>
      </c>
      <c r="J896" s="2" t="s">
        <v>30</v>
      </c>
      <c r="K896" s="2">
        <v>60</v>
      </c>
      <c r="L896" s="2">
        <v>57</v>
      </c>
      <c r="M896" s="2">
        <v>2</v>
      </c>
      <c r="N896" s="7">
        <f t="shared" si="52"/>
        <v>114</v>
      </c>
      <c r="O896" s="7">
        <f t="shared" si="53"/>
        <v>120</v>
      </c>
      <c r="P896" s="2">
        <v>10</v>
      </c>
      <c r="Q896" s="8">
        <f t="shared" si="54"/>
        <v>130</v>
      </c>
      <c r="R896" s="8">
        <f t="shared" si="55"/>
        <v>6</v>
      </c>
      <c r="S896" s="2" t="s">
        <v>31</v>
      </c>
      <c r="T896" s="22" cm="1">
        <f t="array" ref="T896">_xlfn.IFS(OR(Q896&gt;$U$2,Q896&lt;$U$3),Q896*$V$2,OR(Q896&gt;$U$3,Q896&lt;$U$4),Q896*$V$3,OR(Q896&gt;$U$3,Q896&lt;$U$4),Q896*$V$4,OR(Q896&gt;$U$5,Q896&lt;$U$6),Q896*$V$6,OR(Q896&gt;$U$6,Q896&lt;$U$7),Q896*$V$7)</f>
        <v>2.6</v>
      </c>
    </row>
    <row r="897" spans="1:20" x14ac:dyDescent="0.3">
      <c r="A897" s="2" t="s">
        <v>1512</v>
      </c>
      <c r="B897" s="5">
        <v>43857</v>
      </c>
      <c r="C897" s="5">
        <v>43857</v>
      </c>
      <c r="D897" s="2" t="s">
        <v>45</v>
      </c>
      <c r="E897" s="2" t="s">
        <v>66</v>
      </c>
      <c r="F897" s="2" t="s">
        <v>515</v>
      </c>
      <c r="G897" s="6" t="str">
        <f>VLOOKUP(F897,'Customer Info'!A:B,2,0)</f>
        <v>Roger</v>
      </c>
      <c r="H897" s="6" t="str">
        <f>VLOOKUP(F897,'Customer Info'!A:C,3,0)</f>
        <v>Demir</v>
      </c>
      <c r="I897" s="6" t="str">
        <f>VLOOKUP(F897,'Customer Info'!A:E,5,0)</f>
        <v>Wollongong</v>
      </c>
      <c r="J897" s="2" t="s">
        <v>433</v>
      </c>
      <c r="K897" s="2">
        <v>141</v>
      </c>
      <c r="L897" s="2">
        <v>131</v>
      </c>
      <c r="M897" s="2">
        <v>5</v>
      </c>
      <c r="N897" s="7">
        <f t="shared" si="52"/>
        <v>655</v>
      </c>
      <c r="O897" s="7">
        <f t="shared" si="53"/>
        <v>705</v>
      </c>
      <c r="P897" s="2">
        <v>30</v>
      </c>
      <c r="Q897" s="8">
        <f t="shared" si="54"/>
        <v>735</v>
      </c>
      <c r="R897" s="8">
        <f t="shared" si="55"/>
        <v>50</v>
      </c>
      <c r="S897" s="2" t="s">
        <v>31</v>
      </c>
      <c r="T897" s="22" cm="1">
        <f t="array" ref="T897">_xlfn.IFS(OR(Q897&gt;$U$2,Q897&lt;$U$3),Q897*$V$2,OR(Q897&gt;$U$3,Q897&lt;$U$4),Q897*$V$3,OR(Q897&gt;$U$3,Q897&lt;$U$4),Q897*$V$4,OR(Q897&gt;$U$5,Q897&lt;$U$6),Q897*$V$6,OR(Q897&gt;$U$6,Q897&lt;$U$7),Q897*$V$7)</f>
        <v>14.700000000000001</v>
      </c>
    </row>
    <row r="898" spans="1:20" x14ac:dyDescent="0.3">
      <c r="A898" s="2" t="s">
        <v>1513</v>
      </c>
      <c r="B898" s="5">
        <v>44131</v>
      </c>
      <c r="C898" s="5">
        <v>44131</v>
      </c>
      <c r="D898" s="2" t="s">
        <v>45</v>
      </c>
      <c r="E898" s="2" t="s">
        <v>66</v>
      </c>
      <c r="F898" s="2" t="s">
        <v>150</v>
      </c>
      <c r="G898" s="6" t="str">
        <f>VLOOKUP(F898,'Customer Info'!A:B,2,0)</f>
        <v>Adam</v>
      </c>
      <c r="H898" s="6" t="str">
        <f>VLOOKUP(F898,'Customer Info'!A:C,3,0)</f>
        <v>Bellavance</v>
      </c>
      <c r="I898" s="6" t="str">
        <f>VLOOKUP(F898,'Customer Info'!A:E,5,0)</f>
        <v>Kaiyuan</v>
      </c>
      <c r="J898" s="2" t="s">
        <v>592</v>
      </c>
      <c r="K898" s="2">
        <v>1048</v>
      </c>
      <c r="L898" s="2">
        <v>979</v>
      </c>
      <c r="M898" s="2">
        <v>5</v>
      </c>
      <c r="N898" s="7">
        <f t="shared" si="52"/>
        <v>4895</v>
      </c>
      <c r="O898" s="7">
        <f t="shared" si="53"/>
        <v>5240</v>
      </c>
      <c r="P898" s="2">
        <v>22</v>
      </c>
      <c r="Q898" s="8">
        <f t="shared" si="54"/>
        <v>5262</v>
      </c>
      <c r="R898" s="8">
        <f t="shared" si="55"/>
        <v>345</v>
      </c>
      <c r="S898" s="2" t="s">
        <v>31</v>
      </c>
      <c r="T898" s="22" cm="1">
        <f t="array" ref="T898">_xlfn.IFS(OR(Q898&gt;$U$2,Q898&lt;$U$3),Q898*$V$2,OR(Q898&gt;$U$3,Q898&lt;$U$4),Q898*$V$3,OR(Q898&gt;$U$3,Q898&lt;$U$4),Q898*$V$4,OR(Q898&gt;$U$5,Q898&lt;$U$6),Q898*$V$6,OR(Q898&gt;$U$6,Q898&lt;$U$7),Q898*$V$7)</f>
        <v>105.24000000000001</v>
      </c>
    </row>
    <row r="899" spans="1:20" x14ac:dyDescent="0.3">
      <c r="A899" s="2" t="s">
        <v>1514</v>
      </c>
      <c r="B899" s="5">
        <v>44168</v>
      </c>
      <c r="C899" s="5">
        <v>44170</v>
      </c>
      <c r="D899" s="2" t="s">
        <v>33</v>
      </c>
      <c r="E899" s="2" t="s">
        <v>41</v>
      </c>
      <c r="F899" s="2" t="s">
        <v>685</v>
      </c>
      <c r="G899" s="6" t="str">
        <f>VLOOKUP(F899,'Customer Info'!A:B,2,0)</f>
        <v>Aaron</v>
      </c>
      <c r="H899" s="6" t="str">
        <f>VLOOKUP(F899,'Customer Info'!A:C,3,0)</f>
        <v>Hawkins</v>
      </c>
      <c r="I899" s="6" t="str">
        <f>VLOOKUP(F899,'Customer Info'!A:E,5,0)</f>
        <v>Minden</v>
      </c>
      <c r="J899" s="2" t="s">
        <v>235</v>
      </c>
      <c r="K899" s="2">
        <v>7508</v>
      </c>
      <c r="L899" s="2">
        <v>6956</v>
      </c>
      <c r="M899" s="2">
        <v>4</v>
      </c>
      <c r="N899" s="7">
        <f t="shared" si="52"/>
        <v>27824</v>
      </c>
      <c r="O899" s="7">
        <f t="shared" si="53"/>
        <v>30032</v>
      </c>
      <c r="P899" s="2">
        <v>94</v>
      </c>
      <c r="Q899" s="8">
        <f t="shared" si="54"/>
        <v>30126</v>
      </c>
      <c r="R899" s="8">
        <f t="shared" si="55"/>
        <v>2208</v>
      </c>
      <c r="S899" s="2" t="s">
        <v>31</v>
      </c>
      <c r="T899" s="22" cm="1">
        <f t="array" ref="T899">_xlfn.IFS(OR(Q899&gt;$U$2,Q899&lt;$U$3),Q899*$V$2,OR(Q899&gt;$U$3,Q899&lt;$U$4),Q899*$V$3,OR(Q899&gt;$U$3,Q899&lt;$U$4),Q899*$V$4,OR(Q899&gt;$U$5,Q899&lt;$U$6),Q899*$V$6,OR(Q899&gt;$U$6,Q899&lt;$U$7),Q899*$V$7)</f>
        <v>602.52</v>
      </c>
    </row>
    <row r="900" spans="1:20" x14ac:dyDescent="0.3">
      <c r="A900" s="2" t="s">
        <v>1515</v>
      </c>
      <c r="B900" s="5">
        <v>44145</v>
      </c>
      <c r="C900" s="5">
        <v>44145</v>
      </c>
      <c r="D900" s="2" t="s">
        <v>45</v>
      </c>
      <c r="E900" s="2" t="s">
        <v>41</v>
      </c>
      <c r="F900" s="2" t="s">
        <v>967</v>
      </c>
      <c r="G900" s="6" t="str">
        <f>VLOOKUP(F900,'Customer Info'!A:B,2,0)</f>
        <v>Mitch</v>
      </c>
      <c r="H900" s="6" t="str">
        <f>VLOOKUP(F900,'Customer Info'!A:C,3,0)</f>
        <v>Willingham</v>
      </c>
      <c r="I900" s="6" t="str">
        <f>VLOOKUP(F900,'Customer Info'!A:E,5,0)</f>
        <v>Berlin</v>
      </c>
      <c r="J900" s="2" t="s">
        <v>455</v>
      </c>
      <c r="K900" s="2">
        <v>805</v>
      </c>
      <c r="L900" s="2">
        <v>746</v>
      </c>
      <c r="M900" s="2">
        <v>9</v>
      </c>
      <c r="N900" s="7">
        <f t="shared" si="52"/>
        <v>6714</v>
      </c>
      <c r="O900" s="7">
        <f t="shared" si="53"/>
        <v>7245</v>
      </c>
      <c r="P900" s="2">
        <v>82</v>
      </c>
      <c r="Q900" s="8">
        <f t="shared" si="54"/>
        <v>7327</v>
      </c>
      <c r="R900" s="8">
        <f t="shared" si="55"/>
        <v>531</v>
      </c>
      <c r="S900" s="2" t="s">
        <v>31</v>
      </c>
      <c r="T900" s="22" cm="1">
        <f t="array" ref="T900">_xlfn.IFS(OR(Q900&gt;$U$2,Q900&lt;$U$3),Q900*$V$2,OR(Q900&gt;$U$3,Q900&lt;$U$4),Q900*$V$3,OR(Q900&gt;$U$3,Q900&lt;$U$4),Q900*$V$4,OR(Q900&gt;$U$5,Q900&lt;$U$6),Q900*$V$6,OR(Q900&gt;$U$6,Q900&lt;$U$7),Q900*$V$7)</f>
        <v>146.54</v>
      </c>
    </row>
    <row r="901" spans="1:20" x14ac:dyDescent="0.3">
      <c r="A901" s="2" t="s">
        <v>1516</v>
      </c>
      <c r="B901" s="5">
        <v>44032</v>
      </c>
      <c r="C901" s="5">
        <v>44032</v>
      </c>
      <c r="D901" s="2" t="s">
        <v>45</v>
      </c>
      <c r="E901" s="2" t="s">
        <v>66</v>
      </c>
      <c r="F901" s="2" t="s">
        <v>876</v>
      </c>
      <c r="G901" s="6" t="str">
        <f>VLOOKUP(F901,'Customer Info'!A:B,2,0)</f>
        <v>Dianna</v>
      </c>
      <c r="H901" s="6" t="str">
        <f>VLOOKUP(F901,'Customer Info'!A:C,3,0)</f>
        <v>Vittorini</v>
      </c>
      <c r="I901" s="6" t="str">
        <f>VLOOKUP(F901,'Customer Info'!A:E,5,0)</f>
        <v>Cottbus</v>
      </c>
      <c r="J901" s="2" t="s">
        <v>94</v>
      </c>
      <c r="K901" s="2">
        <v>73</v>
      </c>
      <c r="L901" s="2">
        <v>65</v>
      </c>
      <c r="M901" s="2">
        <v>3</v>
      </c>
      <c r="N901" s="7">
        <f t="shared" si="52"/>
        <v>195</v>
      </c>
      <c r="O901" s="7">
        <f t="shared" si="53"/>
        <v>219</v>
      </c>
      <c r="P901" s="2">
        <v>10</v>
      </c>
      <c r="Q901" s="8">
        <f t="shared" si="54"/>
        <v>229</v>
      </c>
      <c r="R901" s="8">
        <f t="shared" si="55"/>
        <v>24</v>
      </c>
      <c r="S901" s="2" t="s">
        <v>61</v>
      </c>
      <c r="T901" s="22" cm="1">
        <f t="array" ref="T901">_xlfn.IFS(OR(Q901&gt;$U$2,Q901&lt;$U$3),Q901*$V$2,OR(Q901&gt;$U$3,Q901&lt;$U$4),Q901*$V$3,OR(Q901&gt;$U$3,Q901&lt;$U$4),Q901*$V$4,OR(Q901&gt;$U$5,Q901&lt;$U$6),Q901*$V$6,OR(Q901&gt;$U$6,Q901&lt;$U$7),Q901*$V$7)</f>
        <v>4.58</v>
      </c>
    </row>
    <row r="902" spans="1:20" x14ac:dyDescent="0.3">
      <c r="A902" s="2" t="s">
        <v>1517</v>
      </c>
      <c r="B902" s="5">
        <v>43889</v>
      </c>
      <c r="C902" s="5">
        <v>43890</v>
      </c>
      <c r="D902" s="2" t="s">
        <v>26</v>
      </c>
      <c r="E902" s="2" t="s">
        <v>89</v>
      </c>
      <c r="F902" s="2" t="s">
        <v>1197</v>
      </c>
      <c r="G902" s="6" t="str">
        <f>VLOOKUP(F902,'Customer Info'!A:B,2,0)</f>
        <v>Bryan</v>
      </c>
      <c r="H902" s="6" t="str">
        <f>VLOOKUP(F902,'Customer Info'!A:C,3,0)</f>
        <v>Spruell</v>
      </c>
      <c r="I902" s="6" t="str">
        <f>VLOOKUP(F902,'Customer Info'!A:E,5,0)</f>
        <v>Bekasi</v>
      </c>
      <c r="J902" s="2" t="s">
        <v>666</v>
      </c>
      <c r="K902" s="2">
        <v>4487</v>
      </c>
      <c r="L902" s="2">
        <v>4201</v>
      </c>
      <c r="M902" s="2">
        <v>2</v>
      </c>
      <c r="N902" s="7">
        <f t="shared" si="52"/>
        <v>8402</v>
      </c>
      <c r="O902" s="7">
        <f t="shared" si="53"/>
        <v>8974</v>
      </c>
      <c r="P902" s="2">
        <v>36</v>
      </c>
      <c r="Q902" s="8">
        <f t="shared" si="54"/>
        <v>9010</v>
      </c>
      <c r="R902" s="8">
        <f t="shared" si="55"/>
        <v>572</v>
      </c>
      <c r="S902" s="2" t="s">
        <v>31</v>
      </c>
      <c r="T902" s="22" cm="1">
        <f t="array" ref="T902">_xlfn.IFS(OR(Q902&gt;$U$2,Q902&lt;$U$3),Q902*$V$2,OR(Q902&gt;$U$3,Q902&lt;$U$4),Q902*$V$3,OR(Q902&gt;$U$3,Q902&lt;$U$4),Q902*$V$4,OR(Q902&gt;$U$5,Q902&lt;$U$6),Q902*$V$6,OR(Q902&gt;$U$6,Q902&lt;$U$7),Q902*$V$7)</f>
        <v>180.20000000000002</v>
      </c>
    </row>
    <row r="903" spans="1:20" x14ac:dyDescent="0.3">
      <c r="A903" s="2" t="s">
        <v>1518</v>
      </c>
      <c r="B903" s="5">
        <v>44128</v>
      </c>
      <c r="C903" s="5">
        <v>44128</v>
      </c>
      <c r="D903" s="2" t="s">
        <v>45</v>
      </c>
      <c r="E903" s="2" t="s">
        <v>46</v>
      </c>
      <c r="F903" s="2" t="s">
        <v>1519</v>
      </c>
      <c r="G903" s="6" t="str">
        <f>VLOOKUP(F903,'Customer Info'!A:B,2,0)</f>
        <v>Ralph</v>
      </c>
      <c r="H903" s="6" t="str">
        <f>VLOOKUP(F903,'Customer Info'!A:C,3,0)</f>
        <v>Arnett</v>
      </c>
      <c r="I903" s="6" t="str">
        <f>VLOOKUP(F903,'Customer Info'!A:E,5,0)</f>
        <v>Shenyang</v>
      </c>
      <c r="J903" s="2" t="s">
        <v>405</v>
      </c>
      <c r="K903" s="2">
        <v>147</v>
      </c>
      <c r="L903" s="2">
        <v>138</v>
      </c>
      <c r="M903" s="2">
        <v>6</v>
      </c>
      <c r="N903" s="7">
        <f t="shared" si="52"/>
        <v>828</v>
      </c>
      <c r="O903" s="7">
        <f t="shared" si="53"/>
        <v>882</v>
      </c>
      <c r="P903" s="2">
        <v>30</v>
      </c>
      <c r="Q903" s="8">
        <f t="shared" si="54"/>
        <v>912</v>
      </c>
      <c r="R903" s="8">
        <f t="shared" si="55"/>
        <v>54</v>
      </c>
      <c r="S903" s="2" t="s">
        <v>31</v>
      </c>
      <c r="T903" s="22" cm="1">
        <f t="array" ref="T903">_xlfn.IFS(OR(Q903&gt;$U$2,Q903&lt;$U$3),Q903*$V$2,OR(Q903&gt;$U$3,Q903&lt;$U$4),Q903*$V$3,OR(Q903&gt;$U$3,Q903&lt;$U$4),Q903*$V$4,OR(Q903&gt;$U$5,Q903&lt;$U$6),Q903*$V$6,OR(Q903&gt;$U$6,Q903&lt;$U$7),Q903*$V$7)</f>
        <v>18.240000000000002</v>
      </c>
    </row>
    <row r="904" spans="1:20" x14ac:dyDescent="0.3">
      <c r="A904" s="2" t="s">
        <v>1520</v>
      </c>
      <c r="B904" s="5">
        <v>44144</v>
      </c>
      <c r="C904" s="5">
        <v>44145</v>
      </c>
      <c r="D904" s="2" t="s">
        <v>45</v>
      </c>
      <c r="E904" s="2" t="s">
        <v>66</v>
      </c>
      <c r="F904" s="2" t="s">
        <v>1252</v>
      </c>
      <c r="G904" s="6" t="str">
        <f>VLOOKUP(F904,'Customer Info'!A:B,2,0)</f>
        <v>Lisa</v>
      </c>
      <c r="H904" s="6" t="str">
        <f>VLOOKUP(F904,'Customer Info'!A:C,3,0)</f>
        <v>Ryan</v>
      </c>
      <c r="I904" s="6" t="str">
        <f>VLOOKUP(F904,'Customer Info'!A:E,5,0)</f>
        <v>Townsville</v>
      </c>
      <c r="J904" s="2" t="s">
        <v>762</v>
      </c>
      <c r="K904" s="2">
        <v>166</v>
      </c>
      <c r="L904" s="2">
        <v>149</v>
      </c>
      <c r="M904" s="2">
        <v>2</v>
      </c>
      <c r="N904" s="7">
        <f t="shared" si="52"/>
        <v>298</v>
      </c>
      <c r="O904" s="7">
        <f t="shared" si="53"/>
        <v>332</v>
      </c>
      <c r="P904" s="2">
        <v>30</v>
      </c>
      <c r="Q904" s="8">
        <f t="shared" si="54"/>
        <v>362</v>
      </c>
      <c r="R904" s="8">
        <f t="shared" si="55"/>
        <v>34</v>
      </c>
      <c r="S904" s="2" t="s">
        <v>61</v>
      </c>
      <c r="T904" s="22" cm="1">
        <f t="array" ref="T904">_xlfn.IFS(OR(Q904&gt;$U$2,Q904&lt;$U$3),Q904*$V$2,OR(Q904&gt;$U$3,Q904&lt;$U$4),Q904*$V$3,OR(Q904&gt;$U$3,Q904&lt;$U$4),Q904*$V$4,OR(Q904&gt;$U$5,Q904&lt;$U$6),Q904*$V$6,OR(Q904&gt;$U$6,Q904&lt;$U$7),Q904*$V$7)</f>
        <v>7.24</v>
      </c>
    </row>
    <row r="905" spans="1:20" x14ac:dyDescent="0.3">
      <c r="A905" s="2" t="s">
        <v>1521</v>
      </c>
      <c r="B905" s="5">
        <v>43970</v>
      </c>
      <c r="C905" s="5">
        <v>43972</v>
      </c>
      <c r="D905" s="2" t="s">
        <v>45</v>
      </c>
      <c r="E905" s="2" t="s">
        <v>46</v>
      </c>
      <c r="F905" s="2" t="s">
        <v>1522</v>
      </c>
      <c r="G905" s="6" t="str">
        <f>VLOOKUP(F905,'Customer Info'!A:B,2,0)</f>
        <v>Cari</v>
      </c>
      <c r="H905" s="6" t="str">
        <f>VLOOKUP(F905,'Customer Info'!A:C,3,0)</f>
        <v>Schnelling</v>
      </c>
      <c r="I905" s="6" t="str">
        <f>VLOOKUP(F905,'Customer Info'!A:E,5,0)</f>
        <v>Agra</v>
      </c>
      <c r="J905" s="2" t="s">
        <v>153</v>
      </c>
      <c r="K905" s="2">
        <v>954</v>
      </c>
      <c r="L905" s="2">
        <v>901</v>
      </c>
      <c r="M905" s="2">
        <v>2</v>
      </c>
      <c r="N905" s="7">
        <f t="shared" si="52"/>
        <v>1802</v>
      </c>
      <c r="O905" s="7">
        <f t="shared" si="53"/>
        <v>1908</v>
      </c>
      <c r="P905" s="2">
        <v>86</v>
      </c>
      <c r="Q905" s="8">
        <f t="shared" si="54"/>
        <v>1994</v>
      </c>
      <c r="R905" s="8">
        <f t="shared" si="55"/>
        <v>106</v>
      </c>
      <c r="S905" s="2" t="s">
        <v>31</v>
      </c>
      <c r="T905" s="22" cm="1">
        <f t="array" ref="T905">_xlfn.IFS(OR(Q905&gt;$U$2,Q905&lt;$U$3),Q905*$V$2,OR(Q905&gt;$U$3,Q905&lt;$U$4),Q905*$V$3,OR(Q905&gt;$U$3,Q905&lt;$U$4),Q905*$V$4,OR(Q905&gt;$U$5,Q905&lt;$U$6),Q905*$V$6,OR(Q905&gt;$U$6,Q905&lt;$U$7),Q905*$V$7)</f>
        <v>39.880000000000003</v>
      </c>
    </row>
    <row r="906" spans="1:20" x14ac:dyDescent="0.3">
      <c r="A906" s="2" t="s">
        <v>1523</v>
      </c>
      <c r="B906" s="5">
        <v>43888</v>
      </c>
      <c r="C906" s="5">
        <v>43888</v>
      </c>
      <c r="D906" s="2" t="s">
        <v>45</v>
      </c>
      <c r="E906" s="2" t="s">
        <v>27</v>
      </c>
      <c r="F906" s="2" t="s">
        <v>391</v>
      </c>
      <c r="G906" s="6" t="str">
        <f>VLOOKUP(F906,'Customer Info'!A:B,2,0)</f>
        <v>Sally</v>
      </c>
      <c r="H906" s="6" t="str">
        <f>VLOOKUP(F906,'Customer Info'!A:C,3,0)</f>
        <v>Knutson</v>
      </c>
      <c r="I906" s="6" t="str">
        <f>VLOOKUP(F906,'Customer Info'!A:E,5,0)</f>
        <v>CastropRauxel</v>
      </c>
      <c r="J906" s="2" t="s">
        <v>577</v>
      </c>
      <c r="K906" s="2">
        <v>743</v>
      </c>
      <c r="L906" s="2">
        <v>694</v>
      </c>
      <c r="M906" s="2">
        <v>11</v>
      </c>
      <c r="N906" s="7">
        <f t="shared" si="52"/>
        <v>7634</v>
      </c>
      <c r="O906" s="7">
        <f t="shared" si="53"/>
        <v>8173</v>
      </c>
      <c r="P906" s="2">
        <v>43</v>
      </c>
      <c r="Q906" s="8">
        <f t="shared" si="54"/>
        <v>8216</v>
      </c>
      <c r="R906" s="8">
        <f t="shared" si="55"/>
        <v>539</v>
      </c>
      <c r="S906" s="2" t="s">
        <v>31</v>
      </c>
      <c r="T906" s="22" cm="1">
        <f t="array" ref="T906">_xlfn.IFS(OR(Q906&gt;$U$2,Q906&lt;$U$3),Q906*$V$2,OR(Q906&gt;$U$3,Q906&lt;$U$4),Q906*$V$3,OR(Q906&gt;$U$3,Q906&lt;$U$4),Q906*$V$4,OR(Q906&gt;$U$5,Q906&lt;$U$6),Q906*$V$6,OR(Q906&gt;$U$6,Q906&lt;$U$7),Q906*$V$7)</f>
        <v>164.32</v>
      </c>
    </row>
    <row r="907" spans="1:20" x14ac:dyDescent="0.3">
      <c r="A907" s="2" t="s">
        <v>1524</v>
      </c>
      <c r="B907" s="5">
        <v>43973</v>
      </c>
      <c r="C907" s="5">
        <v>43973</v>
      </c>
      <c r="D907" s="2" t="s">
        <v>33</v>
      </c>
      <c r="E907" s="2" t="s">
        <v>46</v>
      </c>
      <c r="F907" s="2" t="s">
        <v>1525</v>
      </c>
      <c r="G907" s="6" t="str">
        <f>VLOOKUP(F907,'Customer Info'!A:B,2,0)</f>
        <v>Jennifer</v>
      </c>
      <c r="H907" s="6" t="str">
        <f>VLOOKUP(F907,'Customer Info'!A:C,3,0)</f>
        <v>Halladay</v>
      </c>
      <c r="I907" s="6" t="str">
        <f>VLOOKUP(F907,'Customer Info'!A:E,5,0)</f>
        <v>Krefeld</v>
      </c>
      <c r="J907" s="2" t="s">
        <v>175</v>
      </c>
      <c r="K907" s="2">
        <v>7691</v>
      </c>
      <c r="L907" s="2">
        <v>7255</v>
      </c>
      <c r="M907" s="2">
        <v>3</v>
      </c>
      <c r="N907" s="7">
        <f t="shared" ref="N907:N970" si="56">L907*M907</f>
        <v>21765</v>
      </c>
      <c r="O907" s="7">
        <f t="shared" ref="O907:O970" si="57">K907*M907</f>
        <v>23073</v>
      </c>
      <c r="P907" s="2">
        <v>84</v>
      </c>
      <c r="Q907" s="8">
        <f t="shared" ref="Q907:Q970" si="58">P907+O907</f>
        <v>23157</v>
      </c>
      <c r="R907" s="8">
        <f t="shared" ref="R907:R970" si="59">Q907-N907-P907</f>
        <v>1308</v>
      </c>
      <c r="S907" s="2" t="s">
        <v>69</v>
      </c>
      <c r="T907" s="22" cm="1">
        <f t="array" ref="T907">_xlfn.IFS(OR(Q907&gt;$U$2,Q907&lt;$U$3),Q907*$V$2,OR(Q907&gt;$U$3,Q907&lt;$U$4),Q907*$V$3,OR(Q907&gt;$U$3,Q907&lt;$U$4),Q907*$V$4,OR(Q907&gt;$U$5,Q907&lt;$U$6),Q907*$V$6,OR(Q907&gt;$U$6,Q907&lt;$U$7),Q907*$V$7)</f>
        <v>463.14</v>
      </c>
    </row>
    <row r="908" spans="1:20" x14ac:dyDescent="0.3">
      <c r="A908" s="2" t="s">
        <v>1526</v>
      </c>
      <c r="B908" s="5">
        <v>44125</v>
      </c>
      <c r="C908" s="5">
        <v>44125</v>
      </c>
      <c r="D908" s="2" t="s">
        <v>33</v>
      </c>
      <c r="E908" s="2" t="s">
        <v>41</v>
      </c>
      <c r="F908" s="2" t="s">
        <v>579</v>
      </c>
      <c r="G908" s="6" t="str">
        <f>VLOOKUP(F908,'Customer Info'!A:B,2,0)</f>
        <v>Benjamin</v>
      </c>
      <c r="H908" s="6" t="str">
        <f>VLOOKUP(F908,'Customer Info'!A:C,3,0)</f>
        <v>Patterson</v>
      </c>
      <c r="I908" s="6" t="str">
        <f>VLOOKUP(F908,'Customer Info'!A:E,5,0)</f>
        <v>Wollongong</v>
      </c>
      <c r="J908" s="2" t="s">
        <v>1048</v>
      </c>
      <c r="K908" s="2">
        <v>6717</v>
      </c>
      <c r="L908" s="2">
        <v>6288</v>
      </c>
      <c r="M908" s="2">
        <v>7</v>
      </c>
      <c r="N908" s="7">
        <f t="shared" si="56"/>
        <v>44016</v>
      </c>
      <c r="O908" s="7">
        <f t="shared" si="57"/>
        <v>47019</v>
      </c>
      <c r="P908" s="2">
        <v>96</v>
      </c>
      <c r="Q908" s="8">
        <f t="shared" si="58"/>
        <v>47115</v>
      </c>
      <c r="R908" s="8">
        <f t="shared" si="59"/>
        <v>3003</v>
      </c>
      <c r="S908" s="2" t="s">
        <v>61</v>
      </c>
      <c r="T908" s="22" cm="1">
        <f t="array" ref="T908">_xlfn.IFS(OR(Q908&gt;$U$2,Q908&lt;$U$3),Q908*$V$2,OR(Q908&gt;$U$3,Q908&lt;$U$4),Q908*$V$3,OR(Q908&gt;$U$3,Q908&lt;$U$4),Q908*$V$4,OR(Q908&gt;$U$5,Q908&lt;$U$6),Q908*$V$6,OR(Q908&gt;$U$6,Q908&lt;$U$7),Q908*$V$7)</f>
        <v>942.30000000000007</v>
      </c>
    </row>
    <row r="909" spans="1:20" x14ac:dyDescent="0.3">
      <c r="A909" s="2" t="s">
        <v>1527</v>
      </c>
      <c r="B909" s="5">
        <v>44171</v>
      </c>
      <c r="C909" s="5">
        <v>44171</v>
      </c>
      <c r="D909" s="2" t="s">
        <v>45</v>
      </c>
      <c r="E909" s="2" t="s">
        <v>41</v>
      </c>
      <c r="F909" s="2" t="s">
        <v>150</v>
      </c>
      <c r="G909" s="6" t="str">
        <f>VLOOKUP(F909,'Customer Info'!A:B,2,0)</f>
        <v>Adam</v>
      </c>
      <c r="H909" s="6" t="str">
        <f>VLOOKUP(F909,'Customer Info'!A:C,3,0)</f>
        <v>Bellavance</v>
      </c>
      <c r="I909" s="6" t="str">
        <f>VLOOKUP(F909,'Customer Info'!A:E,5,0)</f>
        <v>Kaiyuan</v>
      </c>
      <c r="J909" s="2" t="s">
        <v>271</v>
      </c>
      <c r="K909" s="2">
        <v>743</v>
      </c>
      <c r="L909" s="2">
        <v>694</v>
      </c>
      <c r="M909" s="2">
        <v>1</v>
      </c>
      <c r="N909" s="7">
        <f t="shared" si="56"/>
        <v>694</v>
      </c>
      <c r="O909" s="7">
        <f t="shared" si="57"/>
        <v>743</v>
      </c>
      <c r="P909" s="2">
        <v>98</v>
      </c>
      <c r="Q909" s="8">
        <f t="shared" si="58"/>
        <v>841</v>
      </c>
      <c r="R909" s="8">
        <f t="shared" si="59"/>
        <v>49</v>
      </c>
      <c r="S909" s="2" t="s">
        <v>28</v>
      </c>
      <c r="T909" s="22" cm="1">
        <f t="array" ref="T909">_xlfn.IFS(OR(Q909&gt;$U$2,Q909&lt;$U$3),Q909*$V$2,OR(Q909&gt;$U$3,Q909&lt;$U$4),Q909*$V$3,OR(Q909&gt;$U$3,Q909&lt;$U$4),Q909*$V$4,OR(Q909&gt;$U$5,Q909&lt;$U$6),Q909*$V$6,OR(Q909&gt;$U$6,Q909&lt;$U$7),Q909*$V$7)</f>
        <v>16.82</v>
      </c>
    </row>
    <row r="910" spans="1:20" x14ac:dyDescent="0.3">
      <c r="A910" s="2" t="s">
        <v>1528</v>
      </c>
      <c r="B910" s="5">
        <v>44064</v>
      </c>
      <c r="C910" s="5">
        <v>44064</v>
      </c>
      <c r="D910" s="2" t="s">
        <v>45</v>
      </c>
      <c r="E910" s="2" t="s">
        <v>34</v>
      </c>
      <c r="F910" s="2" t="s">
        <v>805</v>
      </c>
      <c r="G910" s="6" t="str">
        <f>VLOOKUP(F910,'Customer Info'!A:B,2,0)</f>
        <v>Darren</v>
      </c>
      <c r="H910" s="6" t="str">
        <f>VLOOKUP(F910,'Customer Info'!A:C,3,0)</f>
        <v>Budd</v>
      </c>
      <c r="I910" s="6" t="str">
        <f>VLOOKUP(F910,'Customer Info'!A:E,5,0)</f>
        <v>Perth</v>
      </c>
      <c r="J910" s="2" t="s">
        <v>1182</v>
      </c>
      <c r="K910" s="2">
        <v>69</v>
      </c>
      <c r="L910" s="2">
        <v>64</v>
      </c>
      <c r="M910" s="2">
        <v>1</v>
      </c>
      <c r="N910" s="7">
        <f t="shared" si="56"/>
        <v>64</v>
      </c>
      <c r="O910" s="7">
        <f t="shared" si="57"/>
        <v>69</v>
      </c>
      <c r="P910" s="2">
        <v>10</v>
      </c>
      <c r="Q910" s="8">
        <f t="shared" si="58"/>
        <v>79</v>
      </c>
      <c r="R910" s="8">
        <f t="shared" si="59"/>
        <v>5</v>
      </c>
      <c r="S910" s="2" t="s">
        <v>31</v>
      </c>
      <c r="T910" s="22" cm="1">
        <f t="array" ref="T910">_xlfn.IFS(OR(Q910&gt;$U$2,Q910&lt;$U$3),Q910*$V$2,OR(Q910&gt;$U$3,Q910&lt;$U$4),Q910*$V$3,OR(Q910&gt;$U$3,Q910&lt;$U$4),Q910*$V$4,OR(Q910&gt;$U$5,Q910&lt;$U$6),Q910*$V$6,OR(Q910&gt;$U$6,Q910&lt;$U$7),Q910*$V$7)</f>
        <v>1.58</v>
      </c>
    </row>
    <row r="911" spans="1:20" x14ac:dyDescent="0.3">
      <c r="A911" s="2" t="s">
        <v>1529</v>
      </c>
      <c r="B911" s="5">
        <v>43873</v>
      </c>
      <c r="C911" s="5">
        <v>43874</v>
      </c>
      <c r="D911" s="2" t="s">
        <v>45</v>
      </c>
      <c r="E911" s="2" t="s">
        <v>89</v>
      </c>
      <c r="F911" s="2" t="s">
        <v>1115</v>
      </c>
      <c r="G911" s="6" t="str">
        <f>VLOOKUP(F911,'Customer Info'!A:B,2,0)</f>
        <v>Christy</v>
      </c>
      <c r="H911" s="6" t="str">
        <f>VLOOKUP(F911,'Customer Info'!A:C,3,0)</f>
        <v>Brittain</v>
      </c>
      <c r="I911" s="6" t="str">
        <f>VLOOKUP(F911,'Customer Info'!A:E,5,0)</f>
        <v>Depok</v>
      </c>
      <c r="J911" s="2" t="s">
        <v>490</v>
      </c>
      <c r="K911" s="2">
        <v>130</v>
      </c>
      <c r="L911" s="2">
        <v>122</v>
      </c>
      <c r="M911" s="2">
        <v>2</v>
      </c>
      <c r="N911" s="7">
        <f t="shared" si="56"/>
        <v>244</v>
      </c>
      <c r="O911" s="7">
        <f t="shared" si="57"/>
        <v>260</v>
      </c>
      <c r="P911" s="2">
        <v>30</v>
      </c>
      <c r="Q911" s="8">
        <f t="shared" si="58"/>
        <v>290</v>
      </c>
      <c r="R911" s="8">
        <f t="shared" si="59"/>
        <v>16</v>
      </c>
      <c r="S911" s="2" t="s">
        <v>61</v>
      </c>
      <c r="T911" s="22" cm="1">
        <f t="array" ref="T911">_xlfn.IFS(OR(Q911&gt;$U$2,Q911&lt;$U$3),Q911*$V$2,OR(Q911&gt;$U$3,Q911&lt;$U$4),Q911*$V$3,OR(Q911&gt;$U$3,Q911&lt;$U$4),Q911*$V$4,OR(Q911&gt;$U$5,Q911&lt;$U$6),Q911*$V$6,OR(Q911&gt;$U$6,Q911&lt;$U$7),Q911*$V$7)</f>
        <v>5.8</v>
      </c>
    </row>
    <row r="912" spans="1:20" x14ac:dyDescent="0.3">
      <c r="A912" s="2" t="s">
        <v>1530</v>
      </c>
      <c r="B912" s="5">
        <v>43863</v>
      </c>
      <c r="C912" s="5">
        <v>43864</v>
      </c>
      <c r="D912" s="2" t="s">
        <v>33</v>
      </c>
      <c r="E912" s="2" t="s">
        <v>41</v>
      </c>
      <c r="F912" s="2" t="s">
        <v>526</v>
      </c>
      <c r="G912" s="6" t="str">
        <f>VLOOKUP(F912,'Customer Info'!A:B,2,0)</f>
        <v>Deirdre</v>
      </c>
      <c r="H912" s="6" t="str">
        <f>VLOOKUP(F912,'Customer Info'!A:C,3,0)</f>
        <v>Greer</v>
      </c>
      <c r="I912" s="6" t="str">
        <f>VLOOKUP(F912,'Customer Info'!A:E,5,0)</f>
        <v>Perth</v>
      </c>
      <c r="J912" s="2" t="s">
        <v>536</v>
      </c>
      <c r="K912" s="2">
        <v>37949</v>
      </c>
      <c r="L912" s="2">
        <v>34816</v>
      </c>
      <c r="M912" s="2">
        <v>2</v>
      </c>
      <c r="N912" s="7">
        <f t="shared" si="56"/>
        <v>69632</v>
      </c>
      <c r="O912" s="7">
        <f t="shared" si="57"/>
        <v>75898</v>
      </c>
      <c r="P912" s="2">
        <v>99</v>
      </c>
      <c r="Q912" s="8">
        <f t="shared" si="58"/>
        <v>75997</v>
      </c>
      <c r="R912" s="8">
        <f t="shared" si="59"/>
        <v>6266</v>
      </c>
      <c r="S912" s="2" t="s">
        <v>31</v>
      </c>
      <c r="T912" s="22" cm="1">
        <f t="array" ref="T912">_xlfn.IFS(OR(Q912&gt;$U$2,Q912&lt;$U$3),Q912*$V$2,OR(Q912&gt;$U$3,Q912&lt;$U$4),Q912*$V$3,OR(Q912&gt;$U$3,Q912&lt;$U$4),Q912*$V$4,OR(Q912&gt;$U$5,Q912&lt;$U$6),Q912*$V$6,OR(Q912&gt;$U$6,Q912&lt;$U$7),Q912*$V$7)</f>
        <v>1519.94</v>
      </c>
    </row>
    <row r="913" spans="1:20" x14ac:dyDescent="0.3">
      <c r="A913" s="2" t="s">
        <v>1531</v>
      </c>
      <c r="B913" s="5">
        <v>44173</v>
      </c>
      <c r="C913" s="5">
        <v>44174</v>
      </c>
      <c r="D913" s="2" t="s">
        <v>45</v>
      </c>
      <c r="E913" s="2" t="s">
        <v>41</v>
      </c>
      <c r="F913" s="2" t="s">
        <v>257</v>
      </c>
      <c r="G913" s="6" t="str">
        <f>VLOOKUP(F913,'Customer Info'!A:B,2,0)</f>
        <v>Eugene</v>
      </c>
      <c r="H913" s="6" t="str">
        <f>VLOOKUP(F913,'Customer Info'!A:C,3,0)</f>
        <v>Hildebrand</v>
      </c>
      <c r="I913" s="6" t="str">
        <f>VLOOKUP(F913,'Customer Info'!A:E,5,0)</f>
        <v>Liaocheng</v>
      </c>
      <c r="J913" s="2" t="s">
        <v>106</v>
      </c>
      <c r="K913" s="2">
        <v>139</v>
      </c>
      <c r="L913" s="2">
        <v>133</v>
      </c>
      <c r="M913" s="2">
        <v>1</v>
      </c>
      <c r="N913" s="7">
        <f t="shared" si="56"/>
        <v>133</v>
      </c>
      <c r="O913" s="7">
        <f t="shared" si="57"/>
        <v>139</v>
      </c>
      <c r="P913" s="2">
        <v>30</v>
      </c>
      <c r="Q913" s="8">
        <f t="shared" si="58"/>
        <v>169</v>
      </c>
      <c r="R913" s="8">
        <f t="shared" si="59"/>
        <v>6</v>
      </c>
      <c r="S913" s="2" t="s">
        <v>61</v>
      </c>
      <c r="T913" s="22" cm="1">
        <f t="array" ref="T913">_xlfn.IFS(OR(Q913&gt;$U$2,Q913&lt;$U$3),Q913*$V$2,OR(Q913&gt;$U$3,Q913&lt;$U$4),Q913*$V$3,OR(Q913&gt;$U$3,Q913&lt;$U$4),Q913*$V$4,OR(Q913&gt;$U$5,Q913&lt;$U$6),Q913*$V$6,OR(Q913&gt;$U$6,Q913&lt;$U$7),Q913*$V$7)</f>
        <v>3.38</v>
      </c>
    </row>
    <row r="914" spans="1:20" x14ac:dyDescent="0.3">
      <c r="A914" s="2" t="s">
        <v>1532</v>
      </c>
      <c r="B914" s="5">
        <v>43891</v>
      </c>
      <c r="C914" s="5">
        <v>43891</v>
      </c>
      <c r="D914" s="2" t="s">
        <v>33</v>
      </c>
      <c r="E914" s="2" t="s">
        <v>34</v>
      </c>
      <c r="F914" s="2" t="s">
        <v>1217</v>
      </c>
      <c r="G914" s="6" t="str">
        <f>VLOOKUP(F914,'Customer Info'!A:B,2,0)</f>
        <v>Greg</v>
      </c>
      <c r="H914" s="6" t="str">
        <f>VLOOKUP(F914,'Customer Info'!A:C,3,0)</f>
        <v>Tran</v>
      </c>
      <c r="I914" s="6" t="str">
        <f>VLOOKUP(F914,'Customer Info'!A:E,5,0)</f>
        <v>Recklinghausen</v>
      </c>
      <c r="J914" s="2" t="s">
        <v>126</v>
      </c>
      <c r="K914" s="2">
        <v>37949</v>
      </c>
      <c r="L914" s="2">
        <v>34816</v>
      </c>
      <c r="M914" s="2">
        <v>7</v>
      </c>
      <c r="N914" s="7">
        <f t="shared" si="56"/>
        <v>243712</v>
      </c>
      <c r="O914" s="7">
        <f t="shared" si="57"/>
        <v>265643</v>
      </c>
      <c r="P914" s="2">
        <v>36</v>
      </c>
      <c r="Q914" s="8">
        <f t="shared" si="58"/>
        <v>265679</v>
      </c>
      <c r="R914" s="8">
        <f t="shared" si="59"/>
        <v>21931</v>
      </c>
      <c r="S914" s="2" t="s">
        <v>61</v>
      </c>
      <c r="T914" s="22" cm="1">
        <f t="array" ref="T914">_xlfn.IFS(OR(Q914&gt;$U$2,Q914&lt;$U$3),Q914*$V$2,OR(Q914&gt;$U$3,Q914&lt;$U$4),Q914*$V$3,OR(Q914&gt;$U$3,Q914&lt;$U$4),Q914*$V$4,OR(Q914&gt;$U$5,Q914&lt;$U$6),Q914*$V$6,OR(Q914&gt;$U$6,Q914&lt;$U$7),Q914*$V$7)</f>
        <v>5313.58</v>
      </c>
    </row>
    <row r="915" spans="1:20" x14ac:dyDescent="0.3">
      <c r="A915" s="2" t="s">
        <v>1533</v>
      </c>
      <c r="B915" s="5">
        <v>44009</v>
      </c>
      <c r="C915" s="5">
        <v>44010</v>
      </c>
      <c r="D915" s="2" t="s">
        <v>45</v>
      </c>
      <c r="E915" s="2" t="s">
        <v>34</v>
      </c>
      <c r="F915" s="2" t="s">
        <v>659</v>
      </c>
      <c r="G915" s="6" t="str">
        <f>VLOOKUP(F915,'Customer Info'!A:B,2,0)</f>
        <v>Victoria</v>
      </c>
      <c r="H915" s="6" t="str">
        <f>VLOOKUP(F915,'Customer Info'!A:C,3,0)</f>
        <v>Brennan</v>
      </c>
      <c r="I915" s="6" t="str">
        <f>VLOOKUP(F915,'Customer Info'!A:E,5,0)</f>
        <v>Canberra</v>
      </c>
      <c r="J915" s="2" t="s">
        <v>170</v>
      </c>
      <c r="K915" s="2">
        <v>63</v>
      </c>
      <c r="L915" s="2">
        <v>59</v>
      </c>
      <c r="M915" s="2">
        <v>1</v>
      </c>
      <c r="N915" s="7">
        <f t="shared" si="56"/>
        <v>59</v>
      </c>
      <c r="O915" s="7">
        <f t="shared" si="57"/>
        <v>63</v>
      </c>
      <c r="P915" s="2">
        <v>10</v>
      </c>
      <c r="Q915" s="8">
        <f t="shared" si="58"/>
        <v>73</v>
      </c>
      <c r="R915" s="8">
        <f t="shared" si="59"/>
        <v>4</v>
      </c>
      <c r="S915" s="2" t="s">
        <v>69</v>
      </c>
      <c r="T915" s="22" cm="1">
        <f t="array" ref="T915">_xlfn.IFS(OR(Q915&gt;$U$2,Q915&lt;$U$3),Q915*$V$2,OR(Q915&gt;$U$3,Q915&lt;$U$4),Q915*$V$3,OR(Q915&gt;$U$3,Q915&lt;$U$4),Q915*$V$4,OR(Q915&gt;$U$5,Q915&lt;$U$6),Q915*$V$6,OR(Q915&gt;$U$6,Q915&lt;$U$7),Q915*$V$7)</f>
        <v>1.46</v>
      </c>
    </row>
    <row r="916" spans="1:20" x14ac:dyDescent="0.3">
      <c r="A916" s="2" t="s">
        <v>1534</v>
      </c>
      <c r="B916" s="5">
        <v>44187</v>
      </c>
      <c r="C916" s="5">
        <v>44188</v>
      </c>
      <c r="D916" s="2" t="s">
        <v>26</v>
      </c>
      <c r="E916" s="2" t="s">
        <v>89</v>
      </c>
      <c r="F916" s="2" t="s">
        <v>1052</v>
      </c>
      <c r="G916" s="6" t="str">
        <f>VLOOKUP(F916,'Customer Info'!A:B,2,0)</f>
        <v>Muhammed</v>
      </c>
      <c r="H916" s="6" t="str">
        <f>VLOOKUP(F916,'Customer Info'!A:C,3,0)</f>
        <v>MacIntyre</v>
      </c>
      <c r="I916" s="6" t="str">
        <f>VLOOKUP(F916,'Customer Info'!A:E,5,0)</f>
        <v>Lohne</v>
      </c>
      <c r="J916" s="2" t="s">
        <v>75</v>
      </c>
      <c r="K916" s="2">
        <v>1210</v>
      </c>
      <c r="L916" s="2">
        <v>1164</v>
      </c>
      <c r="M916" s="2">
        <v>4</v>
      </c>
      <c r="N916" s="7">
        <f t="shared" si="56"/>
        <v>4656</v>
      </c>
      <c r="O916" s="7">
        <f t="shared" si="57"/>
        <v>4840</v>
      </c>
      <c r="P916" s="2">
        <v>24</v>
      </c>
      <c r="Q916" s="8">
        <f t="shared" si="58"/>
        <v>4864</v>
      </c>
      <c r="R916" s="8">
        <f t="shared" si="59"/>
        <v>184</v>
      </c>
      <c r="S916" s="2" t="s">
        <v>31</v>
      </c>
      <c r="T916" s="22" cm="1">
        <f t="array" ref="T916">_xlfn.IFS(OR(Q916&gt;$U$2,Q916&lt;$U$3),Q916*$V$2,OR(Q916&gt;$U$3,Q916&lt;$U$4),Q916*$V$3,OR(Q916&gt;$U$3,Q916&lt;$U$4),Q916*$V$4,OR(Q916&gt;$U$5,Q916&lt;$U$6),Q916*$V$6,OR(Q916&gt;$U$6,Q916&lt;$U$7),Q916*$V$7)</f>
        <v>97.28</v>
      </c>
    </row>
    <row r="917" spans="1:20" x14ac:dyDescent="0.3">
      <c r="A917" s="2" t="s">
        <v>1535</v>
      </c>
      <c r="B917" s="5">
        <v>43935</v>
      </c>
      <c r="C917" s="5">
        <v>43935</v>
      </c>
      <c r="D917" s="2" t="s">
        <v>33</v>
      </c>
      <c r="E917" s="2" t="s">
        <v>41</v>
      </c>
      <c r="F917" s="2" t="s">
        <v>86</v>
      </c>
      <c r="G917" s="6" t="str">
        <f>VLOOKUP(F917,'Customer Info'!A:B,2,0)</f>
        <v>Dennis</v>
      </c>
      <c r="H917" s="6" t="str">
        <f>VLOOKUP(F917,'Customer Info'!A:C,3,0)</f>
        <v>Pardue</v>
      </c>
      <c r="I917" s="6" t="str">
        <f>VLOOKUP(F917,'Customer Info'!A:E,5,0)</f>
        <v>Wollongong</v>
      </c>
      <c r="J917" s="2" t="s">
        <v>48</v>
      </c>
      <c r="K917" s="2">
        <v>6520</v>
      </c>
      <c r="L917" s="2">
        <v>5985</v>
      </c>
      <c r="M917" s="2">
        <v>3</v>
      </c>
      <c r="N917" s="7">
        <f t="shared" si="56"/>
        <v>17955</v>
      </c>
      <c r="O917" s="7">
        <f t="shared" si="57"/>
        <v>19560</v>
      </c>
      <c r="P917" s="2">
        <v>100</v>
      </c>
      <c r="Q917" s="8">
        <f t="shared" si="58"/>
        <v>19660</v>
      </c>
      <c r="R917" s="8">
        <f t="shared" si="59"/>
        <v>1605</v>
      </c>
      <c r="S917" s="2" t="s">
        <v>31</v>
      </c>
      <c r="T917" s="22" cm="1">
        <f t="array" ref="T917">_xlfn.IFS(OR(Q917&gt;$U$2,Q917&lt;$U$3),Q917*$V$2,OR(Q917&gt;$U$3,Q917&lt;$U$4),Q917*$V$3,OR(Q917&gt;$U$3,Q917&lt;$U$4),Q917*$V$4,OR(Q917&gt;$U$5,Q917&lt;$U$6),Q917*$V$6,OR(Q917&gt;$U$6,Q917&lt;$U$7),Q917*$V$7)</f>
        <v>393.2</v>
      </c>
    </row>
    <row r="918" spans="1:20" x14ac:dyDescent="0.3">
      <c r="A918" s="2" t="s">
        <v>1536</v>
      </c>
      <c r="B918" s="5">
        <v>43854</v>
      </c>
      <c r="C918" s="5">
        <v>43854</v>
      </c>
      <c r="D918" s="2" t="s">
        <v>26</v>
      </c>
      <c r="E918" s="2" t="s">
        <v>66</v>
      </c>
      <c r="F918" s="2" t="s">
        <v>481</v>
      </c>
      <c r="G918" s="6" t="str">
        <f>VLOOKUP(F918,'Customer Info'!A:B,2,0)</f>
        <v>MaryBeth</v>
      </c>
      <c r="H918" s="6" t="str">
        <f>VLOOKUP(F918,'Customer Info'!A:C,3,0)</f>
        <v>Skach</v>
      </c>
      <c r="I918" s="6" t="str">
        <f>VLOOKUP(F918,'Customer Info'!A:E,5,0)</f>
        <v>Licheng</v>
      </c>
      <c r="J918" s="2" t="s">
        <v>170</v>
      </c>
      <c r="K918" s="2">
        <v>1911</v>
      </c>
      <c r="L918" s="2">
        <v>1785</v>
      </c>
      <c r="M918" s="2">
        <v>4</v>
      </c>
      <c r="N918" s="7">
        <f t="shared" si="56"/>
        <v>7140</v>
      </c>
      <c r="O918" s="7">
        <f t="shared" si="57"/>
        <v>7644</v>
      </c>
      <c r="P918" s="2">
        <v>39</v>
      </c>
      <c r="Q918" s="8">
        <f t="shared" si="58"/>
        <v>7683</v>
      </c>
      <c r="R918" s="8">
        <f t="shared" si="59"/>
        <v>504</v>
      </c>
      <c r="S918" s="2" t="s">
        <v>61</v>
      </c>
      <c r="T918" s="22" cm="1">
        <f t="array" ref="T918">_xlfn.IFS(OR(Q918&gt;$U$2,Q918&lt;$U$3),Q918*$V$2,OR(Q918&gt;$U$3,Q918&lt;$U$4),Q918*$V$3,OR(Q918&gt;$U$3,Q918&lt;$U$4),Q918*$V$4,OR(Q918&gt;$U$5,Q918&lt;$U$6),Q918*$V$6,OR(Q918&gt;$U$6,Q918&lt;$U$7),Q918*$V$7)</f>
        <v>153.66</v>
      </c>
    </row>
    <row r="919" spans="1:20" x14ac:dyDescent="0.3">
      <c r="A919" s="2" t="s">
        <v>1537</v>
      </c>
      <c r="B919" s="5">
        <v>44003</v>
      </c>
      <c r="C919" s="5">
        <v>44005</v>
      </c>
      <c r="D919" s="2" t="s">
        <v>26</v>
      </c>
      <c r="E919" s="2" t="s">
        <v>41</v>
      </c>
      <c r="F919" s="2" t="s">
        <v>769</v>
      </c>
      <c r="G919" s="6" t="str">
        <f>VLOOKUP(F919,'Customer Info'!A:B,2,0)</f>
        <v>John</v>
      </c>
      <c r="H919" s="6" t="str">
        <f>VLOOKUP(F919,'Customer Info'!A:C,3,0)</f>
        <v>Castell</v>
      </c>
      <c r="I919" s="6" t="str">
        <f>VLOOKUP(F919,'Customer Info'!A:E,5,0)</f>
        <v>Jakarta</v>
      </c>
      <c r="J919" s="2" t="s">
        <v>520</v>
      </c>
      <c r="K919" s="2">
        <v>2540</v>
      </c>
      <c r="L919" s="2">
        <v>2397</v>
      </c>
      <c r="M919" s="2">
        <v>2</v>
      </c>
      <c r="N919" s="7">
        <f t="shared" si="56"/>
        <v>4794</v>
      </c>
      <c r="O919" s="7">
        <f t="shared" si="57"/>
        <v>5080</v>
      </c>
      <c r="P919" s="2">
        <v>20</v>
      </c>
      <c r="Q919" s="8">
        <f t="shared" si="58"/>
        <v>5100</v>
      </c>
      <c r="R919" s="8">
        <f t="shared" si="59"/>
        <v>286</v>
      </c>
      <c r="S919" s="2" t="s">
        <v>31</v>
      </c>
      <c r="T919" s="22" cm="1">
        <f t="array" ref="T919">_xlfn.IFS(OR(Q919&gt;$U$2,Q919&lt;$U$3),Q919*$V$2,OR(Q919&gt;$U$3,Q919&lt;$U$4),Q919*$V$3,OR(Q919&gt;$U$3,Q919&lt;$U$4),Q919*$V$4,OR(Q919&gt;$U$5,Q919&lt;$U$6),Q919*$V$6,OR(Q919&gt;$U$6,Q919&lt;$U$7),Q919*$V$7)</f>
        <v>102</v>
      </c>
    </row>
    <row r="920" spans="1:20" x14ac:dyDescent="0.3">
      <c r="A920" s="2" t="s">
        <v>1538</v>
      </c>
      <c r="B920" s="5">
        <v>43845</v>
      </c>
      <c r="C920" s="5">
        <v>43845</v>
      </c>
      <c r="D920" s="2" t="s">
        <v>33</v>
      </c>
      <c r="E920" s="2" t="s">
        <v>66</v>
      </c>
      <c r="F920" s="2" t="s">
        <v>325</v>
      </c>
      <c r="G920" s="6" t="str">
        <f>VLOOKUP(F920,'Customer Info'!A:B,2,0)</f>
        <v>Jill</v>
      </c>
      <c r="H920" s="6" t="str">
        <f>VLOOKUP(F920,'Customer Info'!A:C,3,0)</f>
        <v>Stevenson</v>
      </c>
      <c r="I920" s="6" t="str">
        <f>VLOOKUP(F920,'Customer Info'!A:E,5,0)</f>
        <v>Bengbu</v>
      </c>
      <c r="J920" s="2" t="s">
        <v>100</v>
      </c>
      <c r="K920" s="2">
        <v>1556</v>
      </c>
      <c r="L920" s="2">
        <v>1414</v>
      </c>
      <c r="M920" s="2">
        <v>2</v>
      </c>
      <c r="N920" s="7">
        <f t="shared" si="56"/>
        <v>2828</v>
      </c>
      <c r="O920" s="7">
        <f t="shared" si="57"/>
        <v>3112</v>
      </c>
      <c r="P920" s="2">
        <v>60</v>
      </c>
      <c r="Q920" s="8">
        <f t="shared" si="58"/>
        <v>3172</v>
      </c>
      <c r="R920" s="8">
        <f t="shared" si="59"/>
        <v>284</v>
      </c>
      <c r="S920" s="2" t="s">
        <v>31</v>
      </c>
      <c r="T920" s="22" cm="1">
        <f t="array" ref="T920">_xlfn.IFS(OR(Q920&gt;$U$2,Q920&lt;$U$3),Q920*$V$2,OR(Q920&gt;$U$3,Q920&lt;$U$4),Q920*$V$3,OR(Q920&gt;$U$3,Q920&lt;$U$4),Q920*$V$4,OR(Q920&gt;$U$5,Q920&lt;$U$6),Q920*$V$6,OR(Q920&gt;$U$6,Q920&lt;$U$7),Q920*$V$7)</f>
        <v>63.440000000000005</v>
      </c>
    </row>
    <row r="921" spans="1:20" x14ac:dyDescent="0.3">
      <c r="A921" s="2" t="s">
        <v>1539</v>
      </c>
      <c r="B921" s="5">
        <v>44114</v>
      </c>
      <c r="C921" s="5">
        <v>44114</v>
      </c>
      <c r="D921" s="2" t="s">
        <v>45</v>
      </c>
      <c r="E921" s="2" t="s">
        <v>66</v>
      </c>
      <c r="F921" s="2" t="s">
        <v>625</v>
      </c>
      <c r="G921" s="6" t="str">
        <f>VLOOKUP(F921,'Customer Info'!A:B,2,0)</f>
        <v>Logan</v>
      </c>
      <c r="H921" s="6" t="str">
        <f>VLOOKUP(F921,'Customer Info'!A:C,3,0)</f>
        <v>Haushalter</v>
      </c>
      <c r="I921" s="6" t="str">
        <f>VLOOKUP(F921,'Customer Info'!A:E,5,0)</f>
        <v>Canberra</v>
      </c>
      <c r="J921" s="2" t="s">
        <v>402</v>
      </c>
      <c r="K921" s="2">
        <v>511</v>
      </c>
      <c r="L921" s="2">
        <v>477</v>
      </c>
      <c r="M921" s="2">
        <v>2</v>
      </c>
      <c r="N921" s="7">
        <f t="shared" si="56"/>
        <v>954</v>
      </c>
      <c r="O921" s="7">
        <f t="shared" si="57"/>
        <v>1022</v>
      </c>
      <c r="P921" s="2">
        <v>84</v>
      </c>
      <c r="Q921" s="8">
        <f t="shared" si="58"/>
        <v>1106</v>
      </c>
      <c r="R921" s="8">
        <f t="shared" si="59"/>
        <v>68</v>
      </c>
      <c r="S921" s="2" t="s">
        <v>28</v>
      </c>
      <c r="T921" s="22" cm="1">
        <f t="array" ref="T921">_xlfn.IFS(OR(Q921&gt;$U$2,Q921&lt;$U$3),Q921*$V$2,OR(Q921&gt;$U$3,Q921&lt;$U$4),Q921*$V$3,OR(Q921&gt;$U$3,Q921&lt;$U$4),Q921*$V$4,OR(Q921&gt;$U$5,Q921&lt;$U$6),Q921*$V$6,OR(Q921&gt;$U$6,Q921&lt;$U$7),Q921*$V$7)</f>
        <v>22.12</v>
      </c>
    </row>
    <row r="922" spans="1:20" x14ac:dyDescent="0.3">
      <c r="A922" s="2" t="s">
        <v>1540</v>
      </c>
      <c r="B922" s="5">
        <v>43954</v>
      </c>
      <c r="C922" s="5">
        <v>43955</v>
      </c>
      <c r="D922" s="2" t="s">
        <v>26</v>
      </c>
      <c r="E922" s="2" t="s">
        <v>41</v>
      </c>
      <c r="F922" s="2" t="s">
        <v>1541</v>
      </c>
      <c r="G922" s="6" t="str">
        <f>VLOOKUP(F922,'Customer Info'!A:B,2,0)</f>
        <v>Maribeth</v>
      </c>
      <c r="H922" s="6" t="str">
        <f>VLOOKUP(F922,'Customer Info'!A:C,3,0)</f>
        <v>Dona</v>
      </c>
      <c r="I922" s="6" t="str">
        <f>VLOOKUP(F922,'Customer Info'!A:E,5,0)</f>
        <v>Adelaide</v>
      </c>
      <c r="J922" s="2" t="s">
        <v>630</v>
      </c>
      <c r="K922" s="2">
        <v>3341</v>
      </c>
      <c r="L922" s="2">
        <v>3152</v>
      </c>
      <c r="M922" s="2">
        <v>4</v>
      </c>
      <c r="N922" s="7">
        <f t="shared" si="56"/>
        <v>12608</v>
      </c>
      <c r="O922" s="7">
        <f t="shared" si="57"/>
        <v>13364</v>
      </c>
      <c r="P922" s="2">
        <v>25</v>
      </c>
      <c r="Q922" s="8">
        <f t="shared" si="58"/>
        <v>13389</v>
      </c>
      <c r="R922" s="8">
        <f t="shared" si="59"/>
        <v>756</v>
      </c>
      <c r="S922" s="2" t="s">
        <v>61</v>
      </c>
      <c r="T922" s="22" cm="1">
        <f t="array" ref="T922">_xlfn.IFS(OR(Q922&gt;$U$2,Q922&lt;$U$3),Q922*$V$2,OR(Q922&gt;$U$3,Q922&lt;$U$4),Q922*$V$3,OR(Q922&gt;$U$3,Q922&lt;$U$4),Q922*$V$4,OR(Q922&gt;$U$5,Q922&lt;$U$6),Q922*$V$6,OR(Q922&gt;$U$6,Q922&lt;$U$7),Q922*$V$7)</f>
        <v>267.78000000000003</v>
      </c>
    </row>
    <row r="923" spans="1:20" x14ac:dyDescent="0.3">
      <c r="A923" s="2" t="s">
        <v>1542</v>
      </c>
      <c r="B923" s="5">
        <v>43835</v>
      </c>
      <c r="C923" s="5">
        <v>43837</v>
      </c>
      <c r="D923" s="2" t="s">
        <v>45</v>
      </c>
      <c r="E923" s="2" t="s">
        <v>27</v>
      </c>
      <c r="F923" s="2" t="s">
        <v>818</v>
      </c>
      <c r="G923" s="6" t="str">
        <f>VLOOKUP(F923,'Customer Info'!A:B,2,0)</f>
        <v>Helen</v>
      </c>
      <c r="H923" s="6" t="str">
        <f>VLOOKUP(F923,'Customer Info'!A:C,3,0)</f>
        <v>Abelman</v>
      </c>
      <c r="I923" s="6" t="str">
        <f>VLOOKUP(F923,'Customer Info'!A:E,5,0)</f>
        <v>Mangalore</v>
      </c>
      <c r="J923" s="2" t="s">
        <v>161</v>
      </c>
      <c r="K923" s="2">
        <v>805</v>
      </c>
      <c r="L923" s="2">
        <v>746</v>
      </c>
      <c r="M923" s="2">
        <v>2</v>
      </c>
      <c r="N923" s="7">
        <f t="shared" si="56"/>
        <v>1492</v>
      </c>
      <c r="O923" s="7">
        <f t="shared" si="57"/>
        <v>1610</v>
      </c>
      <c r="P923" s="2">
        <v>79</v>
      </c>
      <c r="Q923" s="8">
        <f t="shared" si="58"/>
        <v>1689</v>
      </c>
      <c r="R923" s="8">
        <f t="shared" si="59"/>
        <v>118</v>
      </c>
      <c r="S923" s="2" t="s">
        <v>31</v>
      </c>
      <c r="T923" s="22" cm="1">
        <f t="array" ref="T923">_xlfn.IFS(OR(Q923&gt;$U$2,Q923&lt;$U$3),Q923*$V$2,OR(Q923&gt;$U$3,Q923&lt;$U$4),Q923*$V$3,OR(Q923&gt;$U$3,Q923&lt;$U$4),Q923*$V$4,OR(Q923&gt;$U$5,Q923&lt;$U$6),Q923*$V$6,OR(Q923&gt;$U$6,Q923&lt;$U$7),Q923*$V$7)</f>
        <v>33.78</v>
      </c>
    </row>
    <row r="924" spans="1:20" x14ac:dyDescent="0.3">
      <c r="A924" s="2" t="s">
        <v>1543</v>
      </c>
      <c r="B924" s="5">
        <v>43988</v>
      </c>
      <c r="C924" s="5">
        <v>43989</v>
      </c>
      <c r="D924" s="2" t="s">
        <v>45</v>
      </c>
      <c r="E924" s="2" t="s">
        <v>46</v>
      </c>
      <c r="F924" s="2" t="s">
        <v>443</v>
      </c>
      <c r="G924" s="6" t="str">
        <f>VLOOKUP(F924,'Customer Info'!A:B,2,0)</f>
        <v>Cari</v>
      </c>
      <c r="H924" s="6" t="str">
        <f>VLOOKUP(F924,'Customer Info'!A:C,3,0)</f>
        <v>MacIntyre</v>
      </c>
      <c r="I924" s="6" t="str">
        <f>VLOOKUP(F924,'Customer Info'!A:E,5,0)</f>
        <v>Suzhou</v>
      </c>
      <c r="J924" s="2" t="s">
        <v>97</v>
      </c>
      <c r="K924" s="2">
        <v>79</v>
      </c>
      <c r="L924" s="2">
        <v>75</v>
      </c>
      <c r="M924" s="2">
        <v>2</v>
      </c>
      <c r="N924" s="7">
        <f t="shared" si="56"/>
        <v>150</v>
      </c>
      <c r="O924" s="7">
        <f t="shared" si="57"/>
        <v>158</v>
      </c>
      <c r="P924" s="2">
        <v>10</v>
      </c>
      <c r="Q924" s="8">
        <f t="shared" si="58"/>
        <v>168</v>
      </c>
      <c r="R924" s="8">
        <f t="shared" si="59"/>
        <v>8</v>
      </c>
      <c r="S924" s="2" t="s">
        <v>61</v>
      </c>
      <c r="T924" s="22" cm="1">
        <f t="array" ref="T924">_xlfn.IFS(OR(Q924&gt;$U$2,Q924&lt;$U$3),Q924*$V$2,OR(Q924&gt;$U$3,Q924&lt;$U$4),Q924*$V$3,OR(Q924&gt;$U$3,Q924&lt;$U$4),Q924*$V$4,OR(Q924&gt;$U$5,Q924&lt;$U$6),Q924*$V$6,OR(Q924&gt;$U$6,Q924&lt;$U$7),Q924*$V$7)</f>
        <v>3.36</v>
      </c>
    </row>
    <row r="925" spans="1:20" x14ac:dyDescent="0.3">
      <c r="A925" s="2" t="s">
        <v>1544</v>
      </c>
      <c r="B925" s="5">
        <v>44052</v>
      </c>
      <c r="C925" s="5">
        <v>44054</v>
      </c>
      <c r="D925" s="2" t="s">
        <v>45</v>
      </c>
      <c r="E925" s="2" t="s">
        <v>27</v>
      </c>
      <c r="F925" s="2" t="s">
        <v>257</v>
      </c>
      <c r="G925" s="6" t="str">
        <f>VLOOKUP(F925,'Customer Info'!A:B,2,0)</f>
        <v>Eugene</v>
      </c>
      <c r="H925" s="6" t="str">
        <f>VLOOKUP(F925,'Customer Info'!A:C,3,0)</f>
        <v>Hildebrand</v>
      </c>
      <c r="I925" s="6" t="str">
        <f>VLOOKUP(F925,'Customer Info'!A:E,5,0)</f>
        <v>Liaocheng</v>
      </c>
      <c r="J925" s="2" t="s">
        <v>609</v>
      </c>
      <c r="K925" s="2">
        <v>165</v>
      </c>
      <c r="L925" s="2">
        <v>149</v>
      </c>
      <c r="M925" s="2">
        <v>4</v>
      </c>
      <c r="N925" s="7">
        <f t="shared" si="56"/>
        <v>596</v>
      </c>
      <c r="O925" s="7">
        <f t="shared" si="57"/>
        <v>660</v>
      </c>
      <c r="P925" s="2">
        <v>30</v>
      </c>
      <c r="Q925" s="8">
        <f t="shared" si="58"/>
        <v>690</v>
      </c>
      <c r="R925" s="8">
        <f t="shared" si="59"/>
        <v>64</v>
      </c>
      <c r="S925" s="2" t="s">
        <v>31</v>
      </c>
      <c r="T925" s="22" cm="1">
        <f t="array" ref="T925">_xlfn.IFS(OR(Q925&gt;$U$2,Q925&lt;$U$3),Q925*$V$2,OR(Q925&gt;$U$3,Q925&lt;$U$4),Q925*$V$3,OR(Q925&gt;$U$3,Q925&lt;$U$4),Q925*$V$4,OR(Q925&gt;$U$5,Q925&lt;$U$6),Q925*$V$6,OR(Q925&gt;$U$6,Q925&lt;$U$7),Q925*$V$7)</f>
        <v>13.8</v>
      </c>
    </row>
    <row r="926" spans="1:20" x14ac:dyDescent="0.3">
      <c r="A926" s="2" t="s">
        <v>1545</v>
      </c>
      <c r="B926" s="5">
        <v>44018</v>
      </c>
      <c r="C926" s="5">
        <v>44018</v>
      </c>
      <c r="D926" s="2" t="s">
        <v>45</v>
      </c>
      <c r="E926" s="2" t="s">
        <v>46</v>
      </c>
      <c r="F926" s="2" t="s">
        <v>1252</v>
      </c>
      <c r="G926" s="6" t="str">
        <f>VLOOKUP(F926,'Customer Info'!A:B,2,0)</f>
        <v>Lisa</v>
      </c>
      <c r="H926" s="6" t="str">
        <f>VLOOKUP(F926,'Customer Info'!A:C,3,0)</f>
        <v>Ryan</v>
      </c>
      <c r="I926" s="6" t="str">
        <f>VLOOKUP(F926,'Customer Info'!A:E,5,0)</f>
        <v>Townsville</v>
      </c>
      <c r="J926" s="2" t="s">
        <v>253</v>
      </c>
      <c r="K926" s="2">
        <v>882</v>
      </c>
      <c r="L926" s="2">
        <v>818</v>
      </c>
      <c r="M926" s="2">
        <v>6</v>
      </c>
      <c r="N926" s="7">
        <f t="shared" si="56"/>
        <v>4908</v>
      </c>
      <c r="O926" s="7">
        <f t="shared" si="57"/>
        <v>5292</v>
      </c>
      <c r="P926" s="2">
        <v>88</v>
      </c>
      <c r="Q926" s="8">
        <f t="shared" si="58"/>
        <v>5380</v>
      </c>
      <c r="R926" s="8">
        <f t="shared" si="59"/>
        <v>384</v>
      </c>
      <c r="S926" s="2" t="s">
        <v>31</v>
      </c>
      <c r="T926" s="22" cm="1">
        <f t="array" ref="T926">_xlfn.IFS(OR(Q926&gt;$U$2,Q926&lt;$U$3),Q926*$V$2,OR(Q926&gt;$U$3,Q926&lt;$U$4),Q926*$V$3,OR(Q926&gt;$U$3,Q926&lt;$U$4),Q926*$V$4,OR(Q926&gt;$U$5,Q926&lt;$U$6),Q926*$V$6,OR(Q926&gt;$U$6,Q926&lt;$U$7),Q926*$V$7)</f>
        <v>107.60000000000001</v>
      </c>
    </row>
    <row r="927" spans="1:20" x14ac:dyDescent="0.3">
      <c r="A927" s="2" t="s">
        <v>1546</v>
      </c>
      <c r="B927" s="5">
        <v>44029</v>
      </c>
      <c r="C927" s="5">
        <v>44031</v>
      </c>
      <c r="D927" s="2" t="s">
        <v>45</v>
      </c>
      <c r="E927" s="2" t="s">
        <v>34</v>
      </c>
      <c r="F927" s="2" t="s">
        <v>421</v>
      </c>
      <c r="G927" s="6" t="str">
        <f>VLOOKUP(F927,'Customer Info'!A:B,2,0)</f>
        <v>Bill</v>
      </c>
      <c r="H927" s="6" t="str">
        <f>VLOOKUP(F927,'Customer Info'!A:C,3,0)</f>
        <v>Eplett</v>
      </c>
      <c r="I927" s="6" t="str">
        <f>VLOOKUP(F927,'Customer Info'!A:E,5,0)</f>
        <v>Newcastle</v>
      </c>
      <c r="J927" s="2" t="s">
        <v>857</v>
      </c>
      <c r="K927" s="2">
        <v>184</v>
      </c>
      <c r="L927" s="2">
        <v>176</v>
      </c>
      <c r="M927" s="2">
        <v>4</v>
      </c>
      <c r="N927" s="7">
        <f t="shared" si="56"/>
        <v>704</v>
      </c>
      <c r="O927" s="7">
        <f t="shared" si="57"/>
        <v>736</v>
      </c>
      <c r="P927" s="2">
        <v>30</v>
      </c>
      <c r="Q927" s="8">
        <f t="shared" si="58"/>
        <v>766</v>
      </c>
      <c r="R927" s="8">
        <f t="shared" si="59"/>
        <v>32</v>
      </c>
      <c r="S927" s="2" t="s">
        <v>61</v>
      </c>
      <c r="T927" s="22" cm="1">
        <f t="array" ref="T927">_xlfn.IFS(OR(Q927&gt;$U$2,Q927&lt;$U$3),Q927*$V$2,OR(Q927&gt;$U$3,Q927&lt;$U$4),Q927*$V$3,OR(Q927&gt;$U$3,Q927&lt;$U$4),Q927*$V$4,OR(Q927&gt;$U$5,Q927&lt;$U$6),Q927*$V$6,OR(Q927&gt;$U$6,Q927&lt;$U$7),Q927*$V$7)</f>
        <v>15.32</v>
      </c>
    </row>
    <row r="928" spans="1:20" x14ac:dyDescent="0.3">
      <c r="A928" s="2" t="s">
        <v>1547</v>
      </c>
      <c r="B928" s="5">
        <v>43887</v>
      </c>
      <c r="C928" s="5">
        <v>43887</v>
      </c>
      <c r="D928" s="2" t="s">
        <v>45</v>
      </c>
      <c r="E928" s="2" t="s">
        <v>34</v>
      </c>
      <c r="F928" s="2" t="s">
        <v>837</v>
      </c>
      <c r="G928" s="6" t="str">
        <f>VLOOKUP(F928,'Customer Info'!A:B,2,0)</f>
        <v>Dan</v>
      </c>
      <c r="H928" s="6" t="str">
        <f>VLOOKUP(F928,'Customer Info'!A:C,3,0)</f>
        <v>Campbell</v>
      </c>
      <c r="I928" s="6" t="str">
        <f>VLOOKUP(F928,'Customer Info'!A:E,5,0)</f>
        <v>Perth</v>
      </c>
      <c r="J928" s="2" t="s">
        <v>1388</v>
      </c>
      <c r="K928" s="2">
        <v>127</v>
      </c>
      <c r="L928" s="2">
        <v>116</v>
      </c>
      <c r="M928" s="2">
        <v>4</v>
      </c>
      <c r="N928" s="7">
        <f t="shared" si="56"/>
        <v>464</v>
      </c>
      <c r="O928" s="7">
        <f t="shared" si="57"/>
        <v>508</v>
      </c>
      <c r="P928" s="2">
        <v>30</v>
      </c>
      <c r="Q928" s="8">
        <f t="shared" si="58"/>
        <v>538</v>
      </c>
      <c r="R928" s="8">
        <f t="shared" si="59"/>
        <v>44</v>
      </c>
      <c r="S928" s="2" t="s">
        <v>31</v>
      </c>
      <c r="T928" s="22" cm="1">
        <f t="array" ref="T928">_xlfn.IFS(OR(Q928&gt;$U$2,Q928&lt;$U$3),Q928*$V$2,OR(Q928&gt;$U$3,Q928&lt;$U$4),Q928*$V$3,OR(Q928&gt;$U$3,Q928&lt;$U$4),Q928*$V$4,OR(Q928&gt;$U$5,Q928&lt;$U$6),Q928*$V$6,OR(Q928&gt;$U$6,Q928&lt;$U$7),Q928*$V$7)</f>
        <v>10.76</v>
      </c>
    </row>
    <row r="929" spans="1:20" x14ac:dyDescent="0.3">
      <c r="A929" s="2" t="s">
        <v>1548</v>
      </c>
      <c r="B929" s="5">
        <v>44089</v>
      </c>
      <c r="C929" s="5">
        <v>44090</v>
      </c>
      <c r="D929" s="2" t="s">
        <v>26</v>
      </c>
      <c r="E929" s="2" t="s">
        <v>41</v>
      </c>
      <c r="F929" s="2" t="s">
        <v>1149</v>
      </c>
      <c r="G929" s="6" t="str">
        <f>VLOOKUP(F929,'Customer Info'!A:B,2,0)</f>
        <v>Ralph</v>
      </c>
      <c r="H929" s="6" t="str">
        <f>VLOOKUP(F929,'Customer Info'!A:C,3,0)</f>
        <v>Arnett</v>
      </c>
      <c r="I929" s="6" t="str">
        <f>VLOOKUP(F929,'Customer Info'!A:E,5,0)</f>
        <v>Wolfsburg</v>
      </c>
      <c r="J929" s="2" t="s">
        <v>326</v>
      </c>
      <c r="K929" s="2">
        <v>2083</v>
      </c>
      <c r="L929" s="2">
        <v>2004</v>
      </c>
      <c r="M929" s="2">
        <v>4</v>
      </c>
      <c r="N929" s="7">
        <f t="shared" si="56"/>
        <v>8016</v>
      </c>
      <c r="O929" s="7">
        <f t="shared" si="57"/>
        <v>8332</v>
      </c>
      <c r="P929" s="2">
        <v>34</v>
      </c>
      <c r="Q929" s="8">
        <f t="shared" si="58"/>
        <v>8366</v>
      </c>
      <c r="R929" s="8">
        <f t="shared" si="59"/>
        <v>316</v>
      </c>
      <c r="S929" s="2" t="s">
        <v>31</v>
      </c>
      <c r="T929" s="22" cm="1">
        <f t="array" ref="T929">_xlfn.IFS(OR(Q929&gt;$U$2,Q929&lt;$U$3),Q929*$V$2,OR(Q929&gt;$U$3,Q929&lt;$U$4),Q929*$V$3,OR(Q929&gt;$U$3,Q929&lt;$U$4),Q929*$V$4,OR(Q929&gt;$U$5,Q929&lt;$U$6),Q929*$V$6,OR(Q929&gt;$U$6,Q929&lt;$U$7),Q929*$V$7)</f>
        <v>167.32</v>
      </c>
    </row>
    <row r="930" spans="1:20" x14ac:dyDescent="0.3">
      <c r="A930" s="2" t="s">
        <v>1549</v>
      </c>
      <c r="B930" s="5">
        <v>44170</v>
      </c>
      <c r="C930" s="5">
        <v>44172</v>
      </c>
      <c r="D930" s="2" t="s">
        <v>45</v>
      </c>
      <c r="E930" s="2" t="s">
        <v>89</v>
      </c>
      <c r="F930" s="2" t="s">
        <v>108</v>
      </c>
      <c r="G930" s="6" t="str">
        <f>VLOOKUP(F930,'Customer Info'!A:B,2,0)</f>
        <v>Erica</v>
      </c>
      <c r="H930" s="6" t="str">
        <f>VLOOKUP(F930,'Customer Info'!A:C,3,0)</f>
        <v>Smith</v>
      </c>
      <c r="I930" s="6" t="str">
        <f>VLOOKUP(F930,'Customer Info'!A:E,5,0)</f>
        <v>Halle</v>
      </c>
      <c r="J930" s="2" t="s">
        <v>339</v>
      </c>
      <c r="K930" s="2">
        <v>59</v>
      </c>
      <c r="L930" s="2">
        <v>55</v>
      </c>
      <c r="M930" s="2">
        <v>4</v>
      </c>
      <c r="N930" s="7">
        <f t="shared" si="56"/>
        <v>220</v>
      </c>
      <c r="O930" s="7">
        <f t="shared" si="57"/>
        <v>236</v>
      </c>
      <c r="P930" s="2">
        <v>10</v>
      </c>
      <c r="Q930" s="8">
        <f t="shared" si="58"/>
        <v>246</v>
      </c>
      <c r="R930" s="8">
        <f t="shared" si="59"/>
        <v>16</v>
      </c>
      <c r="S930" s="2" t="s">
        <v>61</v>
      </c>
      <c r="T930" s="22" cm="1">
        <f t="array" ref="T930">_xlfn.IFS(OR(Q930&gt;$U$2,Q930&lt;$U$3),Q930*$V$2,OR(Q930&gt;$U$3,Q930&lt;$U$4),Q930*$V$3,OR(Q930&gt;$U$3,Q930&lt;$U$4),Q930*$V$4,OR(Q930&gt;$U$5,Q930&lt;$U$6),Q930*$V$6,OR(Q930&gt;$U$6,Q930&lt;$U$7),Q930*$V$7)</f>
        <v>4.92</v>
      </c>
    </row>
    <row r="931" spans="1:20" x14ac:dyDescent="0.3">
      <c r="A931" s="2" t="s">
        <v>1550</v>
      </c>
      <c r="B931" s="5">
        <v>44076</v>
      </c>
      <c r="C931" s="5">
        <v>44078</v>
      </c>
      <c r="D931" s="2" t="s">
        <v>33</v>
      </c>
      <c r="E931" s="2" t="s">
        <v>66</v>
      </c>
      <c r="F931" s="2" t="s">
        <v>1519</v>
      </c>
      <c r="G931" s="6" t="str">
        <f>VLOOKUP(F931,'Customer Info'!A:B,2,0)</f>
        <v>Ralph</v>
      </c>
      <c r="H931" s="6" t="str">
        <f>VLOOKUP(F931,'Customer Info'!A:C,3,0)</f>
        <v>Arnett</v>
      </c>
      <c r="I931" s="6" t="str">
        <f>VLOOKUP(F931,'Customer Info'!A:E,5,0)</f>
        <v>Shenyang</v>
      </c>
      <c r="J931" s="2" t="s">
        <v>114</v>
      </c>
      <c r="K931" s="2">
        <v>1615</v>
      </c>
      <c r="L931" s="2">
        <v>1525</v>
      </c>
      <c r="M931" s="2">
        <v>3</v>
      </c>
      <c r="N931" s="7">
        <f t="shared" si="56"/>
        <v>4575</v>
      </c>
      <c r="O931" s="7">
        <f t="shared" si="57"/>
        <v>4845</v>
      </c>
      <c r="P931" s="2">
        <v>86</v>
      </c>
      <c r="Q931" s="8">
        <f t="shared" si="58"/>
        <v>4931</v>
      </c>
      <c r="R931" s="8">
        <f t="shared" si="59"/>
        <v>270</v>
      </c>
      <c r="S931" s="2" t="s">
        <v>31</v>
      </c>
      <c r="T931" s="22" cm="1">
        <f t="array" ref="T931">_xlfn.IFS(OR(Q931&gt;$U$2,Q931&lt;$U$3),Q931*$V$2,OR(Q931&gt;$U$3,Q931&lt;$U$4),Q931*$V$3,OR(Q931&gt;$U$3,Q931&lt;$U$4),Q931*$V$4,OR(Q931&gt;$U$5,Q931&lt;$U$6),Q931*$V$6,OR(Q931&gt;$U$6,Q931&lt;$U$7),Q931*$V$7)</f>
        <v>98.62</v>
      </c>
    </row>
    <row r="932" spans="1:20" x14ac:dyDescent="0.3">
      <c r="A932" s="2" t="s">
        <v>1551</v>
      </c>
      <c r="B932" s="5">
        <v>44027</v>
      </c>
      <c r="C932" s="5">
        <v>44028</v>
      </c>
      <c r="D932" s="2" t="s">
        <v>26</v>
      </c>
      <c r="E932" s="2" t="s">
        <v>66</v>
      </c>
      <c r="F932" s="2" t="s">
        <v>528</v>
      </c>
      <c r="G932" s="6" t="str">
        <f>VLOOKUP(F932,'Customer Info'!A:B,2,0)</f>
        <v>Peter</v>
      </c>
      <c r="H932" s="6" t="str">
        <f>VLOOKUP(F932,'Customer Info'!A:C,3,0)</f>
        <v>McVee</v>
      </c>
      <c r="I932" s="6" t="str">
        <f>VLOOKUP(F932,'Customer Info'!A:E,5,0)</f>
        <v>Hamburg</v>
      </c>
      <c r="J932" s="2" t="s">
        <v>224</v>
      </c>
      <c r="K932" s="2">
        <v>1605</v>
      </c>
      <c r="L932" s="2">
        <v>1487</v>
      </c>
      <c r="M932" s="2">
        <v>2</v>
      </c>
      <c r="N932" s="7">
        <f t="shared" si="56"/>
        <v>2974</v>
      </c>
      <c r="O932" s="7">
        <f t="shared" si="57"/>
        <v>3210</v>
      </c>
      <c r="P932" s="2">
        <v>95</v>
      </c>
      <c r="Q932" s="8">
        <f t="shared" si="58"/>
        <v>3305</v>
      </c>
      <c r="R932" s="8">
        <f t="shared" si="59"/>
        <v>236</v>
      </c>
      <c r="S932" s="2" t="s">
        <v>28</v>
      </c>
      <c r="T932" s="22" cm="1">
        <f t="array" ref="T932">_xlfn.IFS(OR(Q932&gt;$U$2,Q932&lt;$U$3),Q932*$V$2,OR(Q932&gt;$U$3,Q932&lt;$U$4),Q932*$V$3,OR(Q932&gt;$U$3,Q932&lt;$U$4),Q932*$V$4,OR(Q932&gt;$U$5,Q932&lt;$U$6),Q932*$V$6,OR(Q932&gt;$U$6,Q932&lt;$U$7),Q932*$V$7)</f>
        <v>66.099999999999994</v>
      </c>
    </row>
    <row r="933" spans="1:20" x14ac:dyDescent="0.3">
      <c r="A933" s="2" t="s">
        <v>1552</v>
      </c>
      <c r="B933" s="5">
        <v>43957</v>
      </c>
      <c r="C933" s="5">
        <v>43959</v>
      </c>
      <c r="D933" s="2" t="s">
        <v>33</v>
      </c>
      <c r="E933" s="2" t="s">
        <v>27</v>
      </c>
      <c r="F933" s="2" t="s">
        <v>316</v>
      </c>
      <c r="G933" s="6" t="str">
        <f>VLOOKUP(F933,'Customer Info'!A:B,2,0)</f>
        <v>Darren</v>
      </c>
      <c r="H933" s="6" t="str">
        <f>VLOOKUP(F933,'Customer Info'!A:C,3,0)</f>
        <v>Powers</v>
      </c>
      <c r="I933" s="6" t="str">
        <f>VLOOKUP(F933,'Customer Info'!A:E,5,0)</f>
        <v>Depok</v>
      </c>
      <c r="J933" s="2" t="s">
        <v>497</v>
      </c>
      <c r="K933" s="2">
        <v>2747</v>
      </c>
      <c r="L933" s="2">
        <v>2545</v>
      </c>
      <c r="M933" s="2">
        <v>4</v>
      </c>
      <c r="N933" s="7">
        <f t="shared" si="56"/>
        <v>10180</v>
      </c>
      <c r="O933" s="7">
        <f t="shared" si="57"/>
        <v>10988</v>
      </c>
      <c r="P933" s="2">
        <v>73</v>
      </c>
      <c r="Q933" s="8">
        <f t="shared" si="58"/>
        <v>11061</v>
      </c>
      <c r="R933" s="8">
        <f t="shared" si="59"/>
        <v>808</v>
      </c>
      <c r="S933" s="2" t="s">
        <v>69</v>
      </c>
      <c r="T933" s="22" cm="1">
        <f t="array" ref="T933">_xlfn.IFS(OR(Q933&gt;$U$2,Q933&lt;$U$3),Q933*$V$2,OR(Q933&gt;$U$3,Q933&lt;$U$4),Q933*$V$3,OR(Q933&gt;$U$3,Q933&lt;$U$4),Q933*$V$4,OR(Q933&gt;$U$5,Q933&lt;$U$6),Q933*$V$6,OR(Q933&gt;$U$6,Q933&lt;$U$7),Q933*$V$7)</f>
        <v>221.22</v>
      </c>
    </row>
    <row r="934" spans="1:20" x14ac:dyDescent="0.3">
      <c r="A934" s="2" t="s">
        <v>1553</v>
      </c>
      <c r="B934" s="5">
        <v>44041</v>
      </c>
      <c r="C934" s="5">
        <v>44043</v>
      </c>
      <c r="D934" s="2" t="s">
        <v>45</v>
      </c>
      <c r="E934" s="2" t="s">
        <v>46</v>
      </c>
      <c r="F934" s="2" t="s">
        <v>948</v>
      </c>
      <c r="G934" s="6" t="str">
        <f>VLOOKUP(F934,'Customer Info'!A:B,2,0)</f>
        <v>Kristen</v>
      </c>
      <c r="H934" s="6" t="str">
        <f>VLOOKUP(F934,'Customer Info'!A:C,3,0)</f>
        <v>Hastings</v>
      </c>
      <c r="I934" s="6" t="str">
        <f>VLOOKUP(F934,'Customer Info'!A:E,5,0)</f>
        <v>Shihezi</v>
      </c>
      <c r="J934" s="2" t="s">
        <v>224</v>
      </c>
      <c r="K934" s="2">
        <v>288</v>
      </c>
      <c r="L934" s="2">
        <v>264</v>
      </c>
      <c r="M934" s="2">
        <v>8</v>
      </c>
      <c r="N934" s="7">
        <f t="shared" si="56"/>
        <v>2112</v>
      </c>
      <c r="O934" s="7">
        <f t="shared" si="57"/>
        <v>2304</v>
      </c>
      <c r="P934" s="2">
        <v>95</v>
      </c>
      <c r="Q934" s="8">
        <f t="shared" si="58"/>
        <v>2399</v>
      </c>
      <c r="R934" s="8">
        <f t="shared" si="59"/>
        <v>192</v>
      </c>
      <c r="S934" s="2" t="s">
        <v>31</v>
      </c>
      <c r="T934" s="22" cm="1">
        <f t="array" ref="T934">_xlfn.IFS(OR(Q934&gt;$U$2,Q934&lt;$U$3),Q934*$V$2,OR(Q934&gt;$U$3,Q934&lt;$U$4),Q934*$V$3,OR(Q934&gt;$U$3,Q934&lt;$U$4),Q934*$V$4,OR(Q934&gt;$U$5,Q934&lt;$U$6),Q934*$V$6,OR(Q934&gt;$U$6,Q934&lt;$U$7),Q934*$V$7)</f>
        <v>47.980000000000004</v>
      </c>
    </row>
    <row r="935" spans="1:20" x14ac:dyDescent="0.3">
      <c r="A935" s="2" t="s">
        <v>1554</v>
      </c>
      <c r="B935" s="5">
        <v>44124</v>
      </c>
      <c r="C935" s="5">
        <v>44126</v>
      </c>
      <c r="D935" s="2" t="s">
        <v>45</v>
      </c>
      <c r="E935" s="2" t="s">
        <v>46</v>
      </c>
      <c r="F935" s="2" t="s">
        <v>174</v>
      </c>
      <c r="G935" s="6" t="str">
        <f>VLOOKUP(F935,'Customer Info'!A:B,2,0)</f>
        <v>Dean</v>
      </c>
      <c r="H935" s="6" t="str">
        <f>VLOOKUP(F935,'Customer Info'!A:C,3,0)</f>
        <v>Katz</v>
      </c>
      <c r="I935" s="6" t="str">
        <f>VLOOKUP(F935,'Customer Info'!A:E,5,0)</f>
        <v>Changzhou</v>
      </c>
      <c r="J935" s="2" t="s">
        <v>294</v>
      </c>
      <c r="K935" s="2">
        <v>123</v>
      </c>
      <c r="L935" s="2">
        <v>115</v>
      </c>
      <c r="M935" s="2">
        <v>4</v>
      </c>
      <c r="N935" s="7">
        <f t="shared" si="56"/>
        <v>460</v>
      </c>
      <c r="O935" s="7">
        <f t="shared" si="57"/>
        <v>492</v>
      </c>
      <c r="P935" s="2">
        <v>30</v>
      </c>
      <c r="Q935" s="8">
        <f t="shared" si="58"/>
        <v>522</v>
      </c>
      <c r="R935" s="8">
        <f t="shared" si="59"/>
        <v>32</v>
      </c>
      <c r="S935" s="2" t="s">
        <v>61</v>
      </c>
      <c r="T935" s="22" cm="1">
        <f t="array" ref="T935">_xlfn.IFS(OR(Q935&gt;$U$2,Q935&lt;$U$3),Q935*$V$2,OR(Q935&gt;$U$3,Q935&lt;$U$4),Q935*$V$3,OR(Q935&gt;$U$3,Q935&lt;$U$4),Q935*$V$4,OR(Q935&gt;$U$5,Q935&lt;$U$6),Q935*$V$6,OR(Q935&gt;$U$6,Q935&lt;$U$7),Q935*$V$7)</f>
        <v>10.44</v>
      </c>
    </row>
    <row r="936" spans="1:20" x14ac:dyDescent="0.3">
      <c r="A936" s="2" t="s">
        <v>1555</v>
      </c>
      <c r="B936" s="5">
        <v>43982</v>
      </c>
      <c r="C936" s="5">
        <v>43982</v>
      </c>
      <c r="D936" s="2" t="s">
        <v>45</v>
      </c>
      <c r="E936" s="2" t="s">
        <v>41</v>
      </c>
      <c r="F936" s="2" t="s">
        <v>214</v>
      </c>
      <c r="G936" s="6" t="str">
        <f>VLOOKUP(F936,'Customer Info'!A:B,2,0)</f>
        <v>Laurel</v>
      </c>
      <c r="H936" s="6" t="str">
        <f>VLOOKUP(F936,'Customer Info'!A:C,3,0)</f>
        <v>Beltran</v>
      </c>
      <c r="I936" s="6" t="str">
        <f>VLOOKUP(F936,'Customer Info'!A:E,5,0)</f>
        <v>Bonn</v>
      </c>
      <c r="J936" s="2" t="s">
        <v>267</v>
      </c>
      <c r="K936" s="2">
        <v>805</v>
      </c>
      <c r="L936" s="2">
        <v>746</v>
      </c>
      <c r="M936" s="2">
        <v>2</v>
      </c>
      <c r="N936" s="7">
        <f t="shared" si="56"/>
        <v>1492</v>
      </c>
      <c r="O936" s="7">
        <f t="shared" si="57"/>
        <v>1610</v>
      </c>
      <c r="P936" s="2">
        <v>72</v>
      </c>
      <c r="Q936" s="8">
        <f t="shared" si="58"/>
        <v>1682</v>
      </c>
      <c r="R936" s="8">
        <f t="shared" si="59"/>
        <v>118</v>
      </c>
      <c r="S936" s="2" t="s">
        <v>31</v>
      </c>
      <c r="T936" s="22" cm="1">
        <f t="array" ref="T936">_xlfn.IFS(OR(Q936&gt;$U$2,Q936&lt;$U$3),Q936*$V$2,OR(Q936&gt;$U$3,Q936&lt;$U$4),Q936*$V$3,OR(Q936&gt;$U$3,Q936&lt;$U$4),Q936*$V$4,OR(Q936&gt;$U$5,Q936&lt;$U$6),Q936*$V$6,OR(Q936&gt;$U$6,Q936&lt;$U$7),Q936*$V$7)</f>
        <v>33.64</v>
      </c>
    </row>
    <row r="937" spans="1:20" x14ac:dyDescent="0.3">
      <c r="A937" s="2" t="s">
        <v>1556</v>
      </c>
      <c r="B937" s="5">
        <v>44156</v>
      </c>
      <c r="C937" s="5">
        <v>44157</v>
      </c>
      <c r="D937" s="2" t="s">
        <v>45</v>
      </c>
      <c r="E937" s="2" t="s">
        <v>89</v>
      </c>
      <c r="F937" s="2" t="s">
        <v>217</v>
      </c>
      <c r="G937" s="6" t="str">
        <f>VLOOKUP(F937,'Customer Info'!A:B,2,0)</f>
        <v>Toby</v>
      </c>
      <c r="H937" s="6" t="str">
        <f>VLOOKUP(F937,'Customer Info'!A:C,3,0)</f>
        <v>Braunhardt</v>
      </c>
      <c r="I937" s="6" t="str">
        <f>VLOOKUP(F937,'Customer Info'!A:E,5,0)</f>
        <v>Perth</v>
      </c>
      <c r="J937" s="2" t="s">
        <v>48</v>
      </c>
      <c r="K937" s="2">
        <v>185</v>
      </c>
      <c r="L937" s="2">
        <v>171</v>
      </c>
      <c r="M937" s="2">
        <v>4</v>
      </c>
      <c r="N937" s="7">
        <f t="shared" si="56"/>
        <v>684</v>
      </c>
      <c r="O937" s="7">
        <f t="shared" si="57"/>
        <v>740</v>
      </c>
      <c r="P937" s="2">
        <v>30</v>
      </c>
      <c r="Q937" s="8">
        <f t="shared" si="58"/>
        <v>770</v>
      </c>
      <c r="R937" s="8">
        <f t="shared" si="59"/>
        <v>56</v>
      </c>
      <c r="S937" s="2" t="s">
        <v>31</v>
      </c>
      <c r="T937" s="22" cm="1">
        <f t="array" ref="T937">_xlfn.IFS(OR(Q937&gt;$U$2,Q937&lt;$U$3),Q937*$V$2,OR(Q937&gt;$U$3,Q937&lt;$U$4),Q937*$V$3,OR(Q937&gt;$U$3,Q937&lt;$U$4),Q937*$V$4,OR(Q937&gt;$U$5,Q937&lt;$U$6),Q937*$V$6,OR(Q937&gt;$U$6,Q937&lt;$U$7),Q937*$V$7)</f>
        <v>15.4</v>
      </c>
    </row>
    <row r="938" spans="1:20" x14ac:dyDescent="0.3">
      <c r="A938" s="2" t="s">
        <v>1557</v>
      </c>
      <c r="B938" s="5">
        <v>43924</v>
      </c>
      <c r="C938" s="5">
        <v>43925</v>
      </c>
      <c r="D938" s="2" t="s">
        <v>45</v>
      </c>
      <c r="E938" s="2" t="s">
        <v>34</v>
      </c>
      <c r="F938" s="2" t="s">
        <v>1052</v>
      </c>
      <c r="G938" s="6" t="str">
        <f>VLOOKUP(F938,'Customer Info'!A:B,2,0)</f>
        <v>Muhammed</v>
      </c>
      <c r="H938" s="6" t="str">
        <f>VLOOKUP(F938,'Customer Info'!A:C,3,0)</f>
        <v>MacIntyre</v>
      </c>
      <c r="I938" s="6" t="str">
        <f>VLOOKUP(F938,'Customer Info'!A:E,5,0)</f>
        <v>Lohne</v>
      </c>
      <c r="J938" s="2" t="s">
        <v>389</v>
      </c>
      <c r="K938" s="2">
        <v>1321</v>
      </c>
      <c r="L938" s="2">
        <v>1211</v>
      </c>
      <c r="M938" s="2">
        <v>1</v>
      </c>
      <c r="N938" s="7">
        <f t="shared" si="56"/>
        <v>1211</v>
      </c>
      <c r="O938" s="7">
        <f t="shared" si="57"/>
        <v>1321</v>
      </c>
      <c r="P938" s="2">
        <v>59</v>
      </c>
      <c r="Q938" s="8">
        <f t="shared" si="58"/>
        <v>1380</v>
      </c>
      <c r="R938" s="8">
        <f t="shared" si="59"/>
        <v>110</v>
      </c>
      <c r="S938" s="2" t="s">
        <v>31</v>
      </c>
      <c r="T938" s="22" cm="1">
        <f t="array" ref="T938">_xlfn.IFS(OR(Q938&gt;$U$2,Q938&lt;$U$3),Q938*$V$2,OR(Q938&gt;$U$3,Q938&lt;$U$4),Q938*$V$3,OR(Q938&gt;$U$3,Q938&lt;$U$4),Q938*$V$4,OR(Q938&gt;$U$5,Q938&lt;$U$6),Q938*$V$6,OR(Q938&gt;$U$6,Q938&lt;$U$7),Q938*$V$7)</f>
        <v>27.6</v>
      </c>
    </row>
    <row r="939" spans="1:20" x14ac:dyDescent="0.3">
      <c r="A939" s="2" t="s">
        <v>1558</v>
      </c>
      <c r="B939" s="5">
        <v>44072</v>
      </c>
      <c r="C939" s="5">
        <v>44074</v>
      </c>
      <c r="D939" s="2" t="s">
        <v>45</v>
      </c>
      <c r="E939" s="2" t="s">
        <v>89</v>
      </c>
      <c r="F939" s="2" t="s">
        <v>812</v>
      </c>
      <c r="G939" s="6" t="str">
        <f>VLOOKUP(F939,'Customer Info'!A:B,2,0)</f>
        <v>Philisse</v>
      </c>
      <c r="H939" s="6" t="str">
        <f>VLOOKUP(F939,'Customer Info'!A:C,3,0)</f>
        <v>Overcash</v>
      </c>
      <c r="I939" s="6" t="str">
        <f>VLOOKUP(F939,'Customer Info'!A:E,5,0)</f>
        <v>Devonport</v>
      </c>
      <c r="J939" s="2" t="s">
        <v>94</v>
      </c>
      <c r="K939" s="2">
        <v>1518</v>
      </c>
      <c r="L939" s="2">
        <v>1392</v>
      </c>
      <c r="M939" s="2">
        <v>2</v>
      </c>
      <c r="N939" s="7">
        <f t="shared" si="56"/>
        <v>2784</v>
      </c>
      <c r="O939" s="7">
        <f t="shared" si="57"/>
        <v>3036</v>
      </c>
      <c r="P939" s="2">
        <v>73</v>
      </c>
      <c r="Q939" s="8">
        <f t="shared" si="58"/>
        <v>3109</v>
      </c>
      <c r="R939" s="8">
        <f t="shared" si="59"/>
        <v>252</v>
      </c>
      <c r="S939" s="2" t="s">
        <v>31</v>
      </c>
      <c r="T939" s="22" cm="1">
        <f t="array" ref="T939">_xlfn.IFS(OR(Q939&gt;$U$2,Q939&lt;$U$3),Q939*$V$2,OR(Q939&gt;$U$3,Q939&lt;$U$4),Q939*$V$3,OR(Q939&gt;$U$3,Q939&lt;$U$4),Q939*$V$4,OR(Q939&gt;$U$5,Q939&lt;$U$6),Q939*$V$6,OR(Q939&gt;$U$6,Q939&lt;$U$7),Q939*$V$7)</f>
        <v>62.18</v>
      </c>
    </row>
    <row r="940" spans="1:20" x14ac:dyDescent="0.3">
      <c r="A940" s="2" t="s">
        <v>1559</v>
      </c>
      <c r="B940" s="5">
        <v>44107</v>
      </c>
      <c r="C940" s="5">
        <v>44108</v>
      </c>
      <c r="D940" s="2" t="s">
        <v>26</v>
      </c>
      <c r="E940" s="2" t="s">
        <v>46</v>
      </c>
      <c r="F940" s="2" t="s">
        <v>29</v>
      </c>
      <c r="G940" s="6" t="str">
        <f>VLOOKUP(F940,'Customer Info'!A:B,2,0)</f>
        <v>Michael</v>
      </c>
      <c r="H940" s="6" t="str">
        <f>VLOOKUP(F940,'Customer Info'!A:C,3,0)</f>
        <v>Granlund</v>
      </c>
      <c r="I940" s="6" t="str">
        <f>VLOOKUP(F940,'Customer Info'!A:E,5,0)</f>
        <v>Sydney</v>
      </c>
      <c r="J940" s="2" t="s">
        <v>232</v>
      </c>
      <c r="K940" s="2">
        <v>1770</v>
      </c>
      <c r="L940" s="2">
        <v>1592</v>
      </c>
      <c r="M940" s="2">
        <v>2</v>
      </c>
      <c r="N940" s="7">
        <f t="shared" si="56"/>
        <v>3184</v>
      </c>
      <c r="O940" s="7">
        <f t="shared" si="57"/>
        <v>3540</v>
      </c>
      <c r="P940" s="2">
        <v>30</v>
      </c>
      <c r="Q940" s="8">
        <f t="shared" si="58"/>
        <v>3570</v>
      </c>
      <c r="R940" s="8">
        <f t="shared" si="59"/>
        <v>356</v>
      </c>
      <c r="S940" s="2" t="s">
        <v>31</v>
      </c>
      <c r="T940" s="22" cm="1">
        <f t="array" ref="T940">_xlfn.IFS(OR(Q940&gt;$U$2,Q940&lt;$U$3),Q940*$V$2,OR(Q940&gt;$U$3,Q940&lt;$U$4),Q940*$V$3,OR(Q940&gt;$U$3,Q940&lt;$U$4),Q940*$V$4,OR(Q940&gt;$U$5,Q940&lt;$U$6),Q940*$V$6,OR(Q940&gt;$U$6,Q940&lt;$U$7),Q940*$V$7)</f>
        <v>71.400000000000006</v>
      </c>
    </row>
    <row r="941" spans="1:20" x14ac:dyDescent="0.3">
      <c r="A941" s="2" t="s">
        <v>1560</v>
      </c>
      <c r="B941" s="5">
        <v>44065</v>
      </c>
      <c r="C941" s="5">
        <v>44066</v>
      </c>
      <c r="D941" s="2" t="s">
        <v>45</v>
      </c>
      <c r="E941" s="2" t="s">
        <v>66</v>
      </c>
      <c r="F941" s="2" t="s">
        <v>217</v>
      </c>
      <c r="G941" s="6" t="str">
        <f>VLOOKUP(F941,'Customer Info'!A:B,2,0)</f>
        <v>Toby</v>
      </c>
      <c r="H941" s="6" t="str">
        <f>VLOOKUP(F941,'Customer Info'!A:C,3,0)</f>
        <v>Braunhardt</v>
      </c>
      <c r="I941" s="6" t="str">
        <f>VLOOKUP(F941,'Customer Info'!A:E,5,0)</f>
        <v>Perth</v>
      </c>
      <c r="J941" s="2" t="s">
        <v>205</v>
      </c>
      <c r="K941" s="2">
        <v>691</v>
      </c>
      <c r="L941" s="2">
        <v>627</v>
      </c>
      <c r="M941" s="2">
        <v>5</v>
      </c>
      <c r="N941" s="7">
        <f t="shared" si="56"/>
        <v>3135</v>
      </c>
      <c r="O941" s="7">
        <f t="shared" si="57"/>
        <v>3455</v>
      </c>
      <c r="P941" s="2">
        <v>90</v>
      </c>
      <c r="Q941" s="8">
        <f t="shared" si="58"/>
        <v>3545</v>
      </c>
      <c r="R941" s="8">
        <f t="shared" si="59"/>
        <v>320</v>
      </c>
      <c r="S941" s="2" t="s">
        <v>61</v>
      </c>
      <c r="T941" s="22" cm="1">
        <f t="array" ref="T941">_xlfn.IFS(OR(Q941&gt;$U$2,Q941&lt;$U$3),Q941*$V$2,OR(Q941&gt;$U$3,Q941&lt;$U$4),Q941*$V$3,OR(Q941&gt;$U$3,Q941&lt;$U$4),Q941*$V$4,OR(Q941&gt;$U$5,Q941&lt;$U$6),Q941*$V$6,OR(Q941&gt;$U$6,Q941&lt;$U$7),Q941*$V$7)</f>
        <v>70.900000000000006</v>
      </c>
    </row>
    <row r="942" spans="1:20" x14ac:dyDescent="0.3">
      <c r="A942" s="2" t="s">
        <v>1561</v>
      </c>
      <c r="B942" s="5">
        <v>43894</v>
      </c>
      <c r="C942" s="5">
        <v>43894</v>
      </c>
      <c r="D942" s="2" t="s">
        <v>33</v>
      </c>
      <c r="E942" s="2" t="s">
        <v>89</v>
      </c>
      <c r="F942" s="2" t="s">
        <v>1197</v>
      </c>
      <c r="G942" s="6" t="str">
        <f>VLOOKUP(F942,'Customer Info'!A:B,2,0)</f>
        <v>Bryan</v>
      </c>
      <c r="H942" s="6" t="str">
        <f>VLOOKUP(F942,'Customer Info'!A:C,3,0)</f>
        <v>Spruell</v>
      </c>
      <c r="I942" s="6" t="str">
        <f>VLOOKUP(F942,'Customer Info'!A:E,5,0)</f>
        <v>Bekasi</v>
      </c>
      <c r="J942" s="2" t="s">
        <v>699</v>
      </c>
      <c r="K942" s="2">
        <v>6768</v>
      </c>
      <c r="L942" s="2">
        <v>6512</v>
      </c>
      <c r="M942" s="2">
        <v>3</v>
      </c>
      <c r="N942" s="7">
        <f t="shared" si="56"/>
        <v>19536</v>
      </c>
      <c r="O942" s="7">
        <f t="shared" si="57"/>
        <v>20304</v>
      </c>
      <c r="P942" s="2">
        <v>60</v>
      </c>
      <c r="Q942" s="8">
        <f t="shared" si="58"/>
        <v>20364</v>
      </c>
      <c r="R942" s="8">
        <f t="shared" si="59"/>
        <v>768</v>
      </c>
      <c r="S942" s="2" t="s">
        <v>31</v>
      </c>
      <c r="T942" s="22" cm="1">
        <f t="array" ref="T942">_xlfn.IFS(OR(Q942&gt;$U$2,Q942&lt;$U$3),Q942*$V$2,OR(Q942&gt;$U$3,Q942&lt;$U$4),Q942*$V$3,OR(Q942&gt;$U$3,Q942&lt;$U$4),Q942*$V$4,OR(Q942&gt;$U$5,Q942&lt;$U$6),Q942*$V$6,OR(Q942&gt;$U$6,Q942&lt;$U$7),Q942*$V$7)</f>
        <v>407.28000000000003</v>
      </c>
    </row>
    <row r="943" spans="1:20" x14ac:dyDescent="0.3">
      <c r="A943" s="2" t="s">
        <v>1562</v>
      </c>
      <c r="B943" s="5">
        <v>44157</v>
      </c>
      <c r="C943" s="5">
        <v>44158</v>
      </c>
      <c r="D943" s="2" t="s">
        <v>33</v>
      </c>
      <c r="E943" s="2" t="s">
        <v>41</v>
      </c>
      <c r="F943" s="2" t="s">
        <v>943</v>
      </c>
      <c r="G943" s="6" t="str">
        <f>VLOOKUP(F943,'Customer Info'!A:B,2,0)</f>
        <v>Lindsay</v>
      </c>
      <c r="H943" s="6" t="str">
        <f>VLOOKUP(F943,'Customer Info'!A:C,3,0)</f>
        <v>Shagiari</v>
      </c>
      <c r="I943" s="6" t="str">
        <f>VLOOKUP(F943,'Customer Info'!A:E,5,0)</f>
        <v>Canberra</v>
      </c>
      <c r="J943" s="2" t="s">
        <v>308</v>
      </c>
      <c r="K943" s="2">
        <v>1552</v>
      </c>
      <c r="L943" s="2">
        <v>1466</v>
      </c>
      <c r="M943" s="2">
        <v>8</v>
      </c>
      <c r="N943" s="7">
        <f t="shared" si="56"/>
        <v>11728</v>
      </c>
      <c r="O943" s="7">
        <f t="shared" si="57"/>
        <v>12416</v>
      </c>
      <c r="P943" s="2">
        <v>52</v>
      </c>
      <c r="Q943" s="8">
        <f t="shared" si="58"/>
        <v>12468</v>
      </c>
      <c r="R943" s="8">
        <f t="shared" si="59"/>
        <v>688</v>
      </c>
      <c r="S943" s="2" t="s">
        <v>31</v>
      </c>
      <c r="T943" s="22" cm="1">
        <f t="array" ref="T943">_xlfn.IFS(OR(Q943&gt;$U$2,Q943&lt;$U$3),Q943*$V$2,OR(Q943&gt;$U$3,Q943&lt;$U$4),Q943*$V$3,OR(Q943&gt;$U$3,Q943&lt;$U$4),Q943*$V$4,OR(Q943&gt;$U$5,Q943&lt;$U$6),Q943*$V$6,OR(Q943&gt;$U$6,Q943&lt;$U$7),Q943*$V$7)</f>
        <v>249.36</v>
      </c>
    </row>
    <row r="944" spans="1:20" x14ac:dyDescent="0.3">
      <c r="A944" s="2" t="s">
        <v>1563</v>
      </c>
      <c r="B944" s="5">
        <v>43911</v>
      </c>
      <c r="C944" s="5">
        <v>43912</v>
      </c>
      <c r="D944" s="2" t="s">
        <v>45</v>
      </c>
      <c r="E944" s="2" t="s">
        <v>27</v>
      </c>
      <c r="F944" s="2" t="s">
        <v>1349</v>
      </c>
      <c r="G944" s="6" t="str">
        <f>VLOOKUP(F944,'Customer Info'!A:B,2,0)</f>
        <v>Irene</v>
      </c>
      <c r="H944" s="6" t="str">
        <f>VLOOKUP(F944,'Customer Info'!A:C,3,0)</f>
        <v>Maddox</v>
      </c>
      <c r="I944" s="6" t="str">
        <f>VLOOKUP(F944,'Customer Info'!A:E,5,0)</f>
        <v>Bhavnagar</v>
      </c>
      <c r="J944" s="2" t="s">
        <v>81</v>
      </c>
      <c r="K944" s="2">
        <v>1564</v>
      </c>
      <c r="L944" s="2">
        <v>1420</v>
      </c>
      <c r="M944" s="2">
        <v>1</v>
      </c>
      <c r="N944" s="7">
        <f t="shared" si="56"/>
        <v>1420</v>
      </c>
      <c r="O944" s="7">
        <f t="shared" si="57"/>
        <v>1564</v>
      </c>
      <c r="P944" s="2">
        <v>86</v>
      </c>
      <c r="Q944" s="8">
        <f t="shared" si="58"/>
        <v>1650</v>
      </c>
      <c r="R944" s="8">
        <f t="shared" si="59"/>
        <v>144</v>
      </c>
      <c r="S944" s="2" t="s">
        <v>61</v>
      </c>
      <c r="T944" s="22" cm="1">
        <f t="array" ref="T944">_xlfn.IFS(OR(Q944&gt;$U$2,Q944&lt;$U$3),Q944*$V$2,OR(Q944&gt;$U$3,Q944&lt;$U$4),Q944*$V$3,OR(Q944&gt;$U$3,Q944&lt;$U$4),Q944*$V$4,OR(Q944&gt;$U$5,Q944&lt;$U$6),Q944*$V$6,OR(Q944&gt;$U$6,Q944&lt;$U$7),Q944*$V$7)</f>
        <v>33</v>
      </c>
    </row>
    <row r="945" spans="1:20" x14ac:dyDescent="0.3">
      <c r="A945" s="2" t="s">
        <v>1564</v>
      </c>
      <c r="B945" s="5">
        <v>44168</v>
      </c>
      <c r="C945" s="5">
        <v>44170</v>
      </c>
      <c r="D945" s="2" t="s">
        <v>26</v>
      </c>
      <c r="E945" s="2" t="s">
        <v>46</v>
      </c>
      <c r="F945" s="2" t="s">
        <v>627</v>
      </c>
      <c r="G945" s="6" t="str">
        <f>VLOOKUP(F945,'Customer Info'!A:B,2,0)</f>
        <v>Rick</v>
      </c>
      <c r="H945" s="6" t="str">
        <f>VLOOKUP(F945,'Customer Info'!A:C,3,0)</f>
        <v>Duston</v>
      </c>
      <c r="I945" s="6" t="str">
        <f>VLOOKUP(F945,'Customer Info'!A:E,5,0)</f>
        <v>Surakarta</v>
      </c>
      <c r="J945" s="2" t="s">
        <v>278</v>
      </c>
      <c r="K945" s="2">
        <v>2088</v>
      </c>
      <c r="L945" s="2">
        <v>1970</v>
      </c>
      <c r="M945" s="2">
        <v>7</v>
      </c>
      <c r="N945" s="7">
        <f t="shared" si="56"/>
        <v>13790</v>
      </c>
      <c r="O945" s="7">
        <f t="shared" si="57"/>
        <v>14616</v>
      </c>
      <c r="P945" s="2">
        <v>27</v>
      </c>
      <c r="Q945" s="8">
        <f t="shared" si="58"/>
        <v>14643</v>
      </c>
      <c r="R945" s="8">
        <f t="shared" si="59"/>
        <v>826</v>
      </c>
      <c r="S945" s="2" t="s">
        <v>69</v>
      </c>
      <c r="T945" s="22" cm="1">
        <f t="array" ref="T945">_xlfn.IFS(OR(Q945&gt;$U$2,Q945&lt;$U$3),Q945*$V$2,OR(Q945&gt;$U$3,Q945&lt;$U$4),Q945*$V$3,OR(Q945&gt;$U$3,Q945&lt;$U$4),Q945*$V$4,OR(Q945&gt;$U$5,Q945&lt;$U$6),Q945*$V$6,OR(Q945&gt;$U$6,Q945&lt;$U$7),Q945*$V$7)</f>
        <v>292.86</v>
      </c>
    </row>
    <row r="946" spans="1:20" x14ac:dyDescent="0.3">
      <c r="A946" s="2" t="s">
        <v>1565</v>
      </c>
      <c r="B946" s="5">
        <v>44021</v>
      </c>
      <c r="C946" s="5">
        <v>44022</v>
      </c>
      <c r="D946" s="2" t="s">
        <v>33</v>
      </c>
      <c r="E946" s="2" t="s">
        <v>27</v>
      </c>
      <c r="F946" s="2" t="s">
        <v>1566</v>
      </c>
      <c r="G946" s="6" t="str">
        <f>VLOOKUP(F946,'Customer Info'!A:B,2,0)</f>
        <v>Parhena</v>
      </c>
      <c r="H946" s="6" t="str">
        <f>VLOOKUP(F946,'Customer Info'!A:C,3,0)</f>
        <v>Norris</v>
      </c>
      <c r="I946" s="6" t="str">
        <f>VLOOKUP(F946,'Customer Info'!A:E,5,0)</f>
        <v>Bandung</v>
      </c>
      <c r="J946" s="2" t="s">
        <v>374</v>
      </c>
      <c r="K946" s="2">
        <v>8433</v>
      </c>
      <c r="L946" s="2">
        <v>7801</v>
      </c>
      <c r="M946" s="2">
        <v>3</v>
      </c>
      <c r="N946" s="7">
        <f t="shared" si="56"/>
        <v>23403</v>
      </c>
      <c r="O946" s="7">
        <f t="shared" si="57"/>
        <v>25299</v>
      </c>
      <c r="P946" s="2">
        <v>40</v>
      </c>
      <c r="Q946" s="8">
        <f t="shared" si="58"/>
        <v>25339</v>
      </c>
      <c r="R946" s="8">
        <f t="shared" si="59"/>
        <v>1896</v>
      </c>
      <c r="S946" s="2" t="s">
        <v>31</v>
      </c>
      <c r="T946" s="22" cm="1">
        <f t="array" ref="T946">_xlfn.IFS(OR(Q946&gt;$U$2,Q946&lt;$U$3),Q946*$V$2,OR(Q946&gt;$U$3,Q946&lt;$U$4),Q946*$V$3,OR(Q946&gt;$U$3,Q946&lt;$U$4),Q946*$V$4,OR(Q946&gt;$U$5,Q946&lt;$U$6),Q946*$V$6,OR(Q946&gt;$U$6,Q946&lt;$U$7),Q946*$V$7)</f>
        <v>506.78000000000003</v>
      </c>
    </row>
    <row r="947" spans="1:20" x14ac:dyDescent="0.3">
      <c r="A947" s="2" t="s">
        <v>1567</v>
      </c>
      <c r="B947" s="5">
        <v>44159</v>
      </c>
      <c r="C947" s="5">
        <v>44160</v>
      </c>
      <c r="D947" s="2" t="s">
        <v>45</v>
      </c>
      <c r="E947" s="2" t="s">
        <v>89</v>
      </c>
      <c r="F947" s="2" t="s">
        <v>1568</v>
      </c>
      <c r="G947" s="6" t="str">
        <f>VLOOKUP(F947,'Customer Info'!A:B,2,0)</f>
        <v>Jack</v>
      </c>
      <c r="H947" s="6" t="str">
        <f>VLOOKUP(F947,'Customer Info'!A:C,3,0)</f>
        <v>Garza</v>
      </c>
      <c r="I947" s="6" t="str">
        <f>VLOOKUP(F947,'Customer Info'!A:E,5,0)</f>
        <v>Taiyuan</v>
      </c>
      <c r="J947" s="2" t="s">
        <v>1165</v>
      </c>
      <c r="K947" s="2">
        <v>170</v>
      </c>
      <c r="L947" s="2">
        <v>153</v>
      </c>
      <c r="M947" s="2">
        <v>4</v>
      </c>
      <c r="N947" s="7">
        <f t="shared" si="56"/>
        <v>612</v>
      </c>
      <c r="O947" s="7">
        <f t="shared" si="57"/>
        <v>680</v>
      </c>
      <c r="P947" s="2">
        <v>30</v>
      </c>
      <c r="Q947" s="8">
        <f t="shared" si="58"/>
        <v>710</v>
      </c>
      <c r="R947" s="8">
        <f t="shared" si="59"/>
        <v>68</v>
      </c>
      <c r="S947" s="2" t="s">
        <v>31</v>
      </c>
      <c r="T947" s="22" cm="1">
        <f t="array" ref="T947">_xlfn.IFS(OR(Q947&gt;$U$2,Q947&lt;$U$3),Q947*$V$2,OR(Q947&gt;$U$3,Q947&lt;$U$4),Q947*$V$3,OR(Q947&gt;$U$3,Q947&lt;$U$4),Q947*$V$4,OR(Q947&gt;$U$5,Q947&lt;$U$6),Q947*$V$6,OR(Q947&gt;$U$6,Q947&lt;$U$7),Q947*$V$7)</f>
        <v>14.200000000000001</v>
      </c>
    </row>
    <row r="948" spans="1:20" x14ac:dyDescent="0.3">
      <c r="A948" s="2" t="s">
        <v>1569</v>
      </c>
      <c r="B948" s="5">
        <v>43854</v>
      </c>
      <c r="C948" s="5">
        <v>43856</v>
      </c>
      <c r="D948" s="2" t="s">
        <v>45</v>
      </c>
      <c r="E948" s="2" t="s">
        <v>41</v>
      </c>
      <c r="F948" s="2" t="s">
        <v>1570</v>
      </c>
      <c r="G948" s="6" t="str">
        <f>VLOOKUP(F948,'Customer Info'!A:B,2,0)</f>
        <v>Brian</v>
      </c>
      <c r="H948" s="6" t="str">
        <f>VLOOKUP(F948,'Customer Info'!A:C,3,0)</f>
        <v>Dahlen</v>
      </c>
      <c r="I948" s="6" t="str">
        <f>VLOOKUP(F948,'Customer Info'!A:E,5,0)</f>
        <v>Shantou</v>
      </c>
      <c r="J948" s="2" t="s">
        <v>441</v>
      </c>
      <c r="K948" s="2">
        <v>1358</v>
      </c>
      <c r="L948" s="2">
        <v>1270</v>
      </c>
      <c r="M948" s="2">
        <v>2</v>
      </c>
      <c r="N948" s="7">
        <f t="shared" si="56"/>
        <v>2540</v>
      </c>
      <c r="O948" s="7">
        <f t="shared" si="57"/>
        <v>2716</v>
      </c>
      <c r="P948" s="2">
        <v>91</v>
      </c>
      <c r="Q948" s="8">
        <f t="shared" si="58"/>
        <v>2807</v>
      </c>
      <c r="R948" s="8">
        <f t="shared" si="59"/>
        <v>176</v>
      </c>
      <c r="S948" s="2" t="s">
        <v>31</v>
      </c>
      <c r="T948" s="22" cm="1">
        <f t="array" ref="T948">_xlfn.IFS(OR(Q948&gt;$U$2,Q948&lt;$U$3),Q948*$V$2,OR(Q948&gt;$U$3,Q948&lt;$U$4),Q948*$V$3,OR(Q948&gt;$U$3,Q948&lt;$U$4),Q948*$V$4,OR(Q948&gt;$U$5,Q948&lt;$U$6),Q948*$V$6,OR(Q948&gt;$U$6,Q948&lt;$U$7),Q948*$V$7)</f>
        <v>56.14</v>
      </c>
    </row>
    <row r="949" spans="1:20" x14ac:dyDescent="0.3">
      <c r="A949" s="2" t="s">
        <v>1571</v>
      </c>
      <c r="B949" s="5">
        <v>44121</v>
      </c>
      <c r="C949" s="5">
        <v>44123</v>
      </c>
      <c r="D949" s="2" t="s">
        <v>45</v>
      </c>
      <c r="E949" s="2" t="s">
        <v>89</v>
      </c>
      <c r="F949" s="2" t="s">
        <v>1572</v>
      </c>
      <c r="G949" s="6" t="str">
        <f>VLOOKUP(F949,'Customer Info'!A:B,2,0)</f>
        <v>Max</v>
      </c>
      <c r="H949" s="6" t="str">
        <f>VLOOKUP(F949,'Customer Info'!A:C,3,0)</f>
        <v>Ludwig</v>
      </c>
      <c r="I949" s="6" t="str">
        <f>VLOOKUP(F949,'Customer Info'!A:E,5,0)</f>
        <v>Cirebon</v>
      </c>
      <c r="J949" s="2" t="s">
        <v>212</v>
      </c>
      <c r="K949" s="2">
        <v>139</v>
      </c>
      <c r="L949" s="2">
        <v>133</v>
      </c>
      <c r="M949" s="2">
        <v>3</v>
      </c>
      <c r="N949" s="7">
        <f t="shared" si="56"/>
        <v>399</v>
      </c>
      <c r="O949" s="7">
        <f t="shared" si="57"/>
        <v>417</v>
      </c>
      <c r="P949" s="2">
        <v>30</v>
      </c>
      <c r="Q949" s="8">
        <f t="shared" si="58"/>
        <v>447</v>
      </c>
      <c r="R949" s="8">
        <f t="shared" si="59"/>
        <v>18</v>
      </c>
      <c r="S949" s="2" t="s">
        <v>69</v>
      </c>
      <c r="T949" s="22" cm="1">
        <f t="array" ref="T949">_xlfn.IFS(OR(Q949&gt;$U$2,Q949&lt;$U$3),Q949*$V$2,OR(Q949&gt;$U$3,Q949&lt;$U$4),Q949*$V$3,OR(Q949&gt;$U$3,Q949&lt;$U$4),Q949*$V$4,OR(Q949&gt;$U$5,Q949&lt;$U$6),Q949*$V$6,OR(Q949&gt;$U$6,Q949&lt;$U$7),Q949*$V$7)</f>
        <v>8.94</v>
      </c>
    </row>
    <row r="950" spans="1:20" x14ac:dyDescent="0.3">
      <c r="A950" s="2" t="s">
        <v>1573</v>
      </c>
      <c r="B950" s="5">
        <v>44166</v>
      </c>
      <c r="C950" s="5">
        <v>44166</v>
      </c>
      <c r="D950" s="2" t="s">
        <v>33</v>
      </c>
      <c r="E950" s="2" t="s">
        <v>41</v>
      </c>
      <c r="F950" s="2" t="s">
        <v>1157</v>
      </c>
      <c r="G950" s="6" t="str">
        <f>VLOOKUP(F950,'Customer Info'!A:B,2,0)</f>
        <v>Dianna</v>
      </c>
      <c r="H950" s="6" t="str">
        <f>VLOOKUP(F950,'Customer Info'!A:C,3,0)</f>
        <v>Wilson</v>
      </c>
      <c r="I950" s="6" t="str">
        <f>VLOOKUP(F950,'Customer Info'!A:E,5,0)</f>
        <v>Gold Coast</v>
      </c>
      <c r="J950" s="2" t="s">
        <v>1165</v>
      </c>
      <c r="K950" s="2">
        <v>8379</v>
      </c>
      <c r="L950" s="2">
        <v>8061</v>
      </c>
      <c r="M950" s="2">
        <v>1</v>
      </c>
      <c r="N950" s="7">
        <f t="shared" si="56"/>
        <v>8061</v>
      </c>
      <c r="O950" s="7">
        <f t="shared" si="57"/>
        <v>8379</v>
      </c>
      <c r="P950" s="2">
        <v>47</v>
      </c>
      <c r="Q950" s="8">
        <f t="shared" si="58"/>
        <v>8426</v>
      </c>
      <c r="R950" s="8">
        <f t="shared" si="59"/>
        <v>318</v>
      </c>
      <c r="S950" s="2" t="s">
        <v>31</v>
      </c>
      <c r="T950" s="22" cm="1">
        <f t="array" ref="T950">_xlfn.IFS(OR(Q950&gt;$U$2,Q950&lt;$U$3),Q950*$V$2,OR(Q950&gt;$U$3,Q950&lt;$U$4),Q950*$V$3,OR(Q950&gt;$U$3,Q950&lt;$U$4),Q950*$V$4,OR(Q950&gt;$U$5,Q950&lt;$U$6),Q950*$V$6,OR(Q950&gt;$U$6,Q950&lt;$U$7),Q950*$V$7)</f>
        <v>168.52</v>
      </c>
    </row>
    <row r="951" spans="1:20" x14ac:dyDescent="0.3">
      <c r="A951" s="2" t="s">
        <v>1574</v>
      </c>
      <c r="B951" s="5">
        <v>43844</v>
      </c>
      <c r="C951" s="5">
        <v>43844</v>
      </c>
      <c r="D951" s="2" t="s">
        <v>33</v>
      </c>
      <c r="E951" s="2" t="s">
        <v>89</v>
      </c>
      <c r="F951" s="2" t="s">
        <v>542</v>
      </c>
      <c r="G951" s="6" t="str">
        <f>VLOOKUP(F951,'Customer Info'!A:B,2,0)</f>
        <v>Troy</v>
      </c>
      <c r="H951" s="6" t="str">
        <f>VLOOKUP(F951,'Customer Info'!A:C,3,0)</f>
        <v>Blackwell</v>
      </c>
      <c r="I951" s="6" t="str">
        <f>VLOOKUP(F951,'Customer Info'!A:E,5,0)</f>
        <v>Akola</v>
      </c>
      <c r="J951" s="2" t="s">
        <v>215</v>
      </c>
      <c r="K951" s="2">
        <v>25155</v>
      </c>
      <c r="L951" s="2">
        <v>23753</v>
      </c>
      <c r="M951" s="2">
        <v>1</v>
      </c>
      <c r="N951" s="7">
        <f t="shared" si="56"/>
        <v>23753</v>
      </c>
      <c r="O951" s="7">
        <f t="shared" si="57"/>
        <v>25155</v>
      </c>
      <c r="P951" s="2">
        <v>66</v>
      </c>
      <c r="Q951" s="8">
        <f t="shared" si="58"/>
        <v>25221</v>
      </c>
      <c r="R951" s="8">
        <f t="shared" si="59"/>
        <v>1402</v>
      </c>
      <c r="S951" s="2" t="s">
        <v>61</v>
      </c>
      <c r="T951" s="22" cm="1">
        <f t="array" ref="T951">_xlfn.IFS(OR(Q951&gt;$U$2,Q951&lt;$U$3),Q951*$V$2,OR(Q951&gt;$U$3,Q951&lt;$U$4),Q951*$V$3,OR(Q951&gt;$U$3,Q951&lt;$U$4),Q951*$V$4,OR(Q951&gt;$U$5,Q951&lt;$U$6),Q951*$V$6,OR(Q951&gt;$U$6,Q951&lt;$U$7),Q951*$V$7)</f>
        <v>504.42</v>
      </c>
    </row>
    <row r="952" spans="1:20" x14ac:dyDescent="0.3">
      <c r="A952" s="2" t="s">
        <v>1575</v>
      </c>
      <c r="B952" s="5">
        <v>43953</v>
      </c>
      <c r="C952" s="5">
        <v>43954</v>
      </c>
      <c r="D952" s="2" t="s">
        <v>33</v>
      </c>
      <c r="E952" s="2" t="s">
        <v>46</v>
      </c>
      <c r="F952" s="2" t="s">
        <v>1519</v>
      </c>
      <c r="G952" s="6" t="str">
        <f>VLOOKUP(F952,'Customer Info'!A:B,2,0)</f>
        <v>Ralph</v>
      </c>
      <c r="H952" s="6" t="str">
        <f>VLOOKUP(F952,'Customer Info'!A:C,3,0)</f>
        <v>Arnett</v>
      </c>
      <c r="I952" s="6" t="str">
        <f>VLOOKUP(F952,'Customer Info'!A:E,5,0)</f>
        <v>Shenyang</v>
      </c>
      <c r="J952" s="2" t="s">
        <v>1140</v>
      </c>
      <c r="K952" s="2">
        <v>9214</v>
      </c>
      <c r="L952" s="2">
        <v>8295</v>
      </c>
      <c r="M952" s="2">
        <v>8</v>
      </c>
      <c r="N952" s="7">
        <f t="shared" si="56"/>
        <v>66360</v>
      </c>
      <c r="O952" s="7">
        <f t="shared" si="57"/>
        <v>73712</v>
      </c>
      <c r="P952" s="2">
        <v>80</v>
      </c>
      <c r="Q952" s="8">
        <f t="shared" si="58"/>
        <v>73792</v>
      </c>
      <c r="R952" s="8">
        <f t="shared" si="59"/>
        <v>7352</v>
      </c>
      <c r="S952" s="2" t="s">
        <v>61</v>
      </c>
      <c r="T952" s="22" cm="1">
        <f t="array" ref="T952">_xlfn.IFS(OR(Q952&gt;$U$2,Q952&lt;$U$3),Q952*$V$2,OR(Q952&gt;$U$3,Q952&lt;$U$4),Q952*$V$3,OR(Q952&gt;$U$3,Q952&lt;$U$4),Q952*$V$4,OR(Q952&gt;$U$5,Q952&lt;$U$6),Q952*$V$6,OR(Q952&gt;$U$6,Q952&lt;$U$7),Q952*$V$7)</f>
        <v>1475.84</v>
      </c>
    </row>
    <row r="953" spans="1:20" x14ac:dyDescent="0.3">
      <c r="A953" s="2" t="s">
        <v>1576</v>
      </c>
      <c r="B953" s="5">
        <v>43960</v>
      </c>
      <c r="C953" s="5">
        <v>43961</v>
      </c>
      <c r="D953" s="2" t="s">
        <v>33</v>
      </c>
      <c r="E953" s="2" t="s">
        <v>34</v>
      </c>
      <c r="F953" s="2" t="s">
        <v>395</v>
      </c>
      <c r="G953" s="6" t="str">
        <f>VLOOKUP(F953,'Customer Info'!A:B,2,0)</f>
        <v>Lynn</v>
      </c>
      <c r="H953" s="6" t="str">
        <f>VLOOKUP(F953,'Customer Info'!A:C,3,0)</f>
        <v>Smith</v>
      </c>
      <c r="I953" s="6" t="str">
        <f>VLOOKUP(F953,'Customer Info'!A:E,5,0)</f>
        <v>Guiping</v>
      </c>
      <c r="J953" s="2" t="s">
        <v>530</v>
      </c>
      <c r="K953" s="2">
        <v>8433</v>
      </c>
      <c r="L953" s="2">
        <v>7801</v>
      </c>
      <c r="M953" s="2">
        <v>9</v>
      </c>
      <c r="N953" s="7">
        <f t="shared" si="56"/>
        <v>70209</v>
      </c>
      <c r="O953" s="7">
        <f t="shared" si="57"/>
        <v>75897</v>
      </c>
      <c r="P953" s="2">
        <v>53</v>
      </c>
      <c r="Q953" s="8">
        <f t="shared" si="58"/>
        <v>75950</v>
      </c>
      <c r="R953" s="8">
        <f t="shared" si="59"/>
        <v>5688</v>
      </c>
      <c r="S953" s="2" t="s">
        <v>61</v>
      </c>
      <c r="T953" s="22" cm="1">
        <f t="array" ref="T953">_xlfn.IFS(OR(Q953&gt;$U$2,Q953&lt;$U$3),Q953*$V$2,OR(Q953&gt;$U$3,Q953&lt;$U$4),Q953*$V$3,OR(Q953&gt;$U$3,Q953&lt;$U$4),Q953*$V$4,OR(Q953&gt;$U$5,Q953&lt;$U$6),Q953*$V$6,OR(Q953&gt;$U$6,Q953&lt;$U$7),Q953*$V$7)</f>
        <v>1519</v>
      </c>
    </row>
    <row r="954" spans="1:20" x14ac:dyDescent="0.3">
      <c r="A954" s="2" t="s">
        <v>1577</v>
      </c>
      <c r="B954" s="5">
        <v>44137</v>
      </c>
      <c r="C954" s="5">
        <v>44137</v>
      </c>
      <c r="D954" s="2" t="s">
        <v>33</v>
      </c>
      <c r="E954" s="2" t="s">
        <v>41</v>
      </c>
      <c r="F954" s="2" t="s">
        <v>1578</v>
      </c>
      <c r="G954" s="6" t="str">
        <f>VLOOKUP(F954,'Customer Info'!A:B,2,0)</f>
        <v>Robert</v>
      </c>
      <c r="H954" s="6" t="str">
        <f>VLOOKUP(F954,'Customer Info'!A:C,3,0)</f>
        <v>Dilbeck</v>
      </c>
      <c r="I954" s="6" t="str">
        <f>VLOOKUP(F954,'Customer Info'!A:E,5,0)</f>
        <v>Melton</v>
      </c>
      <c r="J954" s="2" t="s">
        <v>119</v>
      </c>
      <c r="K954" s="2">
        <v>8738</v>
      </c>
      <c r="L954" s="2">
        <v>8162</v>
      </c>
      <c r="M954" s="2">
        <v>2</v>
      </c>
      <c r="N954" s="7">
        <f t="shared" si="56"/>
        <v>16324</v>
      </c>
      <c r="O954" s="7">
        <f t="shared" si="57"/>
        <v>17476</v>
      </c>
      <c r="P954" s="2">
        <v>91</v>
      </c>
      <c r="Q954" s="8">
        <f t="shared" si="58"/>
        <v>17567</v>
      </c>
      <c r="R954" s="8">
        <f t="shared" si="59"/>
        <v>1152</v>
      </c>
      <c r="S954" s="2" t="s">
        <v>28</v>
      </c>
      <c r="T954" s="22" cm="1">
        <f t="array" ref="T954">_xlfn.IFS(OR(Q954&gt;$U$2,Q954&lt;$U$3),Q954*$V$2,OR(Q954&gt;$U$3,Q954&lt;$U$4),Q954*$V$3,OR(Q954&gt;$U$3,Q954&lt;$U$4),Q954*$V$4,OR(Q954&gt;$U$5,Q954&lt;$U$6),Q954*$V$6,OR(Q954&gt;$U$6,Q954&lt;$U$7),Q954*$V$7)</f>
        <v>351.34000000000003</v>
      </c>
    </row>
    <row r="955" spans="1:20" x14ac:dyDescent="0.3">
      <c r="A955" s="2" t="s">
        <v>1579</v>
      </c>
      <c r="B955" s="5">
        <v>44100</v>
      </c>
      <c r="C955" s="5">
        <v>44100</v>
      </c>
      <c r="D955" s="2" t="s">
        <v>26</v>
      </c>
      <c r="E955" s="2" t="s">
        <v>89</v>
      </c>
      <c r="F955" s="2" t="s">
        <v>38</v>
      </c>
      <c r="G955" s="6" t="str">
        <f>VLOOKUP(F955,'Customer Info'!A:B,2,0)</f>
        <v>Rick</v>
      </c>
      <c r="H955" s="6" t="str">
        <f>VLOOKUP(F955,'Customer Info'!A:C,3,0)</f>
        <v>Duston</v>
      </c>
      <c r="I955" s="6" t="str">
        <f>VLOOKUP(F955,'Customer Info'!A:E,5,0)</f>
        <v>Bhiwandi</v>
      </c>
      <c r="J955" s="2" t="s">
        <v>5</v>
      </c>
      <c r="K955" s="2">
        <v>2778</v>
      </c>
      <c r="L955" s="2">
        <v>2573</v>
      </c>
      <c r="M955" s="2">
        <v>2</v>
      </c>
      <c r="N955" s="7">
        <f t="shared" si="56"/>
        <v>5146</v>
      </c>
      <c r="O955" s="7">
        <f t="shared" si="57"/>
        <v>5556</v>
      </c>
      <c r="P955" s="2">
        <v>78</v>
      </c>
      <c r="Q955" s="8">
        <f t="shared" si="58"/>
        <v>5634</v>
      </c>
      <c r="R955" s="8">
        <f t="shared" si="59"/>
        <v>410</v>
      </c>
      <c r="S955" s="2" t="s">
        <v>61</v>
      </c>
      <c r="T955" s="22" cm="1">
        <f t="array" ref="T955">_xlfn.IFS(OR(Q955&gt;$U$2,Q955&lt;$U$3),Q955*$V$2,OR(Q955&gt;$U$3,Q955&lt;$U$4),Q955*$V$3,OR(Q955&gt;$U$3,Q955&lt;$U$4),Q955*$V$4,OR(Q955&gt;$U$5,Q955&lt;$U$6),Q955*$V$6,OR(Q955&gt;$U$6,Q955&lt;$U$7),Q955*$V$7)</f>
        <v>112.68</v>
      </c>
    </row>
    <row r="956" spans="1:20" x14ac:dyDescent="0.3">
      <c r="A956" s="2" t="s">
        <v>1580</v>
      </c>
      <c r="B956" s="5">
        <v>44120</v>
      </c>
      <c r="C956" s="5">
        <v>44122</v>
      </c>
      <c r="D956" s="2" t="s">
        <v>26</v>
      </c>
      <c r="E956" s="2" t="s">
        <v>89</v>
      </c>
      <c r="F956" s="2" t="s">
        <v>1581</v>
      </c>
      <c r="G956" s="6" t="str">
        <f>VLOOKUP(F956,'Customer Info'!A:B,2,0)</f>
        <v>Stuart</v>
      </c>
      <c r="H956" s="6" t="str">
        <f>VLOOKUP(F956,'Customer Info'!A:C,3,0)</f>
        <v>Calhoun</v>
      </c>
      <c r="I956" s="6" t="str">
        <f>VLOOKUP(F956,'Customer Info'!A:E,5,0)</f>
        <v>Raipur</v>
      </c>
      <c r="J956" s="2" t="s">
        <v>126</v>
      </c>
      <c r="K956" s="2">
        <v>8752</v>
      </c>
      <c r="L956" s="2">
        <v>7877</v>
      </c>
      <c r="M956" s="2">
        <v>7</v>
      </c>
      <c r="N956" s="7">
        <f t="shared" si="56"/>
        <v>55139</v>
      </c>
      <c r="O956" s="7">
        <f t="shared" si="57"/>
        <v>61264</v>
      </c>
      <c r="P956" s="2">
        <v>64</v>
      </c>
      <c r="Q956" s="8">
        <f t="shared" si="58"/>
        <v>61328</v>
      </c>
      <c r="R956" s="8">
        <f t="shared" si="59"/>
        <v>6125</v>
      </c>
      <c r="S956" s="2" t="s">
        <v>61</v>
      </c>
      <c r="T956" s="22" cm="1">
        <f t="array" ref="T956">_xlfn.IFS(OR(Q956&gt;$U$2,Q956&lt;$U$3),Q956*$V$2,OR(Q956&gt;$U$3,Q956&lt;$U$4),Q956*$V$3,OR(Q956&gt;$U$3,Q956&lt;$U$4),Q956*$V$4,OR(Q956&gt;$U$5,Q956&lt;$U$6),Q956*$V$6,OR(Q956&gt;$U$6,Q956&lt;$U$7),Q956*$V$7)</f>
        <v>1226.56</v>
      </c>
    </row>
    <row r="957" spans="1:20" x14ac:dyDescent="0.3">
      <c r="A957" s="2" t="s">
        <v>1582</v>
      </c>
      <c r="B957" s="5">
        <v>43976</v>
      </c>
      <c r="C957" s="5">
        <v>43977</v>
      </c>
      <c r="D957" s="2" t="s">
        <v>33</v>
      </c>
      <c r="E957" s="2" t="s">
        <v>46</v>
      </c>
      <c r="F957" s="2" t="s">
        <v>1454</v>
      </c>
      <c r="G957" s="6" t="str">
        <f>VLOOKUP(F957,'Customer Info'!A:B,2,0)</f>
        <v>Ed</v>
      </c>
      <c r="H957" s="6" t="str">
        <f>VLOOKUP(F957,'Customer Info'!A:C,3,0)</f>
        <v>Braxton</v>
      </c>
      <c r="I957" s="6" t="str">
        <f>VLOOKUP(F957,'Customer Info'!A:E,5,0)</f>
        <v>Bhatpara</v>
      </c>
      <c r="J957" s="2" t="s">
        <v>497</v>
      </c>
      <c r="K957" s="2">
        <v>1619</v>
      </c>
      <c r="L957" s="2">
        <v>1442</v>
      </c>
      <c r="M957" s="2">
        <v>1</v>
      </c>
      <c r="N957" s="7">
        <f t="shared" si="56"/>
        <v>1442</v>
      </c>
      <c r="O957" s="7">
        <f t="shared" si="57"/>
        <v>1619</v>
      </c>
      <c r="P957" s="2">
        <v>68</v>
      </c>
      <c r="Q957" s="8">
        <f t="shared" si="58"/>
        <v>1687</v>
      </c>
      <c r="R957" s="8">
        <f t="shared" si="59"/>
        <v>177</v>
      </c>
      <c r="S957" s="2" t="s">
        <v>31</v>
      </c>
      <c r="T957" s="22" cm="1">
        <f t="array" ref="T957">_xlfn.IFS(OR(Q957&gt;$U$2,Q957&lt;$U$3),Q957*$V$2,OR(Q957&gt;$U$3,Q957&lt;$U$4),Q957*$V$3,OR(Q957&gt;$U$3,Q957&lt;$U$4),Q957*$V$4,OR(Q957&gt;$U$5,Q957&lt;$U$6),Q957*$V$6,OR(Q957&gt;$U$6,Q957&lt;$U$7),Q957*$V$7)</f>
        <v>33.74</v>
      </c>
    </row>
    <row r="958" spans="1:20" x14ac:dyDescent="0.3">
      <c r="A958" s="2" t="s">
        <v>1583</v>
      </c>
      <c r="B958" s="5">
        <v>44098</v>
      </c>
      <c r="C958" s="5">
        <v>44100</v>
      </c>
      <c r="D958" s="2" t="s">
        <v>45</v>
      </c>
      <c r="E958" s="2" t="s">
        <v>27</v>
      </c>
      <c r="F958" s="2" t="s">
        <v>771</v>
      </c>
      <c r="G958" s="6" t="str">
        <f>VLOOKUP(F958,'Customer Info'!A:B,2,0)</f>
        <v>Tony</v>
      </c>
      <c r="H958" s="6" t="str">
        <f>VLOOKUP(F958,'Customer Info'!A:C,3,0)</f>
        <v>Sayre</v>
      </c>
      <c r="I958" s="6" t="str">
        <f>VLOOKUP(F958,'Customer Info'!A:E,5,0)</f>
        <v>Wafangdian</v>
      </c>
      <c r="J958" s="2" t="s">
        <v>464</v>
      </c>
      <c r="K958" s="2">
        <v>505</v>
      </c>
      <c r="L958" s="2">
        <v>463</v>
      </c>
      <c r="M958" s="2">
        <v>1</v>
      </c>
      <c r="N958" s="7">
        <f t="shared" si="56"/>
        <v>463</v>
      </c>
      <c r="O958" s="7">
        <f t="shared" si="57"/>
        <v>505</v>
      </c>
      <c r="P958" s="2">
        <v>40</v>
      </c>
      <c r="Q958" s="8">
        <f t="shared" si="58"/>
        <v>545</v>
      </c>
      <c r="R958" s="8">
        <f t="shared" si="59"/>
        <v>42</v>
      </c>
      <c r="S958" s="2" t="s">
        <v>31</v>
      </c>
      <c r="T958" s="22" cm="1">
        <f t="array" ref="T958">_xlfn.IFS(OR(Q958&gt;$U$2,Q958&lt;$U$3),Q958*$V$2,OR(Q958&gt;$U$3,Q958&lt;$U$4),Q958*$V$3,OR(Q958&gt;$U$3,Q958&lt;$U$4),Q958*$V$4,OR(Q958&gt;$U$5,Q958&lt;$U$6),Q958*$V$6,OR(Q958&gt;$U$6,Q958&lt;$U$7),Q958*$V$7)</f>
        <v>10.9</v>
      </c>
    </row>
    <row r="959" spans="1:20" x14ac:dyDescent="0.3">
      <c r="A959" s="2" t="s">
        <v>1584</v>
      </c>
      <c r="B959" s="5">
        <v>43853</v>
      </c>
      <c r="C959" s="5">
        <v>43854</v>
      </c>
      <c r="D959" s="2" t="s">
        <v>33</v>
      </c>
      <c r="E959" s="2" t="s">
        <v>41</v>
      </c>
      <c r="F959" s="2" t="s">
        <v>647</v>
      </c>
      <c r="G959" s="6" t="str">
        <f>VLOOKUP(F959,'Customer Info'!A:B,2,0)</f>
        <v>Carlos</v>
      </c>
      <c r="H959" s="6" t="str">
        <f>VLOOKUP(F959,'Customer Info'!A:C,3,0)</f>
        <v>Soltero</v>
      </c>
      <c r="I959" s="6" t="str">
        <f>VLOOKUP(F959,'Customer Info'!A:E,5,0)</f>
        <v>Wodonga</v>
      </c>
      <c r="J959" s="2" t="s">
        <v>267</v>
      </c>
      <c r="K959" s="2">
        <v>7212</v>
      </c>
      <c r="L959" s="2">
        <v>6737</v>
      </c>
      <c r="M959" s="2">
        <v>2</v>
      </c>
      <c r="N959" s="7">
        <f t="shared" si="56"/>
        <v>13474</v>
      </c>
      <c r="O959" s="7">
        <f t="shared" si="57"/>
        <v>14424</v>
      </c>
      <c r="P959" s="2">
        <v>41</v>
      </c>
      <c r="Q959" s="8">
        <f t="shared" si="58"/>
        <v>14465</v>
      </c>
      <c r="R959" s="8">
        <f t="shared" si="59"/>
        <v>950</v>
      </c>
      <c r="S959" s="2" t="s">
        <v>31</v>
      </c>
      <c r="T959" s="22" cm="1">
        <f t="array" ref="T959">_xlfn.IFS(OR(Q959&gt;$U$2,Q959&lt;$U$3),Q959*$V$2,OR(Q959&gt;$U$3,Q959&lt;$U$4),Q959*$V$3,OR(Q959&gt;$U$3,Q959&lt;$U$4),Q959*$V$4,OR(Q959&gt;$U$5,Q959&lt;$U$6),Q959*$V$6,OR(Q959&gt;$U$6,Q959&lt;$U$7),Q959*$V$7)</f>
        <v>289.3</v>
      </c>
    </row>
    <row r="960" spans="1:20" x14ac:dyDescent="0.3">
      <c r="A960" s="2" t="s">
        <v>1585</v>
      </c>
      <c r="B960" s="5">
        <v>43862</v>
      </c>
      <c r="C960" s="5">
        <v>43862</v>
      </c>
      <c r="D960" s="2" t="s">
        <v>26</v>
      </c>
      <c r="E960" s="2" t="s">
        <v>41</v>
      </c>
      <c r="F960" s="2" t="s">
        <v>313</v>
      </c>
      <c r="G960" s="6" t="str">
        <f>VLOOKUP(F960,'Customer Info'!A:B,2,0)</f>
        <v>Cyra</v>
      </c>
      <c r="H960" s="6" t="str">
        <f>VLOOKUP(F960,'Customer Info'!A:C,3,0)</f>
        <v>Reiten</v>
      </c>
      <c r="I960" s="6" t="str">
        <f>VLOOKUP(F960,'Customer Info'!A:E,5,0)</f>
        <v>Samarinda</v>
      </c>
      <c r="J960" s="2" t="s">
        <v>205</v>
      </c>
      <c r="K960" s="2">
        <v>1916</v>
      </c>
      <c r="L960" s="2">
        <v>1844</v>
      </c>
      <c r="M960" s="2">
        <v>2</v>
      </c>
      <c r="N960" s="7">
        <f t="shared" si="56"/>
        <v>3688</v>
      </c>
      <c r="O960" s="7">
        <f t="shared" si="57"/>
        <v>3832</v>
      </c>
      <c r="P960" s="2">
        <v>39</v>
      </c>
      <c r="Q960" s="8">
        <f t="shared" si="58"/>
        <v>3871</v>
      </c>
      <c r="R960" s="8">
        <f t="shared" si="59"/>
        <v>144</v>
      </c>
      <c r="S960" s="2" t="s">
        <v>31</v>
      </c>
      <c r="T960" s="22" cm="1">
        <f t="array" ref="T960">_xlfn.IFS(OR(Q960&gt;$U$2,Q960&lt;$U$3),Q960*$V$2,OR(Q960&gt;$U$3,Q960&lt;$U$4),Q960*$V$3,OR(Q960&gt;$U$3,Q960&lt;$U$4),Q960*$V$4,OR(Q960&gt;$U$5,Q960&lt;$U$6),Q960*$V$6,OR(Q960&gt;$U$6,Q960&lt;$U$7),Q960*$V$7)</f>
        <v>77.42</v>
      </c>
    </row>
    <row r="961" spans="1:20" x14ac:dyDescent="0.3">
      <c r="A961" s="2" t="s">
        <v>1586</v>
      </c>
      <c r="B961" s="5">
        <v>43834</v>
      </c>
      <c r="C961" s="5">
        <v>43835</v>
      </c>
      <c r="D961" s="2" t="s">
        <v>45</v>
      </c>
      <c r="E961" s="2" t="s">
        <v>66</v>
      </c>
      <c r="F961" s="2" t="s">
        <v>1287</v>
      </c>
      <c r="G961" s="6" t="str">
        <f>VLOOKUP(F961,'Customer Info'!A:B,2,0)</f>
        <v>Jeremy</v>
      </c>
      <c r="H961" s="6" t="str">
        <f>VLOOKUP(F961,'Customer Info'!A:C,3,0)</f>
        <v>Ellison</v>
      </c>
      <c r="I961" s="6" t="str">
        <f>VLOOKUP(F961,'Customer Info'!A:E,5,0)</f>
        <v>Faridabad</v>
      </c>
      <c r="J961" s="2" t="s">
        <v>5</v>
      </c>
      <c r="K961" s="2">
        <v>279</v>
      </c>
      <c r="L961" s="2">
        <v>254</v>
      </c>
      <c r="M961" s="2">
        <v>2</v>
      </c>
      <c r="N961" s="7">
        <f t="shared" si="56"/>
        <v>508</v>
      </c>
      <c r="O961" s="7">
        <f t="shared" si="57"/>
        <v>558</v>
      </c>
      <c r="P961" s="2">
        <v>24</v>
      </c>
      <c r="Q961" s="8">
        <f t="shared" si="58"/>
        <v>582</v>
      </c>
      <c r="R961" s="8">
        <f t="shared" si="59"/>
        <v>50</v>
      </c>
      <c r="S961" s="2" t="s">
        <v>61</v>
      </c>
      <c r="T961" s="22" cm="1">
        <f t="array" ref="T961">_xlfn.IFS(OR(Q961&gt;$U$2,Q961&lt;$U$3),Q961*$V$2,OR(Q961&gt;$U$3,Q961&lt;$U$4),Q961*$V$3,OR(Q961&gt;$U$3,Q961&lt;$U$4),Q961*$V$4,OR(Q961&gt;$U$5,Q961&lt;$U$6),Q961*$V$6,OR(Q961&gt;$U$6,Q961&lt;$U$7),Q961*$V$7)</f>
        <v>11.64</v>
      </c>
    </row>
    <row r="962" spans="1:20" x14ac:dyDescent="0.3">
      <c r="A962" s="2" t="s">
        <v>1587</v>
      </c>
      <c r="B962" s="5">
        <v>44083</v>
      </c>
      <c r="C962" s="5">
        <v>44084</v>
      </c>
      <c r="D962" s="2" t="s">
        <v>45</v>
      </c>
      <c r="E962" s="2" t="s">
        <v>46</v>
      </c>
      <c r="F962" s="2" t="s">
        <v>564</v>
      </c>
      <c r="G962" s="6" t="str">
        <f>VLOOKUP(F962,'Customer Info'!A:B,2,0)</f>
        <v>Mike</v>
      </c>
      <c r="H962" s="6" t="str">
        <f>VLOOKUP(F962,'Customer Info'!A:C,3,0)</f>
        <v>Pelletier</v>
      </c>
      <c r="I962" s="6" t="str">
        <f>VLOOKUP(F962,'Customer Info'!A:E,5,0)</f>
        <v>Gorakhpur</v>
      </c>
      <c r="J962" s="2" t="s">
        <v>250</v>
      </c>
      <c r="K962" s="2">
        <v>1512</v>
      </c>
      <c r="L962" s="2">
        <v>1497</v>
      </c>
      <c r="M962" s="2">
        <v>5</v>
      </c>
      <c r="N962" s="7">
        <f t="shared" si="56"/>
        <v>7485</v>
      </c>
      <c r="O962" s="7">
        <f t="shared" si="57"/>
        <v>7560</v>
      </c>
      <c r="P962" s="2">
        <v>29</v>
      </c>
      <c r="Q962" s="8">
        <f t="shared" si="58"/>
        <v>7589</v>
      </c>
      <c r="R962" s="8">
        <f t="shared" si="59"/>
        <v>75</v>
      </c>
      <c r="S962" s="2" t="s">
        <v>69</v>
      </c>
      <c r="T962" s="22" cm="1">
        <f t="array" ref="T962">_xlfn.IFS(OR(Q962&gt;$U$2,Q962&lt;$U$3),Q962*$V$2,OR(Q962&gt;$U$3,Q962&lt;$U$4),Q962*$V$3,OR(Q962&gt;$U$3,Q962&lt;$U$4),Q962*$V$4,OR(Q962&gt;$U$5,Q962&lt;$U$6),Q962*$V$6,OR(Q962&gt;$U$6,Q962&lt;$U$7),Q962*$V$7)</f>
        <v>151.78</v>
      </c>
    </row>
    <row r="963" spans="1:20" x14ac:dyDescent="0.3">
      <c r="A963" s="2" t="s">
        <v>1588</v>
      </c>
      <c r="B963" s="5">
        <v>43899</v>
      </c>
      <c r="C963" s="5">
        <v>43899</v>
      </c>
      <c r="D963" s="2" t="s">
        <v>26</v>
      </c>
      <c r="E963" s="2" t="s">
        <v>27</v>
      </c>
      <c r="F963" s="2" t="s">
        <v>1446</v>
      </c>
      <c r="G963" s="6" t="str">
        <f>VLOOKUP(F963,'Customer Info'!A:B,2,0)</f>
        <v>Toby</v>
      </c>
      <c r="H963" s="6" t="str">
        <f>VLOOKUP(F963,'Customer Info'!A:C,3,0)</f>
        <v>Gnade</v>
      </c>
      <c r="I963" s="6" t="str">
        <f>VLOOKUP(F963,'Customer Info'!A:E,5,0)</f>
        <v>Bhopal</v>
      </c>
      <c r="J963" s="2" t="s">
        <v>745</v>
      </c>
      <c r="K963" s="2">
        <v>1983</v>
      </c>
      <c r="L963" s="2">
        <v>1908</v>
      </c>
      <c r="M963" s="2">
        <v>1</v>
      </c>
      <c r="N963" s="7">
        <f t="shared" si="56"/>
        <v>1908</v>
      </c>
      <c r="O963" s="7">
        <f t="shared" si="57"/>
        <v>1983</v>
      </c>
      <c r="P963" s="2">
        <v>93</v>
      </c>
      <c r="Q963" s="8">
        <f t="shared" si="58"/>
        <v>2076</v>
      </c>
      <c r="R963" s="8">
        <f t="shared" si="59"/>
        <v>75</v>
      </c>
      <c r="S963" s="2" t="s">
        <v>31</v>
      </c>
      <c r="T963" s="22" cm="1">
        <f t="array" ref="T963">_xlfn.IFS(OR(Q963&gt;$U$2,Q963&lt;$U$3),Q963*$V$2,OR(Q963&gt;$U$3,Q963&lt;$U$4),Q963*$V$3,OR(Q963&gt;$U$3,Q963&lt;$U$4),Q963*$V$4,OR(Q963&gt;$U$5,Q963&lt;$U$6),Q963*$V$6,OR(Q963&gt;$U$6,Q963&lt;$U$7),Q963*$V$7)</f>
        <v>41.52</v>
      </c>
    </row>
    <row r="964" spans="1:20" x14ac:dyDescent="0.3">
      <c r="A964" s="2" t="s">
        <v>1589</v>
      </c>
      <c r="B964" s="5">
        <v>43940</v>
      </c>
      <c r="C964" s="5">
        <v>43941</v>
      </c>
      <c r="D964" s="2" t="s">
        <v>26</v>
      </c>
      <c r="E964" s="2" t="s">
        <v>34</v>
      </c>
      <c r="F964" s="2" t="s">
        <v>721</v>
      </c>
      <c r="G964" s="6" t="str">
        <f>VLOOKUP(F964,'Customer Info'!A:B,2,0)</f>
        <v>Sally</v>
      </c>
      <c r="H964" s="6" t="str">
        <f>VLOOKUP(F964,'Customer Info'!A:C,3,0)</f>
        <v>Hughsby</v>
      </c>
      <c r="I964" s="6" t="str">
        <f>VLOOKUP(F964,'Customer Info'!A:E,5,0)</f>
        <v>Depok</v>
      </c>
      <c r="J964" s="2" t="s">
        <v>666</v>
      </c>
      <c r="K964" s="2">
        <v>1447</v>
      </c>
      <c r="L964" s="2">
        <v>1326</v>
      </c>
      <c r="M964" s="2">
        <v>3</v>
      </c>
      <c r="N964" s="7">
        <f t="shared" si="56"/>
        <v>3978</v>
      </c>
      <c r="O964" s="7">
        <f t="shared" si="57"/>
        <v>4341</v>
      </c>
      <c r="P964" s="2">
        <v>69</v>
      </c>
      <c r="Q964" s="8">
        <f t="shared" si="58"/>
        <v>4410</v>
      </c>
      <c r="R964" s="8">
        <f t="shared" si="59"/>
        <v>363</v>
      </c>
      <c r="S964" s="2" t="s">
        <v>31</v>
      </c>
      <c r="T964" s="22" cm="1">
        <f t="array" ref="T964">_xlfn.IFS(OR(Q964&gt;$U$2,Q964&lt;$U$3),Q964*$V$2,OR(Q964&gt;$U$3,Q964&lt;$U$4),Q964*$V$3,OR(Q964&gt;$U$3,Q964&lt;$U$4),Q964*$V$4,OR(Q964&gt;$U$5,Q964&lt;$U$6),Q964*$V$6,OR(Q964&gt;$U$6,Q964&lt;$U$7),Q964*$V$7)</f>
        <v>88.2</v>
      </c>
    </row>
    <row r="965" spans="1:20" x14ac:dyDescent="0.3">
      <c r="A965" s="2" t="s">
        <v>1590</v>
      </c>
      <c r="B965" s="5">
        <v>43973</v>
      </c>
      <c r="C965" s="5">
        <v>43974</v>
      </c>
      <c r="D965" s="2" t="s">
        <v>45</v>
      </c>
      <c r="E965" s="2" t="s">
        <v>27</v>
      </c>
      <c r="F965" s="2" t="s">
        <v>1284</v>
      </c>
      <c r="G965" s="6" t="str">
        <f>VLOOKUP(F965,'Customer Info'!A:B,2,0)</f>
        <v>Mike</v>
      </c>
      <c r="H965" s="6" t="str">
        <f>VLOOKUP(F965,'Customer Info'!A:C,3,0)</f>
        <v>Vittorini</v>
      </c>
      <c r="I965" s="6" t="str">
        <f>VLOOKUP(F965,'Customer Info'!A:E,5,0)</f>
        <v>Naihati</v>
      </c>
      <c r="J965" s="2" t="s">
        <v>114</v>
      </c>
      <c r="K965" s="2">
        <v>998</v>
      </c>
      <c r="L965" s="2">
        <v>931</v>
      </c>
      <c r="M965" s="2">
        <v>1</v>
      </c>
      <c r="N965" s="7">
        <f t="shared" si="56"/>
        <v>931</v>
      </c>
      <c r="O965" s="7">
        <f t="shared" si="57"/>
        <v>998</v>
      </c>
      <c r="P965" s="2">
        <v>78</v>
      </c>
      <c r="Q965" s="8">
        <f t="shared" si="58"/>
        <v>1076</v>
      </c>
      <c r="R965" s="8">
        <f t="shared" si="59"/>
        <v>67</v>
      </c>
      <c r="S965" s="2" t="s">
        <v>31</v>
      </c>
      <c r="T965" s="22" cm="1">
        <f t="array" ref="T965">_xlfn.IFS(OR(Q965&gt;$U$2,Q965&lt;$U$3),Q965*$V$2,OR(Q965&gt;$U$3,Q965&lt;$U$4),Q965*$V$3,OR(Q965&gt;$U$3,Q965&lt;$U$4),Q965*$V$4,OR(Q965&gt;$U$5,Q965&lt;$U$6),Q965*$V$6,OR(Q965&gt;$U$6,Q965&lt;$U$7),Q965*$V$7)</f>
        <v>21.52</v>
      </c>
    </row>
    <row r="966" spans="1:20" x14ac:dyDescent="0.3">
      <c r="A966" s="2" t="s">
        <v>1591</v>
      </c>
      <c r="B966" s="5">
        <v>44090</v>
      </c>
      <c r="C966" s="5">
        <v>44091</v>
      </c>
      <c r="D966" s="2" t="s">
        <v>45</v>
      </c>
      <c r="E966" s="2" t="s">
        <v>27</v>
      </c>
      <c r="F966" s="2" t="s">
        <v>1592</v>
      </c>
      <c r="G966" s="6" t="str">
        <f>VLOOKUP(F966,'Customer Info'!A:B,2,0)</f>
        <v>Pamela</v>
      </c>
      <c r="H966" s="6" t="str">
        <f>VLOOKUP(F966,'Customer Info'!A:C,3,0)</f>
        <v>Stobb</v>
      </c>
      <c r="I966" s="6" t="str">
        <f>VLOOKUP(F966,'Customer Info'!A:E,5,0)</f>
        <v>Bremen</v>
      </c>
      <c r="J966" s="2" t="s">
        <v>78</v>
      </c>
      <c r="K966" s="2">
        <v>206</v>
      </c>
      <c r="L966" s="2">
        <v>189</v>
      </c>
      <c r="M966" s="2">
        <v>2</v>
      </c>
      <c r="N966" s="7">
        <f t="shared" si="56"/>
        <v>378</v>
      </c>
      <c r="O966" s="7">
        <f t="shared" si="57"/>
        <v>412</v>
      </c>
      <c r="P966" s="2">
        <v>79</v>
      </c>
      <c r="Q966" s="8">
        <f t="shared" si="58"/>
        <v>491</v>
      </c>
      <c r="R966" s="8">
        <f t="shared" si="59"/>
        <v>34</v>
      </c>
      <c r="S966" s="2" t="s">
        <v>61</v>
      </c>
      <c r="T966" s="22" cm="1">
        <f t="array" ref="T966">_xlfn.IFS(OR(Q966&gt;$U$2,Q966&lt;$U$3),Q966*$V$2,OR(Q966&gt;$U$3,Q966&lt;$U$4),Q966*$V$3,OR(Q966&gt;$U$3,Q966&lt;$U$4),Q966*$V$4,OR(Q966&gt;$U$5,Q966&lt;$U$6),Q966*$V$6,OR(Q966&gt;$U$6,Q966&lt;$U$7),Q966*$V$7)</f>
        <v>9.82</v>
      </c>
    </row>
    <row r="967" spans="1:20" x14ac:dyDescent="0.3">
      <c r="A967" s="2" t="s">
        <v>1593</v>
      </c>
      <c r="B967" s="5">
        <v>44011</v>
      </c>
      <c r="C967" s="5">
        <v>44012</v>
      </c>
      <c r="D967" s="2" t="s">
        <v>33</v>
      </c>
      <c r="E967" s="2" t="s">
        <v>46</v>
      </c>
      <c r="F967" s="2" t="s">
        <v>547</v>
      </c>
      <c r="G967" s="6" t="str">
        <f>VLOOKUP(F967,'Customer Info'!A:B,2,0)</f>
        <v>Pauline</v>
      </c>
      <c r="H967" s="6" t="str">
        <f>VLOOKUP(F967,'Customer Info'!A:C,3,0)</f>
        <v>Chand</v>
      </c>
      <c r="I967" s="6" t="str">
        <f>VLOOKUP(F967,'Customer Info'!A:E,5,0)</f>
        <v>Perth</v>
      </c>
      <c r="J967" s="2" t="s">
        <v>386</v>
      </c>
      <c r="K967" s="2">
        <v>5909</v>
      </c>
      <c r="L967" s="2">
        <v>5528</v>
      </c>
      <c r="M967" s="2">
        <v>5</v>
      </c>
      <c r="N967" s="7">
        <f t="shared" si="56"/>
        <v>27640</v>
      </c>
      <c r="O967" s="7">
        <f t="shared" si="57"/>
        <v>29545</v>
      </c>
      <c r="P967" s="2">
        <v>22</v>
      </c>
      <c r="Q967" s="8">
        <f t="shared" si="58"/>
        <v>29567</v>
      </c>
      <c r="R967" s="8">
        <f t="shared" si="59"/>
        <v>1905</v>
      </c>
      <c r="S967" s="2" t="s">
        <v>61</v>
      </c>
      <c r="T967" s="22" cm="1">
        <f t="array" ref="T967">_xlfn.IFS(OR(Q967&gt;$U$2,Q967&lt;$U$3),Q967*$V$2,OR(Q967&gt;$U$3,Q967&lt;$U$4),Q967*$V$3,OR(Q967&gt;$U$3,Q967&lt;$U$4),Q967*$V$4,OR(Q967&gt;$U$5,Q967&lt;$U$6),Q967*$V$6,OR(Q967&gt;$U$6,Q967&lt;$U$7),Q967*$V$7)</f>
        <v>591.34</v>
      </c>
    </row>
    <row r="968" spans="1:20" x14ac:dyDescent="0.3">
      <c r="A968" s="2" t="s">
        <v>1594</v>
      </c>
      <c r="B968" s="5">
        <v>43839</v>
      </c>
      <c r="C968" s="5">
        <v>43839</v>
      </c>
      <c r="D968" s="2" t="s">
        <v>45</v>
      </c>
      <c r="E968" s="2" t="s">
        <v>46</v>
      </c>
      <c r="F968" s="2" t="s">
        <v>74</v>
      </c>
      <c r="G968" s="6" t="str">
        <f>VLOOKUP(F968,'Customer Info'!A:B,2,0)</f>
        <v>Ryan</v>
      </c>
      <c r="H968" s="6" t="str">
        <f>VLOOKUP(F968,'Customer Info'!A:C,3,0)</f>
        <v>Crowe</v>
      </c>
      <c r="I968" s="6" t="str">
        <f>VLOOKUP(F968,'Customer Info'!A:E,5,0)</f>
        <v>Kanpur</v>
      </c>
      <c r="J968" s="2" t="s">
        <v>359</v>
      </c>
      <c r="K968" s="2">
        <v>2907</v>
      </c>
      <c r="L968" s="2">
        <v>2667</v>
      </c>
      <c r="M968" s="2">
        <v>1</v>
      </c>
      <c r="N968" s="7">
        <f t="shared" si="56"/>
        <v>2667</v>
      </c>
      <c r="O968" s="7">
        <f t="shared" si="57"/>
        <v>2907</v>
      </c>
      <c r="P968" s="2">
        <v>75</v>
      </c>
      <c r="Q968" s="8">
        <f t="shared" si="58"/>
        <v>2982</v>
      </c>
      <c r="R968" s="8">
        <f t="shared" si="59"/>
        <v>240</v>
      </c>
      <c r="S968" s="2" t="s">
        <v>61</v>
      </c>
      <c r="T968" s="22" cm="1">
        <f t="array" ref="T968">_xlfn.IFS(OR(Q968&gt;$U$2,Q968&lt;$U$3),Q968*$V$2,OR(Q968&gt;$U$3,Q968&lt;$U$4),Q968*$V$3,OR(Q968&gt;$U$3,Q968&lt;$U$4),Q968*$V$4,OR(Q968&gt;$U$5,Q968&lt;$U$6),Q968*$V$6,OR(Q968&gt;$U$6,Q968&lt;$U$7),Q968*$V$7)</f>
        <v>59.64</v>
      </c>
    </row>
    <row r="969" spans="1:20" x14ac:dyDescent="0.3">
      <c r="A969" s="2" t="s">
        <v>1595</v>
      </c>
      <c r="B969" s="5">
        <v>43920</v>
      </c>
      <c r="C969" s="5">
        <v>43921</v>
      </c>
      <c r="D969" s="2" t="s">
        <v>45</v>
      </c>
      <c r="E969" s="2" t="s">
        <v>46</v>
      </c>
      <c r="F969" s="2" t="s">
        <v>1581</v>
      </c>
      <c r="G969" s="6" t="str">
        <f>VLOOKUP(F969,'Customer Info'!A:B,2,0)</f>
        <v>Stuart</v>
      </c>
      <c r="H969" s="6" t="str">
        <f>VLOOKUP(F969,'Customer Info'!A:C,3,0)</f>
        <v>Calhoun</v>
      </c>
      <c r="I969" s="6" t="str">
        <f>VLOOKUP(F969,'Customer Info'!A:E,5,0)</f>
        <v>Raipur</v>
      </c>
      <c r="J969" s="2" t="s">
        <v>161</v>
      </c>
      <c r="K969" s="2">
        <v>164</v>
      </c>
      <c r="L969" s="2">
        <v>152</v>
      </c>
      <c r="M969" s="2">
        <v>5</v>
      </c>
      <c r="N969" s="7">
        <f t="shared" si="56"/>
        <v>760</v>
      </c>
      <c r="O969" s="7">
        <f t="shared" si="57"/>
        <v>820</v>
      </c>
      <c r="P969" s="2">
        <v>30</v>
      </c>
      <c r="Q969" s="8">
        <f t="shared" si="58"/>
        <v>850</v>
      </c>
      <c r="R969" s="8">
        <f t="shared" si="59"/>
        <v>60</v>
      </c>
      <c r="S969" s="2" t="s">
        <v>31</v>
      </c>
      <c r="T969" s="22" cm="1">
        <f t="array" ref="T969">_xlfn.IFS(OR(Q969&gt;$U$2,Q969&lt;$U$3),Q969*$V$2,OR(Q969&gt;$U$3,Q969&lt;$U$4),Q969*$V$3,OR(Q969&gt;$U$3,Q969&lt;$U$4),Q969*$V$4,OR(Q969&gt;$U$5,Q969&lt;$U$6),Q969*$V$6,OR(Q969&gt;$U$6,Q969&lt;$U$7),Q969*$V$7)</f>
        <v>17</v>
      </c>
    </row>
    <row r="970" spans="1:20" x14ac:dyDescent="0.3">
      <c r="A970" s="2" t="s">
        <v>1596</v>
      </c>
      <c r="B970" s="5">
        <v>43863</v>
      </c>
      <c r="C970" s="5">
        <v>43865</v>
      </c>
      <c r="D970" s="2" t="s">
        <v>45</v>
      </c>
      <c r="E970" s="2" t="s">
        <v>34</v>
      </c>
      <c r="F970" s="2" t="s">
        <v>1597</v>
      </c>
      <c r="G970" s="6" t="str">
        <f>VLOOKUP(F970,'Customer Info'!A:B,2,0)</f>
        <v>Brendan</v>
      </c>
      <c r="H970" s="6" t="str">
        <f>VLOOKUP(F970,'Customer Info'!A:C,3,0)</f>
        <v>Murry</v>
      </c>
      <c r="I970" s="6" t="str">
        <f>VLOOKUP(F970,'Customer Info'!A:E,5,0)</f>
        <v>Brahmapur</v>
      </c>
      <c r="J970" s="2" t="s">
        <v>224</v>
      </c>
      <c r="K970" s="2">
        <v>400</v>
      </c>
      <c r="L970" s="2">
        <v>360</v>
      </c>
      <c r="M970" s="2">
        <v>9</v>
      </c>
      <c r="N970" s="7">
        <f t="shared" si="56"/>
        <v>3240</v>
      </c>
      <c r="O970" s="7">
        <f t="shared" si="57"/>
        <v>3600</v>
      </c>
      <c r="P970" s="2">
        <v>56</v>
      </c>
      <c r="Q970" s="8">
        <f t="shared" si="58"/>
        <v>3656</v>
      </c>
      <c r="R970" s="8">
        <f t="shared" si="59"/>
        <v>360</v>
      </c>
      <c r="S970" s="2" t="s">
        <v>31</v>
      </c>
      <c r="T970" s="22" cm="1">
        <f t="array" ref="T970">_xlfn.IFS(OR(Q970&gt;$U$2,Q970&lt;$U$3),Q970*$V$2,OR(Q970&gt;$U$3,Q970&lt;$U$4),Q970*$V$3,OR(Q970&gt;$U$3,Q970&lt;$U$4),Q970*$V$4,OR(Q970&gt;$U$5,Q970&lt;$U$6),Q970*$V$6,OR(Q970&gt;$U$6,Q970&lt;$U$7),Q970*$V$7)</f>
        <v>73.12</v>
      </c>
    </row>
    <row r="971" spans="1:20" x14ac:dyDescent="0.3">
      <c r="A971" s="2" t="s">
        <v>1598</v>
      </c>
      <c r="B971" s="5">
        <v>43842</v>
      </c>
      <c r="C971" s="5">
        <v>43842</v>
      </c>
      <c r="D971" s="2" t="s">
        <v>33</v>
      </c>
      <c r="E971" s="2" t="s">
        <v>46</v>
      </c>
      <c r="F971" s="2" t="s">
        <v>331</v>
      </c>
      <c r="G971" s="6" t="str">
        <f>VLOOKUP(F971,'Customer Info'!A:B,2,0)</f>
        <v>Maureen</v>
      </c>
      <c r="H971" s="6" t="str">
        <f>VLOOKUP(F971,'Customer Info'!A:C,3,0)</f>
        <v>Fritzler</v>
      </c>
      <c r="I971" s="6" t="str">
        <f>VLOOKUP(F971,'Customer Info'!A:E,5,0)</f>
        <v>BadenBaden</v>
      </c>
      <c r="J971" s="2" t="s">
        <v>745</v>
      </c>
      <c r="K971" s="2">
        <v>6598</v>
      </c>
      <c r="L971" s="2">
        <v>6346</v>
      </c>
      <c r="M971" s="2">
        <v>5</v>
      </c>
      <c r="N971" s="7">
        <f t="shared" ref="N971:N1034" si="60">L971*M971</f>
        <v>31730</v>
      </c>
      <c r="O971" s="7">
        <f t="shared" ref="O971:O1034" si="61">K971*M971</f>
        <v>32990</v>
      </c>
      <c r="P971" s="2">
        <v>25</v>
      </c>
      <c r="Q971" s="8">
        <f t="shared" ref="Q971:Q1034" si="62">P971+O971</f>
        <v>33015</v>
      </c>
      <c r="R971" s="8">
        <f t="shared" ref="R971:R1034" si="63">Q971-N971-P971</f>
        <v>1260</v>
      </c>
      <c r="S971" s="2" t="s">
        <v>31</v>
      </c>
      <c r="T971" s="22" cm="1">
        <f t="array" ref="T971">_xlfn.IFS(OR(Q971&gt;$U$2,Q971&lt;$U$3),Q971*$V$2,OR(Q971&gt;$U$3,Q971&lt;$U$4),Q971*$V$3,OR(Q971&gt;$U$3,Q971&lt;$U$4),Q971*$V$4,OR(Q971&gt;$U$5,Q971&lt;$U$6),Q971*$V$6,OR(Q971&gt;$U$6,Q971&lt;$U$7),Q971*$V$7)</f>
        <v>660.30000000000007</v>
      </c>
    </row>
    <row r="972" spans="1:20" x14ac:dyDescent="0.3">
      <c r="A972" s="2" t="s">
        <v>1599</v>
      </c>
      <c r="B972" s="5">
        <v>44014</v>
      </c>
      <c r="C972" s="5">
        <v>44016</v>
      </c>
      <c r="D972" s="2" t="s">
        <v>45</v>
      </c>
      <c r="E972" s="2" t="s">
        <v>66</v>
      </c>
      <c r="F972" s="2" t="s">
        <v>193</v>
      </c>
      <c r="G972" s="6" t="str">
        <f>VLOOKUP(F972,'Customer Info'!A:B,2,0)</f>
        <v>Becky</v>
      </c>
      <c r="H972" s="6" t="str">
        <f>VLOOKUP(F972,'Customer Info'!A:C,3,0)</f>
        <v>Pak</v>
      </c>
      <c r="I972" s="6" t="str">
        <f>VLOOKUP(F972,'Customer Info'!A:E,5,0)</f>
        <v>Geelong</v>
      </c>
      <c r="J972" s="2" t="s">
        <v>452</v>
      </c>
      <c r="K972" s="2">
        <v>3256</v>
      </c>
      <c r="L972" s="2">
        <v>3044</v>
      </c>
      <c r="M972" s="2">
        <v>1</v>
      </c>
      <c r="N972" s="7">
        <f t="shared" si="60"/>
        <v>3044</v>
      </c>
      <c r="O972" s="7">
        <f t="shared" si="61"/>
        <v>3256</v>
      </c>
      <c r="P972" s="2">
        <v>95</v>
      </c>
      <c r="Q972" s="8">
        <f t="shared" si="62"/>
        <v>3351</v>
      </c>
      <c r="R972" s="8">
        <f t="shared" si="63"/>
        <v>212</v>
      </c>
      <c r="S972" s="2" t="s">
        <v>31</v>
      </c>
      <c r="T972" s="22" cm="1">
        <f t="array" ref="T972">_xlfn.IFS(OR(Q972&gt;$U$2,Q972&lt;$U$3),Q972*$V$2,OR(Q972&gt;$U$3,Q972&lt;$U$4),Q972*$V$3,OR(Q972&gt;$U$3,Q972&lt;$U$4),Q972*$V$4,OR(Q972&gt;$U$5,Q972&lt;$U$6),Q972*$V$6,OR(Q972&gt;$U$6,Q972&lt;$U$7),Q972*$V$7)</f>
        <v>67.02</v>
      </c>
    </row>
    <row r="973" spans="1:20" x14ac:dyDescent="0.3">
      <c r="A973" s="2" t="s">
        <v>1600</v>
      </c>
      <c r="B973" s="5">
        <v>43968</v>
      </c>
      <c r="C973" s="5">
        <v>43969</v>
      </c>
      <c r="D973" s="2" t="s">
        <v>26</v>
      </c>
      <c r="E973" s="2" t="s">
        <v>27</v>
      </c>
      <c r="F973" s="2" t="s">
        <v>1525</v>
      </c>
      <c r="G973" s="6" t="str">
        <f>VLOOKUP(F973,'Customer Info'!A:B,2,0)</f>
        <v>Jennifer</v>
      </c>
      <c r="H973" s="6" t="str">
        <f>VLOOKUP(F973,'Customer Info'!A:C,3,0)</f>
        <v>Halladay</v>
      </c>
      <c r="I973" s="6" t="str">
        <f>VLOOKUP(F973,'Customer Info'!A:E,5,0)</f>
        <v>Krefeld</v>
      </c>
      <c r="J973" s="2" t="s">
        <v>833</v>
      </c>
      <c r="K973" s="2">
        <v>4832</v>
      </c>
      <c r="L973" s="2">
        <v>4563</v>
      </c>
      <c r="M973" s="2">
        <v>3</v>
      </c>
      <c r="N973" s="7">
        <f t="shared" si="60"/>
        <v>13689</v>
      </c>
      <c r="O973" s="7">
        <f t="shared" si="61"/>
        <v>14496</v>
      </c>
      <c r="P973" s="2">
        <v>87</v>
      </c>
      <c r="Q973" s="8">
        <f t="shared" si="62"/>
        <v>14583</v>
      </c>
      <c r="R973" s="8">
        <f t="shared" si="63"/>
        <v>807</v>
      </c>
      <c r="S973" s="2" t="s">
        <v>28</v>
      </c>
      <c r="T973" s="22" cm="1">
        <f t="array" ref="T973">_xlfn.IFS(OR(Q973&gt;$U$2,Q973&lt;$U$3),Q973*$V$2,OR(Q973&gt;$U$3,Q973&lt;$U$4),Q973*$V$3,OR(Q973&gt;$U$3,Q973&lt;$U$4),Q973*$V$4,OR(Q973&gt;$U$5,Q973&lt;$U$6),Q973*$V$6,OR(Q973&gt;$U$6,Q973&lt;$U$7),Q973*$V$7)</f>
        <v>291.66000000000003</v>
      </c>
    </row>
    <row r="974" spans="1:20" x14ac:dyDescent="0.3">
      <c r="A974" s="2" t="s">
        <v>1601</v>
      </c>
      <c r="B974" s="5">
        <v>44196</v>
      </c>
      <c r="C974" s="5">
        <v>44198</v>
      </c>
      <c r="D974" s="2" t="s">
        <v>33</v>
      </c>
      <c r="E974" s="2" t="s">
        <v>89</v>
      </c>
      <c r="F974" s="2" t="s">
        <v>1003</v>
      </c>
      <c r="G974" s="6" t="str">
        <f>VLOOKUP(F974,'Customer Info'!A:B,2,0)</f>
        <v>Katrina</v>
      </c>
      <c r="H974" s="6" t="str">
        <f>VLOOKUP(F974,'Customer Info'!A:C,3,0)</f>
        <v>Bavinger</v>
      </c>
      <c r="I974" s="6" t="str">
        <f>VLOOKUP(F974,'Customer Info'!A:E,5,0)</f>
        <v>Melbourne</v>
      </c>
      <c r="J974" s="2" t="s">
        <v>60</v>
      </c>
      <c r="K974" s="2">
        <v>6060</v>
      </c>
      <c r="L974" s="2">
        <v>6002</v>
      </c>
      <c r="M974" s="2">
        <v>2</v>
      </c>
      <c r="N974" s="7">
        <f t="shared" si="60"/>
        <v>12004</v>
      </c>
      <c r="O974" s="7">
        <f t="shared" si="61"/>
        <v>12120</v>
      </c>
      <c r="P974" s="2">
        <v>51</v>
      </c>
      <c r="Q974" s="8">
        <f t="shared" si="62"/>
        <v>12171</v>
      </c>
      <c r="R974" s="8">
        <f t="shared" si="63"/>
        <v>116</v>
      </c>
      <c r="S974" s="2" t="s">
        <v>61</v>
      </c>
      <c r="T974" s="22" cm="1">
        <f t="array" ref="T974">_xlfn.IFS(OR(Q974&gt;$U$2,Q974&lt;$U$3),Q974*$V$2,OR(Q974&gt;$U$3,Q974&lt;$U$4),Q974*$V$3,OR(Q974&gt;$U$3,Q974&lt;$U$4),Q974*$V$4,OR(Q974&gt;$U$5,Q974&lt;$U$6),Q974*$V$6,OR(Q974&gt;$U$6,Q974&lt;$U$7),Q974*$V$7)</f>
        <v>243.42000000000002</v>
      </c>
    </row>
    <row r="975" spans="1:20" x14ac:dyDescent="0.3">
      <c r="A975" s="2" t="s">
        <v>1602</v>
      </c>
      <c r="B975" s="5">
        <v>43904</v>
      </c>
      <c r="C975" s="5">
        <v>43904</v>
      </c>
      <c r="D975" s="2" t="s">
        <v>45</v>
      </c>
      <c r="E975" s="2" t="s">
        <v>66</v>
      </c>
      <c r="F975" s="2" t="s">
        <v>1101</v>
      </c>
      <c r="G975" s="6" t="str">
        <f>VLOOKUP(F975,'Customer Info'!A:B,2,0)</f>
        <v>Jack</v>
      </c>
      <c r="H975" s="6" t="str">
        <f>VLOOKUP(F975,'Customer Info'!A:C,3,0)</f>
        <v>O'Briant</v>
      </c>
      <c r="I975" s="6" t="str">
        <f>VLOOKUP(F975,'Customer Info'!A:E,5,0)</f>
        <v>Jammu</v>
      </c>
      <c r="J975" s="2" t="s">
        <v>577</v>
      </c>
      <c r="K975" s="2">
        <v>456</v>
      </c>
      <c r="L975" s="2">
        <v>430</v>
      </c>
      <c r="M975" s="2">
        <v>5</v>
      </c>
      <c r="N975" s="7">
        <f t="shared" si="60"/>
        <v>2150</v>
      </c>
      <c r="O975" s="7">
        <f t="shared" si="61"/>
        <v>2280</v>
      </c>
      <c r="P975" s="2">
        <v>70</v>
      </c>
      <c r="Q975" s="8">
        <f t="shared" si="62"/>
        <v>2350</v>
      </c>
      <c r="R975" s="8">
        <f t="shared" si="63"/>
        <v>130</v>
      </c>
      <c r="S975" s="2" t="s">
        <v>31</v>
      </c>
      <c r="T975" s="22" cm="1">
        <f t="array" ref="T975">_xlfn.IFS(OR(Q975&gt;$U$2,Q975&lt;$U$3),Q975*$V$2,OR(Q975&gt;$U$3,Q975&lt;$U$4),Q975*$V$3,OR(Q975&gt;$U$3,Q975&lt;$U$4),Q975*$V$4,OR(Q975&gt;$U$5,Q975&lt;$U$6),Q975*$V$6,OR(Q975&gt;$U$6,Q975&lt;$U$7),Q975*$V$7)</f>
        <v>47</v>
      </c>
    </row>
    <row r="976" spans="1:20" x14ac:dyDescent="0.3">
      <c r="A976" s="2" t="s">
        <v>1603</v>
      </c>
      <c r="B976" s="5">
        <v>44091</v>
      </c>
      <c r="C976" s="5">
        <v>44092</v>
      </c>
      <c r="D976" s="2" t="s">
        <v>45</v>
      </c>
      <c r="E976" s="2" t="s">
        <v>89</v>
      </c>
      <c r="F976" s="2" t="s">
        <v>1231</v>
      </c>
      <c r="G976" s="6" t="str">
        <f>VLOOKUP(F976,'Customer Info'!A:B,2,0)</f>
        <v>Liz</v>
      </c>
      <c r="H976" s="6" t="str">
        <f>VLOOKUP(F976,'Customer Info'!A:C,3,0)</f>
        <v>Carlisle</v>
      </c>
      <c r="I976" s="6" t="str">
        <f>VLOOKUP(F976,'Customer Info'!A:E,5,0)</f>
        <v>Luoyang</v>
      </c>
      <c r="J976" s="2" t="s">
        <v>68</v>
      </c>
      <c r="K976" s="2">
        <v>472</v>
      </c>
      <c r="L976" s="2">
        <v>432</v>
      </c>
      <c r="M976" s="2">
        <v>1</v>
      </c>
      <c r="N976" s="7">
        <f t="shared" si="60"/>
        <v>432</v>
      </c>
      <c r="O976" s="7">
        <f t="shared" si="61"/>
        <v>472</v>
      </c>
      <c r="P976" s="2">
        <v>70</v>
      </c>
      <c r="Q976" s="8">
        <f t="shared" si="62"/>
        <v>542</v>
      </c>
      <c r="R976" s="8">
        <f t="shared" si="63"/>
        <v>40</v>
      </c>
      <c r="S976" s="2" t="s">
        <v>31</v>
      </c>
      <c r="T976" s="22" cm="1">
        <f t="array" ref="T976">_xlfn.IFS(OR(Q976&gt;$U$2,Q976&lt;$U$3),Q976*$V$2,OR(Q976&gt;$U$3,Q976&lt;$U$4),Q976*$V$3,OR(Q976&gt;$U$3,Q976&lt;$U$4),Q976*$V$4,OR(Q976&gt;$U$5,Q976&lt;$U$6),Q976*$V$6,OR(Q976&gt;$U$6,Q976&lt;$U$7),Q976*$V$7)</f>
        <v>10.84</v>
      </c>
    </row>
    <row r="977" spans="1:20" x14ac:dyDescent="0.3">
      <c r="A977" s="2" t="s">
        <v>1604</v>
      </c>
      <c r="B977" s="5">
        <v>44005</v>
      </c>
      <c r="C977" s="5">
        <v>44005</v>
      </c>
      <c r="D977" s="2" t="s">
        <v>45</v>
      </c>
      <c r="E977" s="2" t="s">
        <v>34</v>
      </c>
      <c r="F977" s="2" t="s">
        <v>93</v>
      </c>
      <c r="G977" s="6" t="str">
        <f>VLOOKUP(F977,'Customer Info'!A:B,2,0)</f>
        <v>Bill</v>
      </c>
      <c r="H977" s="6" t="str">
        <f>VLOOKUP(F977,'Customer Info'!A:C,3,0)</f>
        <v>Stewart</v>
      </c>
      <c r="I977" s="6" t="str">
        <f>VLOOKUP(F977,'Customer Info'!A:E,5,0)</f>
        <v>Wenling</v>
      </c>
      <c r="J977" s="2" t="s">
        <v>260</v>
      </c>
      <c r="K977" s="2">
        <v>1358</v>
      </c>
      <c r="L977" s="2">
        <v>1294</v>
      </c>
      <c r="M977" s="2">
        <v>3</v>
      </c>
      <c r="N977" s="7">
        <f t="shared" si="60"/>
        <v>3882</v>
      </c>
      <c r="O977" s="7">
        <f t="shared" si="61"/>
        <v>4074</v>
      </c>
      <c r="P977" s="2">
        <v>96</v>
      </c>
      <c r="Q977" s="8">
        <f t="shared" si="62"/>
        <v>4170</v>
      </c>
      <c r="R977" s="8">
        <f t="shared" si="63"/>
        <v>192</v>
      </c>
      <c r="S977" s="2" t="s">
        <v>69</v>
      </c>
      <c r="T977" s="22" cm="1">
        <f t="array" ref="T977">_xlfn.IFS(OR(Q977&gt;$U$2,Q977&lt;$U$3),Q977*$V$2,OR(Q977&gt;$U$3,Q977&lt;$U$4),Q977*$V$3,OR(Q977&gt;$U$3,Q977&lt;$U$4),Q977*$V$4,OR(Q977&gt;$U$5,Q977&lt;$U$6),Q977*$V$6,OR(Q977&gt;$U$6,Q977&lt;$U$7),Q977*$V$7)</f>
        <v>83.4</v>
      </c>
    </row>
    <row r="978" spans="1:20" x14ac:dyDescent="0.3">
      <c r="A978" s="2" t="s">
        <v>1605</v>
      </c>
      <c r="B978" s="5">
        <v>43992</v>
      </c>
      <c r="C978" s="5">
        <v>43992</v>
      </c>
      <c r="D978" s="2" t="s">
        <v>33</v>
      </c>
      <c r="E978" s="2" t="s">
        <v>34</v>
      </c>
      <c r="F978" s="2" t="s">
        <v>701</v>
      </c>
      <c r="G978" s="6" t="str">
        <f>VLOOKUP(F978,'Customer Info'!A:B,2,0)</f>
        <v>Eric</v>
      </c>
      <c r="H978" s="6" t="str">
        <f>VLOOKUP(F978,'Customer Info'!A:C,3,0)</f>
        <v>Barreto</v>
      </c>
      <c r="I978" s="6" t="str">
        <f>VLOOKUP(F978,'Customer Info'!A:E,5,0)</f>
        <v>Liaoyang</v>
      </c>
      <c r="J978" s="2" t="s">
        <v>384</v>
      </c>
      <c r="K978" s="2">
        <v>2747</v>
      </c>
      <c r="L978" s="2">
        <v>2545</v>
      </c>
      <c r="M978" s="2">
        <v>2</v>
      </c>
      <c r="N978" s="7">
        <f t="shared" si="60"/>
        <v>5090</v>
      </c>
      <c r="O978" s="7">
        <f t="shared" si="61"/>
        <v>5494</v>
      </c>
      <c r="P978" s="2">
        <v>84</v>
      </c>
      <c r="Q978" s="8">
        <f t="shared" si="62"/>
        <v>5578</v>
      </c>
      <c r="R978" s="8">
        <f t="shared" si="63"/>
        <v>404</v>
      </c>
      <c r="S978" s="2" t="s">
        <v>31</v>
      </c>
      <c r="T978" s="22" cm="1">
        <f t="array" ref="T978">_xlfn.IFS(OR(Q978&gt;$U$2,Q978&lt;$U$3),Q978*$V$2,OR(Q978&gt;$U$3,Q978&lt;$U$4),Q978*$V$3,OR(Q978&gt;$U$3,Q978&lt;$U$4),Q978*$V$4,OR(Q978&gt;$U$5,Q978&lt;$U$6),Q978*$V$6,OR(Q978&gt;$U$6,Q978&lt;$U$7),Q978*$V$7)</f>
        <v>111.56</v>
      </c>
    </row>
    <row r="979" spans="1:20" x14ac:dyDescent="0.3">
      <c r="A979" s="2" t="s">
        <v>1606</v>
      </c>
      <c r="B979" s="5">
        <v>43984</v>
      </c>
      <c r="C979" s="5">
        <v>43985</v>
      </c>
      <c r="D979" s="2" t="s">
        <v>33</v>
      </c>
      <c r="E979" s="2" t="s">
        <v>89</v>
      </c>
      <c r="F979" s="2" t="s">
        <v>1127</v>
      </c>
      <c r="G979" s="6" t="str">
        <f>VLOOKUP(F979,'Customer Info'!A:B,2,0)</f>
        <v>Natalie</v>
      </c>
      <c r="H979" s="6" t="str">
        <f>VLOOKUP(F979,'Customer Info'!A:C,3,0)</f>
        <v>DeCherney</v>
      </c>
      <c r="I979" s="6" t="str">
        <f>VLOOKUP(F979,'Customer Info'!A:E,5,0)</f>
        <v>Anqing</v>
      </c>
      <c r="J979" s="2" t="s">
        <v>745</v>
      </c>
      <c r="K979" s="2">
        <v>8651</v>
      </c>
      <c r="L979" s="2">
        <v>8081</v>
      </c>
      <c r="M979" s="2">
        <v>2</v>
      </c>
      <c r="N979" s="7">
        <f t="shared" si="60"/>
        <v>16162</v>
      </c>
      <c r="O979" s="7">
        <f t="shared" si="61"/>
        <v>17302</v>
      </c>
      <c r="P979" s="2">
        <v>66</v>
      </c>
      <c r="Q979" s="8">
        <f t="shared" si="62"/>
        <v>17368</v>
      </c>
      <c r="R979" s="8">
        <f t="shared" si="63"/>
        <v>1140</v>
      </c>
      <c r="S979" s="2" t="s">
        <v>31</v>
      </c>
      <c r="T979" s="22" cm="1">
        <f t="array" ref="T979">_xlfn.IFS(OR(Q979&gt;$U$2,Q979&lt;$U$3),Q979*$V$2,OR(Q979&gt;$U$3,Q979&lt;$U$4),Q979*$V$3,OR(Q979&gt;$U$3,Q979&lt;$U$4),Q979*$V$4,OR(Q979&gt;$U$5,Q979&lt;$U$6),Q979*$V$6,OR(Q979&gt;$U$6,Q979&lt;$U$7),Q979*$V$7)</f>
        <v>347.36</v>
      </c>
    </row>
    <row r="980" spans="1:20" x14ac:dyDescent="0.3">
      <c r="A980" s="2" t="s">
        <v>1607</v>
      </c>
      <c r="B980" s="5">
        <v>44041</v>
      </c>
      <c r="C980" s="5">
        <v>44041</v>
      </c>
      <c r="D980" s="2" t="s">
        <v>26</v>
      </c>
      <c r="E980" s="2" t="s">
        <v>89</v>
      </c>
      <c r="F980" s="2" t="s">
        <v>1287</v>
      </c>
      <c r="G980" s="6" t="str">
        <f>VLOOKUP(F980,'Customer Info'!A:B,2,0)</f>
        <v>Jeremy</v>
      </c>
      <c r="H980" s="6" t="str">
        <f>VLOOKUP(F980,'Customer Info'!A:C,3,0)</f>
        <v>Ellison</v>
      </c>
      <c r="I980" s="6" t="str">
        <f>VLOOKUP(F980,'Customer Info'!A:E,5,0)</f>
        <v>Faridabad</v>
      </c>
      <c r="J980" s="2" t="s">
        <v>374</v>
      </c>
      <c r="K980" s="2">
        <v>2697</v>
      </c>
      <c r="L980" s="2">
        <v>2498</v>
      </c>
      <c r="M980" s="2">
        <v>6</v>
      </c>
      <c r="N980" s="7">
        <f t="shared" si="60"/>
        <v>14988</v>
      </c>
      <c r="O980" s="7">
        <f t="shared" si="61"/>
        <v>16182</v>
      </c>
      <c r="P980" s="2">
        <v>94</v>
      </c>
      <c r="Q980" s="8">
        <f t="shared" si="62"/>
        <v>16276</v>
      </c>
      <c r="R980" s="8">
        <f t="shared" si="63"/>
        <v>1194</v>
      </c>
      <c r="S980" s="2" t="s">
        <v>31</v>
      </c>
      <c r="T980" s="22" cm="1">
        <f t="array" ref="T980">_xlfn.IFS(OR(Q980&gt;$U$2,Q980&lt;$U$3),Q980*$V$2,OR(Q980&gt;$U$3,Q980&lt;$U$4),Q980*$V$3,OR(Q980&gt;$U$3,Q980&lt;$U$4),Q980*$V$4,OR(Q980&gt;$U$5,Q980&lt;$U$6),Q980*$V$6,OR(Q980&gt;$U$6,Q980&lt;$U$7),Q980*$V$7)</f>
        <v>325.52</v>
      </c>
    </row>
    <row r="981" spans="1:20" x14ac:dyDescent="0.3">
      <c r="A981" s="2" t="s">
        <v>1608</v>
      </c>
      <c r="B981" s="5">
        <v>43832</v>
      </c>
      <c r="C981" s="5">
        <v>43834</v>
      </c>
      <c r="D981" s="2" t="s">
        <v>45</v>
      </c>
      <c r="E981" s="2" t="s">
        <v>89</v>
      </c>
      <c r="F981" s="2" t="s">
        <v>108</v>
      </c>
      <c r="G981" s="6" t="str">
        <f>VLOOKUP(F981,'Customer Info'!A:B,2,0)</f>
        <v>Erica</v>
      </c>
      <c r="H981" s="6" t="str">
        <f>VLOOKUP(F981,'Customer Info'!A:C,3,0)</f>
        <v>Smith</v>
      </c>
      <c r="I981" s="6" t="str">
        <f>VLOOKUP(F981,'Customer Info'!A:E,5,0)</f>
        <v>Halle</v>
      </c>
      <c r="J981" s="2" t="s">
        <v>614</v>
      </c>
      <c r="K981" s="2">
        <v>825</v>
      </c>
      <c r="L981" s="2">
        <v>793</v>
      </c>
      <c r="M981" s="2">
        <v>2</v>
      </c>
      <c r="N981" s="7">
        <f t="shared" si="60"/>
        <v>1586</v>
      </c>
      <c r="O981" s="7">
        <f t="shared" si="61"/>
        <v>1650</v>
      </c>
      <c r="P981" s="2">
        <v>44</v>
      </c>
      <c r="Q981" s="8">
        <f t="shared" si="62"/>
        <v>1694</v>
      </c>
      <c r="R981" s="8">
        <f t="shared" si="63"/>
        <v>64</v>
      </c>
      <c r="S981" s="2" t="s">
        <v>31</v>
      </c>
      <c r="T981" s="22" cm="1">
        <f t="array" ref="T981">_xlfn.IFS(OR(Q981&gt;$U$2,Q981&lt;$U$3),Q981*$V$2,OR(Q981&gt;$U$3,Q981&lt;$U$4),Q981*$V$3,OR(Q981&gt;$U$3,Q981&lt;$U$4),Q981*$V$4,OR(Q981&gt;$U$5,Q981&lt;$U$6),Q981*$V$6,OR(Q981&gt;$U$6,Q981&lt;$U$7),Q981*$V$7)</f>
        <v>33.880000000000003</v>
      </c>
    </row>
    <row r="982" spans="1:20" x14ac:dyDescent="0.3">
      <c r="A982" s="2" t="s">
        <v>1609</v>
      </c>
      <c r="B982" s="5">
        <v>44116</v>
      </c>
      <c r="C982" s="5">
        <v>44117</v>
      </c>
      <c r="D982" s="2" t="s">
        <v>45</v>
      </c>
      <c r="E982" s="2" t="s">
        <v>27</v>
      </c>
      <c r="F982" s="2" t="s">
        <v>419</v>
      </c>
      <c r="G982" s="6" t="str">
        <f>VLOOKUP(F982,'Customer Info'!A:B,2,0)</f>
        <v>Carl</v>
      </c>
      <c r="H982" s="6" t="str">
        <f>VLOOKUP(F982,'Customer Info'!A:C,3,0)</f>
        <v>Weiss</v>
      </c>
      <c r="I982" s="6" t="str">
        <f>VLOOKUP(F982,'Customer Info'!A:E,5,0)</f>
        <v>Delhi</v>
      </c>
      <c r="J982" s="2" t="s">
        <v>630</v>
      </c>
      <c r="K982" s="2">
        <v>886</v>
      </c>
      <c r="L982" s="2">
        <v>796</v>
      </c>
      <c r="M982" s="2">
        <v>2</v>
      </c>
      <c r="N982" s="7">
        <f t="shared" si="60"/>
        <v>1592</v>
      </c>
      <c r="O982" s="7">
        <f t="shared" si="61"/>
        <v>1772</v>
      </c>
      <c r="P982" s="2">
        <v>40</v>
      </c>
      <c r="Q982" s="8">
        <f t="shared" si="62"/>
        <v>1812</v>
      </c>
      <c r="R982" s="8">
        <f t="shared" si="63"/>
        <v>180</v>
      </c>
      <c r="S982" s="2" t="s">
        <v>31</v>
      </c>
      <c r="T982" s="22" cm="1">
        <f t="array" ref="T982">_xlfn.IFS(OR(Q982&gt;$U$2,Q982&lt;$U$3),Q982*$V$2,OR(Q982&gt;$U$3,Q982&lt;$U$4),Q982*$V$3,OR(Q982&gt;$U$3,Q982&lt;$U$4),Q982*$V$4,OR(Q982&gt;$U$5,Q982&lt;$U$6),Q982*$V$6,OR(Q982&gt;$U$6,Q982&lt;$U$7),Q982*$V$7)</f>
        <v>36.24</v>
      </c>
    </row>
    <row r="983" spans="1:20" x14ac:dyDescent="0.3">
      <c r="A983" s="2" t="s">
        <v>1610</v>
      </c>
      <c r="B983" s="5">
        <v>44065</v>
      </c>
      <c r="C983" s="5">
        <v>44065</v>
      </c>
      <c r="D983" s="2" t="s">
        <v>45</v>
      </c>
      <c r="E983" s="2" t="s">
        <v>89</v>
      </c>
      <c r="F983" s="2" t="s">
        <v>997</v>
      </c>
      <c r="G983" s="6" t="str">
        <f>VLOOKUP(F983,'Customer Info'!A:B,2,0)</f>
        <v>Logan</v>
      </c>
      <c r="H983" s="6" t="str">
        <f>VLOOKUP(F983,'Customer Info'!A:C,3,0)</f>
        <v>Currie</v>
      </c>
      <c r="I983" s="6" t="str">
        <f>VLOOKUP(F983,'Customer Info'!A:E,5,0)</f>
        <v>Anshan</v>
      </c>
      <c r="J983" s="2" t="s">
        <v>759</v>
      </c>
      <c r="K983" s="2">
        <v>743</v>
      </c>
      <c r="L983" s="2">
        <v>694</v>
      </c>
      <c r="M983" s="2">
        <v>6</v>
      </c>
      <c r="N983" s="7">
        <f t="shared" si="60"/>
        <v>4164</v>
      </c>
      <c r="O983" s="7">
        <f t="shared" si="61"/>
        <v>4458</v>
      </c>
      <c r="P983" s="2">
        <v>80</v>
      </c>
      <c r="Q983" s="8">
        <f t="shared" si="62"/>
        <v>4538</v>
      </c>
      <c r="R983" s="8">
        <f t="shared" si="63"/>
        <v>294</v>
      </c>
      <c r="S983" s="2" t="s">
        <v>31</v>
      </c>
      <c r="T983" s="22" cm="1">
        <f t="array" ref="T983">_xlfn.IFS(OR(Q983&gt;$U$2,Q983&lt;$U$3),Q983*$V$2,OR(Q983&gt;$U$3,Q983&lt;$U$4),Q983*$V$3,OR(Q983&gt;$U$3,Q983&lt;$U$4),Q983*$V$4,OR(Q983&gt;$U$5,Q983&lt;$U$6),Q983*$V$6,OR(Q983&gt;$U$6,Q983&lt;$U$7),Q983*$V$7)</f>
        <v>90.76</v>
      </c>
    </row>
    <row r="984" spans="1:20" x14ac:dyDescent="0.3">
      <c r="A984" s="2" t="s">
        <v>1611</v>
      </c>
      <c r="B984" s="5">
        <v>44045</v>
      </c>
      <c r="C984" s="5">
        <v>44046</v>
      </c>
      <c r="D984" s="2" t="s">
        <v>45</v>
      </c>
      <c r="E984" s="2" t="s">
        <v>34</v>
      </c>
      <c r="F984" s="2" t="s">
        <v>322</v>
      </c>
      <c r="G984" s="6" t="str">
        <f>VLOOKUP(F984,'Customer Info'!A:B,2,0)</f>
        <v>Mick</v>
      </c>
      <c r="H984" s="6" t="str">
        <f>VLOOKUP(F984,'Customer Info'!A:C,3,0)</f>
        <v>Crebagga</v>
      </c>
      <c r="I984" s="6" t="str">
        <f>VLOOKUP(F984,'Customer Info'!A:E,5,0)</f>
        <v>Banjarmasin</v>
      </c>
      <c r="J984" s="2" t="s">
        <v>422</v>
      </c>
      <c r="K984" s="2">
        <v>1058</v>
      </c>
      <c r="L984" s="2">
        <v>989</v>
      </c>
      <c r="M984" s="2">
        <v>2</v>
      </c>
      <c r="N984" s="7">
        <f t="shared" si="60"/>
        <v>1978</v>
      </c>
      <c r="O984" s="7">
        <f t="shared" si="61"/>
        <v>2116</v>
      </c>
      <c r="P984" s="2">
        <v>42</v>
      </c>
      <c r="Q984" s="8">
        <f t="shared" si="62"/>
        <v>2158</v>
      </c>
      <c r="R984" s="8">
        <f t="shared" si="63"/>
        <v>138</v>
      </c>
      <c r="S984" s="2" t="s">
        <v>31</v>
      </c>
      <c r="T984" s="22" cm="1">
        <f t="array" ref="T984">_xlfn.IFS(OR(Q984&gt;$U$2,Q984&lt;$U$3),Q984*$V$2,OR(Q984&gt;$U$3,Q984&lt;$U$4),Q984*$V$3,OR(Q984&gt;$U$3,Q984&lt;$U$4),Q984*$V$4,OR(Q984&gt;$U$5,Q984&lt;$U$6),Q984*$V$6,OR(Q984&gt;$U$6,Q984&lt;$U$7),Q984*$V$7)</f>
        <v>43.160000000000004</v>
      </c>
    </row>
    <row r="985" spans="1:20" x14ac:dyDescent="0.3">
      <c r="A985" s="2" t="s">
        <v>1612</v>
      </c>
      <c r="B985" s="5">
        <v>44034</v>
      </c>
      <c r="C985" s="5">
        <v>44034</v>
      </c>
      <c r="D985" s="2" t="s">
        <v>33</v>
      </c>
      <c r="E985" s="2" t="s">
        <v>46</v>
      </c>
      <c r="F985" s="2" t="s">
        <v>3</v>
      </c>
      <c r="G985" s="6" t="str">
        <f>VLOOKUP(F985,'Customer Info'!A:B,2,0)</f>
        <v>Cari</v>
      </c>
      <c r="H985" s="6" t="str">
        <f>VLOOKUP(F985,'Customer Info'!A:C,3,0)</f>
        <v>Sayre</v>
      </c>
      <c r="I985" s="6" t="str">
        <f>VLOOKUP(F985,'Customer Info'!A:E,5,0)</f>
        <v>Recklinghausen</v>
      </c>
      <c r="J985" s="2" t="s">
        <v>334</v>
      </c>
      <c r="K985" s="2">
        <v>2808</v>
      </c>
      <c r="L985" s="2">
        <v>2674</v>
      </c>
      <c r="M985" s="2">
        <v>2</v>
      </c>
      <c r="N985" s="7">
        <f t="shared" si="60"/>
        <v>5348</v>
      </c>
      <c r="O985" s="7">
        <f t="shared" si="61"/>
        <v>5616</v>
      </c>
      <c r="P985" s="2">
        <v>75</v>
      </c>
      <c r="Q985" s="8">
        <f t="shared" si="62"/>
        <v>5691</v>
      </c>
      <c r="R985" s="8">
        <f t="shared" si="63"/>
        <v>268</v>
      </c>
      <c r="S985" s="2" t="s">
        <v>61</v>
      </c>
      <c r="T985" s="22" cm="1">
        <f t="array" ref="T985">_xlfn.IFS(OR(Q985&gt;$U$2,Q985&lt;$U$3),Q985*$V$2,OR(Q985&gt;$U$3,Q985&lt;$U$4),Q985*$V$3,OR(Q985&gt;$U$3,Q985&lt;$U$4),Q985*$V$4,OR(Q985&gt;$U$5,Q985&lt;$U$6),Q985*$V$6,OR(Q985&gt;$U$6,Q985&lt;$U$7),Q985*$V$7)</f>
        <v>113.82000000000001</v>
      </c>
    </row>
    <row r="986" spans="1:20" x14ac:dyDescent="0.3">
      <c r="A986" s="2" t="s">
        <v>1613</v>
      </c>
      <c r="B986" s="5">
        <v>43944</v>
      </c>
      <c r="C986" s="5">
        <v>43945</v>
      </c>
      <c r="D986" s="2" t="s">
        <v>33</v>
      </c>
      <c r="E986" s="2" t="s">
        <v>27</v>
      </c>
      <c r="F986" s="2" t="s">
        <v>111</v>
      </c>
      <c r="G986" s="6" t="str">
        <f>VLOOKUP(F986,'Customer Info'!A:B,2,0)</f>
        <v>Thomas</v>
      </c>
      <c r="H986" s="6" t="str">
        <f>VLOOKUP(F986,'Customer Info'!A:C,3,0)</f>
        <v>Brumley</v>
      </c>
      <c r="I986" s="6" t="str">
        <f>VLOOKUP(F986,'Customer Info'!A:E,5,0)</f>
        <v>Jinan</v>
      </c>
      <c r="J986" s="2" t="s">
        <v>346</v>
      </c>
      <c r="K986" s="2">
        <v>2829</v>
      </c>
      <c r="L986" s="2">
        <v>2596</v>
      </c>
      <c r="M986" s="2">
        <v>2</v>
      </c>
      <c r="N986" s="7">
        <f t="shared" si="60"/>
        <v>5192</v>
      </c>
      <c r="O986" s="7">
        <f t="shared" si="61"/>
        <v>5658</v>
      </c>
      <c r="P986" s="2">
        <v>66</v>
      </c>
      <c r="Q986" s="8">
        <f t="shared" si="62"/>
        <v>5724</v>
      </c>
      <c r="R986" s="8">
        <f t="shared" si="63"/>
        <v>466</v>
      </c>
      <c r="S986" s="2" t="s">
        <v>31</v>
      </c>
      <c r="T986" s="22" cm="1">
        <f t="array" ref="T986">_xlfn.IFS(OR(Q986&gt;$U$2,Q986&lt;$U$3),Q986*$V$2,OR(Q986&gt;$U$3,Q986&lt;$U$4),Q986*$V$3,OR(Q986&gt;$U$3,Q986&lt;$U$4),Q986*$V$4,OR(Q986&gt;$U$5,Q986&lt;$U$6),Q986*$V$6,OR(Q986&gt;$U$6,Q986&lt;$U$7),Q986*$V$7)</f>
        <v>114.48</v>
      </c>
    </row>
    <row r="987" spans="1:20" x14ac:dyDescent="0.3">
      <c r="A987" s="2" t="s">
        <v>1614</v>
      </c>
      <c r="B987" s="5">
        <v>43852</v>
      </c>
      <c r="C987" s="5">
        <v>43852</v>
      </c>
      <c r="D987" s="2" t="s">
        <v>33</v>
      </c>
      <c r="E987" s="2" t="s">
        <v>66</v>
      </c>
      <c r="F987" s="2" t="s">
        <v>1135</v>
      </c>
      <c r="G987" s="6" t="str">
        <f>VLOOKUP(F987,'Customer Info'!A:B,2,0)</f>
        <v>Rachel</v>
      </c>
      <c r="H987" s="6" t="str">
        <f>VLOOKUP(F987,'Customer Info'!A:C,3,0)</f>
        <v>Payne</v>
      </c>
      <c r="I987" s="6" t="str">
        <f>VLOOKUP(F987,'Customer Info'!A:E,5,0)</f>
        <v>Caloundra</v>
      </c>
      <c r="J987" s="2" t="s">
        <v>129</v>
      </c>
      <c r="K987" s="2">
        <v>5906</v>
      </c>
      <c r="L987" s="2">
        <v>5266</v>
      </c>
      <c r="M987" s="2">
        <v>6</v>
      </c>
      <c r="N987" s="7">
        <f t="shared" si="60"/>
        <v>31596</v>
      </c>
      <c r="O987" s="7">
        <f t="shared" si="61"/>
        <v>35436</v>
      </c>
      <c r="P987" s="2">
        <v>86</v>
      </c>
      <c r="Q987" s="8">
        <f t="shared" si="62"/>
        <v>35522</v>
      </c>
      <c r="R987" s="8">
        <f t="shared" si="63"/>
        <v>3840</v>
      </c>
      <c r="S987" s="2" t="s">
        <v>61</v>
      </c>
      <c r="T987" s="22" cm="1">
        <f t="array" ref="T987">_xlfn.IFS(OR(Q987&gt;$U$2,Q987&lt;$U$3),Q987*$V$2,OR(Q987&gt;$U$3,Q987&lt;$U$4),Q987*$V$3,OR(Q987&gt;$U$3,Q987&lt;$U$4),Q987*$V$4,OR(Q987&gt;$U$5,Q987&lt;$U$6),Q987*$V$6,OR(Q987&gt;$U$6,Q987&lt;$U$7),Q987*$V$7)</f>
        <v>710.44</v>
      </c>
    </row>
    <row r="988" spans="1:20" x14ac:dyDescent="0.3">
      <c r="A988" s="2" t="s">
        <v>1615</v>
      </c>
      <c r="B988" s="5">
        <v>44143</v>
      </c>
      <c r="C988" s="5">
        <v>44145</v>
      </c>
      <c r="D988" s="2" t="s">
        <v>33</v>
      </c>
      <c r="E988" s="2" t="s">
        <v>34</v>
      </c>
      <c r="F988" s="2" t="s">
        <v>1287</v>
      </c>
      <c r="G988" s="6" t="str">
        <f>VLOOKUP(F988,'Customer Info'!A:B,2,0)</f>
        <v>Jeremy</v>
      </c>
      <c r="H988" s="6" t="str">
        <f>VLOOKUP(F988,'Customer Info'!A:C,3,0)</f>
        <v>Ellison</v>
      </c>
      <c r="I988" s="6" t="str">
        <f>VLOOKUP(F988,'Customer Info'!A:E,5,0)</f>
        <v>Faridabad</v>
      </c>
      <c r="J988" s="2" t="s">
        <v>377</v>
      </c>
      <c r="K988" s="2">
        <v>8199</v>
      </c>
      <c r="L988" s="2">
        <v>7523</v>
      </c>
      <c r="M988" s="2">
        <v>4</v>
      </c>
      <c r="N988" s="7">
        <f t="shared" si="60"/>
        <v>30092</v>
      </c>
      <c r="O988" s="7">
        <f t="shared" si="61"/>
        <v>32796</v>
      </c>
      <c r="P988" s="2">
        <v>22</v>
      </c>
      <c r="Q988" s="8">
        <f t="shared" si="62"/>
        <v>32818</v>
      </c>
      <c r="R988" s="8">
        <f t="shared" si="63"/>
        <v>2704</v>
      </c>
      <c r="S988" s="2" t="s">
        <v>61</v>
      </c>
      <c r="T988" s="22" cm="1">
        <f t="array" ref="T988">_xlfn.IFS(OR(Q988&gt;$U$2,Q988&lt;$U$3),Q988*$V$2,OR(Q988&gt;$U$3,Q988&lt;$U$4),Q988*$V$3,OR(Q988&gt;$U$3,Q988&lt;$U$4),Q988*$V$4,OR(Q988&gt;$U$5,Q988&lt;$U$6),Q988*$V$6,OR(Q988&gt;$U$6,Q988&lt;$U$7),Q988*$V$7)</f>
        <v>656.36</v>
      </c>
    </row>
    <row r="989" spans="1:20" x14ac:dyDescent="0.3">
      <c r="A989" s="2" t="s">
        <v>1616</v>
      </c>
      <c r="B989" s="5">
        <v>43966</v>
      </c>
      <c r="C989" s="5">
        <v>43968</v>
      </c>
      <c r="D989" s="2" t="s">
        <v>26</v>
      </c>
      <c r="E989" s="2" t="s">
        <v>41</v>
      </c>
      <c r="F989" s="2" t="s">
        <v>670</v>
      </c>
      <c r="G989" s="6" t="str">
        <f>VLOOKUP(F989,'Customer Info'!A:B,2,0)</f>
        <v>Stuart</v>
      </c>
      <c r="H989" s="6" t="str">
        <f>VLOOKUP(F989,'Customer Info'!A:C,3,0)</f>
        <v>Calhoun</v>
      </c>
      <c r="I989" s="6" t="str">
        <f>VLOOKUP(F989,'Customer Info'!A:E,5,0)</f>
        <v>Bochum</v>
      </c>
      <c r="J989" s="2" t="s">
        <v>181</v>
      </c>
      <c r="K989" s="2">
        <v>1653</v>
      </c>
      <c r="L989" s="2">
        <v>1560</v>
      </c>
      <c r="M989" s="2">
        <v>11</v>
      </c>
      <c r="N989" s="7">
        <f t="shared" si="60"/>
        <v>17160</v>
      </c>
      <c r="O989" s="7">
        <f t="shared" si="61"/>
        <v>18183</v>
      </c>
      <c r="P989" s="2">
        <v>61</v>
      </c>
      <c r="Q989" s="8">
        <f t="shared" si="62"/>
        <v>18244</v>
      </c>
      <c r="R989" s="8">
        <f t="shared" si="63"/>
        <v>1023</v>
      </c>
      <c r="S989" s="2" t="s">
        <v>31</v>
      </c>
      <c r="T989" s="22" cm="1">
        <f t="array" ref="T989">_xlfn.IFS(OR(Q989&gt;$U$2,Q989&lt;$U$3),Q989*$V$2,OR(Q989&gt;$U$3,Q989&lt;$U$4),Q989*$V$3,OR(Q989&gt;$U$3,Q989&lt;$U$4),Q989*$V$4,OR(Q989&gt;$U$5,Q989&lt;$U$6),Q989*$V$6,OR(Q989&gt;$U$6,Q989&lt;$U$7),Q989*$V$7)</f>
        <v>364.88</v>
      </c>
    </row>
    <row r="990" spans="1:20" x14ac:dyDescent="0.3">
      <c r="A990" s="2" t="s">
        <v>1617</v>
      </c>
      <c r="B990" s="5">
        <v>43893</v>
      </c>
      <c r="C990" s="5">
        <v>43893</v>
      </c>
      <c r="D990" s="2" t="s">
        <v>45</v>
      </c>
      <c r="E990" s="2" t="s">
        <v>89</v>
      </c>
      <c r="F990" s="2" t="s">
        <v>876</v>
      </c>
      <c r="G990" s="6" t="str">
        <f>VLOOKUP(F990,'Customer Info'!A:B,2,0)</f>
        <v>Dianna</v>
      </c>
      <c r="H990" s="6" t="str">
        <f>VLOOKUP(F990,'Customer Info'!A:C,3,0)</f>
        <v>Vittorini</v>
      </c>
      <c r="I990" s="6" t="str">
        <f>VLOOKUP(F990,'Customer Info'!A:E,5,0)</f>
        <v>Cottbus</v>
      </c>
      <c r="J990" s="2" t="s">
        <v>374</v>
      </c>
      <c r="K990" s="2">
        <v>162</v>
      </c>
      <c r="L990" s="2">
        <v>148</v>
      </c>
      <c r="M990" s="2">
        <v>2</v>
      </c>
      <c r="N990" s="7">
        <f t="shared" si="60"/>
        <v>296</v>
      </c>
      <c r="O990" s="7">
        <f t="shared" si="61"/>
        <v>324</v>
      </c>
      <c r="P990" s="2">
        <v>30</v>
      </c>
      <c r="Q990" s="8">
        <f t="shared" si="62"/>
        <v>354</v>
      </c>
      <c r="R990" s="8">
        <f t="shared" si="63"/>
        <v>28</v>
      </c>
      <c r="S990" s="2" t="s">
        <v>31</v>
      </c>
      <c r="T990" s="22" cm="1">
        <f t="array" ref="T990">_xlfn.IFS(OR(Q990&gt;$U$2,Q990&lt;$U$3),Q990*$V$2,OR(Q990&gt;$U$3,Q990&lt;$U$4),Q990*$V$3,OR(Q990&gt;$U$3,Q990&lt;$U$4),Q990*$V$4,OR(Q990&gt;$U$5,Q990&lt;$U$6),Q990*$V$6,OR(Q990&gt;$U$6,Q990&lt;$U$7),Q990*$V$7)</f>
        <v>7.08</v>
      </c>
    </row>
    <row r="991" spans="1:20" x14ac:dyDescent="0.3">
      <c r="A991" s="2" t="s">
        <v>1618</v>
      </c>
      <c r="B991" s="5">
        <v>43921</v>
      </c>
      <c r="C991" s="5">
        <v>43922</v>
      </c>
      <c r="D991" s="2" t="s">
        <v>45</v>
      </c>
      <c r="E991" s="2" t="s">
        <v>46</v>
      </c>
      <c r="F991" s="2" t="s">
        <v>1619</v>
      </c>
      <c r="G991" s="6" t="str">
        <f>VLOOKUP(F991,'Customer Info'!A:B,2,0)</f>
        <v>Tom</v>
      </c>
      <c r="H991" s="6" t="str">
        <f>VLOOKUP(F991,'Customer Info'!A:C,3,0)</f>
        <v>Stivers</v>
      </c>
      <c r="I991" s="6" t="str">
        <f>VLOOKUP(F991,'Customer Info'!A:E,5,0)</f>
        <v>Thane</v>
      </c>
      <c r="J991" s="2" t="s">
        <v>790</v>
      </c>
      <c r="K991" s="2">
        <v>214</v>
      </c>
      <c r="L991" s="2">
        <v>199</v>
      </c>
      <c r="M991" s="2">
        <v>3</v>
      </c>
      <c r="N991" s="7">
        <f t="shared" si="60"/>
        <v>597</v>
      </c>
      <c r="O991" s="7">
        <f t="shared" si="61"/>
        <v>642</v>
      </c>
      <c r="P991" s="2">
        <v>62</v>
      </c>
      <c r="Q991" s="8">
        <f t="shared" si="62"/>
        <v>704</v>
      </c>
      <c r="R991" s="8">
        <f t="shared" si="63"/>
        <v>45</v>
      </c>
      <c r="S991" s="2" t="s">
        <v>31</v>
      </c>
      <c r="T991" s="22" cm="1">
        <f t="array" ref="T991">_xlfn.IFS(OR(Q991&gt;$U$2,Q991&lt;$U$3),Q991*$V$2,OR(Q991&gt;$U$3,Q991&lt;$U$4),Q991*$V$3,OR(Q991&gt;$U$3,Q991&lt;$U$4),Q991*$V$4,OR(Q991&gt;$U$5,Q991&lt;$U$6),Q991*$V$6,OR(Q991&gt;$U$6,Q991&lt;$U$7),Q991*$V$7)</f>
        <v>14.08</v>
      </c>
    </row>
    <row r="992" spans="1:20" x14ac:dyDescent="0.3">
      <c r="A992" s="2" t="s">
        <v>1620</v>
      </c>
      <c r="B992" s="5">
        <v>43844</v>
      </c>
      <c r="C992" s="5">
        <v>43844</v>
      </c>
      <c r="D992" s="2" t="s">
        <v>45</v>
      </c>
      <c r="E992" s="2" t="s">
        <v>89</v>
      </c>
      <c r="F992" s="2" t="s">
        <v>921</v>
      </c>
      <c r="G992" s="6" t="str">
        <f>VLOOKUP(F992,'Customer Info'!A:B,2,0)</f>
        <v>John</v>
      </c>
      <c r="H992" s="6" t="str">
        <f>VLOOKUP(F992,'Customer Info'!A:C,3,0)</f>
        <v>Huston</v>
      </c>
      <c r="I992" s="6" t="str">
        <f>VLOOKUP(F992,'Customer Info'!A:E,5,0)</f>
        <v>Jena</v>
      </c>
      <c r="J992" s="2" t="s">
        <v>348</v>
      </c>
      <c r="K992" s="2">
        <v>1997</v>
      </c>
      <c r="L992" s="2">
        <v>1816</v>
      </c>
      <c r="M992" s="2">
        <v>3</v>
      </c>
      <c r="N992" s="7">
        <f t="shared" si="60"/>
        <v>5448</v>
      </c>
      <c r="O992" s="7">
        <f t="shared" si="61"/>
        <v>5991</v>
      </c>
      <c r="P992" s="2">
        <v>51</v>
      </c>
      <c r="Q992" s="8">
        <f t="shared" si="62"/>
        <v>6042</v>
      </c>
      <c r="R992" s="8">
        <f t="shared" si="63"/>
        <v>543</v>
      </c>
      <c r="S992" s="2" t="s">
        <v>61</v>
      </c>
      <c r="T992" s="22" cm="1">
        <f t="array" ref="T992">_xlfn.IFS(OR(Q992&gt;$U$2,Q992&lt;$U$3),Q992*$V$2,OR(Q992&gt;$U$3,Q992&lt;$U$4),Q992*$V$3,OR(Q992&gt;$U$3,Q992&lt;$U$4),Q992*$V$4,OR(Q992&gt;$U$5,Q992&lt;$U$6),Q992*$V$6,OR(Q992&gt;$U$6,Q992&lt;$U$7),Q992*$V$7)</f>
        <v>120.84</v>
      </c>
    </row>
    <row r="993" spans="1:20" x14ac:dyDescent="0.3">
      <c r="A993" s="2" t="s">
        <v>1621</v>
      </c>
      <c r="B993" s="5">
        <v>44019</v>
      </c>
      <c r="C993" s="5">
        <v>44020</v>
      </c>
      <c r="D993" s="2" t="s">
        <v>45</v>
      </c>
      <c r="E993" s="2" t="s">
        <v>66</v>
      </c>
      <c r="F993" s="2" t="s">
        <v>1094</v>
      </c>
      <c r="G993" s="6" t="str">
        <f>VLOOKUP(F993,'Customer Info'!A:B,2,0)</f>
        <v>Annie</v>
      </c>
      <c r="H993" s="6" t="str">
        <f>VLOOKUP(F993,'Customer Info'!A:C,3,0)</f>
        <v>Zypern</v>
      </c>
      <c r="I993" s="6" t="str">
        <f>VLOOKUP(F993,'Customer Info'!A:E,5,0)</f>
        <v>Brisbane</v>
      </c>
      <c r="J993" s="2" t="s">
        <v>81</v>
      </c>
      <c r="K993" s="2">
        <v>58</v>
      </c>
      <c r="L993" s="2">
        <v>56</v>
      </c>
      <c r="M993" s="2">
        <v>1</v>
      </c>
      <c r="N993" s="7">
        <f t="shared" si="60"/>
        <v>56</v>
      </c>
      <c r="O993" s="7">
        <f t="shared" si="61"/>
        <v>58</v>
      </c>
      <c r="P993" s="2">
        <v>10</v>
      </c>
      <c r="Q993" s="8">
        <f t="shared" si="62"/>
        <v>68</v>
      </c>
      <c r="R993" s="8">
        <f t="shared" si="63"/>
        <v>2</v>
      </c>
      <c r="S993" s="2" t="s">
        <v>31</v>
      </c>
      <c r="T993" s="22" cm="1">
        <f t="array" ref="T993">_xlfn.IFS(OR(Q993&gt;$U$2,Q993&lt;$U$3),Q993*$V$2,OR(Q993&gt;$U$3,Q993&lt;$U$4),Q993*$V$3,OR(Q993&gt;$U$3,Q993&lt;$U$4),Q993*$V$4,OR(Q993&gt;$U$5,Q993&lt;$U$6),Q993*$V$6,OR(Q993&gt;$U$6,Q993&lt;$U$7),Q993*$V$7)</f>
        <v>1.36</v>
      </c>
    </row>
    <row r="994" spans="1:20" x14ac:dyDescent="0.3">
      <c r="A994" s="2" t="s">
        <v>1622</v>
      </c>
      <c r="B994" s="5">
        <v>44114</v>
      </c>
      <c r="C994" s="5">
        <v>44116</v>
      </c>
      <c r="D994" s="2" t="s">
        <v>33</v>
      </c>
      <c r="E994" s="2" t="s">
        <v>41</v>
      </c>
      <c r="F994" s="2" t="s">
        <v>581</v>
      </c>
      <c r="G994" s="6" t="str">
        <f>VLOOKUP(F994,'Customer Info'!A:B,2,0)</f>
        <v>Anthony</v>
      </c>
      <c r="H994" s="6" t="str">
        <f>VLOOKUP(F994,'Customer Info'!A:C,3,0)</f>
        <v>O'Donnell</v>
      </c>
      <c r="I994" s="6" t="str">
        <f>VLOOKUP(F994,'Customer Info'!A:E,5,0)</f>
        <v>Berlin</v>
      </c>
      <c r="J994" s="2" t="s">
        <v>1222</v>
      </c>
      <c r="K994" s="2">
        <v>8630</v>
      </c>
      <c r="L994" s="2">
        <v>8303</v>
      </c>
      <c r="M994" s="2">
        <v>2</v>
      </c>
      <c r="N994" s="7">
        <f t="shared" si="60"/>
        <v>16606</v>
      </c>
      <c r="O994" s="7">
        <f t="shared" si="61"/>
        <v>17260</v>
      </c>
      <c r="P994" s="2">
        <v>75</v>
      </c>
      <c r="Q994" s="8">
        <f t="shared" si="62"/>
        <v>17335</v>
      </c>
      <c r="R994" s="8">
        <f t="shared" si="63"/>
        <v>654</v>
      </c>
      <c r="S994" s="2" t="s">
        <v>31</v>
      </c>
      <c r="T994" s="22" cm="1">
        <f t="array" ref="T994">_xlfn.IFS(OR(Q994&gt;$U$2,Q994&lt;$U$3),Q994*$V$2,OR(Q994&gt;$U$3,Q994&lt;$U$4),Q994*$V$3,OR(Q994&gt;$U$3,Q994&lt;$U$4),Q994*$V$4,OR(Q994&gt;$U$5,Q994&lt;$U$6),Q994*$V$6,OR(Q994&gt;$U$6,Q994&lt;$U$7),Q994*$V$7)</f>
        <v>346.7</v>
      </c>
    </row>
    <row r="995" spans="1:20" x14ac:dyDescent="0.3">
      <c r="A995" s="2" t="s">
        <v>1623</v>
      </c>
      <c r="B995" s="5">
        <v>43881</v>
      </c>
      <c r="C995" s="5">
        <v>43883</v>
      </c>
      <c r="D995" s="2" t="s">
        <v>33</v>
      </c>
      <c r="E995" s="2" t="s">
        <v>46</v>
      </c>
      <c r="F995" s="2" t="s">
        <v>307</v>
      </c>
      <c r="G995" s="6" t="str">
        <f>VLOOKUP(F995,'Customer Info'!A:B,2,0)</f>
        <v>Melanie</v>
      </c>
      <c r="H995" s="6" t="str">
        <f>VLOOKUP(F995,'Customer Info'!A:C,3,0)</f>
        <v>Seite</v>
      </c>
      <c r="I995" s="6" t="str">
        <f>VLOOKUP(F995,'Customer Info'!A:E,5,0)</f>
        <v>Xining</v>
      </c>
      <c r="J995" s="2" t="s">
        <v>87</v>
      </c>
      <c r="K995" s="2">
        <v>30223</v>
      </c>
      <c r="L995" s="2">
        <v>27428</v>
      </c>
      <c r="M995" s="2">
        <v>3</v>
      </c>
      <c r="N995" s="7">
        <f t="shared" si="60"/>
        <v>82284</v>
      </c>
      <c r="O995" s="7">
        <f t="shared" si="61"/>
        <v>90669</v>
      </c>
      <c r="P995" s="2">
        <v>26</v>
      </c>
      <c r="Q995" s="8">
        <f t="shared" si="62"/>
        <v>90695</v>
      </c>
      <c r="R995" s="8">
        <f t="shared" si="63"/>
        <v>8385</v>
      </c>
      <c r="S995" s="2" t="s">
        <v>28</v>
      </c>
      <c r="T995" s="22" cm="1">
        <f t="array" ref="T995">_xlfn.IFS(OR(Q995&gt;$U$2,Q995&lt;$U$3),Q995*$V$2,OR(Q995&gt;$U$3,Q995&lt;$U$4),Q995*$V$3,OR(Q995&gt;$U$3,Q995&lt;$U$4),Q995*$V$4,OR(Q995&gt;$U$5,Q995&lt;$U$6),Q995*$V$6,OR(Q995&gt;$U$6,Q995&lt;$U$7),Q995*$V$7)</f>
        <v>1813.9</v>
      </c>
    </row>
    <row r="996" spans="1:20" x14ac:dyDescent="0.3">
      <c r="A996" s="2" t="s">
        <v>1624</v>
      </c>
      <c r="B996" s="5">
        <v>44004</v>
      </c>
      <c r="C996" s="5">
        <v>44006</v>
      </c>
      <c r="D996" s="2" t="s">
        <v>26</v>
      </c>
      <c r="E996" s="2" t="s">
        <v>34</v>
      </c>
      <c r="F996" s="2" t="s">
        <v>1572</v>
      </c>
      <c r="G996" s="6" t="str">
        <f>VLOOKUP(F996,'Customer Info'!A:B,2,0)</f>
        <v>Max</v>
      </c>
      <c r="H996" s="6" t="str">
        <f>VLOOKUP(F996,'Customer Info'!A:C,3,0)</f>
        <v>Ludwig</v>
      </c>
      <c r="I996" s="6" t="str">
        <f>VLOOKUP(F996,'Customer Info'!A:E,5,0)</f>
        <v>Cirebon</v>
      </c>
      <c r="J996" s="2" t="s">
        <v>476</v>
      </c>
      <c r="K996" s="2">
        <v>2958</v>
      </c>
      <c r="L996" s="2">
        <v>2743</v>
      </c>
      <c r="M996" s="2">
        <v>3</v>
      </c>
      <c r="N996" s="7">
        <f t="shared" si="60"/>
        <v>8229</v>
      </c>
      <c r="O996" s="7">
        <f t="shared" si="61"/>
        <v>8874</v>
      </c>
      <c r="P996" s="2">
        <v>95</v>
      </c>
      <c r="Q996" s="8">
        <f t="shared" si="62"/>
        <v>8969</v>
      </c>
      <c r="R996" s="8">
        <f t="shared" si="63"/>
        <v>645</v>
      </c>
      <c r="S996" s="2" t="s">
        <v>61</v>
      </c>
      <c r="T996" s="22" cm="1">
        <f t="array" ref="T996">_xlfn.IFS(OR(Q996&gt;$U$2,Q996&lt;$U$3),Q996*$V$2,OR(Q996&gt;$U$3,Q996&lt;$U$4),Q996*$V$3,OR(Q996&gt;$U$3,Q996&lt;$U$4),Q996*$V$4,OR(Q996&gt;$U$5,Q996&lt;$U$6),Q996*$V$6,OR(Q996&gt;$U$6,Q996&lt;$U$7),Q996*$V$7)</f>
        <v>179.38</v>
      </c>
    </row>
    <row r="997" spans="1:20" x14ac:dyDescent="0.3">
      <c r="A997" s="2" t="s">
        <v>1625</v>
      </c>
      <c r="B997" s="5">
        <v>44062</v>
      </c>
      <c r="C997" s="5">
        <v>44062</v>
      </c>
      <c r="D997" s="2" t="s">
        <v>26</v>
      </c>
      <c r="E997" s="2" t="s">
        <v>27</v>
      </c>
      <c r="F997" s="2" t="s">
        <v>564</v>
      </c>
      <c r="G997" s="6" t="str">
        <f>VLOOKUP(F997,'Customer Info'!A:B,2,0)</f>
        <v>Mike</v>
      </c>
      <c r="H997" s="6" t="str">
        <f>VLOOKUP(F997,'Customer Info'!A:C,3,0)</f>
        <v>Pelletier</v>
      </c>
      <c r="I997" s="6" t="str">
        <f>VLOOKUP(F997,'Customer Info'!A:E,5,0)</f>
        <v>Gorakhpur</v>
      </c>
      <c r="J997" s="2" t="s">
        <v>630</v>
      </c>
      <c r="K997" s="2">
        <v>1364</v>
      </c>
      <c r="L997" s="2">
        <v>1274</v>
      </c>
      <c r="M997" s="2">
        <v>4</v>
      </c>
      <c r="N997" s="7">
        <f t="shared" si="60"/>
        <v>5096</v>
      </c>
      <c r="O997" s="7">
        <f t="shared" si="61"/>
        <v>5456</v>
      </c>
      <c r="P997" s="2">
        <v>67</v>
      </c>
      <c r="Q997" s="8">
        <f t="shared" si="62"/>
        <v>5523</v>
      </c>
      <c r="R997" s="8">
        <f t="shared" si="63"/>
        <v>360</v>
      </c>
      <c r="S997" s="2" t="s">
        <v>31</v>
      </c>
      <c r="T997" s="22" cm="1">
        <f t="array" ref="T997">_xlfn.IFS(OR(Q997&gt;$U$2,Q997&lt;$U$3),Q997*$V$2,OR(Q997&gt;$U$3,Q997&lt;$U$4),Q997*$V$3,OR(Q997&gt;$U$3,Q997&lt;$U$4),Q997*$V$4,OR(Q997&gt;$U$5,Q997&lt;$U$6),Q997*$V$6,OR(Q997&gt;$U$6,Q997&lt;$U$7),Q997*$V$7)</f>
        <v>110.46000000000001</v>
      </c>
    </row>
    <row r="998" spans="1:20" x14ac:dyDescent="0.3">
      <c r="A998" s="2" t="s">
        <v>1626</v>
      </c>
      <c r="B998" s="5">
        <v>43910</v>
      </c>
      <c r="C998" s="5">
        <v>43912</v>
      </c>
      <c r="D998" s="2" t="s">
        <v>45</v>
      </c>
      <c r="E998" s="2" t="s">
        <v>34</v>
      </c>
      <c r="F998" s="2" t="s">
        <v>619</v>
      </c>
      <c r="G998" s="6" t="str">
        <f>VLOOKUP(F998,'Customer Info'!A:B,2,0)</f>
        <v>Daniel</v>
      </c>
      <c r="H998" s="6" t="str">
        <f>VLOOKUP(F998,'Customer Info'!A:C,3,0)</f>
        <v>Raglin</v>
      </c>
      <c r="I998" s="6" t="str">
        <f>VLOOKUP(F998,'Customer Info'!A:E,5,0)</f>
        <v>Gold Coast</v>
      </c>
      <c r="J998" s="2" t="s">
        <v>54</v>
      </c>
      <c r="K998" s="2">
        <v>793</v>
      </c>
      <c r="L998" s="2">
        <v>755</v>
      </c>
      <c r="M998" s="2">
        <v>4</v>
      </c>
      <c r="N998" s="7">
        <f t="shared" si="60"/>
        <v>3020</v>
      </c>
      <c r="O998" s="7">
        <f t="shared" si="61"/>
        <v>3172</v>
      </c>
      <c r="P998" s="2">
        <v>50</v>
      </c>
      <c r="Q998" s="8">
        <f t="shared" si="62"/>
        <v>3222</v>
      </c>
      <c r="R998" s="8">
        <f t="shared" si="63"/>
        <v>152</v>
      </c>
      <c r="S998" s="2" t="s">
        <v>31</v>
      </c>
      <c r="T998" s="22" cm="1">
        <f t="array" ref="T998">_xlfn.IFS(OR(Q998&gt;$U$2,Q998&lt;$U$3),Q998*$V$2,OR(Q998&gt;$U$3,Q998&lt;$U$4),Q998*$V$3,OR(Q998&gt;$U$3,Q998&lt;$U$4),Q998*$V$4,OR(Q998&gt;$U$5,Q998&lt;$U$6),Q998*$V$6,OR(Q998&gt;$U$6,Q998&lt;$U$7),Q998*$V$7)</f>
        <v>64.44</v>
      </c>
    </row>
    <row r="999" spans="1:20" x14ac:dyDescent="0.3">
      <c r="A999" s="2" t="s">
        <v>1627</v>
      </c>
      <c r="B999" s="5">
        <v>43999</v>
      </c>
      <c r="C999" s="5">
        <v>43999</v>
      </c>
      <c r="D999" s="2" t="s">
        <v>33</v>
      </c>
      <c r="E999" s="2" t="s">
        <v>27</v>
      </c>
      <c r="F999" s="2" t="s">
        <v>1628</v>
      </c>
      <c r="G999" s="6" t="str">
        <f>VLOOKUP(F999,'Customer Info'!A:B,2,0)</f>
        <v>Roy</v>
      </c>
      <c r="H999" s="6" t="str">
        <f>VLOOKUP(F999,'Customer Info'!A:C,3,0)</f>
        <v>Skaria</v>
      </c>
      <c r="I999" s="6" t="str">
        <f>VLOOKUP(F999,'Customer Info'!A:E,5,0)</f>
        <v>Bogor</v>
      </c>
      <c r="J999" s="2" t="s">
        <v>1171</v>
      </c>
      <c r="K999" s="2">
        <v>7361</v>
      </c>
      <c r="L999" s="2">
        <v>6887</v>
      </c>
      <c r="M999" s="2">
        <v>1</v>
      </c>
      <c r="N999" s="7">
        <f t="shared" si="60"/>
        <v>6887</v>
      </c>
      <c r="O999" s="7">
        <f t="shared" si="61"/>
        <v>7361</v>
      </c>
      <c r="P999" s="2">
        <v>60</v>
      </c>
      <c r="Q999" s="8">
        <f t="shared" si="62"/>
        <v>7421</v>
      </c>
      <c r="R999" s="8">
        <f t="shared" si="63"/>
        <v>474</v>
      </c>
      <c r="S999" s="2" t="s">
        <v>61</v>
      </c>
      <c r="T999" s="22" cm="1">
        <f t="array" ref="T999">_xlfn.IFS(OR(Q999&gt;$U$2,Q999&lt;$U$3),Q999*$V$2,OR(Q999&gt;$U$3,Q999&lt;$U$4),Q999*$V$3,OR(Q999&gt;$U$3,Q999&lt;$U$4),Q999*$V$4,OR(Q999&gt;$U$5,Q999&lt;$U$6),Q999*$V$6,OR(Q999&gt;$U$6,Q999&lt;$U$7),Q999*$V$7)</f>
        <v>148.42000000000002</v>
      </c>
    </row>
    <row r="1000" spans="1:20" x14ac:dyDescent="0.3">
      <c r="A1000" s="2" t="s">
        <v>1629</v>
      </c>
      <c r="B1000" s="5">
        <v>44168</v>
      </c>
      <c r="C1000" s="5">
        <v>44169</v>
      </c>
      <c r="D1000" s="2" t="s">
        <v>45</v>
      </c>
      <c r="E1000" s="2" t="s">
        <v>89</v>
      </c>
      <c r="F1000" s="2" t="s">
        <v>1630</v>
      </c>
      <c r="G1000" s="6" t="str">
        <f>VLOOKUP(F1000,'Customer Info'!A:B,2,0)</f>
        <v>Monica</v>
      </c>
      <c r="H1000" s="6" t="str">
        <f>VLOOKUP(F1000,'Customer Info'!A:C,3,0)</f>
        <v>Federle</v>
      </c>
      <c r="I1000" s="6" t="str">
        <f>VLOOKUP(F1000,'Customer Info'!A:E,5,0)</f>
        <v>Lismore</v>
      </c>
      <c r="J1000" s="2" t="s">
        <v>87</v>
      </c>
      <c r="K1000" s="2">
        <v>1071</v>
      </c>
      <c r="L1000" s="2">
        <v>1010</v>
      </c>
      <c r="M1000" s="2">
        <v>2</v>
      </c>
      <c r="N1000" s="7">
        <f t="shared" si="60"/>
        <v>2020</v>
      </c>
      <c r="O1000" s="7">
        <f t="shared" si="61"/>
        <v>2142</v>
      </c>
      <c r="P1000" s="2">
        <v>29</v>
      </c>
      <c r="Q1000" s="8">
        <f t="shared" si="62"/>
        <v>2171</v>
      </c>
      <c r="R1000" s="8">
        <f t="shared" si="63"/>
        <v>122</v>
      </c>
      <c r="S1000" s="2" t="s">
        <v>61</v>
      </c>
      <c r="T1000" s="22" cm="1">
        <f t="array" ref="T1000">_xlfn.IFS(OR(Q1000&gt;$U$2,Q1000&lt;$U$3),Q1000*$V$2,OR(Q1000&gt;$U$3,Q1000&lt;$U$4),Q1000*$V$3,OR(Q1000&gt;$U$3,Q1000&lt;$U$4),Q1000*$V$4,OR(Q1000&gt;$U$5,Q1000&lt;$U$6),Q1000*$V$6,OR(Q1000&gt;$U$6,Q1000&lt;$U$7),Q1000*$V$7)</f>
        <v>43.42</v>
      </c>
    </row>
    <row r="1001" spans="1:20" x14ac:dyDescent="0.3">
      <c r="A1001" s="2" t="s">
        <v>1631</v>
      </c>
      <c r="B1001" s="5">
        <v>44187</v>
      </c>
      <c r="C1001" s="5">
        <v>44188</v>
      </c>
      <c r="D1001" s="2" t="s">
        <v>26</v>
      </c>
      <c r="E1001" s="2" t="s">
        <v>27</v>
      </c>
      <c r="F1001" s="2" t="s">
        <v>38</v>
      </c>
      <c r="G1001" s="6" t="str">
        <f>VLOOKUP(F1001,'Customer Info'!A:B,2,0)</f>
        <v>Rick</v>
      </c>
      <c r="H1001" s="6" t="str">
        <f>VLOOKUP(F1001,'Customer Info'!A:C,3,0)</f>
        <v>Duston</v>
      </c>
      <c r="I1001" s="6" t="str">
        <f>VLOOKUP(F1001,'Customer Info'!A:E,5,0)</f>
        <v>Bhiwandi</v>
      </c>
      <c r="J1001" s="2" t="s">
        <v>194</v>
      </c>
      <c r="K1001" s="2">
        <v>6611</v>
      </c>
      <c r="L1001" s="2">
        <v>5943</v>
      </c>
      <c r="M1001" s="2">
        <v>2</v>
      </c>
      <c r="N1001" s="7">
        <f t="shared" si="60"/>
        <v>11886</v>
      </c>
      <c r="O1001" s="7">
        <f t="shared" si="61"/>
        <v>13222</v>
      </c>
      <c r="P1001" s="2">
        <v>56</v>
      </c>
      <c r="Q1001" s="8">
        <f t="shared" si="62"/>
        <v>13278</v>
      </c>
      <c r="R1001" s="8">
        <f t="shared" si="63"/>
        <v>1336</v>
      </c>
      <c r="S1001" s="2" t="s">
        <v>31</v>
      </c>
      <c r="T1001" s="22" cm="1">
        <f t="array" ref="T1001">_xlfn.IFS(OR(Q1001&gt;$U$2,Q1001&lt;$U$3),Q1001*$V$2,OR(Q1001&gt;$U$3,Q1001&lt;$U$4),Q1001*$V$3,OR(Q1001&gt;$U$3,Q1001&lt;$U$4),Q1001*$V$4,OR(Q1001&gt;$U$5,Q1001&lt;$U$6),Q1001*$V$6,OR(Q1001&gt;$U$6,Q1001&lt;$U$7),Q1001*$V$7)</f>
        <v>265.56</v>
      </c>
    </row>
    <row r="1002" spans="1:20" x14ac:dyDescent="0.3">
      <c r="A1002" s="2" t="s">
        <v>1632</v>
      </c>
      <c r="B1002" s="5">
        <v>44021</v>
      </c>
      <c r="C1002" s="5">
        <v>44023</v>
      </c>
      <c r="D1002" s="2" t="s">
        <v>33</v>
      </c>
      <c r="E1002" s="2" t="s">
        <v>89</v>
      </c>
      <c r="F1002" s="2" t="s">
        <v>852</v>
      </c>
      <c r="G1002" s="6" t="str">
        <f>VLOOKUP(F1002,'Customer Info'!A:B,2,0)</f>
        <v>Michelle</v>
      </c>
      <c r="H1002" s="6" t="str">
        <f>VLOOKUP(F1002,'Customer Info'!A:C,3,0)</f>
        <v>Tran</v>
      </c>
      <c r="I1002" s="6" t="str">
        <f>VLOOKUP(F1002,'Customer Info'!A:E,5,0)</f>
        <v>Mount Gambier</v>
      </c>
      <c r="J1002" s="2" t="s">
        <v>218</v>
      </c>
      <c r="K1002" s="2">
        <v>2250</v>
      </c>
      <c r="L1002" s="2">
        <v>2207</v>
      </c>
      <c r="M1002" s="2">
        <v>3</v>
      </c>
      <c r="N1002" s="7">
        <f t="shared" si="60"/>
        <v>6621</v>
      </c>
      <c r="O1002" s="7">
        <f t="shared" si="61"/>
        <v>6750</v>
      </c>
      <c r="P1002" s="2">
        <v>99</v>
      </c>
      <c r="Q1002" s="8">
        <f t="shared" si="62"/>
        <v>6849</v>
      </c>
      <c r="R1002" s="8">
        <f t="shared" si="63"/>
        <v>129</v>
      </c>
      <c r="S1002" s="2" t="s">
        <v>61</v>
      </c>
      <c r="T1002" s="22" cm="1">
        <f t="array" ref="T1002">_xlfn.IFS(OR(Q1002&gt;$U$2,Q1002&lt;$U$3),Q1002*$V$2,OR(Q1002&gt;$U$3,Q1002&lt;$U$4),Q1002*$V$3,OR(Q1002&gt;$U$3,Q1002&lt;$U$4),Q1002*$V$4,OR(Q1002&gt;$U$5,Q1002&lt;$U$6),Q1002*$V$6,OR(Q1002&gt;$U$6,Q1002&lt;$U$7),Q1002*$V$7)</f>
        <v>136.97999999999999</v>
      </c>
    </row>
    <row r="1003" spans="1:20" x14ac:dyDescent="0.3">
      <c r="A1003" s="2" t="s">
        <v>1633</v>
      </c>
      <c r="B1003" s="5">
        <v>43861</v>
      </c>
      <c r="C1003" s="5">
        <v>43863</v>
      </c>
      <c r="D1003" s="2" t="s">
        <v>33</v>
      </c>
      <c r="E1003" s="2" t="s">
        <v>27</v>
      </c>
      <c r="F1003" s="2" t="s">
        <v>1597</v>
      </c>
      <c r="G1003" s="6" t="str">
        <f>VLOOKUP(F1003,'Customer Info'!A:B,2,0)</f>
        <v>Brendan</v>
      </c>
      <c r="H1003" s="6" t="str">
        <f>VLOOKUP(F1003,'Customer Info'!A:C,3,0)</f>
        <v>Murry</v>
      </c>
      <c r="I1003" s="6" t="str">
        <f>VLOOKUP(F1003,'Customer Info'!A:E,5,0)</f>
        <v>Brahmapur</v>
      </c>
      <c r="J1003" s="2" t="s">
        <v>666</v>
      </c>
      <c r="K1003" s="2">
        <v>2829</v>
      </c>
      <c r="L1003" s="2">
        <v>2596</v>
      </c>
      <c r="M1003" s="2">
        <v>2</v>
      </c>
      <c r="N1003" s="7">
        <f t="shared" si="60"/>
        <v>5192</v>
      </c>
      <c r="O1003" s="7">
        <f t="shared" si="61"/>
        <v>5658</v>
      </c>
      <c r="P1003" s="2">
        <v>30</v>
      </c>
      <c r="Q1003" s="8">
        <f t="shared" si="62"/>
        <v>5688</v>
      </c>
      <c r="R1003" s="8">
        <f t="shared" si="63"/>
        <v>466</v>
      </c>
      <c r="S1003" s="2" t="s">
        <v>31</v>
      </c>
      <c r="T1003" s="22" cm="1">
        <f t="array" ref="T1003">_xlfn.IFS(OR(Q1003&gt;$U$2,Q1003&lt;$U$3),Q1003*$V$2,OR(Q1003&gt;$U$3,Q1003&lt;$U$4),Q1003*$V$3,OR(Q1003&gt;$U$3,Q1003&lt;$U$4),Q1003*$V$4,OR(Q1003&gt;$U$5,Q1003&lt;$U$6),Q1003*$V$6,OR(Q1003&gt;$U$6,Q1003&lt;$U$7),Q1003*$V$7)</f>
        <v>113.76</v>
      </c>
    </row>
    <row r="1004" spans="1:20" x14ac:dyDescent="0.3">
      <c r="A1004" s="2" t="s">
        <v>1634</v>
      </c>
      <c r="B1004" s="5">
        <v>44038</v>
      </c>
      <c r="C1004" s="5">
        <v>44040</v>
      </c>
      <c r="D1004" s="2" t="s">
        <v>33</v>
      </c>
      <c r="E1004" s="2" t="s">
        <v>34</v>
      </c>
      <c r="F1004" s="2" t="s">
        <v>393</v>
      </c>
      <c r="G1004" s="6" t="str">
        <f>VLOOKUP(F1004,'Customer Info'!A:B,2,0)</f>
        <v>Sylvia</v>
      </c>
      <c r="H1004" s="6" t="str">
        <f>VLOOKUP(F1004,'Customer Info'!A:C,3,0)</f>
        <v>Foulston</v>
      </c>
      <c r="I1004" s="6" t="str">
        <f>VLOOKUP(F1004,'Customer Info'!A:E,5,0)</f>
        <v>Ludwigsburg</v>
      </c>
      <c r="J1004" s="2" t="s">
        <v>72</v>
      </c>
      <c r="K1004" s="2">
        <v>7141</v>
      </c>
      <c r="L1004" s="2">
        <v>6541</v>
      </c>
      <c r="M1004" s="2">
        <v>3</v>
      </c>
      <c r="N1004" s="7">
        <f t="shared" si="60"/>
        <v>19623</v>
      </c>
      <c r="O1004" s="7">
        <f t="shared" si="61"/>
        <v>21423</v>
      </c>
      <c r="P1004" s="2">
        <v>94</v>
      </c>
      <c r="Q1004" s="8">
        <f t="shared" si="62"/>
        <v>21517</v>
      </c>
      <c r="R1004" s="8">
        <f t="shared" si="63"/>
        <v>1800</v>
      </c>
      <c r="S1004" s="2" t="s">
        <v>28</v>
      </c>
      <c r="T1004" s="22" cm="1">
        <f t="array" ref="T1004">_xlfn.IFS(OR(Q1004&gt;$U$2,Q1004&lt;$U$3),Q1004*$V$2,OR(Q1004&gt;$U$3,Q1004&lt;$U$4),Q1004*$V$3,OR(Q1004&gt;$U$3,Q1004&lt;$U$4),Q1004*$V$4,OR(Q1004&gt;$U$5,Q1004&lt;$U$6),Q1004*$V$6,OR(Q1004&gt;$U$6,Q1004&lt;$U$7),Q1004*$V$7)</f>
        <v>430.34000000000003</v>
      </c>
    </row>
    <row r="1005" spans="1:20" x14ac:dyDescent="0.3">
      <c r="A1005" s="2" t="s">
        <v>1635</v>
      </c>
      <c r="B1005" s="5">
        <v>44104</v>
      </c>
      <c r="C1005" s="5">
        <v>44106</v>
      </c>
      <c r="D1005" s="2" t="s">
        <v>26</v>
      </c>
      <c r="E1005" s="2" t="s">
        <v>34</v>
      </c>
      <c r="F1005" s="2" t="s">
        <v>675</v>
      </c>
      <c r="G1005" s="6" t="str">
        <f>VLOOKUP(F1005,'Customer Info'!A:B,2,0)</f>
        <v>Laura</v>
      </c>
      <c r="H1005" s="6" t="str">
        <f>VLOOKUP(F1005,'Customer Info'!A:C,3,0)</f>
        <v>Armstrong</v>
      </c>
      <c r="I1005" s="6" t="str">
        <f>VLOOKUP(F1005,'Customer Info'!A:E,5,0)</f>
        <v>Torquay</v>
      </c>
      <c r="J1005" s="2" t="s">
        <v>695</v>
      </c>
      <c r="K1005" s="2">
        <v>1916</v>
      </c>
      <c r="L1005" s="2">
        <v>1844</v>
      </c>
      <c r="M1005" s="2">
        <v>4</v>
      </c>
      <c r="N1005" s="7">
        <f t="shared" si="60"/>
        <v>7376</v>
      </c>
      <c r="O1005" s="7">
        <f t="shared" si="61"/>
        <v>7664</v>
      </c>
      <c r="P1005" s="2">
        <v>34</v>
      </c>
      <c r="Q1005" s="8">
        <f t="shared" si="62"/>
        <v>7698</v>
      </c>
      <c r="R1005" s="8">
        <f t="shared" si="63"/>
        <v>288</v>
      </c>
      <c r="S1005" s="2" t="s">
        <v>61</v>
      </c>
      <c r="T1005" s="22" cm="1">
        <f t="array" ref="T1005">_xlfn.IFS(OR(Q1005&gt;$U$2,Q1005&lt;$U$3),Q1005*$V$2,OR(Q1005&gt;$U$3,Q1005&lt;$U$4),Q1005*$V$3,OR(Q1005&gt;$U$3,Q1005&lt;$U$4),Q1005*$V$4,OR(Q1005&gt;$U$5,Q1005&lt;$U$6),Q1005*$V$6,OR(Q1005&gt;$U$6,Q1005&lt;$U$7),Q1005*$V$7)</f>
        <v>153.96</v>
      </c>
    </row>
    <row r="1006" spans="1:20" x14ac:dyDescent="0.3">
      <c r="A1006" s="2" t="s">
        <v>1636</v>
      </c>
      <c r="B1006" s="5">
        <v>44115</v>
      </c>
      <c r="C1006" s="5">
        <v>44115</v>
      </c>
      <c r="D1006" s="2" t="s">
        <v>45</v>
      </c>
      <c r="E1006" s="2" t="s">
        <v>66</v>
      </c>
      <c r="F1006" s="2" t="s">
        <v>341</v>
      </c>
      <c r="G1006" s="6" t="str">
        <f>VLOOKUP(F1006,'Customer Info'!A:B,2,0)</f>
        <v>Sarah</v>
      </c>
      <c r="H1006" s="6" t="str">
        <f>VLOOKUP(F1006,'Customer Info'!A:C,3,0)</f>
        <v>Foster</v>
      </c>
      <c r="I1006" s="6" t="str">
        <f>VLOOKUP(F1006,'Customer Info'!A:E,5,0)</f>
        <v>Xianning</v>
      </c>
      <c r="J1006" s="2" t="s">
        <v>441</v>
      </c>
      <c r="K1006" s="2">
        <v>140</v>
      </c>
      <c r="L1006" s="2">
        <v>137</v>
      </c>
      <c r="M1006" s="2">
        <v>1</v>
      </c>
      <c r="N1006" s="7">
        <f t="shared" si="60"/>
        <v>137</v>
      </c>
      <c r="O1006" s="7">
        <f t="shared" si="61"/>
        <v>140</v>
      </c>
      <c r="P1006" s="2">
        <v>30</v>
      </c>
      <c r="Q1006" s="8">
        <f t="shared" si="62"/>
        <v>170</v>
      </c>
      <c r="R1006" s="8">
        <f t="shared" si="63"/>
        <v>3</v>
      </c>
      <c r="S1006" s="2" t="s">
        <v>31</v>
      </c>
      <c r="T1006" s="22" cm="1">
        <f t="array" ref="T1006">_xlfn.IFS(OR(Q1006&gt;$U$2,Q1006&lt;$U$3),Q1006*$V$2,OR(Q1006&gt;$U$3,Q1006&lt;$U$4),Q1006*$V$3,OR(Q1006&gt;$U$3,Q1006&lt;$U$4),Q1006*$V$4,OR(Q1006&gt;$U$5,Q1006&lt;$U$6),Q1006*$V$6,OR(Q1006&gt;$U$6,Q1006&lt;$U$7),Q1006*$V$7)</f>
        <v>3.4</v>
      </c>
    </row>
    <row r="1007" spans="1:20" x14ac:dyDescent="0.3">
      <c r="A1007" s="2" t="s">
        <v>1637</v>
      </c>
      <c r="B1007" s="5">
        <v>43920</v>
      </c>
      <c r="C1007" s="5">
        <v>43922</v>
      </c>
      <c r="D1007" s="2" t="s">
        <v>45</v>
      </c>
      <c r="E1007" s="2" t="s">
        <v>89</v>
      </c>
      <c r="F1007" s="2" t="s">
        <v>77</v>
      </c>
      <c r="G1007" s="6" t="str">
        <f>VLOOKUP(F1007,'Customer Info'!A:B,2,0)</f>
        <v>Kelly</v>
      </c>
      <c r="H1007" s="6" t="str">
        <f>VLOOKUP(F1007,'Customer Info'!A:C,3,0)</f>
        <v>Collister</v>
      </c>
      <c r="I1007" s="6" t="str">
        <f>VLOOKUP(F1007,'Customer Info'!A:E,5,0)</f>
        <v>Tangshan</v>
      </c>
      <c r="J1007" s="2" t="s">
        <v>218</v>
      </c>
      <c r="K1007" s="2">
        <v>900</v>
      </c>
      <c r="L1007" s="2">
        <v>834</v>
      </c>
      <c r="M1007" s="2">
        <v>2</v>
      </c>
      <c r="N1007" s="7">
        <f t="shared" si="60"/>
        <v>1668</v>
      </c>
      <c r="O1007" s="7">
        <f t="shared" si="61"/>
        <v>1800</v>
      </c>
      <c r="P1007" s="2">
        <v>78</v>
      </c>
      <c r="Q1007" s="8">
        <f t="shared" si="62"/>
        <v>1878</v>
      </c>
      <c r="R1007" s="8">
        <f t="shared" si="63"/>
        <v>132</v>
      </c>
      <c r="S1007" s="2" t="s">
        <v>61</v>
      </c>
      <c r="T1007" s="22" cm="1">
        <f t="array" ref="T1007">_xlfn.IFS(OR(Q1007&gt;$U$2,Q1007&lt;$U$3),Q1007*$V$2,OR(Q1007&gt;$U$3,Q1007&lt;$U$4),Q1007*$V$3,OR(Q1007&gt;$U$3,Q1007&lt;$U$4),Q1007*$V$4,OR(Q1007&gt;$U$5,Q1007&lt;$U$6),Q1007*$V$6,OR(Q1007&gt;$U$6,Q1007&lt;$U$7),Q1007*$V$7)</f>
        <v>37.56</v>
      </c>
    </row>
    <row r="1008" spans="1:20" x14ac:dyDescent="0.3">
      <c r="A1008" s="2" t="s">
        <v>1638</v>
      </c>
      <c r="B1008" s="5">
        <v>43908</v>
      </c>
      <c r="C1008" s="5">
        <v>43910</v>
      </c>
      <c r="D1008" s="2" t="s">
        <v>26</v>
      </c>
      <c r="E1008" s="2" t="s">
        <v>89</v>
      </c>
      <c r="F1008" s="2" t="s">
        <v>861</v>
      </c>
      <c r="G1008" s="6" t="str">
        <f>VLOOKUP(F1008,'Customer Info'!A:B,2,0)</f>
        <v>Anemone</v>
      </c>
      <c r="H1008" s="6" t="str">
        <f>VLOOKUP(F1008,'Customer Info'!A:C,3,0)</f>
        <v>Ratner</v>
      </c>
      <c r="I1008" s="6" t="str">
        <f>VLOOKUP(F1008,'Customer Info'!A:E,5,0)</f>
        <v>Pune</v>
      </c>
      <c r="J1008" s="2" t="s">
        <v>716</v>
      </c>
      <c r="K1008" s="2">
        <v>1205</v>
      </c>
      <c r="L1008" s="2">
        <v>1159</v>
      </c>
      <c r="M1008" s="2">
        <v>2</v>
      </c>
      <c r="N1008" s="7">
        <f t="shared" si="60"/>
        <v>2318</v>
      </c>
      <c r="O1008" s="7">
        <f t="shared" si="61"/>
        <v>2410</v>
      </c>
      <c r="P1008" s="2">
        <v>64</v>
      </c>
      <c r="Q1008" s="8">
        <f t="shared" si="62"/>
        <v>2474</v>
      </c>
      <c r="R1008" s="8">
        <f t="shared" si="63"/>
        <v>92</v>
      </c>
      <c r="S1008" s="2" t="s">
        <v>69</v>
      </c>
      <c r="T1008" s="22" cm="1">
        <f t="array" ref="T1008">_xlfn.IFS(OR(Q1008&gt;$U$2,Q1008&lt;$U$3),Q1008*$V$2,OR(Q1008&gt;$U$3,Q1008&lt;$U$4),Q1008*$V$3,OR(Q1008&gt;$U$3,Q1008&lt;$U$4),Q1008*$V$4,OR(Q1008&gt;$U$5,Q1008&lt;$U$6),Q1008*$V$6,OR(Q1008&gt;$U$6,Q1008&lt;$U$7),Q1008*$V$7)</f>
        <v>49.480000000000004</v>
      </c>
    </row>
    <row r="1009" spans="1:20" x14ac:dyDescent="0.3">
      <c r="A1009" s="2" t="s">
        <v>1639</v>
      </c>
      <c r="B1009" s="5">
        <v>44038</v>
      </c>
      <c r="C1009" s="5">
        <v>44040</v>
      </c>
      <c r="D1009" s="2" t="s">
        <v>26</v>
      </c>
      <c r="E1009" s="2" t="s">
        <v>34</v>
      </c>
      <c r="F1009" s="2" t="s">
        <v>1421</v>
      </c>
      <c r="G1009" s="6" t="str">
        <f>VLOOKUP(F1009,'Customer Info'!A:B,2,0)</f>
        <v>Peter</v>
      </c>
      <c r="H1009" s="6" t="str">
        <f>VLOOKUP(F1009,'Customer Info'!A:C,3,0)</f>
        <v>BŸhler</v>
      </c>
      <c r="I1009" s="6" t="str">
        <f>VLOOKUP(F1009,'Customer Info'!A:E,5,0)</f>
        <v>Wolfsburg</v>
      </c>
      <c r="J1009" s="2" t="s">
        <v>132</v>
      </c>
      <c r="K1009" s="2">
        <v>1318</v>
      </c>
      <c r="L1009" s="2">
        <v>1209</v>
      </c>
      <c r="M1009" s="2">
        <v>3</v>
      </c>
      <c r="N1009" s="7">
        <f t="shared" si="60"/>
        <v>3627</v>
      </c>
      <c r="O1009" s="7">
        <f t="shared" si="61"/>
        <v>3954</v>
      </c>
      <c r="P1009" s="2">
        <v>94</v>
      </c>
      <c r="Q1009" s="8">
        <f t="shared" si="62"/>
        <v>4048</v>
      </c>
      <c r="R1009" s="8">
        <f t="shared" si="63"/>
        <v>327</v>
      </c>
      <c r="S1009" s="2" t="s">
        <v>31</v>
      </c>
      <c r="T1009" s="22" cm="1">
        <f t="array" ref="T1009">_xlfn.IFS(OR(Q1009&gt;$U$2,Q1009&lt;$U$3),Q1009*$V$2,OR(Q1009&gt;$U$3,Q1009&lt;$U$4),Q1009*$V$3,OR(Q1009&gt;$U$3,Q1009&lt;$U$4),Q1009*$V$4,OR(Q1009&gt;$U$5,Q1009&lt;$U$6),Q1009*$V$6,OR(Q1009&gt;$U$6,Q1009&lt;$U$7),Q1009*$V$7)</f>
        <v>80.960000000000008</v>
      </c>
    </row>
    <row r="1010" spans="1:20" x14ac:dyDescent="0.3">
      <c r="A1010" s="2" t="s">
        <v>1640</v>
      </c>
      <c r="B1010" s="5">
        <v>44195</v>
      </c>
      <c r="C1010" s="5">
        <v>44195</v>
      </c>
      <c r="D1010" s="2" t="s">
        <v>45</v>
      </c>
      <c r="E1010" s="2" t="s">
        <v>34</v>
      </c>
      <c r="F1010" s="2" t="s">
        <v>556</v>
      </c>
      <c r="G1010" s="6" t="str">
        <f>VLOOKUP(F1010,'Customer Info'!A:B,2,0)</f>
        <v>Damala</v>
      </c>
      <c r="H1010" s="6" t="str">
        <f>VLOOKUP(F1010,'Customer Info'!A:C,3,0)</f>
        <v>Kotsonis</v>
      </c>
      <c r="I1010" s="6" t="str">
        <f>VLOOKUP(F1010,'Customer Info'!A:E,5,0)</f>
        <v>Berlin</v>
      </c>
      <c r="J1010" s="2" t="s">
        <v>359</v>
      </c>
      <c r="K1010" s="2">
        <v>87</v>
      </c>
      <c r="L1010" s="2">
        <v>80</v>
      </c>
      <c r="M1010" s="2">
        <v>2</v>
      </c>
      <c r="N1010" s="7">
        <f t="shared" si="60"/>
        <v>160</v>
      </c>
      <c r="O1010" s="7">
        <f t="shared" si="61"/>
        <v>174</v>
      </c>
      <c r="P1010" s="2">
        <v>10</v>
      </c>
      <c r="Q1010" s="8">
        <f t="shared" si="62"/>
        <v>184</v>
      </c>
      <c r="R1010" s="8">
        <f t="shared" si="63"/>
        <v>14</v>
      </c>
      <c r="S1010" s="2" t="s">
        <v>61</v>
      </c>
      <c r="T1010" s="22" cm="1">
        <f t="array" ref="T1010">_xlfn.IFS(OR(Q1010&gt;$U$2,Q1010&lt;$U$3),Q1010*$V$2,OR(Q1010&gt;$U$3,Q1010&lt;$U$4),Q1010*$V$3,OR(Q1010&gt;$U$3,Q1010&lt;$U$4),Q1010*$V$4,OR(Q1010&gt;$U$5,Q1010&lt;$U$6),Q1010*$V$6,OR(Q1010&gt;$U$6,Q1010&lt;$U$7),Q1010*$V$7)</f>
        <v>3.68</v>
      </c>
    </row>
    <row r="1011" spans="1:20" x14ac:dyDescent="0.3">
      <c r="A1011" s="2" t="s">
        <v>1641</v>
      </c>
      <c r="B1011" s="5">
        <v>43835</v>
      </c>
      <c r="C1011" s="5">
        <v>43836</v>
      </c>
      <c r="D1011" s="2" t="s">
        <v>33</v>
      </c>
      <c r="E1011" s="2" t="s">
        <v>27</v>
      </c>
      <c r="F1011" s="2" t="s">
        <v>379</v>
      </c>
      <c r="G1011" s="6" t="str">
        <f>VLOOKUP(F1011,'Customer Info'!A:B,2,0)</f>
        <v>Andrew</v>
      </c>
      <c r="H1011" s="6" t="str">
        <f>VLOOKUP(F1011,'Customer Info'!A:C,3,0)</f>
        <v>Gjertsen</v>
      </c>
      <c r="I1011" s="6" t="str">
        <f>VLOOKUP(F1011,'Customer Info'!A:E,5,0)</f>
        <v>Hamburg</v>
      </c>
      <c r="J1011" s="2" t="s">
        <v>699</v>
      </c>
      <c r="K1011" s="2">
        <v>2466</v>
      </c>
      <c r="L1011" s="2">
        <v>2327</v>
      </c>
      <c r="M1011" s="2">
        <v>1</v>
      </c>
      <c r="N1011" s="7">
        <f t="shared" si="60"/>
        <v>2327</v>
      </c>
      <c r="O1011" s="7">
        <f t="shared" si="61"/>
        <v>2466</v>
      </c>
      <c r="P1011" s="2">
        <v>61</v>
      </c>
      <c r="Q1011" s="8">
        <f t="shared" si="62"/>
        <v>2527</v>
      </c>
      <c r="R1011" s="8">
        <f t="shared" si="63"/>
        <v>139</v>
      </c>
      <c r="S1011" s="2" t="s">
        <v>61</v>
      </c>
      <c r="T1011" s="22" cm="1">
        <f t="array" ref="T1011">_xlfn.IFS(OR(Q1011&gt;$U$2,Q1011&lt;$U$3),Q1011*$V$2,OR(Q1011&gt;$U$3,Q1011&lt;$U$4),Q1011*$V$3,OR(Q1011&gt;$U$3,Q1011&lt;$U$4),Q1011*$V$4,OR(Q1011&gt;$U$5,Q1011&lt;$U$6),Q1011*$V$6,OR(Q1011&gt;$U$6,Q1011&lt;$U$7),Q1011*$V$7)</f>
        <v>50.54</v>
      </c>
    </row>
    <row r="1012" spans="1:20" x14ac:dyDescent="0.3">
      <c r="A1012" s="2" t="s">
        <v>1642</v>
      </c>
      <c r="B1012" s="5">
        <v>44161</v>
      </c>
      <c r="C1012" s="5">
        <v>44163</v>
      </c>
      <c r="D1012" s="2" t="s">
        <v>45</v>
      </c>
      <c r="E1012" s="2" t="s">
        <v>34</v>
      </c>
      <c r="F1012" s="2" t="s">
        <v>1643</v>
      </c>
      <c r="G1012" s="6" t="str">
        <f>VLOOKUP(F1012,'Customer Info'!A:B,2,0)</f>
        <v>Katherine</v>
      </c>
      <c r="H1012" s="6" t="str">
        <f>VLOOKUP(F1012,'Customer Info'!A:C,3,0)</f>
        <v>Murray</v>
      </c>
      <c r="I1012" s="6" t="str">
        <f>VLOOKUP(F1012,'Customer Info'!A:E,5,0)</f>
        <v>Sydney</v>
      </c>
      <c r="J1012" s="2" t="s">
        <v>959</v>
      </c>
      <c r="K1012" s="2">
        <v>62</v>
      </c>
      <c r="L1012" s="2">
        <v>58</v>
      </c>
      <c r="M1012" s="2">
        <v>5</v>
      </c>
      <c r="N1012" s="7">
        <f t="shared" si="60"/>
        <v>290</v>
      </c>
      <c r="O1012" s="7">
        <f t="shared" si="61"/>
        <v>310</v>
      </c>
      <c r="P1012" s="2">
        <v>10</v>
      </c>
      <c r="Q1012" s="8">
        <f t="shared" si="62"/>
        <v>320</v>
      </c>
      <c r="R1012" s="8">
        <f t="shared" si="63"/>
        <v>20</v>
      </c>
      <c r="S1012" s="2" t="s">
        <v>61</v>
      </c>
      <c r="T1012" s="22" cm="1">
        <f t="array" ref="T1012">_xlfn.IFS(OR(Q1012&gt;$U$2,Q1012&lt;$U$3),Q1012*$V$2,OR(Q1012&gt;$U$3,Q1012&lt;$U$4),Q1012*$V$3,OR(Q1012&gt;$U$3,Q1012&lt;$U$4),Q1012*$V$4,OR(Q1012&gt;$U$5,Q1012&lt;$U$6),Q1012*$V$6,OR(Q1012&gt;$U$6,Q1012&lt;$U$7),Q1012*$V$7)</f>
        <v>6.4</v>
      </c>
    </row>
    <row r="1013" spans="1:20" x14ac:dyDescent="0.3">
      <c r="A1013" s="2" t="s">
        <v>1644</v>
      </c>
      <c r="B1013" s="5">
        <v>43849</v>
      </c>
      <c r="C1013" s="5">
        <v>43850</v>
      </c>
      <c r="D1013" s="2" t="s">
        <v>45</v>
      </c>
      <c r="E1013" s="2" t="s">
        <v>27</v>
      </c>
      <c r="F1013" s="2" t="s">
        <v>193</v>
      </c>
      <c r="G1013" s="6" t="str">
        <f>VLOOKUP(F1013,'Customer Info'!A:B,2,0)</f>
        <v>Becky</v>
      </c>
      <c r="H1013" s="6" t="str">
        <f>VLOOKUP(F1013,'Customer Info'!A:C,3,0)</f>
        <v>Pak</v>
      </c>
      <c r="I1013" s="6" t="str">
        <f>VLOOKUP(F1013,'Customer Info'!A:E,5,0)</f>
        <v>Geelong</v>
      </c>
      <c r="J1013" s="2" t="s">
        <v>267</v>
      </c>
      <c r="K1013" s="2">
        <v>279</v>
      </c>
      <c r="L1013" s="2">
        <v>254</v>
      </c>
      <c r="M1013" s="2">
        <v>2</v>
      </c>
      <c r="N1013" s="7">
        <f t="shared" si="60"/>
        <v>508</v>
      </c>
      <c r="O1013" s="7">
        <f t="shared" si="61"/>
        <v>558</v>
      </c>
      <c r="P1013" s="2">
        <v>37</v>
      </c>
      <c r="Q1013" s="8">
        <f t="shared" si="62"/>
        <v>595</v>
      </c>
      <c r="R1013" s="8">
        <f t="shared" si="63"/>
        <v>50</v>
      </c>
      <c r="S1013" s="2" t="s">
        <v>61</v>
      </c>
      <c r="T1013" s="22" cm="1">
        <f t="array" ref="T1013">_xlfn.IFS(OR(Q1013&gt;$U$2,Q1013&lt;$U$3),Q1013*$V$2,OR(Q1013&gt;$U$3,Q1013&lt;$U$4),Q1013*$V$3,OR(Q1013&gt;$U$3,Q1013&lt;$U$4),Q1013*$V$4,OR(Q1013&gt;$U$5,Q1013&lt;$U$6),Q1013*$V$6,OR(Q1013&gt;$U$6,Q1013&lt;$U$7),Q1013*$V$7)</f>
        <v>11.9</v>
      </c>
    </row>
    <row r="1014" spans="1:20" x14ac:dyDescent="0.3">
      <c r="A1014" s="2" t="s">
        <v>1645</v>
      </c>
      <c r="B1014" s="5">
        <v>44088</v>
      </c>
      <c r="C1014" s="5">
        <v>44089</v>
      </c>
      <c r="D1014" s="2" t="s">
        <v>26</v>
      </c>
      <c r="E1014" s="2" t="s">
        <v>66</v>
      </c>
      <c r="F1014" s="2" t="s">
        <v>273</v>
      </c>
      <c r="G1014" s="6" t="str">
        <f>VLOOKUP(F1014,'Customer Info'!A:B,2,0)</f>
        <v>Alex</v>
      </c>
      <c r="H1014" s="6" t="str">
        <f>VLOOKUP(F1014,'Customer Info'!A:C,3,0)</f>
        <v>Avila</v>
      </c>
      <c r="I1014" s="6" t="str">
        <f>VLOOKUP(F1014,'Customer Info'!A:E,5,0)</f>
        <v>Berlin</v>
      </c>
      <c r="J1014" s="2" t="s">
        <v>218</v>
      </c>
      <c r="K1014" s="2">
        <v>6012</v>
      </c>
      <c r="L1014" s="2">
        <v>5677</v>
      </c>
      <c r="M1014" s="2">
        <v>4</v>
      </c>
      <c r="N1014" s="7">
        <f t="shared" si="60"/>
        <v>22708</v>
      </c>
      <c r="O1014" s="7">
        <f t="shared" si="61"/>
        <v>24048</v>
      </c>
      <c r="P1014" s="2">
        <v>24</v>
      </c>
      <c r="Q1014" s="8">
        <f t="shared" si="62"/>
        <v>24072</v>
      </c>
      <c r="R1014" s="8">
        <f t="shared" si="63"/>
        <v>1340</v>
      </c>
      <c r="S1014" s="2" t="s">
        <v>31</v>
      </c>
      <c r="T1014" s="22" cm="1">
        <f t="array" ref="T1014">_xlfn.IFS(OR(Q1014&gt;$U$2,Q1014&lt;$U$3),Q1014*$V$2,OR(Q1014&gt;$U$3,Q1014&lt;$U$4),Q1014*$V$3,OR(Q1014&gt;$U$3,Q1014&lt;$U$4),Q1014*$V$4,OR(Q1014&gt;$U$5,Q1014&lt;$U$6),Q1014*$V$6,OR(Q1014&gt;$U$6,Q1014&lt;$U$7),Q1014*$V$7)</f>
        <v>481.44</v>
      </c>
    </row>
    <row r="1015" spans="1:20" x14ac:dyDescent="0.3">
      <c r="A1015" s="2" t="s">
        <v>1646</v>
      </c>
      <c r="B1015" s="5">
        <v>44026</v>
      </c>
      <c r="C1015" s="5">
        <v>44028</v>
      </c>
      <c r="D1015" s="2" t="s">
        <v>26</v>
      </c>
      <c r="E1015" s="2" t="s">
        <v>41</v>
      </c>
      <c r="F1015" s="2" t="s">
        <v>1434</v>
      </c>
      <c r="G1015" s="6" t="str">
        <f>VLOOKUP(F1015,'Customer Info'!A:B,2,0)</f>
        <v>Alan</v>
      </c>
      <c r="H1015" s="6" t="str">
        <f>VLOOKUP(F1015,'Customer Info'!A:C,3,0)</f>
        <v>Shonely</v>
      </c>
      <c r="I1015" s="6" t="str">
        <f>VLOOKUP(F1015,'Customer Info'!A:E,5,0)</f>
        <v>Canberra</v>
      </c>
      <c r="J1015" s="2" t="s">
        <v>609</v>
      </c>
      <c r="K1015" s="2">
        <v>4846</v>
      </c>
      <c r="L1015" s="2">
        <v>4492</v>
      </c>
      <c r="M1015" s="2">
        <v>5</v>
      </c>
      <c r="N1015" s="7">
        <f t="shared" si="60"/>
        <v>22460</v>
      </c>
      <c r="O1015" s="7">
        <f t="shared" si="61"/>
        <v>24230</v>
      </c>
      <c r="P1015" s="2">
        <v>34</v>
      </c>
      <c r="Q1015" s="8">
        <f t="shared" si="62"/>
        <v>24264</v>
      </c>
      <c r="R1015" s="8">
        <f t="shared" si="63"/>
        <v>1770</v>
      </c>
      <c r="S1015" s="2" t="s">
        <v>31</v>
      </c>
      <c r="T1015" s="22" cm="1">
        <f t="array" ref="T1015">_xlfn.IFS(OR(Q1015&gt;$U$2,Q1015&lt;$U$3),Q1015*$V$2,OR(Q1015&gt;$U$3,Q1015&lt;$U$4),Q1015*$V$3,OR(Q1015&gt;$U$3,Q1015&lt;$U$4),Q1015*$V$4,OR(Q1015&gt;$U$5,Q1015&lt;$U$6),Q1015*$V$6,OR(Q1015&gt;$U$6,Q1015&lt;$U$7),Q1015*$V$7)</f>
        <v>485.28000000000003</v>
      </c>
    </row>
    <row r="1016" spans="1:20" x14ac:dyDescent="0.3">
      <c r="A1016" s="2" t="s">
        <v>1647</v>
      </c>
      <c r="B1016" s="5">
        <v>43928</v>
      </c>
      <c r="C1016" s="5">
        <v>43930</v>
      </c>
      <c r="D1016" s="2" t="s">
        <v>45</v>
      </c>
      <c r="E1016" s="2" t="s">
        <v>66</v>
      </c>
      <c r="F1016" s="2" t="s">
        <v>866</v>
      </c>
      <c r="G1016" s="6" t="str">
        <f>VLOOKUP(F1016,'Customer Info'!A:B,2,0)</f>
        <v>Brian</v>
      </c>
      <c r="H1016" s="6" t="str">
        <f>VLOOKUP(F1016,'Customer Info'!A:C,3,0)</f>
        <v>Stugart</v>
      </c>
      <c r="I1016" s="6" t="str">
        <f>VLOOKUP(F1016,'Customer Info'!A:E,5,0)</f>
        <v>Jakarta</v>
      </c>
      <c r="J1016" s="2" t="s">
        <v>94</v>
      </c>
      <c r="K1016" s="2">
        <v>896</v>
      </c>
      <c r="L1016" s="2">
        <v>870</v>
      </c>
      <c r="M1016" s="2">
        <v>1</v>
      </c>
      <c r="N1016" s="7">
        <f t="shared" si="60"/>
        <v>870</v>
      </c>
      <c r="O1016" s="7">
        <f t="shared" si="61"/>
        <v>896</v>
      </c>
      <c r="P1016" s="2">
        <v>54</v>
      </c>
      <c r="Q1016" s="8">
        <f t="shared" si="62"/>
        <v>950</v>
      </c>
      <c r="R1016" s="8">
        <f t="shared" si="63"/>
        <v>26</v>
      </c>
      <c r="S1016" s="2" t="s">
        <v>31</v>
      </c>
      <c r="T1016" s="22" cm="1">
        <f t="array" ref="T1016">_xlfn.IFS(OR(Q1016&gt;$U$2,Q1016&lt;$U$3),Q1016*$V$2,OR(Q1016&gt;$U$3,Q1016&lt;$U$4),Q1016*$V$3,OR(Q1016&gt;$U$3,Q1016&lt;$U$4),Q1016*$V$4,OR(Q1016&gt;$U$5,Q1016&lt;$U$6),Q1016*$V$6,OR(Q1016&gt;$U$6,Q1016&lt;$U$7),Q1016*$V$7)</f>
        <v>19</v>
      </c>
    </row>
    <row r="1017" spans="1:20" x14ac:dyDescent="0.3">
      <c r="A1017" s="2" t="s">
        <v>1648</v>
      </c>
      <c r="B1017" s="5">
        <v>44014</v>
      </c>
      <c r="C1017" s="5">
        <v>44016</v>
      </c>
      <c r="D1017" s="2" t="s">
        <v>45</v>
      </c>
      <c r="E1017" s="2" t="s">
        <v>27</v>
      </c>
      <c r="F1017" s="2" t="s">
        <v>1630</v>
      </c>
      <c r="G1017" s="6" t="str">
        <f>VLOOKUP(F1017,'Customer Info'!A:B,2,0)</f>
        <v>Monica</v>
      </c>
      <c r="H1017" s="6" t="str">
        <f>VLOOKUP(F1017,'Customer Info'!A:C,3,0)</f>
        <v>Federle</v>
      </c>
      <c r="I1017" s="6" t="str">
        <f>VLOOKUP(F1017,'Customer Info'!A:E,5,0)</f>
        <v>Lismore</v>
      </c>
      <c r="J1017" s="2" t="s">
        <v>402</v>
      </c>
      <c r="K1017" s="2">
        <v>69</v>
      </c>
      <c r="L1017" s="2">
        <v>64</v>
      </c>
      <c r="M1017" s="2">
        <v>1</v>
      </c>
      <c r="N1017" s="7">
        <f t="shared" si="60"/>
        <v>64</v>
      </c>
      <c r="O1017" s="7">
        <f t="shared" si="61"/>
        <v>69</v>
      </c>
      <c r="P1017" s="2">
        <v>10</v>
      </c>
      <c r="Q1017" s="8">
        <f t="shared" si="62"/>
        <v>79</v>
      </c>
      <c r="R1017" s="8">
        <f t="shared" si="63"/>
        <v>5</v>
      </c>
      <c r="S1017" s="2" t="s">
        <v>31</v>
      </c>
      <c r="T1017" s="22" cm="1">
        <f t="array" ref="T1017">_xlfn.IFS(OR(Q1017&gt;$U$2,Q1017&lt;$U$3),Q1017*$V$2,OR(Q1017&gt;$U$3,Q1017&lt;$U$4),Q1017*$V$3,OR(Q1017&gt;$U$3,Q1017&lt;$U$4),Q1017*$V$4,OR(Q1017&gt;$U$5,Q1017&lt;$U$6),Q1017*$V$6,OR(Q1017&gt;$U$6,Q1017&lt;$U$7),Q1017*$V$7)</f>
        <v>1.58</v>
      </c>
    </row>
    <row r="1018" spans="1:20" x14ac:dyDescent="0.3">
      <c r="A1018" s="2" t="s">
        <v>1649</v>
      </c>
      <c r="B1018" s="5">
        <v>44184</v>
      </c>
      <c r="C1018" s="5">
        <v>44185</v>
      </c>
      <c r="D1018" s="2" t="s">
        <v>45</v>
      </c>
      <c r="E1018" s="2" t="s">
        <v>46</v>
      </c>
      <c r="F1018" s="2" t="s">
        <v>1650</v>
      </c>
      <c r="G1018" s="6" t="str">
        <f>VLOOKUP(F1018,'Customer Info'!A:B,2,0)</f>
        <v>Julie</v>
      </c>
      <c r="H1018" s="6" t="str">
        <f>VLOOKUP(F1018,'Customer Info'!A:C,3,0)</f>
        <v>Prescott</v>
      </c>
      <c r="I1018" s="6" t="str">
        <f>VLOOKUP(F1018,'Customer Info'!A:E,5,0)</f>
        <v>Norderstedt</v>
      </c>
      <c r="J1018" s="2" t="s">
        <v>218</v>
      </c>
      <c r="K1018" s="2">
        <v>69</v>
      </c>
      <c r="L1018" s="2">
        <v>64</v>
      </c>
      <c r="M1018" s="2">
        <v>7</v>
      </c>
      <c r="N1018" s="7">
        <f t="shared" si="60"/>
        <v>448</v>
      </c>
      <c r="O1018" s="7">
        <f t="shared" si="61"/>
        <v>483</v>
      </c>
      <c r="P1018" s="2">
        <v>10</v>
      </c>
      <c r="Q1018" s="8">
        <f t="shared" si="62"/>
        <v>493</v>
      </c>
      <c r="R1018" s="8">
        <f t="shared" si="63"/>
        <v>35</v>
      </c>
      <c r="S1018" s="2" t="s">
        <v>31</v>
      </c>
      <c r="T1018" s="22" cm="1">
        <f t="array" ref="T1018">_xlfn.IFS(OR(Q1018&gt;$U$2,Q1018&lt;$U$3),Q1018*$V$2,OR(Q1018&gt;$U$3,Q1018&lt;$U$4),Q1018*$V$3,OR(Q1018&gt;$U$3,Q1018&lt;$U$4),Q1018*$V$4,OR(Q1018&gt;$U$5,Q1018&lt;$U$6),Q1018*$V$6,OR(Q1018&gt;$U$6,Q1018&lt;$U$7),Q1018*$V$7)</f>
        <v>9.86</v>
      </c>
    </row>
    <row r="1019" spans="1:20" x14ac:dyDescent="0.3">
      <c r="A1019" s="2" t="s">
        <v>1651</v>
      </c>
      <c r="B1019" s="5">
        <v>43854</v>
      </c>
      <c r="C1019" s="5">
        <v>43855</v>
      </c>
      <c r="D1019" s="2" t="s">
        <v>45</v>
      </c>
      <c r="E1019" s="2" t="s">
        <v>66</v>
      </c>
      <c r="F1019" s="2" t="s">
        <v>1652</v>
      </c>
      <c r="G1019" s="6" t="str">
        <f>VLOOKUP(F1019,'Customer Info'!A:B,2,0)</f>
        <v>Sarah</v>
      </c>
      <c r="H1019" s="6" t="str">
        <f>VLOOKUP(F1019,'Customer Info'!A:C,3,0)</f>
        <v>Foster</v>
      </c>
      <c r="I1019" s="6" t="str">
        <f>VLOOKUP(F1019,'Customer Info'!A:E,5,0)</f>
        <v>Harbin</v>
      </c>
      <c r="J1019" s="2" t="s">
        <v>5</v>
      </c>
      <c r="K1019" s="2">
        <v>1721</v>
      </c>
      <c r="L1019" s="2">
        <v>1640</v>
      </c>
      <c r="M1019" s="2">
        <v>2</v>
      </c>
      <c r="N1019" s="7">
        <f t="shared" si="60"/>
        <v>3280</v>
      </c>
      <c r="O1019" s="7">
        <f t="shared" si="61"/>
        <v>3442</v>
      </c>
      <c r="P1019" s="2">
        <v>34</v>
      </c>
      <c r="Q1019" s="8">
        <f t="shared" si="62"/>
        <v>3476</v>
      </c>
      <c r="R1019" s="8">
        <f t="shared" si="63"/>
        <v>162</v>
      </c>
      <c r="S1019" s="2" t="s">
        <v>31</v>
      </c>
      <c r="T1019" s="22" cm="1">
        <f t="array" ref="T1019">_xlfn.IFS(OR(Q1019&gt;$U$2,Q1019&lt;$U$3),Q1019*$V$2,OR(Q1019&gt;$U$3,Q1019&lt;$U$4),Q1019*$V$3,OR(Q1019&gt;$U$3,Q1019&lt;$U$4),Q1019*$V$4,OR(Q1019&gt;$U$5,Q1019&lt;$U$6),Q1019*$V$6,OR(Q1019&gt;$U$6,Q1019&lt;$U$7),Q1019*$V$7)</f>
        <v>69.52</v>
      </c>
    </row>
    <row r="1020" spans="1:20" x14ac:dyDescent="0.3">
      <c r="A1020" s="2" t="s">
        <v>1653</v>
      </c>
      <c r="B1020" s="5">
        <v>44047</v>
      </c>
      <c r="C1020" s="5">
        <v>44048</v>
      </c>
      <c r="D1020" s="2" t="s">
        <v>33</v>
      </c>
      <c r="E1020" s="2" t="s">
        <v>41</v>
      </c>
      <c r="F1020" s="2" t="s">
        <v>823</v>
      </c>
      <c r="G1020" s="6" t="str">
        <f>VLOOKUP(F1020,'Customer Info'!A:B,2,0)</f>
        <v>Meg</v>
      </c>
      <c r="H1020" s="6" t="str">
        <f>VLOOKUP(F1020,'Customer Info'!A:C,3,0)</f>
        <v>Tillman</v>
      </c>
      <c r="I1020" s="6" t="str">
        <f>VLOOKUP(F1020,'Customer Info'!A:E,5,0)</f>
        <v>Melbourne</v>
      </c>
      <c r="J1020" s="2" t="s">
        <v>205</v>
      </c>
      <c r="K1020" s="2">
        <v>6768</v>
      </c>
      <c r="L1020" s="2">
        <v>6512</v>
      </c>
      <c r="M1020" s="2">
        <v>1</v>
      </c>
      <c r="N1020" s="7">
        <f t="shared" si="60"/>
        <v>6512</v>
      </c>
      <c r="O1020" s="7">
        <f t="shared" si="61"/>
        <v>6768</v>
      </c>
      <c r="P1020" s="2">
        <v>87</v>
      </c>
      <c r="Q1020" s="8">
        <f t="shared" si="62"/>
        <v>6855</v>
      </c>
      <c r="R1020" s="8">
        <f t="shared" si="63"/>
        <v>256</v>
      </c>
      <c r="S1020" s="2" t="s">
        <v>31</v>
      </c>
      <c r="T1020" s="22" cm="1">
        <f t="array" ref="T1020">_xlfn.IFS(OR(Q1020&gt;$U$2,Q1020&lt;$U$3),Q1020*$V$2,OR(Q1020&gt;$U$3,Q1020&lt;$U$4),Q1020*$V$3,OR(Q1020&gt;$U$3,Q1020&lt;$U$4),Q1020*$V$4,OR(Q1020&gt;$U$5,Q1020&lt;$U$6),Q1020*$V$6,OR(Q1020&gt;$U$6,Q1020&lt;$U$7),Q1020*$V$7)</f>
        <v>137.1</v>
      </c>
    </row>
    <row r="1021" spans="1:20" x14ac:dyDescent="0.3">
      <c r="A1021" s="2" t="s">
        <v>1654</v>
      </c>
      <c r="B1021" s="5">
        <v>43925</v>
      </c>
      <c r="C1021" s="5">
        <v>43927</v>
      </c>
      <c r="D1021" s="2" t="s">
        <v>26</v>
      </c>
      <c r="E1021" s="2" t="s">
        <v>34</v>
      </c>
      <c r="F1021" s="2" t="s">
        <v>472</v>
      </c>
      <c r="G1021" s="6" t="str">
        <f>VLOOKUP(F1021,'Customer Info'!A:B,2,0)</f>
        <v>Debra</v>
      </c>
      <c r="H1021" s="6" t="str">
        <f>VLOOKUP(F1021,'Customer Info'!A:C,3,0)</f>
        <v>Catini</v>
      </c>
      <c r="I1021" s="6" t="str">
        <f>VLOOKUP(F1021,'Customer Info'!A:E,5,0)</f>
        <v>Zhengzhou</v>
      </c>
      <c r="J1021" s="2" t="s">
        <v>422</v>
      </c>
      <c r="K1021" s="2">
        <v>1601</v>
      </c>
      <c r="L1021" s="2">
        <v>1510</v>
      </c>
      <c r="M1021" s="2">
        <v>1</v>
      </c>
      <c r="N1021" s="7">
        <f t="shared" si="60"/>
        <v>1510</v>
      </c>
      <c r="O1021" s="7">
        <f t="shared" si="61"/>
        <v>1601</v>
      </c>
      <c r="P1021" s="2">
        <v>65</v>
      </c>
      <c r="Q1021" s="8">
        <f t="shared" si="62"/>
        <v>1666</v>
      </c>
      <c r="R1021" s="8">
        <f t="shared" si="63"/>
        <v>91</v>
      </c>
      <c r="S1021" s="2" t="s">
        <v>31</v>
      </c>
      <c r="T1021" s="22" cm="1">
        <f t="array" ref="T1021">_xlfn.IFS(OR(Q1021&gt;$U$2,Q1021&lt;$U$3),Q1021*$V$2,OR(Q1021&gt;$U$3,Q1021&lt;$U$4),Q1021*$V$3,OR(Q1021&gt;$U$3,Q1021&lt;$U$4),Q1021*$V$4,OR(Q1021&gt;$U$5,Q1021&lt;$U$6),Q1021*$V$6,OR(Q1021&gt;$U$6,Q1021&lt;$U$7),Q1021*$V$7)</f>
        <v>33.32</v>
      </c>
    </row>
    <row r="1022" spans="1:20" x14ac:dyDescent="0.3">
      <c r="A1022" s="2" t="s">
        <v>1655</v>
      </c>
      <c r="B1022" s="5">
        <v>44033</v>
      </c>
      <c r="C1022" s="5">
        <v>44033</v>
      </c>
      <c r="D1022" s="2" t="s">
        <v>45</v>
      </c>
      <c r="E1022" s="2" t="s">
        <v>34</v>
      </c>
      <c r="F1022" s="2" t="s">
        <v>782</v>
      </c>
      <c r="G1022" s="6" t="str">
        <f>VLOOKUP(F1022,'Customer Info'!A:B,2,0)</f>
        <v>Duane</v>
      </c>
      <c r="H1022" s="6" t="str">
        <f>VLOOKUP(F1022,'Customer Info'!A:C,3,0)</f>
        <v>Benoit</v>
      </c>
      <c r="I1022" s="6" t="str">
        <f>VLOOKUP(F1022,'Customer Info'!A:E,5,0)</f>
        <v>Tamworth</v>
      </c>
      <c r="J1022" s="2" t="s">
        <v>1394</v>
      </c>
      <c r="K1022" s="2">
        <v>626</v>
      </c>
      <c r="L1022" s="2">
        <v>559</v>
      </c>
      <c r="M1022" s="2">
        <v>6</v>
      </c>
      <c r="N1022" s="7">
        <f t="shared" si="60"/>
        <v>3354</v>
      </c>
      <c r="O1022" s="7">
        <f t="shared" si="61"/>
        <v>3756</v>
      </c>
      <c r="P1022" s="2">
        <v>42</v>
      </c>
      <c r="Q1022" s="8">
        <f t="shared" si="62"/>
        <v>3798</v>
      </c>
      <c r="R1022" s="8">
        <f t="shared" si="63"/>
        <v>402</v>
      </c>
      <c r="S1022" s="2" t="s">
        <v>61</v>
      </c>
      <c r="T1022" s="22" cm="1">
        <f t="array" ref="T1022">_xlfn.IFS(OR(Q1022&gt;$U$2,Q1022&lt;$U$3),Q1022*$V$2,OR(Q1022&gt;$U$3,Q1022&lt;$U$4),Q1022*$V$3,OR(Q1022&gt;$U$3,Q1022&lt;$U$4),Q1022*$V$4,OR(Q1022&gt;$U$5,Q1022&lt;$U$6),Q1022*$V$6,OR(Q1022&gt;$U$6,Q1022&lt;$U$7),Q1022*$V$7)</f>
        <v>75.960000000000008</v>
      </c>
    </row>
    <row r="1023" spans="1:20" x14ac:dyDescent="0.3">
      <c r="A1023" s="2" t="s">
        <v>1656</v>
      </c>
      <c r="B1023" s="5">
        <v>43855</v>
      </c>
      <c r="C1023" s="5">
        <v>43857</v>
      </c>
      <c r="D1023" s="2" t="s">
        <v>33</v>
      </c>
      <c r="E1023" s="2" t="s">
        <v>34</v>
      </c>
      <c r="F1023" s="2" t="s">
        <v>96</v>
      </c>
      <c r="G1023" s="6" t="str">
        <f>VLOOKUP(F1023,'Customer Info'!A:B,2,0)</f>
        <v>David</v>
      </c>
      <c r="H1023" s="6" t="str">
        <f>VLOOKUP(F1023,'Customer Info'!A:C,3,0)</f>
        <v>Kendrick</v>
      </c>
      <c r="I1023" s="6" t="str">
        <f>VLOOKUP(F1023,'Customer Info'!A:E,5,0)</f>
        <v>Kunming</v>
      </c>
      <c r="J1023" s="2" t="s">
        <v>30</v>
      </c>
      <c r="K1023" s="2">
        <v>6768</v>
      </c>
      <c r="L1023" s="2">
        <v>6512</v>
      </c>
      <c r="M1023" s="2">
        <v>2</v>
      </c>
      <c r="N1023" s="7">
        <f t="shared" si="60"/>
        <v>13024</v>
      </c>
      <c r="O1023" s="7">
        <f t="shared" si="61"/>
        <v>13536</v>
      </c>
      <c r="P1023" s="2">
        <v>77</v>
      </c>
      <c r="Q1023" s="8">
        <f t="shared" si="62"/>
        <v>13613</v>
      </c>
      <c r="R1023" s="8">
        <f t="shared" si="63"/>
        <v>512</v>
      </c>
      <c r="S1023" s="2" t="s">
        <v>61</v>
      </c>
      <c r="T1023" s="22" cm="1">
        <f t="array" ref="T1023">_xlfn.IFS(OR(Q1023&gt;$U$2,Q1023&lt;$U$3),Q1023*$V$2,OR(Q1023&gt;$U$3,Q1023&lt;$U$4),Q1023*$V$3,OR(Q1023&gt;$U$3,Q1023&lt;$U$4),Q1023*$V$4,OR(Q1023&gt;$U$5,Q1023&lt;$U$6),Q1023*$V$6,OR(Q1023&gt;$U$6,Q1023&lt;$U$7),Q1023*$V$7)</f>
        <v>272.26</v>
      </c>
    </row>
    <row r="1024" spans="1:20" x14ac:dyDescent="0.3">
      <c r="A1024" s="2" t="s">
        <v>1657</v>
      </c>
      <c r="B1024" s="5">
        <v>44098</v>
      </c>
      <c r="C1024" s="5">
        <v>44098</v>
      </c>
      <c r="D1024" s="2" t="s">
        <v>26</v>
      </c>
      <c r="E1024" s="2" t="s">
        <v>34</v>
      </c>
      <c r="F1024" s="2" t="s">
        <v>1658</v>
      </c>
      <c r="G1024" s="6" t="str">
        <f>VLOOKUP(F1024,'Customer Info'!A:B,2,0)</f>
        <v>Toby</v>
      </c>
      <c r="H1024" s="6" t="str">
        <f>VLOOKUP(F1024,'Customer Info'!A:C,3,0)</f>
        <v>Carlisle</v>
      </c>
      <c r="I1024" s="6" t="str">
        <f>VLOOKUP(F1024,'Customer Info'!A:E,5,0)</f>
        <v>Depok</v>
      </c>
      <c r="J1024" s="2" t="s">
        <v>221</v>
      </c>
      <c r="K1024" s="2">
        <v>1605</v>
      </c>
      <c r="L1024" s="2">
        <v>1487</v>
      </c>
      <c r="M1024" s="2">
        <v>3</v>
      </c>
      <c r="N1024" s="7">
        <f t="shared" si="60"/>
        <v>4461</v>
      </c>
      <c r="O1024" s="7">
        <f t="shared" si="61"/>
        <v>4815</v>
      </c>
      <c r="P1024" s="2">
        <v>82</v>
      </c>
      <c r="Q1024" s="8">
        <f t="shared" si="62"/>
        <v>4897</v>
      </c>
      <c r="R1024" s="8">
        <f t="shared" si="63"/>
        <v>354</v>
      </c>
      <c r="S1024" s="2" t="s">
        <v>31</v>
      </c>
      <c r="T1024" s="22" cm="1">
        <f t="array" ref="T1024">_xlfn.IFS(OR(Q1024&gt;$U$2,Q1024&lt;$U$3),Q1024*$V$2,OR(Q1024&gt;$U$3,Q1024&lt;$U$4),Q1024*$V$3,OR(Q1024&gt;$U$3,Q1024&lt;$U$4),Q1024*$V$4,OR(Q1024&gt;$U$5,Q1024&lt;$U$6),Q1024*$V$6,OR(Q1024&gt;$U$6,Q1024&lt;$U$7),Q1024*$V$7)</f>
        <v>97.94</v>
      </c>
    </row>
    <row r="1025" spans="1:20" x14ac:dyDescent="0.3">
      <c r="A1025" s="2" t="s">
        <v>1659</v>
      </c>
      <c r="B1025" s="5">
        <v>43935</v>
      </c>
      <c r="C1025" s="5">
        <v>43936</v>
      </c>
      <c r="D1025" s="2" t="s">
        <v>26</v>
      </c>
      <c r="E1025" s="2" t="s">
        <v>89</v>
      </c>
      <c r="F1025" s="2" t="s">
        <v>547</v>
      </c>
      <c r="G1025" s="6" t="str">
        <f>VLOOKUP(F1025,'Customer Info'!A:B,2,0)</f>
        <v>Pauline</v>
      </c>
      <c r="H1025" s="6" t="str">
        <f>VLOOKUP(F1025,'Customer Info'!A:C,3,0)</f>
        <v>Chand</v>
      </c>
      <c r="I1025" s="6" t="str">
        <f>VLOOKUP(F1025,'Customer Info'!A:E,5,0)</f>
        <v>Perth</v>
      </c>
      <c r="J1025" s="2" t="s">
        <v>577</v>
      </c>
      <c r="K1025" s="2">
        <v>1906</v>
      </c>
      <c r="L1025" s="2">
        <v>1798</v>
      </c>
      <c r="M1025" s="2">
        <v>7</v>
      </c>
      <c r="N1025" s="7">
        <f t="shared" si="60"/>
        <v>12586</v>
      </c>
      <c r="O1025" s="7">
        <f t="shared" si="61"/>
        <v>13342</v>
      </c>
      <c r="P1025" s="2">
        <v>32</v>
      </c>
      <c r="Q1025" s="8">
        <f t="shared" si="62"/>
        <v>13374</v>
      </c>
      <c r="R1025" s="8">
        <f t="shared" si="63"/>
        <v>756</v>
      </c>
      <c r="S1025" s="2" t="s">
        <v>31</v>
      </c>
      <c r="T1025" s="22" cm="1">
        <f t="array" ref="T1025">_xlfn.IFS(OR(Q1025&gt;$U$2,Q1025&lt;$U$3),Q1025*$V$2,OR(Q1025&gt;$U$3,Q1025&lt;$U$4),Q1025*$V$3,OR(Q1025&gt;$U$3,Q1025&lt;$U$4),Q1025*$V$4,OR(Q1025&gt;$U$5,Q1025&lt;$U$6),Q1025*$V$6,OR(Q1025&gt;$U$6,Q1025&lt;$U$7),Q1025*$V$7)</f>
        <v>267.48</v>
      </c>
    </row>
    <row r="1026" spans="1:20" x14ac:dyDescent="0.3">
      <c r="A1026" s="2" t="s">
        <v>1660</v>
      </c>
      <c r="B1026" s="5">
        <v>44049</v>
      </c>
      <c r="C1026" s="5">
        <v>44049</v>
      </c>
      <c r="D1026" s="2" t="s">
        <v>33</v>
      </c>
      <c r="E1026" s="2" t="s">
        <v>27</v>
      </c>
      <c r="F1026" s="2" t="s">
        <v>1661</v>
      </c>
      <c r="G1026" s="6" t="str">
        <f>VLOOKUP(F1026,'Customer Info'!A:B,2,0)</f>
        <v>Ralph</v>
      </c>
      <c r="H1026" s="6" t="str">
        <f>VLOOKUP(F1026,'Customer Info'!A:C,3,0)</f>
        <v>Arnett</v>
      </c>
      <c r="I1026" s="6" t="str">
        <f>VLOOKUP(F1026,'Customer Info'!A:E,5,0)</f>
        <v>Suzhou</v>
      </c>
      <c r="J1026" s="2" t="s">
        <v>221</v>
      </c>
      <c r="K1026" s="2">
        <v>2829</v>
      </c>
      <c r="L1026" s="2">
        <v>2596</v>
      </c>
      <c r="M1026" s="2">
        <v>2</v>
      </c>
      <c r="N1026" s="7">
        <f t="shared" si="60"/>
        <v>5192</v>
      </c>
      <c r="O1026" s="7">
        <f t="shared" si="61"/>
        <v>5658</v>
      </c>
      <c r="P1026" s="2">
        <v>84</v>
      </c>
      <c r="Q1026" s="8">
        <f t="shared" si="62"/>
        <v>5742</v>
      </c>
      <c r="R1026" s="8">
        <f t="shared" si="63"/>
        <v>466</v>
      </c>
      <c r="S1026" s="2" t="s">
        <v>61</v>
      </c>
      <c r="T1026" s="22" cm="1">
        <f t="array" ref="T1026">_xlfn.IFS(OR(Q1026&gt;$U$2,Q1026&lt;$U$3),Q1026*$V$2,OR(Q1026&gt;$U$3,Q1026&lt;$U$4),Q1026*$V$3,OR(Q1026&gt;$U$3,Q1026&lt;$U$4),Q1026*$V$4,OR(Q1026&gt;$U$5,Q1026&lt;$U$6),Q1026*$V$6,OR(Q1026&gt;$U$6,Q1026&lt;$U$7),Q1026*$V$7)</f>
        <v>114.84</v>
      </c>
    </row>
    <row r="1027" spans="1:20" x14ac:dyDescent="0.3">
      <c r="A1027" s="2" t="s">
        <v>1662</v>
      </c>
      <c r="B1027" s="5">
        <v>44020</v>
      </c>
      <c r="C1027" s="5">
        <v>44022</v>
      </c>
      <c r="D1027" s="2" t="s">
        <v>45</v>
      </c>
      <c r="E1027" s="2" t="s">
        <v>66</v>
      </c>
      <c r="F1027" s="2" t="s">
        <v>1663</v>
      </c>
      <c r="G1027" s="6" t="str">
        <f>VLOOKUP(F1027,'Customer Info'!A:B,2,0)</f>
        <v>Matt</v>
      </c>
      <c r="H1027" s="6" t="str">
        <f>VLOOKUP(F1027,'Customer Info'!A:C,3,0)</f>
        <v>Collins</v>
      </c>
      <c r="I1027" s="6" t="str">
        <f>VLOOKUP(F1027,'Customer Info'!A:E,5,0)</f>
        <v>Mumbai</v>
      </c>
      <c r="J1027" s="2" t="s">
        <v>191</v>
      </c>
      <c r="K1027" s="2">
        <v>136</v>
      </c>
      <c r="L1027" s="2">
        <v>130</v>
      </c>
      <c r="M1027" s="2">
        <v>1</v>
      </c>
      <c r="N1027" s="7">
        <f t="shared" si="60"/>
        <v>130</v>
      </c>
      <c r="O1027" s="7">
        <f t="shared" si="61"/>
        <v>136</v>
      </c>
      <c r="P1027" s="2">
        <v>30</v>
      </c>
      <c r="Q1027" s="8">
        <f t="shared" si="62"/>
        <v>166</v>
      </c>
      <c r="R1027" s="8">
        <f t="shared" si="63"/>
        <v>6</v>
      </c>
      <c r="S1027" s="2" t="s">
        <v>31</v>
      </c>
      <c r="T1027" s="22" cm="1">
        <f t="array" ref="T1027">_xlfn.IFS(OR(Q1027&gt;$U$2,Q1027&lt;$U$3),Q1027*$V$2,OR(Q1027&gt;$U$3,Q1027&lt;$U$4),Q1027*$V$3,OR(Q1027&gt;$U$3,Q1027&lt;$U$4),Q1027*$V$4,OR(Q1027&gt;$U$5,Q1027&lt;$U$6),Q1027*$V$6,OR(Q1027&gt;$U$6,Q1027&lt;$U$7),Q1027*$V$7)</f>
        <v>3.3200000000000003</v>
      </c>
    </row>
    <row r="1028" spans="1:20" x14ac:dyDescent="0.3">
      <c r="A1028" s="2" t="s">
        <v>1664</v>
      </c>
      <c r="B1028" s="5">
        <v>43874</v>
      </c>
      <c r="C1028" s="5">
        <v>43874</v>
      </c>
      <c r="D1028" s="2" t="s">
        <v>45</v>
      </c>
      <c r="E1028" s="2" t="s">
        <v>27</v>
      </c>
      <c r="F1028" s="2" t="s">
        <v>1247</v>
      </c>
      <c r="G1028" s="6" t="str">
        <f>VLOOKUP(F1028,'Customer Info'!A:B,2,0)</f>
        <v>Jack</v>
      </c>
      <c r="H1028" s="6" t="str">
        <f>VLOOKUP(F1028,'Customer Info'!A:C,3,0)</f>
        <v>Lebron</v>
      </c>
      <c r="I1028" s="6" t="str">
        <f>VLOOKUP(F1028,'Customer Info'!A:E,5,0)</f>
        <v>Bremen</v>
      </c>
      <c r="J1028" s="2" t="s">
        <v>116</v>
      </c>
      <c r="K1028" s="2">
        <v>177</v>
      </c>
      <c r="L1028" s="2">
        <v>169</v>
      </c>
      <c r="M1028" s="2">
        <v>8</v>
      </c>
      <c r="N1028" s="7">
        <f t="shared" si="60"/>
        <v>1352</v>
      </c>
      <c r="O1028" s="7">
        <f t="shared" si="61"/>
        <v>1416</v>
      </c>
      <c r="P1028" s="2">
        <v>30</v>
      </c>
      <c r="Q1028" s="8">
        <f t="shared" si="62"/>
        <v>1446</v>
      </c>
      <c r="R1028" s="8">
        <f t="shared" si="63"/>
        <v>64</v>
      </c>
      <c r="S1028" s="2" t="s">
        <v>31</v>
      </c>
      <c r="T1028" s="22" cm="1">
        <f t="array" ref="T1028">_xlfn.IFS(OR(Q1028&gt;$U$2,Q1028&lt;$U$3),Q1028*$V$2,OR(Q1028&gt;$U$3,Q1028&lt;$U$4),Q1028*$V$3,OR(Q1028&gt;$U$3,Q1028&lt;$U$4),Q1028*$V$4,OR(Q1028&gt;$U$5,Q1028&lt;$U$6),Q1028*$V$6,OR(Q1028&gt;$U$6,Q1028&lt;$U$7),Q1028*$V$7)</f>
        <v>28.92</v>
      </c>
    </row>
    <row r="1029" spans="1:20" x14ac:dyDescent="0.3">
      <c r="A1029" s="2" t="s">
        <v>1665</v>
      </c>
      <c r="B1029" s="5">
        <v>43857</v>
      </c>
      <c r="C1029" s="5">
        <v>43859</v>
      </c>
      <c r="D1029" s="2" t="s">
        <v>26</v>
      </c>
      <c r="E1029" s="2" t="s">
        <v>66</v>
      </c>
      <c r="F1029" s="2" t="s">
        <v>183</v>
      </c>
      <c r="G1029" s="6" t="str">
        <f>VLOOKUP(F1029,'Customer Info'!A:B,2,0)</f>
        <v>Adam</v>
      </c>
      <c r="H1029" s="6" t="str">
        <f>VLOOKUP(F1029,'Customer Info'!A:C,3,0)</f>
        <v>Bellavance</v>
      </c>
      <c r="I1029" s="6" t="str">
        <f>VLOOKUP(F1029,'Customer Info'!A:E,5,0)</f>
        <v>Kwinana</v>
      </c>
      <c r="J1029" s="2" t="s">
        <v>857</v>
      </c>
      <c r="K1029" s="2">
        <v>2083</v>
      </c>
      <c r="L1029" s="2">
        <v>2004</v>
      </c>
      <c r="M1029" s="2">
        <v>4</v>
      </c>
      <c r="N1029" s="7">
        <f t="shared" si="60"/>
        <v>8016</v>
      </c>
      <c r="O1029" s="7">
        <f t="shared" si="61"/>
        <v>8332</v>
      </c>
      <c r="P1029" s="2">
        <v>28</v>
      </c>
      <c r="Q1029" s="8">
        <f t="shared" si="62"/>
        <v>8360</v>
      </c>
      <c r="R1029" s="8">
        <f t="shared" si="63"/>
        <v>316</v>
      </c>
      <c r="S1029" s="2" t="s">
        <v>31</v>
      </c>
      <c r="T1029" s="22" cm="1">
        <f t="array" ref="T1029">_xlfn.IFS(OR(Q1029&gt;$U$2,Q1029&lt;$U$3),Q1029*$V$2,OR(Q1029&gt;$U$3,Q1029&lt;$U$4),Q1029*$V$3,OR(Q1029&gt;$U$3,Q1029&lt;$U$4),Q1029*$V$4,OR(Q1029&gt;$U$5,Q1029&lt;$U$6),Q1029*$V$6,OR(Q1029&gt;$U$6,Q1029&lt;$U$7),Q1029*$V$7)</f>
        <v>167.20000000000002</v>
      </c>
    </row>
    <row r="1030" spans="1:20" x14ac:dyDescent="0.3">
      <c r="A1030" s="2" t="s">
        <v>1666</v>
      </c>
      <c r="B1030" s="5">
        <v>43871</v>
      </c>
      <c r="C1030" s="5">
        <v>43873</v>
      </c>
      <c r="D1030" s="2" t="s">
        <v>26</v>
      </c>
      <c r="E1030" s="2" t="s">
        <v>27</v>
      </c>
      <c r="F1030" s="2" t="s">
        <v>47</v>
      </c>
      <c r="G1030" s="6" t="str">
        <f>VLOOKUP(F1030,'Customer Info'!A:B,2,0)</f>
        <v>Michael</v>
      </c>
      <c r="H1030" s="6" t="str">
        <f>VLOOKUP(F1030,'Customer Info'!A:C,3,0)</f>
        <v>Moore</v>
      </c>
      <c r="I1030" s="6" t="str">
        <f>VLOOKUP(F1030,'Customer Info'!A:E,5,0)</f>
        <v>Melbourne</v>
      </c>
      <c r="J1030" s="2" t="s">
        <v>320</v>
      </c>
      <c r="K1030" s="2">
        <v>3341</v>
      </c>
      <c r="L1030" s="2">
        <v>3152</v>
      </c>
      <c r="M1030" s="2">
        <v>2</v>
      </c>
      <c r="N1030" s="7">
        <f t="shared" si="60"/>
        <v>6304</v>
      </c>
      <c r="O1030" s="7">
        <f t="shared" si="61"/>
        <v>6682</v>
      </c>
      <c r="P1030" s="2">
        <v>42</v>
      </c>
      <c r="Q1030" s="8">
        <f t="shared" si="62"/>
        <v>6724</v>
      </c>
      <c r="R1030" s="8">
        <f t="shared" si="63"/>
        <v>378</v>
      </c>
      <c r="S1030" s="2" t="s">
        <v>31</v>
      </c>
      <c r="T1030" s="22" cm="1">
        <f t="array" ref="T1030">_xlfn.IFS(OR(Q1030&gt;$U$2,Q1030&lt;$U$3),Q1030*$V$2,OR(Q1030&gt;$U$3,Q1030&lt;$U$4),Q1030*$V$3,OR(Q1030&gt;$U$3,Q1030&lt;$U$4),Q1030*$V$4,OR(Q1030&gt;$U$5,Q1030&lt;$U$6),Q1030*$V$6,OR(Q1030&gt;$U$6,Q1030&lt;$U$7),Q1030*$V$7)</f>
        <v>134.47999999999999</v>
      </c>
    </row>
    <row r="1031" spans="1:20" x14ac:dyDescent="0.3">
      <c r="A1031" s="2" t="s">
        <v>1667</v>
      </c>
      <c r="B1031" s="5">
        <v>44064</v>
      </c>
      <c r="C1031" s="5">
        <v>44065</v>
      </c>
      <c r="D1031" s="2" t="s">
        <v>26</v>
      </c>
      <c r="E1031" s="2" t="s">
        <v>34</v>
      </c>
      <c r="F1031" s="2" t="s">
        <v>96</v>
      </c>
      <c r="G1031" s="6" t="str">
        <f>VLOOKUP(F1031,'Customer Info'!A:B,2,0)</f>
        <v>David</v>
      </c>
      <c r="H1031" s="6" t="str">
        <f>VLOOKUP(F1031,'Customer Info'!A:C,3,0)</f>
        <v>Kendrick</v>
      </c>
      <c r="I1031" s="6" t="str">
        <f>VLOOKUP(F1031,'Customer Info'!A:E,5,0)</f>
        <v>Kunming</v>
      </c>
      <c r="J1031" s="2" t="s">
        <v>414</v>
      </c>
      <c r="K1031" s="2">
        <v>2644</v>
      </c>
      <c r="L1031" s="2">
        <v>2425</v>
      </c>
      <c r="M1031" s="2">
        <v>3</v>
      </c>
      <c r="N1031" s="7">
        <f t="shared" si="60"/>
        <v>7275</v>
      </c>
      <c r="O1031" s="7">
        <f t="shared" si="61"/>
        <v>7932</v>
      </c>
      <c r="P1031" s="2">
        <v>98</v>
      </c>
      <c r="Q1031" s="8">
        <f t="shared" si="62"/>
        <v>8030</v>
      </c>
      <c r="R1031" s="8">
        <f t="shared" si="63"/>
        <v>657</v>
      </c>
      <c r="S1031" s="2" t="s">
        <v>69</v>
      </c>
      <c r="T1031" s="22" cm="1">
        <f t="array" ref="T1031">_xlfn.IFS(OR(Q1031&gt;$U$2,Q1031&lt;$U$3),Q1031*$V$2,OR(Q1031&gt;$U$3,Q1031&lt;$U$4),Q1031*$V$3,OR(Q1031&gt;$U$3,Q1031&lt;$U$4),Q1031*$V$4,OR(Q1031&gt;$U$5,Q1031&lt;$U$6),Q1031*$V$6,OR(Q1031&gt;$U$6,Q1031&lt;$U$7),Q1031*$V$7)</f>
        <v>160.6</v>
      </c>
    </row>
    <row r="1032" spans="1:20" x14ac:dyDescent="0.3">
      <c r="A1032" s="2" t="s">
        <v>1668</v>
      </c>
      <c r="B1032" s="5">
        <v>44110</v>
      </c>
      <c r="C1032" s="5">
        <v>44112</v>
      </c>
      <c r="D1032" s="2" t="s">
        <v>45</v>
      </c>
      <c r="E1032" s="2" t="s">
        <v>46</v>
      </c>
      <c r="F1032" s="2" t="s">
        <v>1005</v>
      </c>
      <c r="G1032" s="6" t="str">
        <f>VLOOKUP(F1032,'Customer Info'!A:B,2,0)</f>
        <v>Kelly</v>
      </c>
      <c r="H1032" s="6" t="str">
        <f>VLOOKUP(F1032,'Customer Info'!A:C,3,0)</f>
        <v>Williams</v>
      </c>
      <c r="I1032" s="6" t="str">
        <f>VLOOKUP(F1032,'Customer Info'!A:E,5,0)</f>
        <v>Palu</v>
      </c>
      <c r="J1032" s="2" t="s">
        <v>218</v>
      </c>
      <c r="K1032" s="2">
        <v>220</v>
      </c>
      <c r="L1032" s="2">
        <v>206</v>
      </c>
      <c r="M1032" s="2">
        <v>7</v>
      </c>
      <c r="N1032" s="7">
        <f t="shared" si="60"/>
        <v>1442</v>
      </c>
      <c r="O1032" s="7">
        <f t="shared" si="61"/>
        <v>1540</v>
      </c>
      <c r="P1032" s="2">
        <v>34</v>
      </c>
      <c r="Q1032" s="8">
        <f t="shared" si="62"/>
        <v>1574</v>
      </c>
      <c r="R1032" s="8">
        <f t="shared" si="63"/>
        <v>98</v>
      </c>
      <c r="S1032" s="2" t="s">
        <v>61</v>
      </c>
      <c r="T1032" s="22" cm="1">
        <f t="array" ref="T1032">_xlfn.IFS(OR(Q1032&gt;$U$2,Q1032&lt;$U$3),Q1032*$V$2,OR(Q1032&gt;$U$3,Q1032&lt;$U$4),Q1032*$V$3,OR(Q1032&gt;$U$3,Q1032&lt;$U$4),Q1032*$V$4,OR(Q1032&gt;$U$5,Q1032&lt;$U$6),Q1032*$V$6,OR(Q1032&gt;$U$6,Q1032&lt;$U$7),Q1032*$V$7)</f>
        <v>31.48</v>
      </c>
    </row>
    <row r="1033" spans="1:20" x14ac:dyDescent="0.3">
      <c r="A1033" s="2" t="s">
        <v>1669</v>
      </c>
      <c r="B1033" s="5">
        <v>43872</v>
      </c>
      <c r="C1033" s="5">
        <v>43874</v>
      </c>
      <c r="D1033" s="2" t="s">
        <v>26</v>
      </c>
      <c r="E1033" s="2" t="s">
        <v>46</v>
      </c>
      <c r="F1033" s="2" t="s">
        <v>325</v>
      </c>
      <c r="G1033" s="6" t="str">
        <f>VLOOKUP(F1033,'Customer Info'!A:B,2,0)</f>
        <v>Jill</v>
      </c>
      <c r="H1033" s="6" t="str">
        <f>VLOOKUP(F1033,'Customer Info'!A:C,3,0)</f>
        <v>Stevenson</v>
      </c>
      <c r="I1033" s="6" t="str">
        <f>VLOOKUP(F1033,'Customer Info'!A:E,5,0)</f>
        <v>Bengbu</v>
      </c>
      <c r="J1033" s="2" t="s">
        <v>417</v>
      </c>
      <c r="K1033" s="2">
        <v>8202</v>
      </c>
      <c r="L1033" s="2">
        <v>7594</v>
      </c>
      <c r="M1033" s="2">
        <v>3</v>
      </c>
      <c r="N1033" s="7">
        <f t="shared" si="60"/>
        <v>22782</v>
      </c>
      <c r="O1033" s="7">
        <f t="shared" si="61"/>
        <v>24606</v>
      </c>
      <c r="P1033" s="2">
        <v>97</v>
      </c>
      <c r="Q1033" s="8">
        <f t="shared" si="62"/>
        <v>24703</v>
      </c>
      <c r="R1033" s="8">
        <f t="shared" si="63"/>
        <v>1824</v>
      </c>
      <c r="S1033" s="2" t="s">
        <v>31</v>
      </c>
      <c r="T1033" s="22" cm="1">
        <f t="array" ref="T1033">_xlfn.IFS(OR(Q1033&gt;$U$2,Q1033&lt;$U$3),Q1033*$V$2,OR(Q1033&gt;$U$3,Q1033&lt;$U$4),Q1033*$V$3,OR(Q1033&gt;$U$3,Q1033&lt;$U$4),Q1033*$V$4,OR(Q1033&gt;$U$5,Q1033&lt;$U$6),Q1033*$V$6,OR(Q1033&gt;$U$6,Q1033&lt;$U$7),Q1033*$V$7)</f>
        <v>494.06</v>
      </c>
    </row>
    <row r="1034" spans="1:20" x14ac:dyDescent="0.3">
      <c r="A1034" s="2" t="s">
        <v>1670</v>
      </c>
      <c r="B1034" s="5">
        <v>43970</v>
      </c>
      <c r="C1034" s="5">
        <v>43970</v>
      </c>
      <c r="D1034" s="2" t="s">
        <v>26</v>
      </c>
      <c r="E1034" s="2" t="s">
        <v>66</v>
      </c>
      <c r="F1034" s="2" t="s">
        <v>322</v>
      </c>
      <c r="G1034" s="6" t="str">
        <f>VLOOKUP(F1034,'Customer Info'!A:B,2,0)</f>
        <v>Mick</v>
      </c>
      <c r="H1034" s="6" t="str">
        <f>VLOOKUP(F1034,'Customer Info'!A:C,3,0)</f>
        <v>Crebagga</v>
      </c>
      <c r="I1034" s="6" t="str">
        <f>VLOOKUP(F1034,'Customer Info'!A:E,5,0)</f>
        <v>Banjarmasin</v>
      </c>
      <c r="J1034" s="2" t="s">
        <v>476</v>
      </c>
      <c r="K1034" s="2">
        <v>1808</v>
      </c>
      <c r="L1034" s="2">
        <v>1740</v>
      </c>
      <c r="M1034" s="2">
        <v>2</v>
      </c>
      <c r="N1034" s="7">
        <f t="shared" si="60"/>
        <v>3480</v>
      </c>
      <c r="O1034" s="7">
        <f t="shared" si="61"/>
        <v>3616</v>
      </c>
      <c r="P1034" s="2">
        <v>88</v>
      </c>
      <c r="Q1034" s="8">
        <f t="shared" si="62"/>
        <v>3704</v>
      </c>
      <c r="R1034" s="8">
        <f t="shared" si="63"/>
        <v>136</v>
      </c>
      <c r="S1034" s="2" t="s">
        <v>31</v>
      </c>
      <c r="T1034" s="22" cm="1">
        <f t="array" ref="T1034">_xlfn.IFS(OR(Q1034&gt;$U$2,Q1034&lt;$U$3),Q1034*$V$2,OR(Q1034&gt;$U$3,Q1034&lt;$U$4),Q1034*$V$3,OR(Q1034&gt;$U$3,Q1034&lt;$U$4),Q1034*$V$4,OR(Q1034&gt;$U$5,Q1034&lt;$U$6),Q1034*$V$6,OR(Q1034&gt;$U$6,Q1034&lt;$U$7),Q1034*$V$7)</f>
        <v>74.08</v>
      </c>
    </row>
    <row r="1035" spans="1:20" x14ac:dyDescent="0.3">
      <c r="A1035" s="2" t="s">
        <v>1671</v>
      </c>
      <c r="B1035" s="5">
        <v>43971</v>
      </c>
      <c r="C1035" s="5">
        <v>43973</v>
      </c>
      <c r="D1035" s="2" t="s">
        <v>33</v>
      </c>
      <c r="E1035" s="2" t="s">
        <v>27</v>
      </c>
      <c r="F1035" s="2" t="s">
        <v>1052</v>
      </c>
      <c r="G1035" s="6" t="str">
        <f>VLOOKUP(F1035,'Customer Info'!A:B,2,0)</f>
        <v>Muhammed</v>
      </c>
      <c r="H1035" s="6" t="str">
        <f>VLOOKUP(F1035,'Customer Info'!A:C,3,0)</f>
        <v>MacIntyre</v>
      </c>
      <c r="I1035" s="6" t="str">
        <f>VLOOKUP(F1035,'Customer Info'!A:E,5,0)</f>
        <v>Lohne</v>
      </c>
      <c r="J1035" s="2" t="s">
        <v>891</v>
      </c>
      <c r="K1035" s="2">
        <v>6520</v>
      </c>
      <c r="L1035" s="2">
        <v>5985</v>
      </c>
      <c r="M1035" s="2">
        <v>3</v>
      </c>
      <c r="N1035" s="7">
        <f t="shared" ref="N1035:N1098" si="64">L1035*M1035</f>
        <v>17955</v>
      </c>
      <c r="O1035" s="7">
        <f t="shared" ref="O1035:O1098" si="65">K1035*M1035</f>
        <v>19560</v>
      </c>
      <c r="P1035" s="2">
        <v>27</v>
      </c>
      <c r="Q1035" s="8">
        <f t="shared" ref="Q1035:Q1098" si="66">P1035+O1035</f>
        <v>19587</v>
      </c>
      <c r="R1035" s="8">
        <f t="shared" ref="R1035:R1098" si="67">Q1035-N1035-P1035</f>
        <v>1605</v>
      </c>
      <c r="S1035" s="2" t="s">
        <v>69</v>
      </c>
      <c r="T1035" s="22" cm="1">
        <f t="array" ref="T1035">_xlfn.IFS(OR(Q1035&gt;$U$2,Q1035&lt;$U$3),Q1035*$V$2,OR(Q1035&gt;$U$3,Q1035&lt;$U$4),Q1035*$V$3,OR(Q1035&gt;$U$3,Q1035&lt;$U$4),Q1035*$V$4,OR(Q1035&gt;$U$5,Q1035&lt;$U$6),Q1035*$V$6,OR(Q1035&gt;$U$6,Q1035&lt;$U$7),Q1035*$V$7)</f>
        <v>391.74</v>
      </c>
    </row>
    <row r="1036" spans="1:20" x14ac:dyDescent="0.3">
      <c r="A1036" s="2" t="s">
        <v>1672</v>
      </c>
      <c r="B1036" s="5">
        <v>44090</v>
      </c>
      <c r="C1036" s="5">
        <v>44092</v>
      </c>
      <c r="D1036" s="2" t="s">
        <v>45</v>
      </c>
      <c r="E1036" s="2" t="s">
        <v>27</v>
      </c>
      <c r="F1036" s="2" t="s">
        <v>1568</v>
      </c>
      <c r="G1036" s="6" t="str">
        <f>VLOOKUP(F1036,'Customer Info'!A:B,2,0)</f>
        <v>Jack</v>
      </c>
      <c r="H1036" s="6" t="str">
        <f>VLOOKUP(F1036,'Customer Info'!A:C,3,0)</f>
        <v>Garza</v>
      </c>
      <c r="I1036" s="6" t="str">
        <f>VLOOKUP(F1036,'Customer Info'!A:E,5,0)</f>
        <v>Taiyuan</v>
      </c>
      <c r="J1036" s="2" t="s">
        <v>520</v>
      </c>
      <c r="K1036" s="2">
        <v>218</v>
      </c>
      <c r="L1036" s="2">
        <v>200</v>
      </c>
      <c r="M1036" s="2">
        <v>1</v>
      </c>
      <c r="N1036" s="7">
        <f t="shared" si="64"/>
        <v>200</v>
      </c>
      <c r="O1036" s="7">
        <f t="shared" si="65"/>
        <v>218</v>
      </c>
      <c r="P1036" s="2">
        <v>45</v>
      </c>
      <c r="Q1036" s="8">
        <f t="shared" si="66"/>
        <v>263</v>
      </c>
      <c r="R1036" s="8">
        <f t="shared" si="67"/>
        <v>18</v>
      </c>
      <c r="S1036" s="2" t="s">
        <v>61</v>
      </c>
      <c r="T1036" s="22" cm="1">
        <f t="array" ref="T1036">_xlfn.IFS(OR(Q1036&gt;$U$2,Q1036&lt;$U$3),Q1036*$V$2,OR(Q1036&gt;$U$3,Q1036&lt;$U$4),Q1036*$V$3,OR(Q1036&gt;$U$3,Q1036&lt;$U$4),Q1036*$V$4,OR(Q1036&gt;$U$5,Q1036&lt;$U$6),Q1036*$V$6,OR(Q1036&gt;$U$6,Q1036&lt;$U$7),Q1036*$V$7)</f>
        <v>5.26</v>
      </c>
    </row>
    <row r="1037" spans="1:20" x14ac:dyDescent="0.3">
      <c r="A1037" s="2" t="s">
        <v>1673</v>
      </c>
      <c r="B1037" s="5">
        <v>44125</v>
      </c>
      <c r="C1037" s="5">
        <v>44125</v>
      </c>
      <c r="D1037" s="2" t="s">
        <v>26</v>
      </c>
      <c r="E1037" s="2" t="s">
        <v>66</v>
      </c>
      <c r="F1037" s="2" t="s">
        <v>1416</v>
      </c>
      <c r="G1037" s="6" t="str">
        <f>VLOOKUP(F1037,'Customer Info'!A:B,2,0)</f>
        <v>Max</v>
      </c>
      <c r="H1037" s="6" t="str">
        <f>VLOOKUP(F1037,'Customer Info'!A:C,3,0)</f>
        <v>Jones</v>
      </c>
      <c r="I1037" s="6" t="str">
        <f>VLOOKUP(F1037,'Customer Info'!A:E,5,0)</f>
        <v>Yuncheng</v>
      </c>
      <c r="J1037" s="2" t="s">
        <v>334</v>
      </c>
      <c r="K1037" s="2">
        <v>2843</v>
      </c>
      <c r="L1037" s="2">
        <v>2735</v>
      </c>
      <c r="M1037" s="2">
        <v>3</v>
      </c>
      <c r="N1037" s="7">
        <f t="shared" si="64"/>
        <v>8205</v>
      </c>
      <c r="O1037" s="7">
        <f t="shared" si="65"/>
        <v>8529</v>
      </c>
      <c r="P1037" s="2">
        <v>74</v>
      </c>
      <c r="Q1037" s="8">
        <f t="shared" si="66"/>
        <v>8603</v>
      </c>
      <c r="R1037" s="8">
        <f t="shared" si="67"/>
        <v>324</v>
      </c>
      <c r="S1037" s="2" t="s">
        <v>31</v>
      </c>
      <c r="T1037" s="22" cm="1">
        <f t="array" ref="T1037">_xlfn.IFS(OR(Q1037&gt;$U$2,Q1037&lt;$U$3),Q1037*$V$2,OR(Q1037&gt;$U$3,Q1037&lt;$U$4),Q1037*$V$3,OR(Q1037&gt;$U$3,Q1037&lt;$U$4),Q1037*$V$4,OR(Q1037&gt;$U$5,Q1037&lt;$U$6),Q1037*$V$6,OR(Q1037&gt;$U$6,Q1037&lt;$U$7),Q1037*$V$7)</f>
        <v>172.06</v>
      </c>
    </row>
    <row r="1038" spans="1:20" x14ac:dyDescent="0.3">
      <c r="A1038" s="2" t="s">
        <v>1674</v>
      </c>
      <c r="B1038" s="5">
        <v>44195</v>
      </c>
      <c r="C1038" s="5">
        <v>44195</v>
      </c>
      <c r="D1038" s="2" t="s">
        <v>33</v>
      </c>
      <c r="E1038" s="2" t="s">
        <v>41</v>
      </c>
      <c r="F1038" s="2" t="s">
        <v>367</v>
      </c>
      <c r="G1038" s="6" t="str">
        <f>VLOOKUP(F1038,'Customer Info'!A:B,2,0)</f>
        <v>Alex</v>
      </c>
      <c r="H1038" s="6" t="str">
        <f>VLOOKUP(F1038,'Customer Info'!A:C,3,0)</f>
        <v>Avila</v>
      </c>
      <c r="I1038" s="6" t="str">
        <f>VLOOKUP(F1038,'Customer Info'!A:E,5,0)</f>
        <v>Newcastle</v>
      </c>
      <c r="J1038" s="2" t="s">
        <v>329</v>
      </c>
      <c r="K1038" s="2">
        <v>6585</v>
      </c>
      <c r="L1038" s="2">
        <v>6105</v>
      </c>
      <c r="M1038" s="2">
        <v>3</v>
      </c>
      <c r="N1038" s="7">
        <f t="shared" si="64"/>
        <v>18315</v>
      </c>
      <c r="O1038" s="7">
        <f t="shared" si="65"/>
        <v>19755</v>
      </c>
      <c r="P1038" s="2">
        <v>75</v>
      </c>
      <c r="Q1038" s="8">
        <f t="shared" si="66"/>
        <v>19830</v>
      </c>
      <c r="R1038" s="8">
        <f t="shared" si="67"/>
        <v>1440</v>
      </c>
      <c r="S1038" s="2" t="s">
        <v>31</v>
      </c>
      <c r="T1038" s="22" cm="1">
        <f t="array" ref="T1038">_xlfn.IFS(OR(Q1038&gt;$U$2,Q1038&lt;$U$3),Q1038*$V$2,OR(Q1038&gt;$U$3,Q1038&lt;$U$4),Q1038*$V$3,OR(Q1038&gt;$U$3,Q1038&lt;$U$4),Q1038*$V$4,OR(Q1038&gt;$U$5,Q1038&lt;$U$6),Q1038*$V$6,OR(Q1038&gt;$U$6,Q1038&lt;$U$7),Q1038*$V$7)</f>
        <v>396.6</v>
      </c>
    </row>
    <row r="1039" spans="1:20" x14ac:dyDescent="0.3">
      <c r="A1039" s="2" t="s">
        <v>1675</v>
      </c>
      <c r="B1039" s="5">
        <v>44160</v>
      </c>
      <c r="C1039" s="5">
        <v>44162</v>
      </c>
      <c r="D1039" s="2" t="s">
        <v>26</v>
      </c>
      <c r="E1039" s="2" t="s">
        <v>34</v>
      </c>
      <c r="F1039" s="2" t="s">
        <v>625</v>
      </c>
      <c r="G1039" s="6" t="str">
        <f>VLOOKUP(F1039,'Customer Info'!A:B,2,0)</f>
        <v>Logan</v>
      </c>
      <c r="H1039" s="6" t="str">
        <f>VLOOKUP(F1039,'Customer Info'!A:C,3,0)</f>
        <v>Haushalter</v>
      </c>
      <c r="I1039" s="6" t="str">
        <f>VLOOKUP(F1039,'Customer Info'!A:E,5,0)</f>
        <v>Canberra</v>
      </c>
      <c r="J1039" s="2" t="s">
        <v>1171</v>
      </c>
      <c r="K1039" s="2">
        <v>2654</v>
      </c>
      <c r="L1039" s="2">
        <v>2410</v>
      </c>
      <c r="M1039" s="2">
        <v>1</v>
      </c>
      <c r="N1039" s="7">
        <f t="shared" si="64"/>
        <v>2410</v>
      </c>
      <c r="O1039" s="7">
        <f t="shared" si="65"/>
        <v>2654</v>
      </c>
      <c r="P1039" s="2">
        <v>37</v>
      </c>
      <c r="Q1039" s="8">
        <f t="shared" si="66"/>
        <v>2691</v>
      </c>
      <c r="R1039" s="8">
        <f t="shared" si="67"/>
        <v>244</v>
      </c>
      <c r="S1039" s="2" t="s">
        <v>31</v>
      </c>
      <c r="T1039" s="22" cm="1">
        <f t="array" ref="T1039">_xlfn.IFS(OR(Q1039&gt;$U$2,Q1039&lt;$U$3),Q1039*$V$2,OR(Q1039&gt;$U$3,Q1039&lt;$U$4),Q1039*$V$3,OR(Q1039&gt;$U$3,Q1039&lt;$U$4),Q1039*$V$4,OR(Q1039&gt;$U$5,Q1039&lt;$U$6),Q1039*$V$6,OR(Q1039&gt;$U$6,Q1039&lt;$U$7),Q1039*$V$7)</f>
        <v>53.82</v>
      </c>
    </row>
    <row r="1040" spans="1:20" x14ac:dyDescent="0.3">
      <c r="A1040" s="2" t="s">
        <v>1676</v>
      </c>
      <c r="B1040" s="5">
        <v>44129</v>
      </c>
      <c r="C1040" s="5">
        <v>44129</v>
      </c>
      <c r="D1040" s="2" t="s">
        <v>45</v>
      </c>
      <c r="E1040" s="2" t="s">
        <v>27</v>
      </c>
      <c r="F1040" s="2" t="s">
        <v>1239</v>
      </c>
      <c r="G1040" s="6" t="str">
        <f>VLOOKUP(F1040,'Customer Info'!A:B,2,0)</f>
        <v>Deanra</v>
      </c>
      <c r="H1040" s="6" t="str">
        <f>VLOOKUP(F1040,'Customer Info'!A:C,3,0)</f>
        <v>Eno</v>
      </c>
      <c r="I1040" s="6" t="str">
        <f>VLOOKUP(F1040,'Customer Info'!A:E,5,0)</f>
        <v>Langen</v>
      </c>
      <c r="J1040" s="2" t="s">
        <v>570</v>
      </c>
      <c r="K1040" s="2">
        <v>900</v>
      </c>
      <c r="L1040" s="2">
        <v>834</v>
      </c>
      <c r="M1040" s="2">
        <v>2</v>
      </c>
      <c r="N1040" s="7">
        <f t="shared" si="64"/>
        <v>1668</v>
      </c>
      <c r="O1040" s="7">
        <f t="shared" si="65"/>
        <v>1800</v>
      </c>
      <c r="P1040" s="2">
        <v>20</v>
      </c>
      <c r="Q1040" s="8">
        <f t="shared" si="66"/>
        <v>1820</v>
      </c>
      <c r="R1040" s="8">
        <f t="shared" si="67"/>
        <v>132</v>
      </c>
      <c r="S1040" s="2" t="s">
        <v>31</v>
      </c>
      <c r="T1040" s="22" cm="1">
        <f t="array" ref="T1040">_xlfn.IFS(OR(Q1040&gt;$U$2,Q1040&lt;$U$3),Q1040*$V$2,OR(Q1040&gt;$U$3,Q1040&lt;$U$4),Q1040*$V$3,OR(Q1040&gt;$U$3,Q1040&lt;$U$4),Q1040*$V$4,OR(Q1040&gt;$U$5,Q1040&lt;$U$6),Q1040*$V$6,OR(Q1040&gt;$U$6,Q1040&lt;$U$7),Q1040*$V$7)</f>
        <v>36.4</v>
      </c>
    </row>
    <row r="1041" spans="1:20" x14ac:dyDescent="0.3">
      <c r="A1041" s="2" t="s">
        <v>1677</v>
      </c>
      <c r="B1041" s="5">
        <v>43878</v>
      </c>
      <c r="C1041" s="5">
        <v>43879</v>
      </c>
      <c r="D1041" s="2" t="s">
        <v>45</v>
      </c>
      <c r="E1041" s="2" t="s">
        <v>46</v>
      </c>
      <c r="F1041" s="2" t="s">
        <v>1127</v>
      </c>
      <c r="G1041" s="6" t="str">
        <f>VLOOKUP(F1041,'Customer Info'!A:B,2,0)</f>
        <v>Natalie</v>
      </c>
      <c r="H1041" s="6" t="str">
        <f>VLOOKUP(F1041,'Customer Info'!A:C,3,0)</f>
        <v>DeCherney</v>
      </c>
      <c r="I1041" s="6" t="str">
        <f>VLOOKUP(F1041,'Customer Info'!A:E,5,0)</f>
        <v>Anqing</v>
      </c>
      <c r="J1041" s="2" t="s">
        <v>386</v>
      </c>
      <c r="K1041" s="2">
        <v>123</v>
      </c>
      <c r="L1041" s="2">
        <v>115</v>
      </c>
      <c r="M1041" s="2">
        <v>4</v>
      </c>
      <c r="N1041" s="7">
        <f t="shared" si="64"/>
        <v>460</v>
      </c>
      <c r="O1041" s="7">
        <f t="shared" si="65"/>
        <v>492</v>
      </c>
      <c r="P1041" s="2">
        <v>30</v>
      </c>
      <c r="Q1041" s="8">
        <f t="shared" si="66"/>
        <v>522</v>
      </c>
      <c r="R1041" s="8">
        <f t="shared" si="67"/>
        <v>32</v>
      </c>
      <c r="S1041" s="2" t="s">
        <v>31</v>
      </c>
      <c r="T1041" s="22" cm="1">
        <f t="array" ref="T1041">_xlfn.IFS(OR(Q1041&gt;$U$2,Q1041&lt;$U$3),Q1041*$V$2,OR(Q1041&gt;$U$3,Q1041&lt;$U$4),Q1041*$V$3,OR(Q1041&gt;$U$3,Q1041&lt;$U$4),Q1041*$V$4,OR(Q1041&gt;$U$5,Q1041&lt;$U$6),Q1041*$V$6,OR(Q1041&gt;$U$6,Q1041&lt;$U$7),Q1041*$V$7)</f>
        <v>10.44</v>
      </c>
    </row>
    <row r="1042" spans="1:20" x14ac:dyDescent="0.3">
      <c r="A1042" s="2" t="s">
        <v>1678</v>
      </c>
      <c r="B1042" s="5">
        <v>43970</v>
      </c>
      <c r="C1042" s="5">
        <v>43971</v>
      </c>
      <c r="D1042" s="2" t="s">
        <v>26</v>
      </c>
      <c r="E1042" s="2" t="s">
        <v>66</v>
      </c>
      <c r="F1042" s="2" t="s">
        <v>298</v>
      </c>
      <c r="G1042" s="6" t="str">
        <f>VLOOKUP(F1042,'Customer Info'!A:B,2,0)</f>
        <v>Toby</v>
      </c>
      <c r="H1042" s="6" t="str">
        <f>VLOOKUP(F1042,'Customer Info'!A:C,3,0)</f>
        <v>Braunhardt</v>
      </c>
      <c r="I1042" s="6" t="str">
        <f>VLOOKUP(F1042,'Customer Info'!A:E,5,0)</f>
        <v>Jiangyan</v>
      </c>
      <c r="J1042" s="2" t="s">
        <v>100</v>
      </c>
      <c r="K1042" s="2">
        <v>4704</v>
      </c>
      <c r="L1042" s="2">
        <v>4361</v>
      </c>
      <c r="M1042" s="2">
        <v>3</v>
      </c>
      <c r="N1042" s="7">
        <f t="shared" si="64"/>
        <v>13083</v>
      </c>
      <c r="O1042" s="7">
        <f t="shared" si="65"/>
        <v>14112</v>
      </c>
      <c r="P1042" s="2">
        <v>60</v>
      </c>
      <c r="Q1042" s="8">
        <f t="shared" si="66"/>
        <v>14172</v>
      </c>
      <c r="R1042" s="8">
        <f t="shared" si="67"/>
        <v>1029</v>
      </c>
      <c r="S1042" s="2" t="s">
        <v>61</v>
      </c>
      <c r="T1042" s="22" cm="1">
        <f t="array" ref="T1042">_xlfn.IFS(OR(Q1042&gt;$U$2,Q1042&lt;$U$3),Q1042*$V$2,OR(Q1042&gt;$U$3,Q1042&lt;$U$4),Q1042*$V$3,OR(Q1042&gt;$U$3,Q1042&lt;$U$4),Q1042*$V$4,OR(Q1042&gt;$U$5,Q1042&lt;$U$6),Q1042*$V$6,OR(Q1042&gt;$U$6,Q1042&lt;$U$7),Q1042*$V$7)</f>
        <v>283.44</v>
      </c>
    </row>
    <row r="1043" spans="1:20" x14ac:dyDescent="0.3">
      <c r="A1043" s="2" t="s">
        <v>1679</v>
      </c>
      <c r="B1043" s="5">
        <v>44165</v>
      </c>
      <c r="C1043" s="5">
        <v>44165</v>
      </c>
      <c r="D1043" s="2" t="s">
        <v>33</v>
      </c>
      <c r="E1043" s="2" t="s">
        <v>66</v>
      </c>
      <c r="F1043" s="2" t="s">
        <v>255</v>
      </c>
      <c r="G1043" s="6" t="str">
        <f>VLOOKUP(F1043,'Customer Info'!A:B,2,0)</f>
        <v>Christina</v>
      </c>
      <c r="H1043" s="6" t="str">
        <f>VLOOKUP(F1043,'Customer Info'!A:C,3,0)</f>
        <v>VanderZanden</v>
      </c>
      <c r="I1043" s="6" t="str">
        <f>VLOOKUP(F1043,'Customer Info'!A:E,5,0)</f>
        <v>Gold Coast</v>
      </c>
      <c r="J1043" s="2" t="s">
        <v>205</v>
      </c>
      <c r="K1043" s="2">
        <v>1498</v>
      </c>
      <c r="L1043" s="2">
        <v>1335</v>
      </c>
      <c r="M1043" s="2">
        <v>8</v>
      </c>
      <c r="N1043" s="7">
        <f t="shared" si="64"/>
        <v>10680</v>
      </c>
      <c r="O1043" s="7">
        <f t="shared" si="65"/>
        <v>11984</v>
      </c>
      <c r="P1043" s="2">
        <v>81</v>
      </c>
      <c r="Q1043" s="8">
        <f t="shared" si="66"/>
        <v>12065</v>
      </c>
      <c r="R1043" s="8">
        <f t="shared" si="67"/>
        <v>1304</v>
      </c>
      <c r="S1043" s="2" t="s">
        <v>31</v>
      </c>
      <c r="T1043" s="22" cm="1">
        <f t="array" ref="T1043">_xlfn.IFS(OR(Q1043&gt;$U$2,Q1043&lt;$U$3),Q1043*$V$2,OR(Q1043&gt;$U$3,Q1043&lt;$U$4),Q1043*$V$3,OR(Q1043&gt;$U$3,Q1043&lt;$U$4),Q1043*$V$4,OR(Q1043&gt;$U$5,Q1043&lt;$U$6),Q1043*$V$6,OR(Q1043&gt;$U$6,Q1043&lt;$U$7),Q1043*$V$7)</f>
        <v>241.3</v>
      </c>
    </row>
    <row r="1044" spans="1:20" x14ac:dyDescent="0.3">
      <c r="A1044" s="2" t="s">
        <v>1680</v>
      </c>
      <c r="B1044" s="5">
        <v>44116</v>
      </c>
      <c r="C1044" s="5">
        <v>44118</v>
      </c>
      <c r="D1044" s="2" t="s">
        <v>33</v>
      </c>
      <c r="E1044" s="2" t="s">
        <v>34</v>
      </c>
      <c r="F1044" s="2" t="s">
        <v>1347</v>
      </c>
      <c r="G1044" s="6" t="str">
        <f>VLOOKUP(F1044,'Customer Info'!A:B,2,0)</f>
        <v>Kelly</v>
      </c>
      <c r="H1044" s="6" t="str">
        <f>VLOOKUP(F1044,'Customer Info'!A:C,3,0)</f>
        <v>Williams</v>
      </c>
      <c r="I1044" s="6" t="str">
        <f>VLOOKUP(F1044,'Customer Info'!A:E,5,0)</f>
        <v>Sydney</v>
      </c>
      <c r="J1044" s="2" t="s">
        <v>412</v>
      </c>
      <c r="K1044" s="2">
        <v>2857</v>
      </c>
      <c r="L1044" s="2">
        <v>2622</v>
      </c>
      <c r="M1044" s="2">
        <v>4</v>
      </c>
      <c r="N1044" s="7">
        <f t="shared" si="64"/>
        <v>10488</v>
      </c>
      <c r="O1044" s="7">
        <f t="shared" si="65"/>
        <v>11428</v>
      </c>
      <c r="P1044" s="2">
        <v>57</v>
      </c>
      <c r="Q1044" s="8">
        <f t="shared" si="66"/>
        <v>11485</v>
      </c>
      <c r="R1044" s="8">
        <f t="shared" si="67"/>
        <v>940</v>
      </c>
      <c r="S1044" s="2" t="s">
        <v>61</v>
      </c>
      <c r="T1044" s="22" cm="1">
        <f t="array" ref="T1044">_xlfn.IFS(OR(Q1044&gt;$U$2,Q1044&lt;$U$3),Q1044*$V$2,OR(Q1044&gt;$U$3,Q1044&lt;$U$4),Q1044*$V$3,OR(Q1044&gt;$U$3,Q1044&lt;$U$4),Q1044*$V$4,OR(Q1044&gt;$U$5,Q1044&lt;$U$6),Q1044*$V$6,OR(Q1044&gt;$U$6,Q1044&lt;$U$7),Q1044*$V$7)</f>
        <v>229.70000000000002</v>
      </c>
    </row>
    <row r="1045" spans="1:20" x14ac:dyDescent="0.3">
      <c r="A1045" s="2" t="s">
        <v>1681</v>
      </c>
      <c r="B1045" s="5">
        <v>44036</v>
      </c>
      <c r="C1045" s="5">
        <v>44037</v>
      </c>
      <c r="D1045" s="2" t="s">
        <v>33</v>
      </c>
      <c r="E1045" s="2" t="s">
        <v>41</v>
      </c>
      <c r="F1045" s="2" t="s">
        <v>1003</v>
      </c>
      <c r="G1045" s="6" t="str">
        <f>VLOOKUP(F1045,'Customer Info'!A:B,2,0)</f>
        <v>Katrina</v>
      </c>
      <c r="H1045" s="6" t="str">
        <f>VLOOKUP(F1045,'Customer Info'!A:C,3,0)</f>
        <v>Bavinger</v>
      </c>
      <c r="I1045" s="6" t="str">
        <f>VLOOKUP(F1045,'Customer Info'!A:E,5,0)</f>
        <v>Melbourne</v>
      </c>
      <c r="J1045" s="2" t="s">
        <v>148</v>
      </c>
      <c r="K1045" s="2">
        <v>8433</v>
      </c>
      <c r="L1045" s="2">
        <v>7801</v>
      </c>
      <c r="M1045" s="2">
        <v>6</v>
      </c>
      <c r="N1045" s="7">
        <f t="shared" si="64"/>
        <v>46806</v>
      </c>
      <c r="O1045" s="7">
        <f t="shared" si="65"/>
        <v>50598</v>
      </c>
      <c r="P1045" s="2">
        <v>23</v>
      </c>
      <c r="Q1045" s="8">
        <f t="shared" si="66"/>
        <v>50621</v>
      </c>
      <c r="R1045" s="8">
        <f t="shared" si="67"/>
        <v>3792</v>
      </c>
      <c r="S1045" s="2" t="s">
        <v>31</v>
      </c>
      <c r="T1045" s="22" cm="1">
        <f t="array" ref="T1045">_xlfn.IFS(OR(Q1045&gt;$U$2,Q1045&lt;$U$3),Q1045*$V$2,OR(Q1045&gt;$U$3,Q1045&lt;$U$4),Q1045*$V$3,OR(Q1045&gt;$U$3,Q1045&lt;$U$4),Q1045*$V$4,OR(Q1045&gt;$U$5,Q1045&lt;$U$6),Q1045*$V$6,OR(Q1045&gt;$U$6,Q1045&lt;$U$7),Q1045*$V$7)</f>
        <v>1012.4200000000001</v>
      </c>
    </row>
    <row r="1046" spans="1:20" x14ac:dyDescent="0.3">
      <c r="A1046" s="2" t="s">
        <v>1682</v>
      </c>
      <c r="B1046" s="5">
        <v>43979</v>
      </c>
      <c r="C1046" s="5">
        <v>43981</v>
      </c>
      <c r="D1046" s="2" t="s">
        <v>45</v>
      </c>
      <c r="E1046" s="2" t="s">
        <v>41</v>
      </c>
      <c r="F1046" s="2" t="s">
        <v>504</v>
      </c>
      <c r="G1046" s="6" t="str">
        <f>VLOOKUP(F1046,'Customer Info'!A:B,2,0)</f>
        <v>Cari</v>
      </c>
      <c r="H1046" s="6" t="str">
        <f>VLOOKUP(F1046,'Customer Info'!A:C,3,0)</f>
        <v>MacIntyre</v>
      </c>
      <c r="I1046" s="6" t="str">
        <f>VLOOKUP(F1046,'Customer Info'!A:E,5,0)</f>
        <v>Freiburg</v>
      </c>
      <c r="J1046" s="2" t="s">
        <v>552</v>
      </c>
      <c r="K1046" s="2">
        <v>151</v>
      </c>
      <c r="L1046" s="2">
        <v>139</v>
      </c>
      <c r="M1046" s="2">
        <v>9</v>
      </c>
      <c r="N1046" s="7">
        <f t="shared" si="64"/>
        <v>1251</v>
      </c>
      <c r="O1046" s="7">
        <f t="shared" si="65"/>
        <v>1359</v>
      </c>
      <c r="P1046" s="2">
        <v>30</v>
      </c>
      <c r="Q1046" s="8">
        <f t="shared" si="66"/>
        <v>1389</v>
      </c>
      <c r="R1046" s="8">
        <f t="shared" si="67"/>
        <v>108</v>
      </c>
      <c r="S1046" s="2" t="s">
        <v>31</v>
      </c>
      <c r="T1046" s="22" cm="1">
        <f t="array" ref="T1046">_xlfn.IFS(OR(Q1046&gt;$U$2,Q1046&lt;$U$3),Q1046*$V$2,OR(Q1046&gt;$U$3,Q1046&lt;$U$4),Q1046*$V$3,OR(Q1046&gt;$U$3,Q1046&lt;$U$4),Q1046*$V$4,OR(Q1046&gt;$U$5,Q1046&lt;$U$6),Q1046*$V$6,OR(Q1046&gt;$U$6,Q1046&lt;$U$7),Q1046*$V$7)</f>
        <v>27.78</v>
      </c>
    </row>
    <row r="1047" spans="1:20" x14ac:dyDescent="0.3">
      <c r="A1047" s="2" t="s">
        <v>1683</v>
      </c>
      <c r="B1047" s="5">
        <v>44168</v>
      </c>
      <c r="C1047" s="5">
        <v>44169</v>
      </c>
      <c r="D1047" s="2" t="s">
        <v>45</v>
      </c>
      <c r="E1047" s="2" t="s">
        <v>34</v>
      </c>
      <c r="F1047" s="2" t="s">
        <v>255</v>
      </c>
      <c r="G1047" s="6" t="str">
        <f>VLOOKUP(F1047,'Customer Info'!A:B,2,0)</f>
        <v>Christina</v>
      </c>
      <c r="H1047" s="6" t="str">
        <f>VLOOKUP(F1047,'Customer Info'!A:C,3,0)</f>
        <v>VanderZanden</v>
      </c>
      <c r="I1047" s="6" t="str">
        <f>VLOOKUP(F1047,'Customer Info'!A:E,5,0)</f>
        <v>Gold Coast</v>
      </c>
      <c r="J1047" s="2" t="s">
        <v>422</v>
      </c>
      <c r="K1047" s="2">
        <v>1321</v>
      </c>
      <c r="L1047" s="2">
        <v>1211</v>
      </c>
      <c r="M1047" s="2">
        <v>7</v>
      </c>
      <c r="N1047" s="7">
        <f t="shared" si="64"/>
        <v>8477</v>
      </c>
      <c r="O1047" s="7">
        <f t="shared" si="65"/>
        <v>9247</v>
      </c>
      <c r="P1047" s="2">
        <v>32</v>
      </c>
      <c r="Q1047" s="8">
        <f t="shared" si="66"/>
        <v>9279</v>
      </c>
      <c r="R1047" s="8">
        <f t="shared" si="67"/>
        <v>770</v>
      </c>
      <c r="S1047" s="2" t="s">
        <v>31</v>
      </c>
      <c r="T1047" s="22" cm="1">
        <f t="array" ref="T1047">_xlfn.IFS(OR(Q1047&gt;$U$2,Q1047&lt;$U$3),Q1047*$V$2,OR(Q1047&gt;$U$3,Q1047&lt;$U$4),Q1047*$V$3,OR(Q1047&gt;$U$3,Q1047&lt;$U$4),Q1047*$V$4,OR(Q1047&gt;$U$5,Q1047&lt;$U$6),Q1047*$V$6,OR(Q1047&gt;$U$6,Q1047&lt;$U$7),Q1047*$V$7)</f>
        <v>185.58</v>
      </c>
    </row>
    <row r="1048" spans="1:20" x14ac:dyDescent="0.3">
      <c r="A1048" s="2" t="s">
        <v>1684</v>
      </c>
      <c r="B1048" s="5">
        <v>43960</v>
      </c>
      <c r="C1048" s="5">
        <v>43962</v>
      </c>
      <c r="D1048" s="2" t="s">
        <v>45</v>
      </c>
      <c r="E1048" s="2" t="s">
        <v>41</v>
      </c>
      <c r="F1048" s="2" t="s">
        <v>601</v>
      </c>
      <c r="G1048" s="6" t="str">
        <f>VLOOKUP(F1048,'Customer Info'!A:B,2,0)</f>
        <v>Michelle</v>
      </c>
      <c r="H1048" s="6" t="str">
        <f>VLOOKUP(F1048,'Customer Info'!A:C,3,0)</f>
        <v>Arnett</v>
      </c>
      <c r="I1048" s="6" t="str">
        <f>VLOOKUP(F1048,'Customer Info'!A:E,5,0)</f>
        <v>Palembang</v>
      </c>
      <c r="J1048" s="2" t="s">
        <v>561</v>
      </c>
      <c r="K1048" s="2">
        <v>183</v>
      </c>
      <c r="L1048" s="2">
        <v>168</v>
      </c>
      <c r="M1048" s="2">
        <v>3</v>
      </c>
      <c r="N1048" s="7">
        <f t="shared" si="64"/>
        <v>504</v>
      </c>
      <c r="O1048" s="7">
        <f t="shared" si="65"/>
        <v>549</v>
      </c>
      <c r="P1048" s="2">
        <v>30</v>
      </c>
      <c r="Q1048" s="8">
        <f t="shared" si="66"/>
        <v>579</v>
      </c>
      <c r="R1048" s="8">
        <f t="shared" si="67"/>
        <v>45</v>
      </c>
      <c r="S1048" s="2" t="s">
        <v>31</v>
      </c>
      <c r="T1048" s="22" cm="1">
        <f t="array" ref="T1048">_xlfn.IFS(OR(Q1048&gt;$U$2,Q1048&lt;$U$3),Q1048*$V$2,OR(Q1048&gt;$U$3,Q1048&lt;$U$4),Q1048*$V$3,OR(Q1048&gt;$U$3,Q1048&lt;$U$4),Q1048*$V$4,OR(Q1048&gt;$U$5,Q1048&lt;$U$6),Q1048*$V$6,OR(Q1048&gt;$U$6,Q1048&lt;$U$7),Q1048*$V$7)</f>
        <v>11.58</v>
      </c>
    </row>
    <row r="1049" spans="1:20" x14ac:dyDescent="0.3">
      <c r="A1049" s="2" t="s">
        <v>1685</v>
      </c>
      <c r="B1049" s="5">
        <v>44037</v>
      </c>
      <c r="C1049" s="5">
        <v>44037</v>
      </c>
      <c r="D1049" s="2" t="s">
        <v>45</v>
      </c>
      <c r="E1049" s="2" t="s">
        <v>41</v>
      </c>
      <c r="F1049" s="2" t="s">
        <v>872</v>
      </c>
      <c r="G1049" s="6" t="str">
        <f>VLOOKUP(F1049,'Customer Info'!A:B,2,0)</f>
        <v>Harold</v>
      </c>
      <c r="H1049" s="6" t="str">
        <f>VLOOKUP(F1049,'Customer Info'!A:C,3,0)</f>
        <v>Engle</v>
      </c>
      <c r="I1049" s="6" t="str">
        <f>VLOOKUP(F1049,'Customer Info'!A:E,5,0)</f>
        <v>Chennai</v>
      </c>
      <c r="J1049" s="2" t="s">
        <v>170</v>
      </c>
      <c r="K1049" s="2">
        <v>2453</v>
      </c>
      <c r="L1049" s="2">
        <v>2336</v>
      </c>
      <c r="M1049" s="2">
        <v>4</v>
      </c>
      <c r="N1049" s="7">
        <f t="shared" si="64"/>
        <v>9344</v>
      </c>
      <c r="O1049" s="7">
        <f t="shared" si="65"/>
        <v>9812</v>
      </c>
      <c r="P1049" s="2">
        <v>86</v>
      </c>
      <c r="Q1049" s="8">
        <f t="shared" si="66"/>
        <v>9898</v>
      </c>
      <c r="R1049" s="8">
        <f t="shared" si="67"/>
        <v>468</v>
      </c>
      <c r="S1049" s="2" t="s">
        <v>31</v>
      </c>
      <c r="T1049" s="22" cm="1">
        <f t="array" ref="T1049">_xlfn.IFS(OR(Q1049&gt;$U$2,Q1049&lt;$U$3),Q1049*$V$2,OR(Q1049&gt;$U$3,Q1049&lt;$U$4),Q1049*$V$3,OR(Q1049&gt;$U$3,Q1049&lt;$U$4),Q1049*$V$4,OR(Q1049&gt;$U$5,Q1049&lt;$U$6),Q1049*$V$6,OR(Q1049&gt;$U$6,Q1049&lt;$U$7),Q1049*$V$7)</f>
        <v>197.96</v>
      </c>
    </row>
    <row r="1050" spans="1:20" x14ac:dyDescent="0.3">
      <c r="A1050" s="2" t="s">
        <v>1686</v>
      </c>
      <c r="B1050" s="5">
        <v>44095</v>
      </c>
      <c r="C1050" s="5">
        <v>44096</v>
      </c>
      <c r="D1050" s="2" t="s">
        <v>26</v>
      </c>
      <c r="E1050" s="2" t="s">
        <v>89</v>
      </c>
      <c r="F1050" s="2" t="s">
        <v>125</v>
      </c>
      <c r="G1050" s="6" t="str">
        <f>VLOOKUP(F1050,'Customer Info'!A:B,2,0)</f>
        <v>Trudy</v>
      </c>
      <c r="H1050" s="6" t="str">
        <f>VLOOKUP(F1050,'Customer Info'!A:C,3,0)</f>
        <v>Glocke</v>
      </c>
      <c r="I1050" s="6" t="str">
        <f>VLOOKUP(F1050,'Customer Info'!A:E,5,0)</f>
        <v>Huaiyin</v>
      </c>
      <c r="J1050" s="2" t="s">
        <v>1165</v>
      </c>
      <c r="K1050" s="2">
        <v>3354</v>
      </c>
      <c r="L1050" s="2">
        <v>3102</v>
      </c>
      <c r="M1050" s="2">
        <v>2</v>
      </c>
      <c r="N1050" s="7">
        <f t="shared" si="64"/>
        <v>6204</v>
      </c>
      <c r="O1050" s="7">
        <f t="shared" si="65"/>
        <v>6708</v>
      </c>
      <c r="P1050" s="2">
        <v>83</v>
      </c>
      <c r="Q1050" s="8">
        <f t="shared" si="66"/>
        <v>6791</v>
      </c>
      <c r="R1050" s="8">
        <f t="shared" si="67"/>
        <v>504</v>
      </c>
      <c r="S1050" s="2" t="s">
        <v>31</v>
      </c>
      <c r="T1050" s="22" cm="1">
        <f t="array" ref="T1050">_xlfn.IFS(OR(Q1050&gt;$U$2,Q1050&lt;$U$3),Q1050*$V$2,OR(Q1050&gt;$U$3,Q1050&lt;$U$4),Q1050*$V$3,OR(Q1050&gt;$U$3,Q1050&lt;$U$4),Q1050*$V$4,OR(Q1050&gt;$U$5,Q1050&lt;$U$6),Q1050*$V$6,OR(Q1050&gt;$U$6,Q1050&lt;$U$7),Q1050*$V$7)</f>
        <v>135.82</v>
      </c>
    </row>
    <row r="1051" spans="1:20" x14ac:dyDescent="0.3">
      <c r="A1051" s="2" t="s">
        <v>1687</v>
      </c>
      <c r="B1051" s="5">
        <v>44169</v>
      </c>
      <c r="C1051" s="5">
        <v>44169</v>
      </c>
      <c r="D1051" s="2" t="s">
        <v>26</v>
      </c>
      <c r="E1051" s="2" t="s">
        <v>27</v>
      </c>
      <c r="F1051" s="2" t="s">
        <v>598</v>
      </c>
      <c r="G1051" s="6" t="str">
        <f>VLOOKUP(F1051,'Customer Info'!A:B,2,0)</f>
        <v>Rachel</v>
      </c>
      <c r="H1051" s="6" t="str">
        <f>VLOOKUP(F1051,'Customer Info'!A:C,3,0)</f>
        <v>Payne</v>
      </c>
      <c r="I1051" s="6" t="str">
        <f>VLOOKUP(F1051,'Customer Info'!A:E,5,0)</f>
        <v>Nagercoil</v>
      </c>
      <c r="J1051" s="2" t="s">
        <v>422</v>
      </c>
      <c r="K1051" s="2">
        <v>1605</v>
      </c>
      <c r="L1051" s="2">
        <v>1487</v>
      </c>
      <c r="M1051" s="2">
        <v>3</v>
      </c>
      <c r="N1051" s="7">
        <f t="shared" si="64"/>
        <v>4461</v>
      </c>
      <c r="O1051" s="7">
        <f t="shared" si="65"/>
        <v>4815</v>
      </c>
      <c r="P1051" s="2">
        <v>76</v>
      </c>
      <c r="Q1051" s="8">
        <f t="shared" si="66"/>
        <v>4891</v>
      </c>
      <c r="R1051" s="8">
        <f t="shared" si="67"/>
        <v>354</v>
      </c>
      <c r="S1051" s="2" t="s">
        <v>28</v>
      </c>
      <c r="T1051" s="22" cm="1">
        <f t="array" ref="T1051">_xlfn.IFS(OR(Q1051&gt;$U$2,Q1051&lt;$U$3),Q1051*$V$2,OR(Q1051&gt;$U$3,Q1051&lt;$U$4),Q1051*$V$3,OR(Q1051&gt;$U$3,Q1051&lt;$U$4),Q1051*$V$4,OR(Q1051&gt;$U$5,Q1051&lt;$U$6),Q1051*$V$6,OR(Q1051&gt;$U$6,Q1051&lt;$U$7),Q1051*$V$7)</f>
        <v>97.820000000000007</v>
      </c>
    </row>
    <row r="1052" spans="1:20" x14ac:dyDescent="0.3">
      <c r="A1052" s="2" t="s">
        <v>1688</v>
      </c>
      <c r="B1052" s="5">
        <v>43991</v>
      </c>
      <c r="C1052" s="5">
        <v>43993</v>
      </c>
      <c r="D1052" s="2" t="s">
        <v>26</v>
      </c>
      <c r="E1052" s="2" t="s">
        <v>66</v>
      </c>
      <c r="F1052" s="2" t="s">
        <v>1592</v>
      </c>
      <c r="G1052" s="6" t="str">
        <f>VLOOKUP(F1052,'Customer Info'!A:B,2,0)</f>
        <v>Pamela</v>
      </c>
      <c r="H1052" s="6" t="str">
        <f>VLOOKUP(F1052,'Customer Info'!A:C,3,0)</f>
        <v>Stobb</v>
      </c>
      <c r="I1052" s="6" t="str">
        <f>VLOOKUP(F1052,'Customer Info'!A:E,5,0)</f>
        <v>Bremen</v>
      </c>
      <c r="J1052" s="2" t="s">
        <v>759</v>
      </c>
      <c r="K1052" s="2">
        <v>1305</v>
      </c>
      <c r="L1052" s="2">
        <v>1197</v>
      </c>
      <c r="M1052" s="2">
        <v>2</v>
      </c>
      <c r="N1052" s="7">
        <f t="shared" si="64"/>
        <v>2394</v>
      </c>
      <c r="O1052" s="7">
        <f t="shared" si="65"/>
        <v>2610</v>
      </c>
      <c r="P1052" s="2">
        <v>86</v>
      </c>
      <c r="Q1052" s="8">
        <f t="shared" si="66"/>
        <v>2696</v>
      </c>
      <c r="R1052" s="8">
        <f t="shared" si="67"/>
        <v>216</v>
      </c>
      <c r="S1052" s="2" t="s">
        <v>61</v>
      </c>
      <c r="T1052" s="22" cm="1">
        <f t="array" ref="T1052">_xlfn.IFS(OR(Q1052&gt;$U$2,Q1052&lt;$U$3),Q1052*$V$2,OR(Q1052&gt;$U$3,Q1052&lt;$U$4),Q1052*$V$3,OR(Q1052&gt;$U$3,Q1052&lt;$U$4),Q1052*$V$4,OR(Q1052&gt;$U$5,Q1052&lt;$U$6),Q1052*$V$6,OR(Q1052&gt;$U$6,Q1052&lt;$U$7),Q1052*$V$7)</f>
        <v>53.92</v>
      </c>
    </row>
    <row r="1053" spans="1:20" x14ac:dyDescent="0.3">
      <c r="A1053" s="2" t="s">
        <v>1689</v>
      </c>
      <c r="B1053" s="5">
        <v>43851</v>
      </c>
      <c r="C1053" s="5">
        <v>43851</v>
      </c>
      <c r="D1053" s="2" t="s">
        <v>45</v>
      </c>
      <c r="E1053" s="2" t="s">
        <v>27</v>
      </c>
      <c r="F1053" s="2" t="s">
        <v>1690</v>
      </c>
      <c r="G1053" s="6" t="str">
        <f>VLOOKUP(F1053,'Customer Info'!A:B,2,0)</f>
        <v>Marina</v>
      </c>
      <c r="H1053" s="6" t="str">
        <f>VLOOKUP(F1053,'Customer Info'!A:C,3,0)</f>
        <v>Lichtenstein</v>
      </c>
      <c r="I1053" s="6" t="str">
        <f>VLOOKUP(F1053,'Customer Info'!A:E,5,0)</f>
        <v>Denpasar</v>
      </c>
      <c r="J1053" s="2" t="s">
        <v>695</v>
      </c>
      <c r="K1053" s="2">
        <v>465</v>
      </c>
      <c r="L1053" s="2">
        <v>439</v>
      </c>
      <c r="M1053" s="2">
        <v>2</v>
      </c>
      <c r="N1053" s="7">
        <f t="shared" si="64"/>
        <v>878</v>
      </c>
      <c r="O1053" s="7">
        <f t="shared" si="65"/>
        <v>930</v>
      </c>
      <c r="P1053" s="2">
        <v>98</v>
      </c>
      <c r="Q1053" s="8">
        <f t="shared" si="66"/>
        <v>1028</v>
      </c>
      <c r="R1053" s="8">
        <f t="shared" si="67"/>
        <v>52</v>
      </c>
      <c r="S1053" s="2" t="s">
        <v>31</v>
      </c>
      <c r="T1053" s="22" cm="1">
        <f t="array" ref="T1053">_xlfn.IFS(OR(Q1053&gt;$U$2,Q1053&lt;$U$3),Q1053*$V$2,OR(Q1053&gt;$U$3,Q1053&lt;$U$4),Q1053*$V$3,OR(Q1053&gt;$U$3,Q1053&lt;$U$4),Q1053*$V$4,OR(Q1053&gt;$U$5,Q1053&lt;$U$6),Q1053*$V$6,OR(Q1053&gt;$U$6,Q1053&lt;$U$7),Q1053*$V$7)</f>
        <v>20.56</v>
      </c>
    </row>
    <row r="1054" spans="1:20" x14ac:dyDescent="0.3">
      <c r="A1054" s="2" t="s">
        <v>1691</v>
      </c>
      <c r="B1054" s="5">
        <v>43955</v>
      </c>
      <c r="C1054" s="5">
        <v>43955</v>
      </c>
      <c r="D1054" s="2" t="s">
        <v>26</v>
      </c>
      <c r="E1054" s="2" t="s">
        <v>27</v>
      </c>
      <c r="F1054" s="2" t="s">
        <v>1045</v>
      </c>
      <c r="G1054" s="6" t="str">
        <f>VLOOKUP(F1054,'Customer Info'!A:B,2,0)</f>
        <v>Logan</v>
      </c>
      <c r="H1054" s="6" t="str">
        <f>VLOOKUP(F1054,'Customer Info'!A:C,3,0)</f>
        <v>Currie</v>
      </c>
      <c r="I1054" s="6" t="str">
        <f>VLOOKUP(F1054,'Customer Info'!A:E,5,0)</f>
        <v>Gold Coast</v>
      </c>
      <c r="J1054" s="2" t="s">
        <v>446</v>
      </c>
      <c r="K1054" s="2">
        <v>2960</v>
      </c>
      <c r="L1054" s="2">
        <v>2635</v>
      </c>
      <c r="M1054" s="2">
        <v>8</v>
      </c>
      <c r="N1054" s="7">
        <f t="shared" si="64"/>
        <v>21080</v>
      </c>
      <c r="O1054" s="7">
        <f t="shared" si="65"/>
        <v>23680</v>
      </c>
      <c r="P1054" s="2">
        <v>63</v>
      </c>
      <c r="Q1054" s="8">
        <f t="shared" si="66"/>
        <v>23743</v>
      </c>
      <c r="R1054" s="8">
        <f t="shared" si="67"/>
        <v>2600</v>
      </c>
      <c r="S1054" s="2" t="s">
        <v>31</v>
      </c>
      <c r="T1054" s="22" cm="1">
        <f t="array" ref="T1054">_xlfn.IFS(OR(Q1054&gt;$U$2,Q1054&lt;$U$3),Q1054*$V$2,OR(Q1054&gt;$U$3,Q1054&lt;$U$4),Q1054*$V$3,OR(Q1054&gt;$U$3,Q1054&lt;$U$4),Q1054*$V$4,OR(Q1054&gt;$U$5,Q1054&lt;$U$6),Q1054*$V$6,OR(Q1054&gt;$U$6,Q1054&lt;$U$7),Q1054*$V$7)</f>
        <v>474.86</v>
      </c>
    </row>
    <row r="1055" spans="1:20" x14ac:dyDescent="0.3">
      <c r="A1055" s="2" t="s">
        <v>1692</v>
      </c>
      <c r="B1055" s="5">
        <v>44099</v>
      </c>
      <c r="C1055" s="5">
        <v>44101</v>
      </c>
      <c r="D1055" s="2" t="s">
        <v>33</v>
      </c>
      <c r="E1055" s="2" t="s">
        <v>34</v>
      </c>
      <c r="F1055" s="2" t="s">
        <v>1693</v>
      </c>
      <c r="G1055" s="6" t="str">
        <f>VLOOKUP(F1055,'Customer Info'!A:B,2,0)</f>
        <v>Tamara</v>
      </c>
      <c r="H1055" s="6" t="str">
        <f>VLOOKUP(F1055,'Customer Info'!A:C,3,0)</f>
        <v>Chand</v>
      </c>
      <c r="I1055" s="6" t="str">
        <f>VLOOKUP(F1055,'Customer Info'!A:E,5,0)</f>
        <v>Yogyakarta</v>
      </c>
      <c r="J1055" s="2" t="s">
        <v>446</v>
      </c>
      <c r="K1055" s="2">
        <v>8399</v>
      </c>
      <c r="L1055" s="2">
        <v>8001</v>
      </c>
      <c r="M1055" s="2">
        <v>5</v>
      </c>
      <c r="N1055" s="7">
        <f t="shared" si="64"/>
        <v>40005</v>
      </c>
      <c r="O1055" s="7">
        <f t="shared" si="65"/>
        <v>41995</v>
      </c>
      <c r="P1055" s="2">
        <v>78</v>
      </c>
      <c r="Q1055" s="8">
        <f t="shared" si="66"/>
        <v>42073</v>
      </c>
      <c r="R1055" s="8">
        <f t="shared" si="67"/>
        <v>1990</v>
      </c>
      <c r="S1055" s="2" t="s">
        <v>61</v>
      </c>
      <c r="T1055" s="22" cm="1">
        <f t="array" ref="T1055">_xlfn.IFS(OR(Q1055&gt;$U$2,Q1055&lt;$U$3),Q1055*$V$2,OR(Q1055&gt;$U$3,Q1055&lt;$U$4),Q1055*$V$3,OR(Q1055&gt;$U$3,Q1055&lt;$U$4),Q1055*$V$4,OR(Q1055&gt;$U$5,Q1055&lt;$U$6),Q1055*$V$6,OR(Q1055&gt;$U$6,Q1055&lt;$U$7),Q1055*$V$7)</f>
        <v>841.46</v>
      </c>
    </row>
    <row r="1056" spans="1:20" x14ac:dyDescent="0.3">
      <c r="A1056" s="2" t="s">
        <v>1694</v>
      </c>
      <c r="B1056" s="5">
        <v>43868</v>
      </c>
      <c r="C1056" s="5">
        <v>43869</v>
      </c>
      <c r="D1056" s="2" t="s">
        <v>45</v>
      </c>
      <c r="E1056" s="2" t="s">
        <v>41</v>
      </c>
      <c r="F1056" s="2" t="s">
        <v>237</v>
      </c>
      <c r="G1056" s="6" t="str">
        <f>VLOOKUP(F1056,'Customer Info'!A:B,2,0)</f>
        <v>Kristina</v>
      </c>
      <c r="H1056" s="6" t="str">
        <f>VLOOKUP(F1056,'Customer Info'!A:C,3,0)</f>
        <v>Nunn</v>
      </c>
      <c r="I1056" s="6" t="str">
        <f>VLOOKUP(F1056,'Customer Info'!A:E,5,0)</f>
        <v>Jakarta</v>
      </c>
      <c r="J1056" s="2" t="s">
        <v>283</v>
      </c>
      <c r="K1056" s="2">
        <v>149</v>
      </c>
      <c r="L1056" s="2">
        <v>131</v>
      </c>
      <c r="M1056" s="2">
        <v>2</v>
      </c>
      <c r="N1056" s="7">
        <f t="shared" si="64"/>
        <v>262</v>
      </c>
      <c r="O1056" s="7">
        <f t="shared" si="65"/>
        <v>298</v>
      </c>
      <c r="P1056" s="2">
        <v>30</v>
      </c>
      <c r="Q1056" s="8">
        <f t="shared" si="66"/>
        <v>328</v>
      </c>
      <c r="R1056" s="8">
        <f t="shared" si="67"/>
        <v>36</v>
      </c>
      <c r="S1056" s="2" t="s">
        <v>31</v>
      </c>
      <c r="T1056" s="22" cm="1">
        <f t="array" ref="T1056">_xlfn.IFS(OR(Q1056&gt;$U$2,Q1056&lt;$U$3),Q1056*$V$2,OR(Q1056&gt;$U$3,Q1056&lt;$U$4),Q1056*$V$3,OR(Q1056&gt;$U$3,Q1056&lt;$U$4),Q1056*$V$4,OR(Q1056&gt;$U$5,Q1056&lt;$U$6),Q1056*$V$6,OR(Q1056&gt;$U$6,Q1056&lt;$U$7),Q1056*$V$7)</f>
        <v>6.5600000000000005</v>
      </c>
    </row>
    <row r="1057" spans="1:20" x14ac:dyDescent="0.3">
      <c r="A1057" s="2" t="s">
        <v>1695</v>
      </c>
      <c r="B1057" s="5">
        <v>43962</v>
      </c>
      <c r="C1057" s="5">
        <v>43964</v>
      </c>
      <c r="D1057" s="2" t="s">
        <v>26</v>
      </c>
      <c r="E1057" s="2" t="s">
        <v>46</v>
      </c>
      <c r="F1057" s="2" t="s">
        <v>574</v>
      </c>
      <c r="G1057" s="6" t="str">
        <f>VLOOKUP(F1057,'Customer Info'!A:B,2,0)</f>
        <v>Steven</v>
      </c>
      <c r="H1057" s="6" t="str">
        <f>VLOOKUP(F1057,'Customer Info'!A:C,3,0)</f>
        <v>Cartwright</v>
      </c>
      <c r="I1057" s="6" t="str">
        <f>VLOOKUP(F1057,'Customer Info'!A:E,5,0)</f>
        <v>Newcastle</v>
      </c>
      <c r="J1057" s="2" t="s">
        <v>1010</v>
      </c>
      <c r="K1057" s="2">
        <v>1306</v>
      </c>
      <c r="L1057" s="2">
        <v>1197</v>
      </c>
      <c r="M1057" s="2">
        <v>1</v>
      </c>
      <c r="N1057" s="7">
        <f t="shared" si="64"/>
        <v>1197</v>
      </c>
      <c r="O1057" s="7">
        <f t="shared" si="65"/>
        <v>1306</v>
      </c>
      <c r="P1057" s="2">
        <v>47</v>
      </c>
      <c r="Q1057" s="8">
        <f t="shared" si="66"/>
        <v>1353</v>
      </c>
      <c r="R1057" s="8">
        <f t="shared" si="67"/>
        <v>109</v>
      </c>
      <c r="S1057" s="2" t="s">
        <v>31</v>
      </c>
      <c r="T1057" s="22" cm="1">
        <f t="array" ref="T1057">_xlfn.IFS(OR(Q1057&gt;$U$2,Q1057&lt;$U$3),Q1057*$V$2,OR(Q1057&gt;$U$3,Q1057&lt;$U$4),Q1057*$V$3,OR(Q1057&gt;$U$3,Q1057&lt;$U$4),Q1057*$V$4,OR(Q1057&gt;$U$5,Q1057&lt;$U$6),Q1057*$V$6,OR(Q1057&gt;$U$6,Q1057&lt;$U$7),Q1057*$V$7)</f>
        <v>27.060000000000002</v>
      </c>
    </row>
    <row r="1058" spans="1:20" x14ac:dyDescent="0.3">
      <c r="A1058" s="2" t="s">
        <v>1696</v>
      </c>
      <c r="B1058" s="5">
        <v>43863</v>
      </c>
      <c r="C1058" s="5">
        <v>43863</v>
      </c>
      <c r="D1058" s="2" t="s">
        <v>45</v>
      </c>
      <c r="E1058" s="2" t="s">
        <v>66</v>
      </c>
      <c r="F1058" s="2" t="s">
        <v>594</v>
      </c>
      <c r="G1058" s="6" t="str">
        <f>VLOOKUP(F1058,'Customer Info'!A:B,2,0)</f>
        <v>Anna</v>
      </c>
      <c r="H1058" s="6" t="str">
        <f>VLOOKUP(F1058,'Customer Info'!A:C,3,0)</f>
        <v>Gayman</v>
      </c>
      <c r="I1058" s="6" t="str">
        <f>VLOOKUP(F1058,'Customer Info'!A:E,5,0)</f>
        <v>Surat</v>
      </c>
      <c r="J1058" s="2" t="s">
        <v>371</v>
      </c>
      <c r="K1058" s="2">
        <v>691</v>
      </c>
      <c r="L1058" s="2">
        <v>627</v>
      </c>
      <c r="M1058" s="2">
        <v>6</v>
      </c>
      <c r="N1058" s="7">
        <f t="shared" si="64"/>
        <v>3762</v>
      </c>
      <c r="O1058" s="7">
        <f t="shared" si="65"/>
        <v>4146</v>
      </c>
      <c r="P1058" s="2">
        <v>43</v>
      </c>
      <c r="Q1058" s="8">
        <f t="shared" si="66"/>
        <v>4189</v>
      </c>
      <c r="R1058" s="8">
        <f t="shared" si="67"/>
        <v>384</v>
      </c>
      <c r="S1058" s="2" t="s">
        <v>31</v>
      </c>
      <c r="T1058" s="22" cm="1">
        <f t="array" ref="T1058">_xlfn.IFS(OR(Q1058&gt;$U$2,Q1058&lt;$U$3),Q1058*$V$2,OR(Q1058&gt;$U$3,Q1058&lt;$U$4),Q1058*$V$3,OR(Q1058&gt;$U$3,Q1058&lt;$U$4),Q1058*$V$4,OR(Q1058&gt;$U$5,Q1058&lt;$U$6),Q1058*$V$6,OR(Q1058&gt;$U$6,Q1058&lt;$U$7),Q1058*$V$7)</f>
        <v>83.78</v>
      </c>
    </row>
    <row r="1059" spans="1:20" x14ac:dyDescent="0.3">
      <c r="A1059" s="2" t="s">
        <v>1697</v>
      </c>
      <c r="B1059" s="5">
        <v>44057</v>
      </c>
      <c r="C1059" s="5">
        <v>44058</v>
      </c>
      <c r="D1059" s="2" t="s">
        <v>45</v>
      </c>
      <c r="E1059" s="2" t="s">
        <v>89</v>
      </c>
      <c r="F1059" s="2" t="s">
        <v>1163</v>
      </c>
      <c r="G1059" s="6" t="str">
        <f>VLOOKUP(F1059,'Customer Info'!A:B,2,0)</f>
        <v>Don</v>
      </c>
      <c r="H1059" s="6" t="str">
        <f>VLOOKUP(F1059,'Customer Info'!A:C,3,0)</f>
        <v>Weiss</v>
      </c>
      <c r="I1059" s="6" t="str">
        <f>VLOOKUP(F1059,'Customer Info'!A:E,5,0)</f>
        <v>Sydney</v>
      </c>
      <c r="J1059" s="2" t="s">
        <v>1394</v>
      </c>
      <c r="K1059" s="2">
        <v>285</v>
      </c>
      <c r="L1059" s="2">
        <v>259</v>
      </c>
      <c r="M1059" s="2">
        <v>2</v>
      </c>
      <c r="N1059" s="7">
        <f t="shared" si="64"/>
        <v>518</v>
      </c>
      <c r="O1059" s="7">
        <f t="shared" si="65"/>
        <v>570</v>
      </c>
      <c r="P1059" s="2">
        <v>81</v>
      </c>
      <c r="Q1059" s="8">
        <f t="shared" si="66"/>
        <v>651</v>
      </c>
      <c r="R1059" s="8">
        <f t="shared" si="67"/>
        <v>52</v>
      </c>
      <c r="S1059" s="2" t="s">
        <v>61</v>
      </c>
      <c r="T1059" s="22" cm="1">
        <f t="array" ref="T1059">_xlfn.IFS(OR(Q1059&gt;$U$2,Q1059&lt;$U$3),Q1059*$V$2,OR(Q1059&gt;$U$3,Q1059&lt;$U$4),Q1059*$V$3,OR(Q1059&gt;$U$3,Q1059&lt;$U$4),Q1059*$V$4,OR(Q1059&gt;$U$5,Q1059&lt;$U$6),Q1059*$V$6,OR(Q1059&gt;$U$6,Q1059&lt;$U$7),Q1059*$V$7)</f>
        <v>13.02</v>
      </c>
    </row>
    <row r="1060" spans="1:20" x14ac:dyDescent="0.3">
      <c r="A1060" s="2" t="s">
        <v>1698</v>
      </c>
      <c r="B1060" s="5">
        <v>44008</v>
      </c>
      <c r="C1060" s="5">
        <v>44008</v>
      </c>
      <c r="D1060" s="2" t="s">
        <v>45</v>
      </c>
      <c r="E1060" s="2" t="s">
        <v>41</v>
      </c>
      <c r="F1060" s="2" t="s">
        <v>217</v>
      </c>
      <c r="G1060" s="6" t="str">
        <f>VLOOKUP(F1060,'Customer Info'!A:B,2,0)</f>
        <v>Toby</v>
      </c>
      <c r="H1060" s="6" t="str">
        <f>VLOOKUP(F1060,'Customer Info'!A:C,3,0)</f>
        <v>Braunhardt</v>
      </c>
      <c r="I1060" s="6" t="str">
        <f>VLOOKUP(F1060,'Customer Info'!A:E,5,0)</f>
        <v>Perth</v>
      </c>
      <c r="J1060" s="2" t="s">
        <v>175</v>
      </c>
      <c r="K1060" s="2">
        <v>1816</v>
      </c>
      <c r="L1060" s="2">
        <v>1700</v>
      </c>
      <c r="M1060" s="2">
        <v>5</v>
      </c>
      <c r="N1060" s="7">
        <f t="shared" si="64"/>
        <v>8500</v>
      </c>
      <c r="O1060" s="7">
        <f t="shared" si="65"/>
        <v>9080</v>
      </c>
      <c r="P1060" s="2">
        <v>22</v>
      </c>
      <c r="Q1060" s="8">
        <f t="shared" si="66"/>
        <v>9102</v>
      </c>
      <c r="R1060" s="8">
        <f t="shared" si="67"/>
        <v>580</v>
      </c>
      <c r="S1060" s="2" t="s">
        <v>31</v>
      </c>
      <c r="T1060" s="22" cm="1">
        <f t="array" ref="T1060">_xlfn.IFS(OR(Q1060&gt;$U$2,Q1060&lt;$U$3),Q1060*$V$2,OR(Q1060&gt;$U$3,Q1060&lt;$U$4),Q1060*$V$3,OR(Q1060&gt;$U$3,Q1060&lt;$U$4),Q1060*$V$4,OR(Q1060&gt;$U$5,Q1060&lt;$U$6),Q1060*$V$6,OR(Q1060&gt;$U$6,Q1060&lt;$U$7),Q1060*$V$7)</f>
        <v>182.04</v>
      </c>
    </row>
    <row r="1061" spans="1:20" x14ac:dyDescent="0.3">
      <c r="A1061" s="2" t="s">
        <v>1699</v>
      </c>
      <c r="B1061" s="5">
        <v>43888</v>
      </c>
      <c r="C1061" s="5">
        <v>43889</v>
      </c>
      <c r="D1061" s="2" t="s">
        <v>26</v>
      </c>
      <c r="E1061" s="2" t="s">
        <v>27</v>
      </c>
      <c r="F1061" s="2" t="s">
        <v>1700</v>
      </c>
      <c r="G1061" s="6" t="str">
        <f>VLOOKUP(F1061,'Customer Info'!A:B,2,0)</f>
        <v>John</v>
      </c>
      <c r="H1061" s="6" t="str">
        <f>VLOOKUP(F1061,'Customer Info'!A:C,3,0)</f>
        <v>Grady</v>
      </c>
      <c r="I1061" s="6" t="str">
        <f>VLOOKUP(F1061,'Customer Info'!A:E,5,0)</f>
        <v>Mianyang</v>
      </c>
      <c r="J1061" s="2" t="s">
        <v>464</v>
      </c>
      <c r="K1061" s="2">
        <v>2681</v>
      </c>
      <c r="L1061" s="2">
        <v>2458</v>
      </c>
      <c r="M1061" s="2">
        <v>4</v>
      </c>
      <c r="N1061" s="7">
        <f t="shared" si="64"/>
        <v>9832</v>
      </c>
      <c r="O1061" s="7">
        <f t="shared" si="65"/>
        <v>10724</v>
      </c>
      <c r="P1061" s="2">
        <v>65</v>
      </c>
      <c r="Q1061" s="8">
        <f t="shared" si="66"/>
        <v>10789</v>
      </c>
      <c r="R1061" s="8">
        <f t="shared" si="67"/>
        <v>892</v>
      </c>
      <c r="S1061" s="2" t="s">
        <v>61</v>
      </c>
      <c r="T1061" s="22" cm="1">
        <f t="array" ref="T1061">_xlfn.IFS(OR(Q1061&gt;$U$2,Q1061&lt;$U$3),Q1061*$V$2,OR(Q1061&gt;$U$3,Q1061&lt;$U$4),Q1061*$V$3,OR(Q1061&gt;$U$3,Q1061&lt;$U$4),Q1061*$V$4,OR(Q1061&gt;$U$5,Q1061&lt;$U$6),Q1061*$V$6,OR(Q1061&gt;$U$6,Q1061&lt;$U$7),Q1061*$V$7)</f>
        <v>215.78</v>
      </c>
    </row>
    <row r="1062" spans="1:20" x14ac:dyDescent="0.3">
      <c r="A1062" s="2" t="s">
        <v>1701</v>
      </c>
      <c r="B1062" s="5">
        <v>43924</v>
      </c>
      <c r="C1062" s="5">
        <v>43925</v>
      </c>
      <c r="D1062" s="2" t="s">
        <v>45</v>
      </c>
      <c r="E1062" s="2" t="s">
        <v>89</v>
      </c>
      <c r="F1062" s="2" t="s">
        <v>1702</v>
      </c>
      <c r="G1062" s="6" t="str">
        <f>VLOOKUP(F1062,'Customer Info'!A:B,2,0)</f>
        <v>Patrick</v>
      </c>
      <c r="H1062" s="6" t="str">
        <f>VLOOKUP(F1062,'Customer Info'!A:C,3,0)</f>
        <v>O'Donnell</v>
      </c>
      <c r="I1062" s="6" t="str">
        <f>VLOOKUP(F1062,'Customer Info'!A:E,5,0)</f>
        <v>Sydney</v>
      </c>
      <c r="J1062" s="2" t="s">
        <v>433</v>
      </c>
      <c r="K1062" s="2">
        <v>1246</v>
      </c>
      <c r="L1062" s="2">
        <v>1164</v>
      </c>
      <c r="M1062" s="2">
        <v>2</v>
      </c>
      <c r="N1062" s="7">
        <f t="shared" si="64"/>
        <v>2328</v>
      </c>
      <c r="O1062" s="7">
        <f t="shared" si="65"/>
        <v>2492</v>
      </c>
      <c r="P1062" s="2">
        <v>47</v>
      </c>
      <c r="Q1062" s="8">
        <f t="shared" si="66"/>
        <v>2539</v>
      </c>
      <c r="R1062" s="8">
        <f t="shared" si="67"/>
        <v>164</v>
      </c>
      <c r="S1062" s="2" t="s">
        <v>61</v>
      </c>
      <c r="T1062" s="22" cm="1">
        <f t="array" ref="T1062">_xlfn.IFS(OR(Q1062&gt;$U$2,Q1062&lt;$U$3),Q1062*$V$2,OR(Q1062&gt;$U$3,Q1062&lt;$U$4),Q1062*$V$3,OR(Q1062&gt;$U$3,Q1062&lt;$U$4),Q1062*$V$4,OR(Q1062&gt;$U$5,Q1062&lt;$U$6),Q1062*$V$6,OR(Q1062&gt;$U$6,Q1062&lt;$U$7),Q1062*$V$7)</f>
        <v>50.78</v>
      </c>
    </row>
    <row r="1063" spans="1:20" x14ac:dyDescent="0.3">
      <c r="A1063" s="2" t="s">
        <v>1703</v>
      </c>
      <c r="B1063" s="5">
        <v>43923</v>
      </c>
      <c r="C1063" s="5">
        <v>43923</v>
      </c>
      <c r="D1063" s="2" t="s">
        <v>45</v>
      </c>
      <c r="E1063" s="2" t="s">
        <v>66</v>
      </c>
      <c r="F1063" s="2" t="s">
        <v>1628</v>
      </c>
      <c r="G1063" s="6" t="str">
        <f>VLOOKUP(F1063,'Customer Info'!A:B,2,0)</f>
        <v>Roy</v>
      </c>
      <c r="H1063" s="6" t="str">
        <f>VLOOKUP(F1063,'Customer Info'!A:C,3,0)</f>
        <v>Skaria</v>
      </c>
      <c r="I1063" s="6" t="str">
        <f>VLOOKUP(F1063,'Customer Info'!A:E,5,0)</f>
        <v>Bogor</v>
      </c>
      <c r="J1063" s="2" t="s">
        <v>891</v>
      </c>
      <c r="K1063" s="2">
        <v>671</v>
      </c>
      <c r="L1063" s="2">
        <v>627</v>
      </c>
      <c r="M1063" s="2">
        <v>4</v>
      </c>
      <c r="N1063" s="7">
        <f t="shared" si="64"/>
        <v>2508</v>
      </c>
      <c r="O1063" s="7">
        <f t="shared" si="65"/>
        <v>2684</v>
      </c>
      <c r="P1063" s="2">
        <v>56</v>
      </c>
      <c r="Q1063" s="8">
        <f t="shared" si="66"/>
        <v>2740</v>
      </c>
      <c r="R1063" s="8">
        <f t="shared" si="67"/>
        <v>176</v>
      </c>
      <c r="S1063" s="2" t="s">
        <v>31</v>
      </c>
      <c r="T1063" s="22" cm="1">
        <f t="array" ref="T1063">_xlfn.IFS(OR(Q1063&gt;$U$2,Q1063&lt;$U$3),Q1063*$V$2,OR(Q1063&gt;$U$3,Q1063&lt;$U$4),Q1063*$V$3,OR(Q1063&gt;$U$3,Q1063&lt;$U$4),Q1063*$V$4,OR(Q1063&gt;$U$5,Q1063&lt;$U$6),Q1063*$V$6,OR(Q1063&gt;$U$6,Q1063&lt;$U$7),Q1063*$V$7)</f>
        <v>54.800000000000004</v>
      </c>
    </row>
    <row r="1064" spans="1:20" x14ac:dyDescent="0.3">
      <c r="A1064" s="2" t="s">
        <v>1704</v>
      </c>
      <c r="B1064" s="5">
        <v>44020</v>
      </c>
      <c r="C1064" s="5">
        <v>44021</v>
      </c>
      <c r="D1064" s="2" t="s">
        <v>33</v>
      </c>
      <c r="E1064" s="2" t="s">
        <v>34</v>
      </c>
      <c r="F1064" s="2" t="s">
        <v>207</v>
      </c>
      <c r="G1064" s="6" t="str">
        <f>VLOOKUP(F1064,'Customer Info'!A:B,2,0)</f>
        <v>Sheri</v>
      </c>
      <c r="H1064" s="6" t="str">
        <f>VLOOKUP(F1064,'Customer Info'!A:C,3,0)</f>
        <v>Gordon</v>
      </c>
      <c r="I1064" s="6" t="str">
        <f>VLOOKUP(F1064,'Customer Info'!A:E,5,0)</f>
        <v>Bogor</v>
      </c>
      <c r="J1064" s="2" t="s">
        <v>334</v>
      </c>
      <c r="K1064" s="2">
        <v>37949</v>
      </c>
      <c r="L1064" s="2">
        <v>34816</v>
      </c>
      <c r="M1064" s="2">
        <v>4</v>
      </c>
      <c r="N1064" s="7">
        <f t="shared" si="64"/>
        <v>139264</v>
      </c>
      <c r="O1064" s="7">
        <f t="shared" si="65"/>
        <v>151796</v>
      </c>
      <c r="P1064" s="2">
        <v>68</v>
      </c>
      <c r="Q1064" s="8">
        <f t="shared" si="66"/>
        <v>151864</v>
      </c>
      <c r="R1064" s="8">
        <f t="shared" si="67"/>
        <v>12532</v>
      </c>
      <c r="S1064" s="2" t="s">
        <v>31</v>
      </c>
      <c r="T1064" s="22" cm="1">
        <f t="array" ref="T1064">_xlfn.IFS(OR(Q1064&gt;$U$2,Q1064&lt;$U$3),Q1064*$V$2,OR(Q1064&gt;$U$3,Q1064&lt;$U$4),Q1064*$V$3,OR(Q1064&gt;$U$3,Q1064&lt;$U$4),Q1064*$V$4,OR(Q1064&gt;$U$5,Q1064&lt;$U$6),Q1064*$V$6,OR(Q1064&gt;$U$6,Q1064&lt;$U$7),Q1064*$V$7)</f>
        <v>3037.28</v>
      </c>
    </row>
    <row r="1065" spans="1:20" x14ac:dyDescent="0.3">
      <c r="A1065" s="2" t="s">
        <v>1705</v>
      </c>
      <c r="B1065" s="5">
        <v>43864</v>
      </c>
      <c r="C1065" s="5">
        <v>43864</v>
      </c>
      <c r="D1065" s="2" t="s">
        <v>26</v>
      </c>
      <c r="E1065" s="2" t="s">
        <v>66</v>
      </c>
      <c r="F1065" s="2" t="s">
        <v>542</v>
      </c>
      <c r="G1065" s="6" t="str">
        <f>VLOOKUP(F1065,'Customer Info'!A:B,2,0)</f>
        <v>Troy</v>
      </c>
      <c r="H1065" s="6" t="str">
        <f>VLOOKUP(F1065,'Customer Info'!A:C,3,0)</f>
        <v>Blackwell</v>
      </c>
      <c r="I1065" s="6" t="str">
        <f>VLOOKUP(F1065,'Customer Info'!A:E,5,0)</f>
        <v>Akola</v>
      </c>
      <c r="J1065" s="2" t="s">
        <v>250</v>
      </c>
      <c r="K1065" s="2">
        <v>1585</v>
      </c>
      <c r="L1065" s="2">
        <v>1495</v>
      </c>
      <c r="M1065" s="2">
        <v>1</v>
      </c>
      <c r="N1065" s="7">
        <f t="shared" si="64"/>
        <v>1495</v>
      </c>
      <c r="O1065" s="7">
        <f t="shared" si="65"/>
        <v>1585</v>
      </c>
      <c r="P1065" s="2">
        <v>79</v>
      </c>
      <c r="Q1065" s="8">
        <f t="shared" si="66"/>
        <v>1664</v>
      </c>
      <c r="R1065" s="8">
        <f t="shared" si="67"/>
        <v>90</v>
      </c>
      <c r="S1065" s="2" t="s">
        <v>31</v>
      </c>
      <c r="T1065" s="22" cm="1">
        <f t="array" ref="T1065">_xlfn.IFS(OR(Q1065&gt;$U$2,Q1065&lt;$U$3),Q1065*$V$2,OR(Q1065&gt;$U$3,Q1065&lt;$U$4),Q1065*$V$3,OR(Q1065&gt;$U$3,Q1065&lt;$U$4),Q1065*$V$4,OR(Q1065&gt;$U$5,Q1065&lt;$U$6),Q1065*$V$6,OR(Q1065&gt;$U$6,Q1065&lt;$U$7),Q1065*$V$7)</f>
        <v>33.28</v>
      </c>
    </row>
    <row r="1066" spans="1:20" x14ac:dyDescent="0.3">
      <c r="A1066" s="2" t="s">
        <v>1706</v>
      </c>
      <c r="B1066" s="5">
        <v>43838</v>
      </c>
      <c r="C1066" s="5">
        <v>43840</v>
      </c>
      <c r="D1066" s="2" t="s">
        <v>26</v>
      </c>
      <c r="E1066" s="2" t="s">
        <v>46</v>
      </c>
      <c r="F1066" s="2" t="s">
        <v>1707</v>
      </c>
      <c r="G1066" s="6" t="str">
        <f>VLOOKUP(F1066,'Customer Info'!A:B,2,0)</f>
        <v>Giulietta</v>
      </c>
      <c r="H1066" s="6" t="str">
        <f>VLOOKUP(F1066,'Customer Info'!A:C,3,0)</f>
        <v>Weimer</v>
      </c>
      <c r="I1066" s="6" t="str">
        <f>VLOOKUP(F1066,'Customer Info'!A:E,5,0)</f>
        <v>Suihua</v>
      </c>
      <c r="J1066" s="2" t="s">
        <v>864</v>
      </c>
      <c r="K1066" s="2">
        <v>2200</v>
      </c>
      <c r="L1066" s="2">
        <v>2020</v>
      </c>
      <c r="M1066" s="2">
        <v>2</v>
      </c>
      <c r="N1066" s="7">
        <f t="shared" si="64"/>
        <v>4040</v>
      </c>
      <c r="O1066" s="7">
        <f t="shared" si="65"/>
        <v>4400</v>
      </c>
      <c r="P1066" s="2">
        <v>40</v>
      </c>
      <c r="Q1066" s="8">
        <f t="shared" si="66"/>
        <v>4440</v>
      </c>
      <c r="R1066" s="8">
        <f t="shared" si="67"/>
        <v>360</v>
      </c>
      <c r="S1066" s="2" t="s">
        <v>31</v>
      </c>
      <c r="T1066" s="22" cm="1">
        <f t="array" ref="T1066">_xlfn.IFS(OR(Q1066&gt;$U$2,Q1066&lt;$U$3),Q1066*$V$2,OR(Q1066&gt;$U$3,Q1066&lt;$U$4),Q1066*$V$3,OR(Q1066&gt;$U$3,Q1066&lt;$U$4),Q1066*$V$4,OR(Q1066&gt;$U$5,Q1066&lt;$U$6),Q1066*$V$6,OR(Q1066&gt;$U$6,Q1066&lt;$U$7),Q1066*$V$7)</f>
        <v>88.8</v>
      </c>
    </row>
    <row r="1067" spans="1:20" x14ac:dyDescent="0.3">
      <c r="A1067" s="2" t="s">
        <v>1708</v>
      </c>
      <c r="B1067" s="5">
        <v>43888</v>
      </c>
      <c r="C1067" s="5">
        <v>43890</v>
      </c>
      <c r="D1067" s="2" t="s">
        <v>26</v>
      </c>
      <c r="E1067" s="2" t="s">
        <v>41</v>
      </c>
      <c r="F1067" s="2" t="s">
        <v>1135</v>
      </c>
      <c r="G1067" s="6" t="str">
        <f>VLOOKUP(F1067,'Customer Info'!A:B,2,0)</f>
        <v>Rachel</v>
      </c>
      <c r="H1067" s="6" t="str">
        <f>VLOOKUP(F1067,'Customer Info'!A:C,3,0)</f>
        <v>Payne</v>
      </c>
      <c r="I1067" s="6" t="str">
        <f>VLOOKUP(F1067,'Customer Info'!A:E,5,0)</f>
        <v>Caloundra</v>
      </c>
      <c r="J1067" s="2" t="s">
        <v>346</v>
      </c>
      <c r="K1067" s="2">
        <v>2540</v>
      </c>
      <c r="L1067" s="2">
        <v>2397</v>
      </c>
      <c r="M1067" s="2">
        <v>2</v>
      </c>
      <c r="N1067" s="7">
        <f t="shared" si="64"/>
        <v>4794</v>
      </c>
      <c r="O1067" s="7">
        <f t="shared" si="65"/>
        <v>5080</v>
      </c>
      <c r="P1067" s="2">
        <v>41</v>
      </c>
      <c r="Q1067" s="8">
        <f t="shared" si="66"/>
        <v>5121</v>
      </c>
      <c r="R1067" s="8">
        <f t="shared" si="67"/>
        <v>286</v>
      </c>
      <c r="S1067" s="2" t="s">
        <v>31</v>
      </c>
      <c r="T1067" s="22" cm="1">
        <f t="array" ref="T1067">_xlfn.IFS(OR(Q1067&gt;$U$2,Q1067&lt;$U$3),Q1067*$V$2,OR(Q1067&gt;$U$3,Q1067&lt;$U$4),Q1067*$V$3,OR(Q1067&gt;$U$3,Q1067&lt;$U$4),Q1067*$V$4,OR(Q1067&gt;$U$5,Q1067&lt;$U$6),Q1067*$V$6,OR(Q1067&gt;$U$6,Q1067&lt;$U$7),Q1067*$V$7)</f>
        <v>102.42</v>
      </c>
    </row>
    <row r="1068" spans="1:20" x14ac:dyDescent="0.3">
      <c r="A1068" s="2" t="s">
        <v>1709</v>
      </c>
      <c r="B1068" s="5">
        <v>43910</v>
      </c>
      <c r="C1068" s="5">
        <v>43911</v>
      </c>
      <c r="D1068" s="2" t="s">
        <v>26</v>
      </c>
      <c r="E1068" s="2" t="s">
        <v>46</v>
      </c>
      <c r="F1068" s="2" t="s">
        <v>587</v>
      </c>
      <c r="G1068" s="6" t="str">
        <f>VLOOKUP(F1068,'Customer Info'!A:B,2,0)</f>
        <v>Dave</v>
      </c>
      <c r="H1068" s="6" t="str">
        <f>VLOOKUP(F1068,'Customer Info'!A:C,3,0)</f>
        <v>Hallsten</v>
      </c>
      <c r="I1068" s="6" t="str">
        <f>VLOOKUP(F1068,'Customer Info'!A:E,5,0)</f>
        <v>Coimbatore</v>
      </c>
      <c r="J1068" s="2" t="s">
        <v>490</v>
      </c>
      <c r="K1068" s="2">
        <v>1605</v>
      </c>
      <c r="L1068" s="2">
        <v>1530</v>
      </c>
      <c r="M1068" s="2">
        <v>3</v>
      </c>
      <c r="N1068" s="7">
        <f t="shared" si="64"/>
        <v>4590</v>
      </c>
      <c r="O1068" s="7">
        <f t="shared" si="65"/>
        <v>4815</v>
      </c>
      <c r="P1068" s="2">
        <v>91</v>
      </c>
      <c r="Q1068" s="8">
        <f t="shared" si="66"/>
        <v>4906</v>
      </c>
      <c r="R1068" s="8">
        <f t="shared" si="67"/>
        <v>225</v>
      </c>
      <c r="S1068" s="2" t="s">
        <v>28</v>
      </c>
      <c r="T1068" s="22" cm="1">
        <f t="array" ref="T1068">_xlfn.IFS(OR(Q1068&gt;$U$2,Q1068&lt;$U$3),Q1068*$V$2,OR(Q1068&gt;$U$3,Q1068&lt;$U$4),Q1068*$V$3,OR(Q1068&gt;$U$3,Q1068&lt;$U$4),Q1068*$V$4,OR(Q1068&gt;$U$5,Q1068&lt;$U$6),Q1068*$V$6,OR(Q1068&gt;$U$6,Q1068&lt;$U$7),Q1068*$V$7)</f>
        <v>98.12</v>
      </c>
    </row>
    <row r="1069" spans="1:20" x14ac:dyDescent="0.3">
      <c r="A1069" s="2" t="s">
        <v>1710</v>
      </c>
      <c r="B1069" s="5">
        <v>44064</v>
      </c>
      <c r="C1069" s="5">
        <v>44065</v>
      </c>
      <c r="D1069" s="2" t="s">
        <v>26</v>
      </c>
      <c r="E1069" s="2" t="s">
        <v>27</v>
      </c>
      <c r="F1069" s="2" t="s">
        <v>924</v>
      </c>
      <c r="G1069" s="6" t="str">
        <f>VLOOKUP(F1069,'Customer Info'!A:B,2,0)</f>
        <v>Sonia</v>
      </c>
      <c r="H1069" s="6" t="str">
        <f>VLOOKUP(F1069,'Customer Info'!A:C,3,0)</f>
        <v>Sunley</v>
      </c>
      <c r="I1069" s="6" t="str">
        <f>VLOOKUP(F1069,'Customer Info'!A:E,5,0)</f>
        <v>Canberra</v>
      </c>
      <c r="J1069" s="2" t="s">
        <v>97</v>
      </c>
      <c r="K1069" s="2">
        <v>2644</v>
      </c>
      <c r="L1069" s="2">
        <v>2425</v>
      </c>
      <c r="M1069" s="2">
        <v>3</v>
      </c>
      <c r="N1069" s="7">
        <f t="shared" si="64"/>
        <v>7275</v>
      </c>
      <c r="O1069" s="7">
        <f t="shared" si="65"/>
        <v>7932</v>
      </c>
      <c r="P1069" s="2">
        <v>71</v>
      </c>
      <c r="Q1069" s="8">
        <f t="shared" si="66"/>
        <v>8003</v>
      </c>
      <c r="R1069" s="8">
        <f t="shared" si="67"/>
        <v>657</v>
      </c>
      <c r="S1069" s="2" t="s">
        <v>31</v>
      </c>
      <c r="T1069" s="22" cm="1">
        <f t="array" ref="T1069">_xlfn.IFS(OR(Q1069&gt;$U$2,Q1069&lt;$U$3),Q1069*$V$2,OR(Q1069&gt;$U$3,Q1069&lt;$U$4),Q1069*$V$3,OR(Q1069&gt;$U$3,Q1069&lt;$U$4),Q1069*$V$4,OR(Q1069&gt;$U$5,Q1069&lt;$U$6),Q1069*$V$6,OR(Q1069&gt;$U$6,Q1069&lt;$U$7),Q1069*$V$7)</f>
        <v>160.06</v>
      </c>
    </row>
    <row r="1070" spans="1:20" x14ac:dyDescent="0.3">
      <c r="A1070" s="2" t="s">
        <v>1711</v>
      </c>
      <c r="B1070" s="5">
        <v>44085</v>
      </c>
      <c r="C1070" s="5">
        <v>44086</v>
      </c>
      <c r="D1070" s="2" t="s">
        <v>33</v>
      </c>
      <c r="E1070" s="2" t="s">
        <v>41</v>
      </c>
      <c r="F1070" s="2" t="s">
        <v>430</v>
      </c>
      <c r="G1070" s="6" t="str">
        <f>VLOOKUP(F1070,'Customer Info'!A:B,2,0)</f>
        <v>Rachel</v>
      </c>
      <c r="H1070" s="6" t="str">
        <f>VLOOKUP(F1070,'Customer Info'!A:C,3,0)</f>
        <v>Payne</v>
      </c>
      <c r="I1070" s="6" t="str">
        <f>VLOOKUP(F1070,'Customer Info'!A:E,5,0)</f>
        <v>Raipur</v>
      </c>
      <c r="J1070" s="2" t="s">
        <v>380</v>
      </c>
      <c r="K1070" s="2">
        <v>1574</v>
      </c>
      <c r="L1070" s="2">
        <v>1375</v>
      </c>
      <c r="M1070" s="2">
        <v>2</v>
      </c>
      <c r="N1070" s="7">
        <f t="shared" si="64"/>
        <v>2750</v>
      </c>
      <c r="O1070" s="7">
        <f t="shared" si="65"/>
        <v>3148</v>
      </c>
      <c r="P1070" s="2">
        <v>75</v>
      </c>
      <c r="Q1070" s="8">
        <f t="shared" si="66"/>
        <v>3223</v>
      </c>
      <c r="R1070" s="8">
        <f t="shared" si="67"/>
        <v>398</v>
      </c>
      <c r="S1070" s="2" t="s">
        <v>31</v>
      </c>
      <c r="T1070" s="22" cm="1">
        <f t="array" ref="T1070">_xlfn.IFS(OR(Q1070&gt;$U$2,Q1070&lt;$U$3),Q1070*$V$2,OR(Q1070&gt;$U$3,Q1070&lt;$U$4),Q1070*$V$3,OR(Q1070&gt;$U$3,Q1070&lt;$U$4),Q1070*$V$4,OR(Q1070&gt;$U$5,Q1070&lt;$U$6),Q1070*$V$6,OR(Q1070&gt;$U$6,Q1070&lt;$U$7),Q1070*$V$7)</f>
        <v>64.460000000000008</v>
      </c>
    </row>
    <row r="1071" spans="1:20" x14ac:dyDescent="0.3">
      <c r="A1071" s="2" t="s">
        <v>1712</v>
      </c>
      <c r="B1071" s="5">
        <v>44080</v>
      </c>
      <c r="C1071" s="5">
        <v>44081</v>
      </c>
      <c r="D1071" s="2" t="s">
        <v>45</v>
      </c>
      <c r="E1071" s="2" t="s">
        <v>46</v>
      </c>
      <c r="F1071" s="2" t="s">
        <v>411</v>
      </c>
      <c r="G1071" s="6" t="str">
        <f>VLOOKUP(F1071,'Customer Info'!A:B,2,0)</f>
        <v>Bill</v>
      </c>
      <c r="H1071" s="6" t="str">
        <f>VLOOKUP(F1071,'Customer Info'!A:C,3,0)</f>
        <v>Shonely</v>
      </c>
      <c r="I1071" s="6" t="str">
        <f>VLOOKUP(F1071,'Customer Info'!A:E,5,0)</f>
        <v>Jinjiang</v>
      </c>
      <c r="J1071" s="2" t="s">
        <v>212</v>
      </c>
      <c r="K1071" s="2">
        <v>125</v>
      </c>
      <c r="L1071" s="2">
        <v>113</v>
      </c>
      <c r="M1071" s="2">
        <v>1</v>
      </c>
      <c r="N1071" s="7">
        <f t="shared" si="64"/>
        <v>113</v>
      </c>
      <c r="O1071" s="7">
        <f t="shared" si="65"/>
        <v>125</v>
      </c>
      <c r="P1071" s="2">
        <v>30</v>
      </c>
      <c r="Q1071" s="8">
        <f t="shared" si="66"/>
        <v>155</v>
      </c>
      <c r="R1071" s="8">
        <f t="shared" si="67"/>
        <v>12</v>
      </c>
      <c r="S1071" s="2" t="s">
        <v>31</v>
      </c>
      <c r="T1071" s="22" cm="1">
        <f t="array" ref="T1071">_xlfn.IFS(OR(Q1071&gt;$U$2,Q1071&lt;$U$3),Q1071*$V$2,OR(Q1071&gt;$U$3,Q1071&lt;$U$4),Q1071*$V$3,OR(Q1071&gt;$U$3,Q1071&lt;$U$4),Q1071*$V$4,OR(Q1071&gt;$U$5,Q1071&lt;$U$6),Q1071*$V$6,OR(Q1071&gt;$U$6,Q1071&lt;$U$7),Q1071*$V$7)</f>
        <v>3.1</v>
      </c>
    </row>
    <row r="1072" spans="1:20" x14ac:dyDescent="0.3">
      <c r="A1072" s="2" t="s">
        <v>1713</v>
      </c>
      <c r="B1072" s="5">
        <v>44083</v>
      </c>
      <c r="C1072" s="5">
        <v>44085</v>
      </c>
      <c r="D1072" s="2" t="s">
        <v>45</v>
      </c>
      <c r="E1072" s="2" t="s">
        <v>66</v>
      </c>
      <c r="F1072" s="2" t="s">
        <v>1446</v>
      </c>
      <c r="G1072" s="6" t="str">
        <f>VLOOKUP(F1072,'Customer Info'!A:B,2,0)</f>
        <v>Toby</v>
      </c>
      <c r="H1072" s="6" t="str">
        <f>VLOOKUP(F1072,'Customer Info'!A:C,3,0)</f>
        <v>Gnade</v>
      </c>
      <c r="I1072" s="6" t="str">
        <f>VLOOKUP(F1072,'Customer Info'!A:E,5,0)</f>
        <v>Bhopal</v>
      </c>
      <c r="J1072" s="2" t="s">
        <v>1010</v>
      </c>
      <c r="K1072" s="2">
        <v>77</v>
      </c>
      <c r="L1072" s="2">
        <v>73</v>
      </c>
      <c r="M1072" s="2">
        <v>5</v>
      </c>
      <c r="N1072" s="7">
        <f t="shared" si="64"/>
        <v>365</v>
      </c>
      <c r="O1072" s="7">
        <f t="shared" si="65"/>
        <v>385</v>
      </c>
      <c r="P1072" s="2">
        <v>10</v>
      </c>
      <c r="Q1072" s="8">
        <f t="shared" si="66"/>
        <v>395</v>
      </c>
      <c r="R1072" s="8">
        <f t="shared" si="67"/>
        <v>20</v>
      </c>
      <c r="S1072" s="2" t="s">
        <v>28</v>
      </c>
      <c r="T1072" s="22" cm="1">
        <f t="array" ref="T1072">_xlfn.IFS(OR(Q1072&gt;$U$2,Q1072&lt;$U$3),Q1072*$V$2,OR(Q1072&gt;$U$3,Q1072&lt;$U$4),Q1072*$V$3,OR(Q1072&gt;$U$3,Q1072&lt;$U$4),Q1072*$V$4,OR(Q1072&gt;$U$5,Q1072&lt;$U$6),Q1072*$V$6,OR(Q1072&gt;$U$6,Q1072&lt;$U$7),Q1072*$V$7)</f>
        <v>7.9</v>
      </c>
    </row>
    <row r="1073" spans="1:20" x14ac:dyDescent="0.3">
      <c r="A1073" s="2" t="s">
        <v>1714</v>
      </c>
      <c r="B1073" s="5">
        <v>43835</v>
      </c>
      <c r="C1073" s="5">
        <v>43837</v>
      </c>
      <c r="D1073" s="2" t="s">
        <v>33</v>
      </c>
      <c r="E1073" s="2" t="s">
        <v>27</v>
      </c>
      <c r="F1073" s="2" t="s">
        <v>604</v>
      </c>
      <c r="G1073" s="6" t="str">
        <f>VLOOKUP(F1073,'Customer Info'!A:B,2,0)</f>
        <v>Maureen</v>
      </c>
      <c r="H1073" s="6" t="str">
        <f>VLOOKUP(F1073,'Customer Info'!A:C,3,0)</f>
        <v>Gastineau</v>
      </c>
      <c r="I1073" s="6" t="str">
        <f>VLOOKUP(F1073,'Customer Info'!A:E,5,0)</f>
        <v>Melton</v>
      </c>
      <c r="J1073" s="2" t="s">
        <v>833</v>
      </c>
      <c r="K1073" s="2">
        <v>1619</v>
      </c>
      <c r="L1073" s="2">
        <v>1442</v>
      </c>
      <c r="M1073" s="2">
        <v>3</v>
      </c>
      <c r="N1073" s="7">
        <f t="shared" si="64"/>
        <v>4326</v>
      </c>
      <c r="O1073" s="7">
        <f t="shared" si="65"/>
        <v>4857</v>
      </c>
      <c r="P1073" s="2">
        <v>86</v>
      </c>
      <c r="Q1073" s="8">
        <f t="shared" si="66"/>
        <v>4943</v>
      </c>
      <c r="R1073" s="8">
        <f t="shared" si="67"/>
        <v>531</v>
      </c>
      <c r="S1073" s="2" t="s">
        <v>31</v>
      </c>
      <c r="T1073" s="22" cm="1">
        <f t="array" ref="T1073">_xlfn.IFS(OR(Q1073&gt;$U$2,Q1073&lt;$U$3),Q1073*$V$2,OR(Q1073&gt;$U$3,Q1073&lt;$U$4),Q1073*$V$3,OR(Q1073&gt;$U$3,Q1073&lt;$U$4),Q1073*$V$4,OR(Q1073&gt;$U$5,Q1073&lt;$U$6),Q1073*$V$6,OR(Q1073&gt;$U$6,Q1073&lt;$U$7),Q1073*$V$7)</f>
        <v>98.86</v>
      </c>
    </row>
    <row r="1074" spans="1:20" x14ac:dyDescent="0.3">
      <c r="A1074" s="2" t="s">
        <v>1715</v>
      </c>
      <c r="B1074" s="5">
        <v>43898</v>
      </c>
      <c r="C1074" s="5">
        <v>43900</v>
      </c>
      <c r="D1074" s="2" t="s">
        <v>45</v>
      </c>
      <c r="E1074" s="2" t="s">
        <v>34</v>
      </c>
      <c r="F1074" s="2" t="s">
        <v>316</v>
      </c>
      <c r="G1074" s="6" t="str">
        <f>VLOOKUP(F1074,'Customer Info'!A:B,2,0)</f>
        <v>Darren</v>
      </c>
      <c r="H1074" s="6" t="str">
        <f>VLOOKUP(F1074,'Customer Info'!A:C,3,0)</f>
        <v>Powers</v>
      </c>
      <c r="I1074" s="6" t="str">
        <f>VLOOKUP(F1074,'Customer Info'!A:E,5,0)</f>
        <v>Depok</v>
      </c>
      <c r="J1074" s="2" t="s">
        <v>497</v>
      </c>
      <c r="K1074" s="2">
        <v>202</v>
      </c>
      <c r="L1074" s="2">
        <v>187</v>
      </c>
      <c r="M1074" s="2">
        <v>5</v>
      </c>
      <c r="N1074" s="7">
        <f t="shared" si="64"/>
        <v>935</v>
      </c>
      <c r="O1074" s="7">
        <f t="shared" si="65"/>
        <v>1010</v>
      </c>
      <c r="P1074" s="2">
        <v>30</v>
      </c>
      <c r="Q1074" s="8">
        <f t="shared" si="66"/>
        <v>1040</v>
      </c>
      <c r="R1074" s="8">
        <f t="shared" si="67"/>
        <v>75</v>
      </c>
      <c r="S1074" s="2" t="s">
        <v>61</v>
      </c>
      <c r="T1074" s="22" cm="1">
        <f t="array" ref="T1074">_xlfn.IFS(OR(Q1074&gt;$U$2,Q1074&lt;$U$3),Q1074*$V$2,OR(Q1074&gt;$U$3,Q1074&lt;$U$4),Q1074*$V$3,OR(Q1074&gt;$U$3,Q1074&lt;$U$4),Q1074*$V$4,OR(Q1074&gt;$U$5,Q1074&lt;$U$6),Q1074*$V$6,OR(Q1074&gt;$U$6,Q1074&lt;$U$7),Q1074*$V$7)</f>
        <v>20.8</v>
      </c>
    </row>
    <row r="1075" spans="1:20" x14ac:dyDescent="0.3">
      <c r="A1075" s="2" t="s">
        <v>1716</v>
      </c>
      <c r="B1075" s="5">
        <v>44016</v>
      </c>
      <c r="C1075" s="5">
        <v>44017</v>
      </c>
      <c r="D1075" s="2" t="s">
        <v>45</v>
      </c>
      <c r="E1075" s="2" t="s">
        <v>41</v>
      </c>
      <c r="F1075" s="2" t="s">
        <v>1717</v>
      </c>
      <c r="G1075" s="6" t="str">
        <f>VLOOKUP(F1075,'Customer Info'!A:B,2,0)</f>
        <v>Emily</v>
      </c>
      <c r="H1075" s="6" t="str">
        <f>VLOOKUP(F1075,'Customer Info'!A:C,3,0)</f>
        <v>Burns</v>
      </c>
      <c r="I1075" s="6" t="str">
        <f>VLOOKUP(F1075,'Customer Info'!A:E,5,0)</f>
        <v>Nasik</v>
      </c>
      <c r="J1075" s="2" t="s">
        <v>342</v>
      </c>
      <c r="K1075" s="2">
        <v>63</v>
      </c>
      <c r="L1075" s="2">
        <v>59</v>
      </c>
      <c r="M1075" s="2">
        <v>2</v>
      </c>
      <c r="N1075" s="7">
        <f t="shared" si="64"/>
        <v>118</v>
      </c>
      <c r="O1075" s="7">
        <f t="shared" si="65"/>
        <v>126</v>
      </c>
      <c r="P1075" s="2">
        <v>10</v>
      </c>
      <c r="Q1075" s="8">
        <f t="shared" si="66"/>
        <v>136</v>
      </c>
      <c r="R1075" s="8">
        <f t="shared" si="67"/>
        <v>8</v>
      </c>
      <c r="S1075" s="2" t="s">
        <v>31</v>
      </c>
      <c r="T1075" s="22" cm="1">
        <f t="array" ref="T1075">_xlfn.IFS(OR(Q1075&gt;$U$2,Q1075&lt;$U$3),Q1075*$V$2,OR(Q1075&gt;$U$3,Q1075&lt;$U$4),Q1075*$V$3,OR(Q1075&gt;$U$3,Q1075&lt;$U$4),Q1075*$V$4,OR(Q1075&gt;$U$5,Q1075&lt;$U$6),Q1075*$V$6,OR(Q1075&gt;$U$6,Q1075&lt;$U$7),Q1075*$V$7)</f>
        <v>2.72</v>
      </c>
    </row>
    <row r="1076" spans="1:20" x14ac:dyDescent="0.3">
      <c r="A1076" s="2" t="s">
        <v>1718</v>
      </c>
      <c r="B1076" s="5">
        <v>44031</v>
      </c>
      <c r="C1076" s="5">
        <v>44032</v>
      </c>
      <c r="D1076" s="2" t="s">
        <v>45</v>
      </c>
      <c r="E1076" s="2" t="s">
        <v>34</v>
      </c>
      <c r="F1076" s="2" t="s">
        <v>1456</v>
      </c>
      <c r="G1076" s="6" t="str">
        <f>VLOOKUP(F1076,'Customer Info'!A:B,2,0)</f>
        <v>Darren</v>
      </c>
      <c r="H1076" s="6" t="str">
        <f>VLOOKUP(F1076,'Customer Info'!A:C,3,0)</f>
        <v>Koutras</v>
      </c>
      <c r="I1076" s="6" t="str">
        <f>VLOOKUP(F1076,'Customer Info'!A:E,5,0)</f>
        <v>Pune</v>
      </c>
      <c r="J1076" s="2" t="s">
        <v>543</v>
      </c>
      <c r="K1076" s="2">
        <v>1798</v>
      </c>
      <c r="L1076" s="2">
        <v>1650</v>
      </c>
      <c r="M1076" s="2">
        <v>1</v>
      </c>
      <c r="N1076" s="7">
        <f t="shared" si="64"/>
        <v>1650</v>
      </c>
      <c r="O1076" s="7">
        <f t="shared" si="65"/>
        <v>1798</v>
      </c>
      <c r="P1076" s="2">
        <v>100</v>
      </c>
      <c r="Q1076" s="8">
        <f t="shared" si="66"/>
        <v>1898</v>
      </c>
      <c r="R1076" s="8">
        <f t="shared" si="67"/>
        <v>148</v>
      </c>
      <c r="S1076" s="2" t="s">
        <v>31</v>
      </c>
      <c r="T1076" s="22" cm="1">
        <f t="array" ref="T1076">_xlfn.IFS(OR(Q1076&gt;$U$2,Q1076&lt;$U$3),Q1076*$V$2,OR(Q1076&gt;$U$3,Q1076&lt;$U$4),Q1076*$V$3,OR(Q1076&gt;$U$3,Q1076&lt;$U$4),Q1076*$V$4,OR(Q1076&gt;$U$5,Q1076&lt;$U$6),Q1076*$V$6,OR(Q1076&gt;$U$6,Q1076&lt;$U$7),Q1076*$V$7)</f>
        <v>37.96</v>
      </c>
    </row>
    <row r="1077" spans="1:20" x14ac:dyDescent="0.3">
      <c r="A1077" s="2" t="s">
        <v>1719</v>
      </c>
      <c r="B1077" s="5">
        <v>44080</v>
      </c>
      <c r="C1077" s="5">
        <v>44082</v>
      </c>
      <c r="D1077" s="2" t="s">
        <v>45</v>
      </c>
      <c r="E1077" s="2" t="s">
        <v>34</v>
      </c>
      <c r="F1077" s="2" t="s">
        <v>1456</v>
      </c>
      <c r="G1077" s="6" t="str">
        <f>VLOOKUP(F1077,'Customer Info'!A:B,2,0)</f>
        <v>Darren</v>
      </c>
      <c r="H1077" s="6" t="str">
        <f>VLOOKUP(F1077,'Customer Info'!A:C,3,0)</f>
        <v>Koutras</v>
      </c>
      <c r="I1077" s="6" t="str">
        <f>VLOOKUP(F1077,'Customer Info'!A:E,5,0)</f>
        <v>Pune</v>
      </c>
      <c r="J1077" s="2" t="s">
        <v>291</v>
      </c>
      <c r="K1077" s="2">
        <v>405</v>
      </c>
      <c r="L1077" s="2">
        <v>381</v>
      </c>
      <c r="M1077" s="2">
        <v>3</v>
      </c>
      <c r="N1077" s="7">
        <f t="shared" si="64"/>
        <v>1143</v>
      </c>
      <c r="O1077" s="7">
        <f t="shared" si="65"/>
        <v>1215</v>
      </c>
      <c r="P1077" s="2">
        <v>45</v>
      </c>
      <c r="Q1077" s="8">
        <f t="shared" si="66"/>
        <v>1260</v>
      </c>
      <c r="R1077" s="8">
        <f t="shared" si="67"/>
        <v>72</v>
      </c>
      <c r="S1077" s="2" t="s">
        <v>28</v>
      </c>
      <c r="T1077" s="22" cm="1">
        <f t="array" ref="T1077">_xlfn.IFS(OR(Q1077&gt;$U$2,Q1077&lt;$U$3),Q1077*$V$2,OR(Q1077&gt;$U$3,Q1077&lt;$U$4),Q1077*$V$3,OR(Q1077&gt;$U$3,Q1077&lt;$U$4),Q1077*$V$4,OR(Q1077&gt;$U$5,Q1077&lt;$U$6),Q1077*$V$6,OR(Q1077&gt;$U$6,Q1077&lt;$U$7),Q1077*$V$7)</f>
        <v>25.2</v>
      </c>
    </row>
    <row r="1078" spans="1:20" x14ac:dyDescent="0.3">
      <c r="A1078" s="2" t="s">
        <v>1720</v>
      </c>
      <c r="B1078" s="5">
        <v>44051</v>
      </c>
      <c r="C1078" s="5">
        <v>44052</v>
      </c>
      <c r="D1078" s="2" t="s">
        <v>45</v>
      </c>
      <c r="E1078" s="2" t="s">
        <v>46</v>
      </c>
      <c r="F1078" s="2" t="s">
        <v>740</v>
      </c>
      <c r="G1078" s="6" t="str">
        <f>VLOOKUP(F1078,'Customer Info'!A:B,2,0)</f>
        <v>Rick</v>
      </c>
      <c r="H1078" s="6" t="str">
        <f>VLOOKUP(F1078,'Customer Info'!A:C,3,0)</f>
        <v>Reed</v>
      </c>
      <c r="I1078" s="6" t="str">
        <f>VLOOKUP(F1078,'Customer Info'!A:E,5,0)</f>
        <v>Lucknow</v>
      </c>
      <c r="J1078" s="2" t="s">
        <v>311</v>
      </c>
      <c r="K1078" s="2">
        <v>531</v>
      </c>
      <c r="L1078" s="2">
        <v>487</v>
      </c>
      <c r="M1078" s="2">
        <v>2</v>
      </c>
      <c r="N1078" s="7">
        <f t="shared" si="64"/>
        <v>974</v>
      </c>
      <c r="O1078" s="7">
        <f t="shared" si="65"/>
        <v>1062</v>
      </c>
      <c r="P1078" s="2">
        <v>66</v>
      </c>
      <c r="Q1078" s="8">
        <f t="shared" si="66"/>
        <v>1128</v>
      </c>
      <c r="R1078" s="8">
        <f t="shared" si="67"/>
        <v>88</v>
      </c>
      <c r="S1078" s="2" t="s">
        <v>31</v>
      </c>
      <c r="T1078" s="22" cm="1">
        <f t="array" ref="T1078">_xlfn.IFS(OR(Q1078&gt;$U$2,Q1078&lt;$U$3),Q1078*$V$2,OR(Q1078&gt;$U$3,Q1078&lt;$U$4),Q1078*$V$3,OR(Q1078&gt;$U$3,Q1078&lt;$U$4),Q1078*$V$4,OR(Q1078&gt;$U$5,Q1078&lt;$U$6),Q1078*$V$6,OR(Q1078&gt;$U$6,Q1078&lt;$U$7),Q1078*$V$7)</f>
        <v>22.56</v>
      </c>
    </row>
    <row r="1079" spans="1:20" x14ac:dyDescent="0.3">
      <c r="A1079" s="2" t="s">
        <v>1721</v>
      </c>
      <c r="B1079" s="5">
        <v>44038</v>
      </c>
      <c r="C1079" s="5">
        <v>44040</v>
      </c>
      <c r="D1079" s="2" t="s">
        <v>26</v>
      </c>
      <c r="E1079" s="2" t="s">
        <v>34</v>
      </c>
      <c r="F1079" s="2" t="s">
        <v>764</v>
      </c>
      <c r="G1079" s="6" t="str">
        <f>VLOOKUP(F1079,'Customer Info'!A:B,2,0)</f>
        <v>Brad</v>
      </c>
      <c r="H1079" s="6" t="str">
        <f>VLOOKUP(F1079,'Customer Info'!A:C,3,0)</f>
        <v>Thomas</v>
      </c>
      <c r="I1079" s="6" t="str">
        <f>VLOOKUP(F1079,'Customer Info'!A:E,5,0)</f>
        <v>Udaipur</v>
      </c>
      <c r="J1079" s="2" t="s">
        <v>103</v>
      </c>
      <c r="K1079" s="2">
        <v>8665</v>
      </c>
      <c r="L1079" s="2">
        <v>7723</v>
      </c>
      <c r="M1079" s="2">
        <v>4</v>
      </c>
      <c r="N1079" s="7">
        <f t="shared" si="64"/>
        <v>30892</v>
      </c>
      <c r="O1079" s="7">
        <f t="shared" si="65"/>
        <v>34660</v>
      </c>
      <c r="P1079" s="2">
        <v>41</v>
      </c>
      <c r="Q1079" s="8">
        <f t="shared" si="66"/>
        <v>34701</v>
      </c>
      <c r="R1079" s="8">
        <f t="shared" si="67"/>
        <v>3768</v>
      </c>
      <c r="S1079" s="2" t="s">
        <v>61</v>
      </c>
      <c r="T1079" s="22" cm="1">
        <f t="array" ref="T1079">_xlfn.IFS(OR(Q1079&gt;$U$2,Q1079&lt;$U$3),Q1079*$V$2,OR(Q1079&gt;$U$3,Q1079&lt;$U$4),Q1079*$V$3,OR(Q1079&gt;$U$3,Q1079&lt;$U$4),Q1079*$V$4,OR(Q1079&gt;$U$5,Q1079&lt;$U$6),Q1079*$V$6,OR(Q1079&gt;$U$6,Q1079&lt;$U$7),Q1079*$V$7)</f>
        <v>694.02</v>
      </c>
    </row>
    <row r="1080" spans="1:20" x14ac:dyDescent="0.3">
      <c r="A1080" s="2" t="s">
        <v>1722</v>
      </c>
      <c r="B1080" s="5">
        <v>44074</v>
      </c>
      <c r="C1080" s="5">
        <v>44075</v>
      </c>
      <c r="D1080" s="2" t="s">
        <v>45</v>
      </c>
      <c r="E1080" s="2" t="s">
        <v>41</v>
      </c>
      <c r="F1080" s="2" t="s">
        <v>1397</v>
      </c>
      <c r="G1080" s="6" t="str">
        <f>VLOOKUP(F1080,'Customer Info'!A:B,2,0)</f>
        <v>Paul</v>
      </c>
      <c r="H1080" s="6" t="str">
        <f>VLOOKUP(F1080,'Customer Info'!A:C,3,0)</f>
        <v>Stevenson</v>
      </c>
      <c r="I1080" s="6" t="str">
        <f>VLOOKUP(F1080,'Customer Info'!A:E,5,0)</f>
        <v>Kwinana</v>
      </c>
      <c r="J1080" s="2" t="s">
        <v>577</v>
      </c>
      <c r="K1080" s="2">
        <v>474</v>
      </c>
      <c r="L1080" s="2">
        <v>443</v>
      </c>
      <c r="M1080" s="2">
        <v>3</v>
      </c>
      <c r="N1080" s="7">
        <f t="shared" si="64"/>
        <v>1329</v>
      </c>
      <c r="O1080" s="7">
        <f t="shared" si="65"/>
        <v>1422</v>
      </c>
      <c r="P1080" s="2">
        <v>64</v>
      </c>
      <c r="Q1080" s="8">
        <f t="shared" si="66"/>
        <v>1486</v>
      </c>
      <c r="R1080" s="8">
        <f t="shared" si="67"/>
        <v>93</v>
      </c>
      <c r="S1080" s="2" t="s">
        <v>31</v>
      </c>
      <c r="T1080" s="22" cm="1">
        <f t="array" ref="T1080">_xlfn.IFS(OR(Q1080&gt;$U$2,Q1080&lt;$U$3),Q1080*$V$2,OR(Q1080&gt;$U$3,Q1080&lt;$U$4),Q1080*$V$3,OR(Q1080&gt;$U$3,Q1080&lt;$U$4),Q1080*$V$4,OR(Q1080&gt;$U$5,Q1080&lt;$U$6),Q1080*$V$6,OR(Q1080&gt;$U$6,Q1080&lt;$U$7),Q1080*$V$7)</f>
        <v>29.72</v>
      </c>
    </row>
    <row r="1081" spans="1:20" x14ac:dyDescent="0.3">
      <c r="A1081" s="2" t="s">
        <v>1723</v>
      </c>
      <c r="B1081" s="5">
        <v>43886</v>
      </c>
      <c r="C1081" s="5">
        <v>43888</v>
      </c>
      <c r="D1081" s="2" t="s">
        <v>45</v>
      </c>
      <c r="E1081" s="2" t="s">
        <v>34</v>
      </c>
      <c r="F1081" s="2" t="s">
        <v>198</v>
      </c>
      <c r="G1081" s="6" t="str">
        <f>VLOOKUP(F1081,'Customer Info'!A:B,2,0)</f>
        <v>James</v>
      </c>
      <c r="H1081" s="6" t="str">
        <f>VLOOKUP(F1081,'Customer Info'!A:C,3,0)</f>
        <v>Lanier</v>
      </c>
      <c r="I1081" s="6" t="str">
        <f>VLOOKUP(F1081,'Customer Info'!A:E,5,0)</f>
        <v>Dortmund</v>
      </c>
      <c r="J1081" s="2" t="s">
        <v>78</v>
      </c>
      <c r="K1081" s="2">
        <v>125</v>
      </c>
      <c r="L1081" s="2">
        <v>113</v>
      </c>
      <c r="M1081" s="2">
        <v>3</v>
      </c>
      <c r="N1081" s="7">
        <f t="shared" si="64"/>
        <v>339</v>
      </c>
      <c r="O1081" s="7">
        <f t="shared" si="65"/>
        <v>375</v>
      </c>
      <c r="P1081" s="2">
        <v>30</v>
      </c>
      <c r="Q1081" s="8">
        <f t="shared" si="66"/>
        <v>405</v>
      </c>
      <c r="R1081" s="8">
        <f t="shared" si="67"/>
        <v>36</v>
      </c>
      <c r="S1081" s="2" t="s">
        <v>69</v>
      </c>
      <c r="T1081" s="22" cm="1">
        <f t="array" ref="T1081">_xlfn.IFS(OR(Q1081&gt;$U$2,Q1081&lt;$U$3),Q1081*$V$2,OR(Q1081&gt;$U$3,Q1081&lt;$U$4),Q1081*$V$3,OR(Q1081&gt;$U$3,Q1081&lt;$U$4),Q1081*$V$4,OR(Q1081&gt;$U$5,Q1081&lt;$U$6),Q1081*$V$6,OR(Q1081&gt;$U$6,Q1081&lt;$U$7),Q1081*$V$7)</f>
        <v>8.1</v>
      </c>
    </row>
    <row r="1082" spans="1:20" x14ac:dyDescent="0.3">
      <c r="A1082" s="2" t="s">
        <v>1724</v>
      </c>
      <c r="B1082" s="5">
        <v>44116</v>
      </c>
      <c r="C1082" s="5">
        <v>44116</v>
      </c>
      <c r="D1082" s="2" t="s">
        <v>26</v>
      </c>
      <c r="E1082" s="2" t="s">
        <v>89</v>
      </c>
      <c r="F1082" s="2" t="s">
        <v>361</v>
      </c>
      <c r="G1082" s="6" t="str">
        <f>VLOOKUP(F1082,'Customer Info'!A:B,2,0)</f>
        <v>Julia</v>
      </c>
      <c r="H1082" s="6" t="str">
        <f>VLOOKUP(F1082,'Customer Info'!A:C,3,0)</f>
        <v>Barnett</v>
      </c>
      <c r="I1082" s="6" t="str">
        <f>VLOOKUP(F1082,'Customer Info'!A:E,5,0)</f>
        <v>Zhuhai</v>
      </c>
      <c r="J1082" s="2" t="s">
        <v>191</v>
      </c>
      <c r="K1082" s="2">
        <v>2342</v>
      </c>
      <c r="L1082" s="2">
        <v>2210</v>
      </c>
      <c r="M1082" s="2">
        <v>1</v>
      </c>
      <c r="N1082" s="7">
        <f t="shared" si="64"/>
        <v>2210</v>
      </c>
      <c r="O1082" s="7">
        <f t="shared" si="65"/>
        <v>2342</v>
      </c>
      <c r="P1082" s="2">
        <v>76</v>
      </c>
      <c r="Q1082" s="8">
        <f t="shared" si="66"/>
        <v>2418</v>
      </c>
      <c r="R1082" s="8">
        <f t="shared" si="67"/>
        <v>132</v>
      </c>
      <c r="S1082" s="2" t="s">
        <v>61</v>
      </c>
      <c r="T1082" s="22" cm="1">
        <f t="array" ref="T1082">_xlfn.IFS(OR(Q1082&gt;$U$2,Q1082&lt;$U$3),Q1082*$V$2,OR(Q1082&gt;$U$3,Q1082&lt;$U$4),Q1082*$V$3,OR(Q1082&gt;$U$3,Q1082&lt;$U$4),Q1082*$V$4,OR(Q1082&gt;$U$5,Q1082&lt;$U$6),Q1082*$V$6,OR(Q1082&gt;$U$6,Q1082&lt;$U$7),Q1082*$V$7)</f>
        <v>48.36</v>
      </c>
    </row>
    <row r="1083" spans="1:20" x14ac:dyDescent="0.3">
      <c r="A1083" s="2" t="s">
        <v>1725</v>
      </c>
      <c r="B1083" s="5">
        <v>43991</v>
      </c>
      <c r="C1083" s="5">
        <v>43993</v>
      </c>
      <c r="D1083" s="2" t="s">
        <v>45</v>
      </c>
      <c r="E1083" s="2" t="s">
        <v>89</v>
      </c>
      <c r="F1083" s="2" t="s">
        <v>1726</v>
      </c>
      <c r="G1083" s="6" t="str">
        <f>VLOOKUP(F1083,'Customer Info'!A:B,2,0)</f>
        <v>Alyssa</v>
      </c>
      <c r="H1083" s="6" t="str">
        <f>VLOOKUP(F1083,'Customer Info'!A:C,3,0)</f>
        <v>Tate</v>
      </c>
      <c r="I1083" s="6" t="str">
        <f>VLOOKUP(F1083,'Customer Info'!A:E,5,0)</f>
        <v>Wafangdian</v>
      </c>
      <c r="J1083" s="2" t="s">
        <v>317</v>
      </c>
      <c r="K1083" s="2">
        <v>392</v>
      </c>
      <c r="L1083" s="2">
        <v>356</v>
      </c>
      <c r="M1083" s="2">
        <v>2</v>
      </c>
      <c r="N1083" s="7">
        <f t="shared" si="64"/>
        <v>712</v>
      </c>
      <c r="O1083" s="7">
        <f t="shared" si="65"/>
        <v>784</v>
      </c>
      <c r="P1083" s="2">
        <v>29</v>
      </c>
      <c r="Q1083" s="8">
        <f t="shared" si="66"/>
        <v>813</v>
      </c>
      <c r="R1083" s="8">
        <f t="shared" si="67"/>
        <v>72</v>
      </c>
      <c r="S1083" s="2" t="s">
        <v>31</v>
      </c>
      <c r="T1083" s="22" cm="1">
        <f t="array" ref="T1083">_xlfn.IFS(OR(Q1083&gt;$U$2,Q1083&lt;$U$3),Q1083*$V$2,OR(Q1083&gt;$U$3,Q1083&lt;$U$4),Q1083*$V$3,OR(Q1083&gt;$U$3,Q1083&lt;$U$4),Q1083*$V$4,OR(Q1083&gt;$U$5,Q1083&lt;$U$6),Q1083*$V$6,OR(Q1083&gt;$U$6,Q1083&lt;$U$7),Q1083*$V$7)</f>
        <v>16.260000000000002</v>
      </c>
    </row>
    <row r="1084" spans="1:20" x14ac:dyDescent="0.3">
      <c r="A1084" s="2" t="s">
        <v>1727</v>
      </c>
      <c r="B1084" s="5">
        <v>43899</v>
      </c>
      <c r="C1084" s="5">
        <v>43901</v>
      </c>
      <c r="D1084" s="2" t="s">
        <v>45</v>
      </c>
      <c r="E1084" s="2" t="s">
        <v>66</v>
      </c>
      <c r="F1084" s="2" t="s">
        <v>211</v>
      </c>
      <c r="G1084" s="6" t="str">
        <f>VLOOKUP(F1084,'Customer Info'!A:B,2,0)</f>
        <v>Meg</v>
      </c>
      <c r="H1084" s="6" t="str">
        <f>VLOOKUP(F1084,'Customer Info'!A:C,3,0)</f>
        <v>Tillman</v>
      </c>
      <c r="I1084" s="6" t="str">
        <f>VLOOKUP(F1084,'Customer Info'!A:E,5,0)</f>
        <v>Bangalore</v>
      </c>
      <c r="J1084" s="2" t="s">
        <v>793</v>
      </c>
      <c r="K1084" s="2">
        <v>142</v>
      </c>
      <c r="L1084" s="2">
        <v>129</v>
      </c>
      <c r="M1084" s="2">
        <v>3</v>
      </c>
      <c r="N1084" s="7">
        <f t="shared" si="64"/>
        <v>387</v>
      </c>
      <c r="O1084" s="7">
        <f t="shared" si="65"/>
        <v>426</v>
      </c>
      <c r="P1084" s="2">
        <v>30</v>
      </c>
      <c r="Q1084" s="8">
        <f t="shared" si="66"/>
        <v>456</v>
      </c>
      <c r="R1084" s="8">
        <f t="shared" si="67"/>
        <v>39</v>
      </c>
      <c r="S1084" s="2" t="s">
        <v>31</v>
      </c>
      <c r="T1084" s="22" cm="1">
        <f t="array" ref="T1084">_xlfn.IFS(OR(Q1084&gt;$U$2,Q1084&lt;$U$3),Q1084*$V$2,OR(Q1084&gt;$U$3,Q1084&lt;$U$4),Q1084*$V$3,OR(Q1084&gt;$U$3,Q1084&lt;$U$4),Q1084*$V$4,OR(Q1084&gt;$U$5,Q1084&lt;$U$6),Q1084*$V$6,OR(Q1084&gt;$U$6,Q1084&lt;$U$7),Q1084*$V$7)</f>
        <v>9.120000000000001</v>
      </c>
    </row>
    <row r="1085" spans="1:20" x14ac:dyDescent="0.3">
      <c r="A1085" s="2" t="s">
        <v>1728</v>
      </c>
      <c r="B1085" s="5">
        <v>43869</v>
      </c>
      <c r="C1085" s="5">
        <v>43870</v>
      </c>
      <c r="D1085" s="2" t="s">
        <v>45</v>
      </c>
      <c r="E1085" s="2" t="s">
        <v>89</v>
      </c>
      <c r="F1085" s="2" t="s">
        <v>572</v>
      </c>
      <c r="G1085" s="6" t="str">
        <f>VLOOKUP(F1085,'Customer Info'!A:B,2,0)</f>
        <v>Jack</v>
      </c>
      <c r="H1085" s="6" t="str">
        <f>VLOOKUP(F1085,'Customer Info'!A:C,3,0)</f>
        <v>Garza</v>
      </c>
      <c r="I1085" s="6" t="str">
        <f>VLOOKUP(F1085,'Customer Info'!A:E,5,0)</f>
        <v>Oldenburg</v>
      </c>
      <c r="J1085" s="2" t="s">
        <v>281</v>
      </c>
      <c r="K1085" s="2">
        <v>92</v>
      </c>
      <c r="L1085" s="2">
        <v>82</v>
      </c>
      <c r="M1085" s="2">
        <v>3</v>
      </c>
      <c r="N1085" s="7">
        <f t="shared" si="64"/>
        <v>246</v>
      </c>
      <c r="O1085" s="7">
        <f t="shared" si="65"/>
        <v>276</v>
      </c>
      <c r="P1085" s="2">
        <v>10</v>
      </c>
      <c r="Q1085" s="8">
        <f t="shared" si="66"/>
        <v>286</v>
      </c>
      <c r="R1085" s="8">
        <f t="shared" si="67"/>
        <v>30</v>
      </c>
      <c r="S1085" s="2" t="s">
        <v>31</v>
      </c>
      <c r="T1085" s="22" cm="1">
        <f t="array" ref="T1085">_xlfn.IFS(OR(Q1085&gt;$U$2,Q1085&lt;$U$3),Q1085*$V$2,OR(Q1085&gt;$U$3,Q1085&lt;$U$4),Q1085*$V$3,OR(Q1085&gt;$U$3,Q1085&lt;$U$4),Q1085*$V$4,OR(Q1085&gt;$U$5,Q1085&lt;$U$6),Q1085*$V$6,OR(Q1085&gt;$U$6,Q1085&lt;$U$7),Q1085*$V$7)</f>
        <v>5.72</v>
      </c>
    </row>
    <row r="1086" spans="1:20" x14ac:dyDescent="0.3">
      <c r="A1086" s="2" t="s">
        <v>1729</v>
      </c>
      <c r="B1086" s="5">
        <v>44123</v>
      </c>
      <c r="C1086" s="5">
        <v>44123</v>
      </c>
      <c r="D1086" s="2" t="s">
        <v>45</v>
      </c>
      <c r="E1086" s="2" t="s">
        <v>46</v>
      </c>
      <c r="F1086" s="2" t="s">
        <v>844</v>
      </c>
      <c r="G1086" s="6" t="str">
        <f>VLOOKUP(F1086,'Customer Info'!A:B,2,0)</f>
        <v>Brendan</v>
      </c>
      <c r="H1086" s="6" t="str">
        <f>VLOOKUP(F1086,'Customer Info'!A:C,3,0)</f>
        <v>Murry</v>
      </c>
      <c r="I1086" s="6" t="str">
        <f>VLOOKUP(F1086,'Customer Info'!A:E,5,0)</f>
        <v>Schwerin</v>
      </c>
      <c r="J1086" s="2" t="s">
        <v>455</v>
      </c>
      <c r="K1086" s="2">
        <v>82</v>
      </c>
      <c r="L1086" s="2">
        <v>79</v>
      </c>
      <c r="M1086" s="2">
        <v>1</v>
      </c>
      <c r="N1086" s="7">
        <f t="shared" si="64"/>
        <v>79</v>
      </c>
      <c r="O1086" s="7">
        <f t="shared" si="65"/>
        <v>82</v>
      </c>
      <c r="P1086" s="2">
        <v>10</v>
      </c>
      <c r="Q1086" s="8">
        <f t="shared" si="66"/>
        <v>92</v>
      </c>
      <c r="R1086" s="8">
        <f t="shared" si="67"/>
        <v>3</v>
      </c>
      <c r="S1086" s="2" t="s">
        <v>31</v>
      </c>
      <c r="T1086" s="22" cm="1">
        <f t="array" ref="T1086">_xlfn.IFS(OR(Q1086&gt;$U$2,Q1086&lt;$U$3),Q1086*$V$2,OR(Q1086&gt;$U$3,Q1086&lt;$U$4),Q1086*$V$3,OR(Q1086&gt;$U$3,Q1086&lt;$U$4),Q1086*$V$4,OR(Q1086&gt;$U$5,Q1086&lt;$U$6),Q1086*$V$6,OR(Q1086&gt;$U$6,Q1086&lt;$U$7),Q1086*$V$7)</f>
        <v>1.84</v>
      </c>
    </row>
    <row r="1087" spans="1:20" x14ac:dyDescent="0.3">
      <c r="A1087" s="2" t="s">
        <v>1730</v>
      </c>
      <c r="B1087" s="5">
        <v>43847</v>
      </c>
      <c r="C1087" s="5">
        <v>43848</v>
      </c>
      <c r="D1087" s="2" t="s">
        <v>33</v>
      </c>
      <c r="E1087" s="2" t="s">
        <v>27</v>
      </c>
      <c r="F1087" s="2" t="s">
        <v>1088</v>
      </c>
      <c r="G1087" s="6" t="str">
        <f>VLOOKUP(F1087,'Customer Info'!A:B,2,0)</f>
        <v>Dennis</v>
      </c>
      <c r="H1087" s="6" t="str">
        <f>VLOOKUP(F1087,'Customer Info'!A:C,3,0)</f>
        <v>Pardue</v>
      </c>
      <c r="I1087" s="6" t="str">
        <f>VLOOKUP(F1087,'Customer Info'!A:E,5,0)</f>
        <v>Townsville</v>
      </c>
      <c r="J1087" s="2" t="s">
        <v>575</v>
      </c>
      <c r="K1087" s="2">
        <v>8889</v>
      </c>
      <c r="L1087" s="2">
        <v>8469</v>
      </c>
      <c r="M1087" s="2">
        <v>2</v>
      </c>
      <c r="N1087" s="7">
        <f t="shared" si="64"/>
        <v>16938</v>
      </c>
      <c r="O1087" s="7">
        <f t="shared" si="65"/>
        <v>17778</v>
      </c>
      <c r="P1087" s="2">
        <v>91</v>
      </c>
      <c r="Q1087" s="8">
        <f t="shared" si="66"/>
        <v>17869</v>
      </c>
      <c r="R1087" s="8">
        <f t="shared" si="67"/>
        <v>840</v>
      </c>
      <c r="S1087" s="2" t="s">
        <v>31</v>
      </c>
      <c r="T1087" s="22" cm="1">
        <f t="array" ref="T1087">_xlfn.IFS(OR(Q1087&gt;$U$2,Q1087&lt;$U$3),Q1087*$V$2,OR(Q1087&gt;$U$3,Q1087&lt;$U$4),Q1087*$V$3,OR(Q1087&gt;$U$3,Q1087&lt;$U$4),Q1087*$V$4,OR(Q1087&gt;$U$5,Q1087&lt;$U$6),Q1087*$V$6,OR(Q1087&gt;$U$6,Q1087&lt;$U$7),Q1087*$V$7)</f>
        <v>357.38</v>
      </c>
    </row>
    <row r="1088" spans="1:20" x14ac:dyDescent="0.3">
      <c r="A1088" s="2" t="s">
        <v>1731</v>
      </c>
      <c r="B1088" s="5">
        <v>44157</v>
      </c>
      <c r="C1088" s="5">
        <v>44158</v>
      </c>
      <c r="D1088" s="2" t="s">
        <v>45</v>
      </c>
      <c r="E1088" s="2" t="s">
        <v>34</v>
      </c>
      <c r="F1088" s="2" t="s">
        <v>234</v>
      </c>
      <c r="G1088" s="6" t="str">
        <f>VLOOKUP(F1088,'Customer Info'!A:B,2,0)</f>
        <v>Erin</v>
      </c>
      <c r="H1088" s="6" t="str">
        <f>VLOOKUP(F1088,'Customer Info'!A:C,3,0)</f>
        <v>Smith</v>
      </c>
      <c r="I1088" s="6" t="str">
        <f>VLOOKUP(F1088,'Customer Info'!A:E,5,0)</f>
        <v>Yuci</v>
      </c>
      <c r="J1088" s="2" t="s">
        <v>570</v>
      </c>
      <c r="K1088" s="2">
        <v>63</v>
      </c>
      <c r="L1088" s="2">
        <v>58</v>
      </c>
      <c r="M1088" s="2">
        <v>1</v>
      </c>
      <c r="N1088" s="7">
        <f t="shared" si="64"/>
        <v>58</v>
      </c>
      <c r="O1088" s="7">
        <f t="shared" si="65"/>
        <v>63</v>
      </c>
      <c r="P1088" s="2">
        <v>10</v>
      </c>
      <c r="Q1088" s="8">
        <f t="shared" si="66"/>
        <v>73</v>
      </c>
      <c r="R1088" s="8">
        <f t="shared" si="67"/>
        <v>5</v>
      </c>
      <c r="S1088" s="2" t="s">
        <v>31</v>
      </c>
      <c r="T1088" s="22" cm="1">
        <f t="array" ref="T1088">_xlfn.IFS(OR(Q1088&gt;$U$2,Q1088&lt;$U$3),Q1088*$V$2,OR(Q1088&gt;$U$3,Q1088&lt;$U$4),Q1088*$V$3,OR(Q1088&gt;$U$3,Q1088&lt;$U$4),Q1088*$V$4,OR(Q1088&gt;$U$5,Q1088&lt;$U$6),Q1088*$V$6,OR(Q1088&gt;$U$6,Q1088&lt;$U$7),Q1088*$V$7)</f>
        <v>1.46</v>
      </c>
    </row>
    <row r="1089" spans="1:20" x14ac:dyDescent="0.3">
      <c r="A1089" s="2" t="s">
        <v>1732</v>
      </c>
      <c r="B1089" s="5">
        <v>43871</v>
      </c>
      <c r="C1089" s="5">
        <v>43873</v>
      </c>
      <c r="D1089" s="2" t="s">
        <v>45</v>
      </c>
      <c r="E1089" s="2" t="s">
        <v>89</v>
      </c>
      <c r="F1089" s="2" t="s">
        <v>522</v>
      </c>
      <c r="G1089" s="6" t="str">
        <f>VLOOKUP(F1089,'Customer Info'!A:B,2,0)</f>
        <v>Troy</v>
      </c>
      <c r="H1089" s="6" t="str">
        <f>VLOOKUP(F1089,'Customer Info'!A:C,3,0)</f>
        <v>Staebel</v>
      </c>
      <c r="I1089" s="6" t="str">
        <f>VLOOKUP(F1089,'Customer Info'!A:E,5,0)</f>
        <v>Canberra</v>
      </c>
      <c r="J1089" s="2" t="s">
        <v>103</v>
      </c>
      <c r="K1089" s="2">
        <v>474</v>
      </c>
      <c r="L1089" s="2">
        <v>443</v>
      </c>
      <c r="M1089" s="2">
        <v>1</v>
      </c>
      <c r="N1089" s="7">
        <f t="shared" si="64"/>
        <v>443</v>
      </c>
      <c r="O1089" s="7">
        <f t="shared" si="65"/>
        <v>474</v>
      </c>
      <c r="P1089" s="2">
        <v>33</v>
      </c>
      <c r="Q1089" s="8">
        <f t="shared" si="66"/>
        <v>507</v>
      </c>
      <c r="R1089" s="8">
        <f t="shared" si="67"/>
        <v>31</v>
      </c>
      <c r="S1089" s="2" t="s">
        <v>31</v>
      </c>
      <c r="T1089" s="22" cm="1">
        <f t="array" ref="T1089">_xlfn.IFS(OR(Q1089&gt;$U$2,Q1089&lt;$U$3),Q1089*$V$2,OR(Q1089&gt;$U$3,Q1089&lt;$U$4),Q1089*$V$3,OR(Q1089&gt;$U$3,Q1089&lt;$U$4),Q1089*$V$4,OR(Q1089&gt;$U$5,Q1089&lt;$U$6),Q1089*$V$6,OR(Q1089&gt;$U$6,Q1089&lt;$U$7),Q1089*$V$7)</f>
        <v>10.14</v>
      </c>
    </row>
    <row r="1090" spans="1:20" x14ac:dyDescent="0.3">
      <c r="A1090" s="2" t="s">
        <v>1733</v>
      </c>
      <c r="B1090" s="5">
        <v>43885</v>
      </c>
      <c r="C1090" s="5">
        <v>43885</v>
      </c>
      <c r="D1090" s="2" t="s">
        <v>26</v>
      </c>
      <c r="E1090" s="2" t="s">
        <v>34</v>
      </c>
      <c r="F1090" s="2" t="s">
        <v>1734</v>
      </c>
      <c r="G1090" s="6" t="str">
        <f>VLOOKUP(F1090,'Customer Info'!A:B,2,0)</f>
        <v>Helen</v>
      </c>
      <c r="H1090" s="6" t="str">
        <f>VLOOKUP(F1090,'Customer Info'!A:C,3,0)</f>
        <v>Abelman</v>
      </c>
      <c r="I1090" s="6" t="str">
        <f>VLOOKUP(F1090,'Customer Info'!A:E,5,0)</f>
        <v>Munich</v>
      </c>
      <c r="J1090" s="2" t="s">
        <v>132</v>
      </c>
      <c r="K1090" s="2">
        <v>1700</v>
      </c>
      <c r="L1090" s="2">
        <v>1620</v>
      </c>
      <c r="M1090" s="2">
        <v>1</v>
      </c>
      <c r="N1090" s="7">
        <f t="shared" si="64"/>
        <v>1620</v>
      </c>
      <c r="O1090" s="7">
        <f t="shared" si="65"/>
        <v>1700</v>
      </c>
      <c r="P1090" s="2">
        <v>53</v>
      </c>
      <c r="Q1090" s="8">
        <f t="shared" si="66"/>
        <v>1753</v>
      </c>
      <c r="R1090" s="8">
        <f t="shared" si="67"/>
        <v>80</v>
      </c>
      <c r="S1090" s="2" t="s">
        <v>31</v>
      </c>
      <c r="T1090" s="22" cm="1">
        <f t="array" ref="T1090">_xlfn.IFS(OR(Q1090&gt;$U$2,Q1090&lt;$U$3),Q1090*$V$2,OR(Q1090&gt;$U$3,Q1090&lt;$U$4),Q1090*$V$3,OR(Q1090&gt;$U$3,Q1090&lt;$U$4),Q1090*$V$4,OR(Q1090&gt;$U$5,Q1090&lt;$U$6),Q1090*$V$6,OR(Q1090&gt;$U$6,Q1090&lt;$U$7),Q1090*$V$7)</f>
        <v>35.06</v>
      </c>
    </row>
    <row r="1091" spans="1:20" x14ac:dyDescent="0.3">
      <c r="A1091" s="2" t="s">
        <v>1735</v>
      </c>
      <c r="B1091" s="5">
        <v>44009</v>
      </c>
      <c r="C1091" s="5">
        <v>44011</v>
      </c>
      <c r="D1091" s="2" t="s">
        <v>33</v>
      </c>
      <c r="E1091" s="2" t="s">
        <v>41</v>
      </c>
      <c r="F1091" s="2" t="s">
        <v>780</v>
      </c>
      <c r="G1091" s="6" t="str">
        <f>VLOOKUP(F1091,'Customer Info'!A:B,2,0)</f>
        <v>Anna</v>
      </c>
      <c r="H1091" s="6" t="str">
        <f>VLOOKUP(F1091,'Customer Info'!A:C,3,0)</f>
        <v>Gayman</v>
      </c>
      <c r="I1091" s="6" t="str">
        <f>VLOOKUP(F1091,'Customer Info'!A:E,5,0)</f>
        <v>Jakarta</v>
      </c>
      <c r="J1091" s="2" t="s">
        <v>119</v>
      </c>
      <c r="K1091" s="2">
        <v>8281</v>
      </c>
      <c r="L1091" s="2">
        <v>7673</v>
      </c>
      <c r="M1091" s="2">
        <v>5</v>
      </c>
      <c r="N1091" s="7">
        <f t="shared" si="64"/>
        <v>38365</v>
      </c>
      <c r="O1091" s="7">
        <f t="shared" si="65"/>
        <v>41405</v>
      </c>
      <c r="P1091" s="2">
        <v>48</v>
      </c>
      <c r="Q1091" s="8">
        <f t="shared" si="66"/>
        <v>41453</v>
      </c>
      <c r="R1091" s="8">
        <f t="shared" si="67"/>
        <v>3040</v>
      </c>
      <c r="S1091" s="2" t="s">
        <v>28</v>
      </c>
      <c r="T1091" s="22" cm="1">
        <f t="array" ref="T1091">_xlfn.IFS(OR(Q1091&gt;$U$2,Q1091&lt;$U$3),Q1091*$V$2,OR(Q1091&gt;$U$3,Q1091&lt;$U$4),Q1091*$V$3,OR(Q1091&gt;$U$3,Q1091&lt;$U$4),Q1091*$V$4,OR(Q1091&gt;$U$5,Q1091&lt;$U$6),Q1091*$V$6,OR(Q1091&gt;$U$6,Q1091&lt;$U$7),Q1091*$V$7)</f>
        <v>829.06000000000006</v>
      </c>
    </row>
    <row r="1092" spans="1:20" x14ac:dyDescent="0.3">
      <c r="A1092" s="2" t="s">
        <v>1736</v>
      </c>
      <c r="B1092" s="5">
        <v>43942</v>
      </c>
      <c r="C1092" s="5">
        <v>43944</v>
      </c>
      <c r="D1092" s="2" t="s">
        <v>45</v>
      </c>
      <c r="E1092" s="2" t="s">
        <v>66</v>
      </c>
      <c r="F1092" s="2" t="s">
        <v>1737</v>
      </c>
      <c r="G1092" s="6" t="str">
        <f>VLOOKUP(F1092,'Customer Info'!A:B,2,0)</f>
        <v>Harry</v>
      </c>
      <c r="H1092" s="6" t="str">
        <f>VLOOKUP(F1092,'Customer Info'!A:C,3,0)</f>
        <v>Marie</v>
      </c>
      <c r="I1092" s="6" t="str">
        <f>VLOOKUP(F1092,'Customer Info'!A:E,5,0)</f>
        <v>Dortmund</v>
      </c>
      <c r="J1092" s="2" t="s">
        <v>181</v>
      </c>
      <c r="K1092" s="2">
        <v>63</v>
      </c>
      <c r="L1092" s="2">
        <v>58</v>
      </c>
      <c r="M1092" s="2">
        <v>14</v>
      </c>
      <c r="N1092" s="7">
        <f t="shared" si="64"/>
        <v>812</v>
      </c>
      <c r="O1092" s="7">
        <f t="shared" si="65"/>
        <v>882</v>
      </c>
      <c r="P1092" s="2">
        <v>10</v>
      </c>
      <c r="Q1092" s="8">
        <f t="shared" si="66"/>
        <v>892</v>
      </c>
      <c r="R1092" s="8">
        <f t="shared" si="67"/>
        <v>70</v>
      </c>
      <c r="S1092" s="2" t="s">
        <v>31</v>
      </c>
      <c r="T1092" s="22" cm="1">
        <f t="array" ref="T1092">_xlfn.IFS(OR(Q1092&gt;$U$2,Q1092&lt;$U$3),Q1092*$V$2,OR(Q1092&gt;$U$3,Q1092&lt;$U$4),Q1092*$V$3,OR(Q1092&gt;$U$3,Q1092&lt;$U$4),Q1092*$V$4,OR(Q1092&gt;$U$5,Q1092&lt;$U$6),Q1092*$V$6,OR(Q1092&gt;$U$6,Q1092&lt;$U$7),Q1092*$V$7)</f>
        <v>17.84</v>
      </c>
    </row>
    <row r="1093" spans="1:20" x14ac:dyDescent="0.3">
      <c r="A1093" s="2" t="s">
        <v>1738</v>
      </c>
      <c r="B1093" s="5">
        <v>43917</v>
      </c>
      <c r="C1093" s="5">
        <v>43917</v>
      </c>
      <c r="D1093" s="2" t="s">
        <v>33</v>
      </c>
      <c r="E1093" s="2" t="s">
        <v>34</v>
      </c>
      <c r="F1093" s="2" t="s">
        <v>1122</v>
      </c>
      <c r="G1093" s="6" t="str">
        <f>VLOOKUP(F1093,'Customer Info'!A:B,2,0)</f>
        <v>Kelly</v>
      </c>
      <c r="H1093" s="6" t="str">
        <f>VLOOKUP(F1093,'Customer Info'!A:C,3,0)</f>
        <v>Collister</v>
      </c>
      <c r="I1093" s="6" t="str">
        <f>VLOOKUP(F1093,'Customer Info'!A:E,5,0)</f>
        <v>Sydney</v>
      </c>
      <c r="J1093" s="2" t="s">
        <v>138</v>
      </c>
      <c r="K1093" s="2">
        <v>6060</v>
      </c>
      <c r="L1093" s="2">
        <v>6002</v>
      </c>
      <c r="M1093" s="2">
        <v>4</v>
      </c>
      <c r="N1093" s="7">
        <f t="shared" si="64"/>
        <v>24008</v>
      </c>
      <c r="O1093" s="7">
        <f t="shared" si="65"/>
        <v>24240</v>
      </c>
      <c r="P1093" s="2">
        <v>67</v>
      </c>
      <c r="Q1093" s="8">
        <f t="shared" si="66"/>
        <v>24307</v>
      </c>
      <c r="R1093" s="8">
        <f t="shared" si="67"/>
        <v>232</v>
      </c>
      <c r="S1093" s="2" t="s">
        <v>31</v>
      </c>
      <c r="T1093" s="22" cm="1">
        <f t="array" ref="T1093">_xlfn.IFS(OR(Q1093&gt;$U$2,Q1093&lt;$U$3),Q1093*$V$2,OR(Q1093&gt;$U$3,Q1093&lt;$U$4),Q1093*$V$3,OR(Q1093&gt;$U$3,Q1093&lt;$U$4),Q1093*$V$4,OR(Q1093&gt;$U$5,Q1093&lt;$U$6),Q1093*$V$6,OR(Q1093&gt;$U$6,Q1093&lt;$U$7),Q1093*$V$7)</f>
        <v>486.14</v>
      </c>
    </row>
    <row r="1094" spans="1:20" x14ac:dyDescent="0.3">
      <c r="A1094" s="2" t="s">
        <v>1739</v>
      </c>
      <c r="B1094" s="5">
        <v>44047</v>
      </c>
      <c r="C1094" s="5">
        <v>44047</v>
      </c>
      <c r="D1094" s="2" t="s">
        <v>33</v>
      </c>
      <c r="E1094" s="2" t="s">
        <v>27</v>
      </c>
      <c r="F1094" s="2" t="s">
        <v>1740</v>
      </c>
      <c r="G1094" s="6" t="str">
        <f>VLOOKUP(F1094,'Customer Info'!A:B,2,0)</f>
        <v>Dave</v>
      </c>
      <c r="H1094" s="6" t="str">
        <f>VLOOKUP(F1094,'Customer Info'!A:C,3,0)</f>
        <v>Poirier</v>
      </c>
      <c r="I1094" s="6" t="str">
        <f>VLOOKUP(F1094,'Customer Info'!A:E,5,0)</f>
        <v>Suizhou</v>
      </c>
      <c r="J1094" s="2" t="s">
        <v>577</v>
      </c>
      <c r="K1094" s="2">
        <v>29378</v>
      </c>
      <c r="L1094" s="2">
        <v>26912</v>
      </c>
      <c r="M1094" s="2">
        <v>2</v>
      </c>
      <c r="N1094" s="7">
        <f t="shared" si="64"/>
        <v>53824</v>
      </c>
      <c r="O1094" s="7">
        <f t="shared" si="65"/>
        <v>58756</v>
      </c>
      <c r="P1094" s="2">
        <v>74</v>
      </c>
      <c r="Q1094" s="8">
        <f t="shared" si="66"/>
        <v>58830</v>
      </c>
      <c r="R1094" s="8">
        <f t="shared" si="67"/>
        <v>4932</v>
      </c>
      <c r="S1094" s="2" t="s">
        <v>61</v>
      </c>
      <c r="T1094" s="22" cm="1">
        <f t="array" ref="T1094">_xlfn.IFS(OR(Q1094&gt;$U$2,Q1094&lt;$U$3),Q1094*$V$2,OR(Q1094&gt;$U$3,Q1094&lt;$U$4),Q1094*$V$3,OR(Q1094&gt;$U$3,Q1094&lt;$U$4),Q1094*$V$4,OR(Q1094&gt;$U$5,Q1094&lt;$U$6),Q1094*$V$6,OR(Q1094&gt;$U$6,Q1094&lt;$U$7),Q1094*$V$7)</f>
        <v>1176.6000000000001</v>
      </c>
    </row>
    <row r="1095" spans="1:20" x14ac:dyDescent="0.3">
      <c r="A1095" s="2" t="s">
        <v>1741</v>
      </c>
      <c r="B1095" s="5">
        <v>44111</v>
      </c>
      <c r="C1095" s="5">
        <v>44112</v>
      </c>
      <c r="D1095" s="2" t="s">
        <v>26</v>
      </c>
      <c r="E1095" s="2" t="s">
        <v>46</v>
      </c>
      <c r="F1095" s="2" t="s">
        <v>924</v>
      </c>
      <c r="G1095" s="6" t="str">
        <f>VLOOKUP(F1095,'Customer Info'!A:B,2,0)</f>
        <v>Sonia</v>
      </c>
      <c r="H1095" s="6" t="str">
        <f>VLOOKUP(F1095,'Customer Info'!A:C,3,0)</f>
        <v>Sunley</v>
      </c>
      <c r="I1095" s="6" t="str">
        <f>VLOOKUP(F1095,'Customer Info'!A:E,5,0)</f>
        <v>Canberra</v>
      </c>
      <c r="J1095" s="2" t="s">
        <v>414</v>
      </c>
      <c r="K1095" s="2">
        <v>1210</v>
      </c>
      <c r="L1095" s="2">
        <v>1164</v>
      </c>
      <c r="M1095" s="2">
        <v>1</v>
      </c>
      <c r="N1095" s="7">
        <f t="shared" si="64"/>
        <v>1164</v>
      </c>
      <c r="O1095" s="7">
        <f t="shared" si="65"/>
        <v>1210</v>
      </c>
      <c r="P1095" s="2">
        <v>88</v>
      </c>
      <c r="Q1095" s="8">
        <f t="shared" si="66"/>
        <v>1298</v>
      </c>
      <c r="R1095" s="8">
        <f t="shared" si="67"/>
        <v>46</v>
      </c>
      <c r="S1095" s="2" t="s">
        <v>61</v>
      </c>
      <c r="T1095" s="22" cm="1">
        <f t="array" ref="T1095">_xlfn.IFS(OR(Q1095&gt;$U$2,Q1095&lt;$U$3),Q1095*$V$2,OR(Q1095&gt;$U$3,Q1095&lt;$U$4),Q1095*$V$3,OR(Q1095&gt;$U$3,Q1095&lt;$U$4),Q1095*$V$4,OR(Q1095&gt;$U$5,Q1095&lt;$U$6),Q1095*$V$6,OR(Q1095&gt;$U$6,Q1095&lt;$U$7),Q1095*$V$7)</f>
        <v>25.96</v>
      </c>
    </row>
    <row r="1096" spans="1:20" x14ac:dyDescent="0.3">
      <c r="A1096" s="2" t="s">
        <v>1742</v>
      </c>
      <c r="B1096" s="5">
        <v>44002</v>
      </c>
      <c r="C1096" s="5">
        <v>44002</v>
      </c>
      <c r="D1096" s="2" t="s">
        <v>45</v>
      </c>
      <c r="E1096" s="2" t="s">
        <v>46</v>
      </c>
      <c r="F1096" s="2" t="s">
        <v>1406</v>
      </c>
      <c r="G1096" s="6" t="str">
        <f>VLOOKUP(F1096,'Customer Info'!A:B,2,0)</f>
        <v>Sung</v>
      </c>
      <c r="H1096" s="6" t="str">
        <f>VLOOKUP(F1096,'Customer Info'!A:C,3,0)</f>
        <v>Pak</v>
      </c>
      <c r="I1096" s="6" t="str">
        <f>VLOOKUP(F1096,'Customer Info'!A:E,5,0)</f>
        <v>Chaozhou</v>
      </c>
      <c r="J1096" s="2" t="s">
        <v>191</v>
      </c>
      <c r="K1096" s="2">
        <v>773</v>
      </c>
      <c r="L1096" s="2">
        <v>708</v>
      </c>
      <c r="M1096" s="2">
        <v>4</v>
      </c>
      <c r="N1096" s="7">
        <f t="shared" si="64"/>
        <v>2832</v>
      </c>
      <c r="O1096" s="7">
        <f t="shared" si="65"/>
        <v>3092</v>
      </c>
      <c r="P1096" s="2">
        <v>98</v>
      </c>
      <c r="Q1096" s="8">
        <f t="shared" si="66"/>
        <v>3190</v>
      </c>
      <c r="R1096" s="8">
        <f t="shared" si="67"/>
        <v>260</v>
      </c>
      <c r="S1096" s="2" t="s">
        <v>61</v>
      </c>
      <c r="T1096" s="22" cm="1">
        <f t="array" ref="T1096">_xlfn.IFS(OR(Q1096&gt;$U$2,Q1096&lt;$U$3),Q1096*$V$2,OR(Q1096&gt;$U$3,Q1096&lt;$U$4),Q1096*$V$3,OR(Q1096&gt;$U$3,Q1096&lt;$U$4),Q1096*$V$4,OR(Q1096&gt;$U$5,Q1096&lt;$U$6),Q1096*$V$6,OR(Q1096&gt;$U$6,Q1096&lt;$U$7),Q1096*$V$7)</f>
        <v>63.800000000000004</v>
      </c>
    </row>
    <row r="1097" spans="1:20" x14ac:dyDescent="0.3">
      <c r="A1097" s="2" t="s">
        <v>1743</v>
      </c>
      <c r="B1097" s="5">
        <v>43923</v>
      </c>
      <c r="C1097" s="5">
        <v>43923</v>
      </c>
      <c r="D1097" s="2" t="s">
        <v>33</v>
      </c>
      <c r="E1097" s="2" t="s">
        <v>27</v>
      </c>
      <c r="F1097" s="2" t="s">
        <v>1744</v>
      </c>
      <c r="G1097" s="6" t="str">
        <f>VLOOKUP(F1097,'Customer Info'!A:B,2,0)</f>
        <v>Aaron</v>
      </c>
      <c r="H1097" s="6" t="str">
        <f>VLOOKUP(F1097,'Customer Info'!A:C,3,0)</f>
        <v>Smayling</v>
      </c>
      <c r="I1097" s="6" t="str">
        <f>VLOOKUP(F1097,'Customer Info'!A:E,5,0)</f>
        <v>Port Macquarie</v>
      </c>
      <c r="J1097" s="2" t="s">
        <v>170</v>
      </c>
      <c r="K1097" s="2">
        <v>7001</v>
      </c>
      <c r="L1097" s="2">
        <v>6476</v>
      </c>
      <c r="M1097" s="2">
        <v>1</v>
      </c>
      <c r="N1097" s="7">
        <f t="shared" si="64"/>
        <v>6476</v>
      </c>
      <c r="O1097" s="7">
        <f t="shared" si="65"/>
        <v>7001</v>
      </c>
      <c r="P1097" s="2">
        <v>55</v>
      </c>
      <c r="Q1097" s="8">
        <f t="shared" si="66"/>
        <v>7056</v>
      </c>
      <c r="R1097" s="8">
        <f t="shared" si="67"/>
        <v>525</v>
      </c>
      <c r="S1097" s="2" t="s">
        <v>31</v>
      </c>
      <c r="T1097" s="22" cm="1">
        <f t="array" ref="T1097">_xlfn.IFS(OR(Q1097&gt;$U$2,Q1097&lt;$U$3),Q1097*$V$2,OR(Q1097&gt;$U$3,Q1097&lt;$U$4),Q1097*$V$3,OR(Q1097&gt;$U$3,Q1097&lt;$U$4),Q1097*$V$4,OR(Q1097&gt;$U$5,Q1097&lt;$U$6),Q1097*$V$6,OR(Q1097&gt;$U$6,Q1097&lt;$U$7),Q1097*$V$7)</f>
        <v>141.12</v>
      </c>
    </row>
    <row r="1098" spans="1:20" x14ac:dyDescent="0.3">
      <c r="A1098" s="2" t="s">
        <v>1745</v>
      </c>
      <c r="B1098" s="5">
        <v>43895</v>
      </c>
      <c r="C1098" s="5">
        <v>43895</v>
      </c>
      <c r="D1098" s="2" t="s">
        <v>45</v>
      </c>
      <c r="E1098" s="2" t="s">
        <v>89</v>
      </c>
      <c r="F1098" s="2" t="s">
        <v>859</v>
      </c>
      <c r="G1098" s="6" t="str">
        <f>VLOOKUP(F1098,'Customer Info'!A:B,2,0)</f>
        <v>Harold</v>
      </c>
      <c r="H1098" s="6" t="str">
        <f>VLOOKUP(F1098,'Customer Info'!A:C,3,0)</f>
        <v>Dahlen</v>
      </c>
      <c r="I1098" s="6" t="str">
        <f>VLOOKUP(F1098,'Customer Info'!A:E,5,0)</f>
        <v>Jakarta</v>
      </c>
      <c r="J1098" s="2" t="s">
        <v>431</v>
      </c>
      <c r="K1098" s="2">
        <v>127</v>
      </c>
      <c r="L1098" s="2">
        <v>116</v>
      </c>
      <c r="M1098" s="2">
        <v>3</v>
      </c>
      <c r="N1098" s="7">
        <f t="shared" si="64"/>
        <v>348</v>
      </c>
      <c r="O1098" s="7">
        <f t="shared" si="65"/>
        <v>381</v>
      </c>
      <c r="P1098" s="2">
        <v>30</v>
      </c>
      <c r="Q1098" s="8">
        <f t="shared" si="66"/>
        <v>411</v>
      </c>
      <c r="R1098" s="8">
        <f t="shared" si="67"/>
        <v>33</v>
      </c>
      <c r="S1098" s="2" t="s">
        <v>31</v>
      </c>
      <c r="T1098" s="22" cm="1">
        <f t="array" ref="T1098">_xlfn.IFS(OR(Q1098&gt;$U$2,Q1098&lt;$U$3),Q1098*$V$2,OR(Q1098&gt;$U$3,Q1098&lt;$U$4),Q1098*$V$3,OR(Q1098&gt;$U$3,Q1098&lt;$U$4),Q1098*$V$4,OR(Q1098&gt;$U$5,Q1098&lt;$U$6),Q1098*$V$6,OR(Q1098&gt;$U$6,Q1098&lt;$U$7),Q1098*$V$7)</f>
        <v>8.2200000000000006</v>
      </c>
    </row>
    <row r="1099" spans="1:20" x14ac:dyDescent="0.3">
      <c r="A1099" s="2" t="s">
        <v>1746</v>
      </c>
      <c r="B1099" s="5">
        <v>44106</v>
      </c>
      <c r="C1099" s="5">
        <v>44107</v>
      </c>
      <c r="D1099" s="2" t="s">
        <v>33</v>
      </c>
      <c r="E1099" s="2" t="s">
        <v>41</v>
      </c>
      <c r="F1099" s="2" t="s">
        <v>1740</v>
      </c>
      <c r="G1099" s="6" t="str">
        <f>VLOOKUP(F1099,'Customer Info'!A:B,2,0)</f>
        <v>Dave</v>
      </c>
      <c r="H1099" s="6" t="str">
        <f>VLOOKUP(F1099,'Customer Info'!A:C,3,0)</f>
        <v>Poirier</v>
      </c>
      <c r="I1099" s="6" t="str">
        <f>VLOOKUP(F1099,'Customer Info'!A:E,5,0)</f>
        <v>Suizhou</v>
      </c>
      <c r="J1099" s="2" t="s">
        <v>138</v>
      </c>
      <c r="K1099" s="2">
        <v>36057</v>
      </c>
      <c r="L1099" s="2">
        <v>34028</v>
      </c>
      <c r="M1099" s="2">
        <v>1</v>
      </c>
      <c r="N1099" s="7">
        <f t="shared" ref="N1099:N1162" si="68">L1099*M1099</f>
        <v>34028</v>
      </c>
      <c r="O1099" s="7">
        <f t="shared" ref="O1099:O1162" si="69">K1099*M1099</f>
        <v>36057</v>
      </c>
      <c r="P1099" s="2">
        <v>96</v>
      </c>
      <c r="Q1099" s="8">
        <f t="shared" ref="Q1099:Q1162" si="70">P1099+O1099</f>
        <v>36153</v>
      </c>
      <c r="R1099" s="8">
        <f t="shared" ref="R1099:R1162" si="71">Q1099-N1099-P1099</f>
        <v>2029</v>
      </c>
      <c r="S1099" s="2" t="s">
        <v>31</v>
      </c>
      <c r="T1099" s="22" cm="1">
        <f t="array" ref="T1099">_xlfn.IFS(OR(Q1099&gt;$U$2,Q1099&lt;$U$3),Q1099*$V$2,OR(Q1099&gt;$U$3,Q1099&lt;$U$4),Q1099*$V$3,OR(Q1099&gt;$U$3,Q1099&lt;$U$4),Q1099*$V$4,OR(Q1099&gt;$U$5,Q1099&lt;$U$6),Q1099*$V$6,OR(Q1099&gt;$U$6,Q1099&lt;$U$7),Q1099*$V$7)</f>
        <v>723.06000000000006</v>
      </c>
    </row>
    <row r="1100" spans="1:20" x14ac:dyDescent="0.3">
      <c r="A1100" s="2" t="s">
        <v>1747</v>
      </c>
      <c r="B1100" s="5">
        <v>44120</v>
      </c>
      <c r="C1100" s="5">
        <v>44120</v>
      </c>
      <c r="D1100" s="2" t="s">
        <v>45</v>
      </c>
      <c r="E1100" s="2" t="s">
        <v>66</v>
      </c>
      <c r="F1100" s="2" t="s">
        <v>1630</v>
      </c>
      <c r="G1100" s="6" t="str">
        <f>VLOOKUP(F1100,'Customer Info'!A:B,2,0)</f>
        <v>Monica</v>
      </c>
      <c r="H1100" s="6" t="str">
        <f>VLOOKUP(F1100,'Customer Info'!A:C,3,0)</f>
        <v>Federle</v>
      </c>
      <c r="I1100" s="6" t="str">
        <f>VLOOKUP(F1100,'Customer Info'!A:E,5,0)</f>
        <v>Lismore</v>
      </c>
      <c r="J1100" s="2" t="s">
        <v>414</v>
      </c>
      <c r="K1100" s="2">
        <v>674</v>
      </c>
      <c r="L1100" s="2">
        <v>629</v>
      </c>
      <c r="M1100" s="2">
        <v>1</v>
      </c>
      <c r="N1100" s="7">
        <f t="shared" si="68"/>
        <v>629</v>
      </c>
      <c r="O1100" s="7">
        <f t="shared" si="69"/>
        <v>674</v>
      </c>
      <c r="P1100" s="2">
        <v>69</v>
      </c>
      <c r="Q1100" s="8">
        <f t="shared" si="70"/>
        <v>743</v>
      </c>
      <c r="R1100" s="8">
        <f t="shared" si="71"/>
        <v>45</v>
      </c>
      <c r="S1100" s="2" t="s">
        <v>61</v>
      </c>
      <c r="T1100" s="22" cm="1">
        <f t="array" ref="T1100">_xlfn.IFS(OR(Q1100&gt;$U$2,Q1100&lt;$U$3),Q1100*$V$2,OR(Q1100&gt;$U$3,Q1100&lt;$U$4),Q1100*$V$3,OR(Q1100&gt;$U$3,Q1100&lt;$U$4),Q1100*$V$4,OR(Q1100&gt;$U$5,Q1100&lt;$U$6),Q1100*$V$6,OR(Q1100&gt;$U$6,Q1100&lt;$U$7),Q1100*$V$7)</f>
        <v>14.86</v>
      </c>
    </row>
    <row r="1101" spans="1:20" x14ac:dyDescent="0.3">
      <c r="A1101" s="2" t="s">
        <v>1748</v>
      </c>
      <c r="B1101" s="5">
        <v>43907</v>
      </c>
      <c r="C1101" s="5">
        <v>43908</v>
      </c>
      <c r="D1101" s="2" t="s">
        <v>26</v>
      </c>
      <c r="E1101" s="2" t="s">
        <v>89</v>
      </c>
      <c r="F1101" s="2" t="s">
        <v>296</v>
      </c>
      <c r="G1101" s="6" t="str">
        <f>VLOOKUP(F1101,'Customer Info'!A:B,2,0)</f>
        <v>Michelle</v>
      </c>
      <c r="H1101" s="6" t="str">
        <f>VLOOKUP(F1101,'Customer Info'!A:C,3,0)</f>
        <v>Arnett</v>
      </c>
      <c r="I1101" s="6" t="str">
        <f>VLOOKUP(F1101,'Customer Info'!A:E,5,0)</f>
        <v>Yancheng</v>
      </c>
      <c r="J1101" s="2" t="s">
        <v>1140</v>
      </c>
      <c r="K1101" s="2">
        <v>4487</v>
      </c>
      <c r="L1101" s="2">
        <v>4201</v>
      </c>
      <c r="M1101" s="2">
        <v>1</v>
      </c>
      <c r="N1101" s="7">
        <f t="shared" si="68"/>
        <v>4201</v>
      </c>
      <c r="O1101" s="7">
        <f t="shared" si="69"/>
        <v>4487</v>
      </c>
      <c r="P1101" s="2">
        <v>25</v>
      </c>
      <c r="Q1101" s="8">
        <f t="shared" si="70"/>
        <v>4512</v>
      </c>
      <c r="R1101" s="8">
        <f t="shared" si="71"/>
        <v>286</v>
      </c>
      <c r="S1101" s="2" t="s">
        <v>31</v>
      </c>
      <c r="T1101" s="22" cm="1">
        <f t="array" ref="T1101">_xlfn.IFS(OR(Q1101&gt;$U$2,Q1101&lt;$U$3),Q1101*$V$2,OR(Q1101&gt;$U$3,Q1101&lt;$U$4),Q1101*$V$3,OR(Q1101&gt;$U$3,Q1101&lt;$U$4),Q1101*$V$4,OR(Q1101&gt;$U$5,Q1101&lt;$U$6),Q1101*$V$6,OR(Q1101&gt;$U$6,Q1101&lt;$U$7),Q1101*$V$7)</f>
        <v>90.24</v>
      </c>
    </row>
    <row r="1102" spans="1:20" x14ac:dyDescent="0.3">
      <c r="A1102" s="2" t="s">
        <v>1749</v>
      </c>
      <c r="B1102" s="5">
        <v>44015</v>
      </c>
      <c r="C1102" s="5">
        <v>44016</v>
      </c>
      <c r="D1102" s="2" t="s">
        <v>33</v>
      </c>
      <c r="E1102" s="2" t="s">
        <v>34</v>
      </c>
      <c r="F1102" s="2" t="s">
        <v>510</v>
      </c>
      <c r="G1102" s="6" t="str">
        <f>VLOOKUP(F1102,'Customer Info'!A:B,2,0)</f>
        <v>Barry</v>
      </c>
      <c r="H1102" s="6" t="str">
        <f>VLOOKUP(F1102,'Customer Info'!A:C,3,0)</f>
        <v>Blumstein</v>
      </c>
      <c r="I1102" s="6" t="str">
        <f>VLOOKUP(F1102,'Customer Info'!A:E,5,0)</f>
        <v>Gold Coast</v>
      </c>
      <c r="J1102" s="2" t="s">
        <v>320</v>
      </c>
      <c r="K1102" s="2">
        <v>8686</v>
      </c>
      <c r="L1102" s="2">
        <v>8035</v>
      </c>
      <c r="M1102" s="2">
        <v>4</v>
      </c>
      <c r="N1102" s="7">
        <f t="shared" si="68"/>
        <v>32140</v>
      </c>
      <c r="O1102" s="7">
        <f t="shared" si="69"/>
        <v>34744</v>
      </c>
      <c r="P1102" s="2">
        <v>62</v>
      </c>
      <c r="Q1102" s="8">
        <f t="shared" si="70"/>
        <v>34806</v>
      </c>
      <c r="R1102" s="8">
        <f t="shared" si="71"/>
        <v>2604</v>
      </c>
      <c r="S1102" s="2" t="s">
        <v>31</v>
      </c>
      <c r="T1102" s="22" cm="1">
        <f t="array" ref="T1102">_xlfn.IFS(OR(Q1102&gt;$U$2,Q1102&lt;$U$3),Q1102*$V$2,OR(Q1102&gt;$U$3,Q1102&lt;$U$4),Q1102*$V$3,OR(Q1102&gt;$U$3,Q1102&lt;$U$4),Q1102*$V$4,OR(Q1102&gt;$U$5,Q1102&lt;$U$6),Q1102*$V$6,OR(Q1102&gt;$U$6,Q1102&lt;$U$7),Q1102*$V$7)</f>
        <v>696.12</v>
      </c>
    </row>
    <row r="1103" spans="1:20" x14ac:dyDescent="0.3">
      <c r="A1103" s="2" t="s">
        <v>1750</v>
      </c>
      <c r="B1103" s="5">
        <v>43921</v>
      </c>
      <c r="C1103" s="5">
        <v>43921</v>
      </c>
      <c r="D1103" s="2" t="s">
        <v>26</v>
      </c>
      <c r="E1103" s="2" t="s">
        <v>41</v>
      </c>
      <c r="F1103" s="2" t="s">
        <v>301</v>
      </c>
      <c r="G1103" s="6" t="str">
        <f>VLOOKUP(F1103,'Customer Info'!A:B,2,0)</f>
        <v>Tony</v>
      </c>
      <c r="H1103" s="6" t="str">
        <f>VLOOKUP(F1103,'Customer Info'!A:C,3,0)</f>
        <v>Sayre</v>
      </c>
      <c r="I1103" s="6" t="str">
        <f>VLOOKUP(F1103,'Customer Info'!A:E,5,0)</f>
        <v>Jakarta</v>
      </c>
      <c r="J1103" s="2" t="s">
        <v>1048</v>
      </c>
      <c r="K1103" s="2">
        <v>2981</v>
      </c>
      <c r="L1103" s="2">
        <v>2870</v>
      </c>
      <c r="M1103" s="2">
        <v>4</v>
      </c>
      <c r="N1103" s="7">
        <f t="shared" si="68"/>
        <v>11480</v>
      </c>
      <c r="O1103" s="7">
        <f t="shared" si="69"/>
        <v>11924</v>
      </c>
      <c r="P1103" s="2">
        <v>39</v>
      </c>
      <c r="Q1103" s="8">
        <f t="shared" si="70"/>
        <v>11963</v>
      </c>
      <c r="R1103" s="8">
        <f t="shared" si="71"/>
        <v>444</v>
      </c>
      <c r="S1103" s="2" t="s">
        <v>61</v>
      </c>
      <c r="T1103" s="22" cm="1">
        <f t="array" ref="T1103">_xlfn.IFS(OR(Q1103&gt;$U$2,Q1103&lt;$U$3),Q1103*$V$2,OR(Q1103&gt;$U$3,Q1103&lt;$U$4),Q1103*$V$3,OR(Q1103&gt;$U$3,Q1103&lt;$U$4),Q1103*$V$4,OR(Q1103&gt;$U$5,Q1103&lt;$U$6),Q1103*$V$6,OR(Q1103&gt;$U$6,Q1103&lt;$U$7),Q1103*$V$7)</f>
        <v>239.26</v>
      </c>
    </row>
    <row r="1104" spans="1:20" x14ac:dyDescent="0.3">
      <c r="A1104" s="2" t="s">
        <v>1751</v>
      </c>
      <c r="B1104" s="5">
        <v>43990</v>
      </c>
      <c r="C1104" s="5">
        <v>43991</v>
      </c>
      <c r="D1104" s="2" t="s">
        <v>33</v>
      </c>
      <c r="E1104" s="2" t="s">
        <v>66</v>
      </c>
      <c r="F1104" s="2" t="s">
        <v>1752</v>
      </c>
      <c r="G1104" s="6" t="str">
        <f>VLOOKUP(F1104,'Customer Info'!A:B,2,0)</f>
        <v>Anemone</v>
      </c>
      <c r="H1104" s="6" t="str">
        <f>VLOOKUP(F1104,'Customer Info'!A:C,3,0)</f>
        <v>Ratner</v>
      </c>
      <c r="I1104" s="6" t="str">
        <f>VLOOKUP(F1104,'Customer Info'!A:E,5,0)</f>
        <v>Berlin</v>
      </c>
      <c r="J1104" s="2" t="s">
        <v>374</v>
      </c>
      <c r="K1104" s="2">
        <v>1556</v>
      </c>
      <c r="L1104" s="2">
        <v>1414</v>
      </c>
      <c r="M1104" s="2">
        <v>1</v>
      </c>
      <c r="N1104" s="7">
        <f t="shared" si="68"/>
        <v>1414</v>
      </c>
      <c r="O1104" s="7">
        <f t="shared" si="69"/>
        <v>1556</v>
      </c>
      <c r="P1104" s="2">
        <v>35</v>
      </c>
      <c r="Q1104" s="8">
        <f t="shared" si="70"/>
        <v>1591</v>
      </c>
      <c r="R1104" s="8">
        <f t="shared" si="71"/>
        <v>142</v>
      </c>
      <c r="S1104" s="2" t="s">
        <v>31</v>
      </c>
      <c r="T1104" s="22" cm="1">
        <f t="array" ref="T1104">_xlfn.IFS(OR(Q1104&gt;$U$2,Q1104&lt;$U$3),Q1104*$V$2,OR(Q1104&gt;$U$3,Q1104&lt;$U$4),Q1104*$V$3,OR(Q1104&gt;$U$3,Q1104&lt;$U$4),Q1104*$V$4,OR(Q1104&gt;$U$5,Q1104&lt;$U$6),Q1104*$V$6,OR(Q1104&gt;$U$6,Q1104&lt;$U$7),Q1104*$V$7)</f>
        <v>31.82</v>
      </c>
    </row>
    <row r="1105" spans="1:20" x14ac:dyDescent="0.3">
      <c r="A1105" s="2" t="s">
        <v>1753</v>
      </c>
      <c r="B1105" s="5">
        <v>44156</v>
      </c>
      <c r="C1105" s="5">
        <v>44157</v>
      </c>
      <c r="D1105" s="2" t="s">
        <v>26</v>
      </c>
      <c r="E1105" s="2" t="s">
        <v>66</v>
      </c>
      <c r="F1105" s="2" t="s">
        <v>930</v>
      </c>
      <c r="G1105" s="6" t="str">
        <f>VLOOKUP(F1105,'Customer Info'!A:B,2,0)</f>
        <v>Dionis</v>
      </c>
      <c r="H1105" s="6" t="str">
        <f>VLOOKUP(F1105,'Customer Info'!A:C,3,0)</f>
        <v>Lloyd</v>
      </c>
      <c r="I1105" s="6" t="str">
        <f>VLOOKUP(F1105,'Customer Info'!A:E,5,0)</f>
        <v>Kamarhati</v>
      </c>
      <c r="J1105" s="2" t="s">
        <v>178</v>
      </c>
      <c r="K1105" s="2">
        <v>1569</v>
      </c>
      <c r="L1105" s="2">
        <v>1466</v>
      </c>
      <c r="M1105" s="2">
        <v>2</v>
      </c>
      <c r="N1105" s="7">
        <f t="shared" si="68"/>
        <v>2932</v>
      </c>
      <c r="O1105" s="7">
        <f t="shared" si="69"/>
        <v>3138</v>
      </c>
      <c r="P1105" s="2">
        <v>36</v>
      </c>
      <c r="Q1105" s="8">
        <f t="shared" si="70"/>
        <v>3174</v>
      </c>
      <c r="R1105" s="8">
        <f t="shared" si="71"/>
        <v>206</v>
      </c>
      <c r="S1105" s="2" t="s">
        <v>61</v>
      </c>
      <c r="T1105" s="22" cm="1">
        <f t="array" ref="T1105">_xlfn.IFS(OR(Q1105&gt;$U$2,Q1105&lt;$U$3),Q1105*$V$2,OR(Q1105&gt;$U$3,Q1105&lt;$U$4),Q1105*$V$3,OR(Q1105&gt;$U$3,Q1105&lt;$U$4),Q1105*$V$4,OR(Q1105&gt;$U$5,Q1105&lt;$U$6),Q1105*$V$6,OR(Q1105&gt;$U$6,Q1105&lt;$U$7),Q1105*$V$7)</f>
        <v>63.480000000000004</v>
      </c>
    </row>
    <row r="1106" spans="1:20" x14ac:dyDescent="0.3">
      <c r="A1106" s="2" t="s">
        <v>1754</v>
      </c>
      <c r="B1106" s="5">
        <v>43969</v>
      </c>
      <c r="C1106" s="5">
        <v>43969</v>
      </c>
      <c r="D1106" s="2" t="s">
        <v>45</v>
      </c>
      <c r="E1106" s="2" t="s">
        <v>41</v>
      </c>
      <c r="F1106" s="2" t="s">
        <v>849</v>
      </c>
      <c r="G1106" s="6" t="str">
        <f>VLOOKUP(F1106,'Customer Info'!A:B,2,0)</f>
        <v>Brooke</v>
      </c>
      <c r="H1106" s="6" t="str">
        <f>VLOOKUP(F1106,'Customer Info'!A:C,3,0)</f>
        <v>Gillingham</v>
      </c>
      <c r="I1106" s="6" t="str">
        <f>VLOOKUP(F1106,'Customer Info'!A:E,5,0)</f>
        <v>Geraldton</v>
      </c>
      <c r="J1106" s="2" t="s">
        <v>308</v>
      </c>
      <c r="K1106" s="2">
        <v>1283</v>
      </c>
      <c r="L1106" s="2">
        <v>1187</v>
      </c>
      <c r="M1106" s="2">
        <v>2</v>
      </c>
      <c r="N1106" s="7">
        <f t="shared" si="68"/>
        <v>2374</v>
      </c>
      <c r="O1106" s="7">
        <f t="shared" si="69"/>
        <v>2566</v>
      </c>
      <c r="P1106" s="2">
        <v>20</v>
      </c>
      <c r="Q1106" s="8">
        <f t="shared" si="70"/>
        <v>2586</v>
      </c>
      <c r="R1106" s="8">
        <f t="shared" si="71"/>
        <v>192</v>
      </c>
      <c r="S1106" s="2" t="s">
        <v>61</v>
      </c>
      <c r="T1106" s="22" cm="1">
        <f t="array" ref="T1106">_xlfn.IFS(OR(Q1106&gt;$U$2,Q1106&lt;$U$3),Q1106*$V$2,OR(Q1106&gt;$U$3,Q1106&lt;$U$4),Q1106*$V$3,OR(Q1106&gt;$U$3,Q1106&lt;$U$4),Q1106*$V$4,OR(Q1106&gt;$U$5,Q1106&lt;$U$6),Q1106*$V$6,OR(Q1106&gt;$U$6,Q1106&lt;$U$7),Q1106*$V$7)</f>
        <v>51.72</v>
      </c>
    </row>
    <row r="1107" spans="1:20" x14ac:dyDescent="0.3">
      <c r="A1107" s="2" t="s">
        <v>1755</v>
      </c>
      <c r="B1107" s="5">
        <v>44008</v>
      </c>
      <c r="C1107" s="5">
        <v>44009</v>
      </c>
      <c r="D1107" s="2" t="s">
        <v>33</v>
      </c>
      <c r="E1107" s="2" t="s">
        <v>46</v>
      </c>
      <c r="F1107" s="2" t="s">
        <v>426</v>
      </c>
      <c r="G1107" s="6" t="str">
        <f>VLOOKUP(F1107,'Customer Info'!A:B,2,0)</f>
        <v>Sarah</v>
      </c>
      <c r="H1107" s="6" t="str">
        <f>VLOOKUP(F1107,'Customer Info'!A:C,3,0)</f>
        <v>Bern</v>
      </c>
      <c r="I1107" s="6" t="str">
        <f>VLOOKUP(F1107,'Customer Info'!A:E,5,0)</f>
        <v>Wollongong</v>
      </c>
      <c r="J1107" s="2" t="s">
        <v>339</v>
      </c>
      <c r="K1107" s="2">
        <v>1587</v>
      </c>
      <c r="L1107" s="2">
        <v>1428</v>
      </c>
      <c r="M1107" s="2">
        <v>2</v>
      </c>
      <c r="N1107" s="7">
        <f t="shared" si="68"/>
        <v>2856</v>
      </c>
      <c r="O1107" s="7">
        <f t="shared" si="69"/>
        <v>3174</v>
      </c>
      <c r="P1107" s="2">
        <v>50</v>
      </c>
      <c r="Q1107" s="8">
        <f t="shared" si="70"/>
        <v>3224</v>
      </c>
      <c r="R1107" s="8">
        <f t="shared" si="71"/>
        <v>318</v>
      </c>
      <c r="S1107" s="2" t="s">
        <v>31</v>
      </c>
      <c r="T1107" s="22" cm="1">
        <f t="array" ref="T1107">_xlfn.IFS(OR(Q1107&gt;$U$2,Q1107&lt;$U$3),Q1107*$V$2,OR(Q1107&gt;$U$3,Q1107&lt;$U$4),Q1107*$V$3,OR(Q1107&gt;$U$3,Q1107&lt;$U$4),Q1107*$V$4,OR(Q1107&gt;$U$5,Q1107&lt;$U$6),Q1107*$V$6,OR(Q1107&gt;$U$6,Q1107&lt;$U$7),Q1107*$V$7)</f>
        <v>64.48</v>
      </c>
    </row>
    <row r="1108" spans="1:20" x14ac:dyDescent="0.3">
      <c r="A1108" s="2" t="s">
        <v>1756</v>
      </c>
      <c r="B1108" s="5">
        <v>44029</v>
      </c>
      <c r="C1108" s="5">
        <v>44030</v>
      </c>
      <c r="D1108" s="2" t="s">
        <v>33</v>
      </c>
      <c r="E1108" s="2" t="s">
        <v>41</v>
      </c>
      <c r="F1108" s="2" t="s">
        <v>1757</v>
      </c>
      <c r="G1108" s="6" t="str">
        <f>VLOOKUP(F1108,'Customer Info'!A:B,2,0)</f>
        <v>Stefania</v>
      </c>
      <c r="H1108" s="6" t="str">
        <f>VLOOKUP(F1108,'Customer Info'!A:C,3,0)</f>
        <v>Perrino</v>
      </c>
      <c r="I1108" s="6" t="str">
        <f>VLOOKUP(F1108,'Customer Info'!A:E,5,0)</f>
        <v>Albury</v>
      </c>
      <c r="J1108" s="2" t="s">
        <v>592</v>
      </c>
      <c r="K1108" s="2">
        <v>1668</v>
      </c>
      <c r="L1108" s="2">
        <v>1636</v>
      </c>
      <c r="M1108" s="2">
        <v>5</v>
      </c>
      <c r="N1108" s="7">
        <f t="shared" si="68"/>
        <v>8180</v>
      </c>
      <c r="O1108" s="7">
        <f t="shared" si="69"/>
        <v>8340</v>
      </c>
      <c r="P1108" s="2">
        <v>34</v>
      </c>
      <c r="Q1108" s="8">
        <f t="shared" si="70"/>
        <v>8374</v>
      </c>
      <c r="R1108" s="8">
        <f t="shared" si="71"/>
        <v>160</v>
      </c>
      <c r="S1108" s="2" t="s">
        <v>61</v>
      </c>
      <c r="T1108" s="22" cm="1">
        <f t="array" ref="T1108">_xlfn.IFS(OR(Q1108&gt;$U$2,Q1108&lt;$U$3),Q1108*$V$2,OR(Q1108&gt;$U$3,Q1108&lt;$U$4),Q1108*$V$3,OR(Q1108&gt;$U$3,Q1108&lt;$U$4),Q1108*$V$4,OR(Q1108&gt;$U$5,Q1108&lt;$U$6),Q1108*$V$6,OR(Q1108&gt;$U$6,Q1108&lt;$U$7),Q1108*$V$7)</f>
        <v>167.48</v>
      </c>
    </row>
    <row r="1109" spans="1:20" x14ac:dyDescent="0.3">
      <c r="A1109" s="2" t="s">
        <v>1758</v>
      </c>
      <c r="B1109" s="5">
        <v>43908</v>
      </c>
      <c r="C1109" s="5">
        <v>43910</v>
      </c>
      <c r="D1109" s="2" t="s">
        <v>26</v>
      </c>
      <c r="E1109" s="2" t="s">
        <v>89</v>
      </c>
      <c r="F1109" s="2" t="s">
        <v>1108</v>
      </c>
      <c r="G1109" s="6" t="str">
        <f>VLOOKUP(F1109,'Customer Info'!A:B,2,0)</f>
        <v>Bryan</v>
      </c>
      <c r="H1109" s="6" t="str">
        <f>VLOOKUP(F1109,'Customer Info'!A:C,3,0)</f>
        <v>Davis</v>
      </c>
      <c r="I1109" s="6" t="str">
        <f>VLOOKUP(F1109,'Customer Info'!A:E,5,0)</f>
        <v>Delhi</v>
      </c>
      <c r="J1109" s="2" t="s">
        <v>339</v>
      </c>
      <c r="K1109" s="2">
        <v>8026</v>
      </c>
      <c r="L1109" s="2">
        <v>7572</v>
      </c>
      <c r="M1109" s="2">
        <v>2</v>
      </c>
      <c r="N1109" s="7">
        <f t="shared" si="68"/>
        <v>15144</v>
      </c>
      <c r="O1109" s="7">
        <f t="shared" si="69"/>
        <v>16052</v>
      </c>
      <c r="P1109" s="2">
        <v>25</v>
      </c>
      <c r="Q1109" s="8">
        <f t="shared" si="70"/>
        <v>16077</v>
      </c>
      <c r="R1109" s="8">
        <f t="shared" si="71"/>
        <v>908</v>
      </c>
      <c r="S1109" s="2" t="s">
        <v>31</v>
      </c>
      <c r="T1109" s="22" cm="1">
        <f t="array" ref="T1109">_xlfn.IFS(OR(Q1109&gt;$U$2,Q1109&lt;$U$3),Q1109*$V$2,OR(Q1109&gt;$U$3,Q1109&lt;$U$4),Q1109*$V$3,OR(Q1109&gt;$U$3,Q1109&lt;$U$4),Q1109*$V$4,OR(Q1109&gt;$U$5,Q1109&lt;$U$6),Q1109*$V$6,OR(Q1109&gt;$U$6,Q1109&lt;$U$7),Q1109*$V$7)</f>
        <v>321.54000000000002</v>
      </c>
    </row>
    <row r="1110" spans="1:20" x14ac:dyDescent="0.3">
      <c r="A1110" s="2" t="s">
        <v>1759</v>
      </c>
      <c r="B1110" s="5">
        <v>43979</v>
      </c>
      <c r="C1110" s="5">
        <v>43981</v>
      </c>
      <c r="D1110" s="2" t="s">
        <v>45</v>
      </c>
      <c r="E1110" s="2" t="s">
        <v>34</v>
      </c>
      <c r="F1110" s="2" t="s">
        <v>419</v>
      </c>
      <c r="G1110" s="6" t="str">
        <f>VLOOKUP(F1110,'Customer Info'!A:B,2,0)</f>
        <v>Carl</v>
      </c>
      <c r="H1110" s="6" t="str">
        <f>VLOOKUP(F1110,'Customer Info'!A:C,3,0)</f>
        <v>Weiss</v>
      </c>
      <c r="I1110" s="6" t="str">
        <f>VLOOKUP(F1110,'Customer Info'!A:E,5,0)</f>
        <v>Delhi</v>
      </c>
      <c r="J1110" s="2" t="s">
        <v>232</v>
      </c>
      <c r="K1110" s="2">
        <v>165</v>
      </c>
      <c r="L1110" s="2">
        <v>149</v>
      </c>
      <c r="M1110" s="2">
        <v>4</v>
      </c>
      <c r="N1110" s="7">
        <f t="shared" si="68"/>
        <v>596</v>
      </c>
      <c r="O1110" s="7">
        <f t="shared" si="69"/>
        <v>660</v>
      </c>
      <c r="P1110" s="2">
        <v>30</v>
      </c>
      <c r="Q1110" s="8">
        <f t="shared" si="70"/>
        <v>690</v>
      </c>
      <c r="R1110" s="8">
        <f t="shared" si="71"/>
        <v>64</v>
      </c>
      <c r="S1110" s="2" t="s">
        <v>31</v>
      </c>
      <c r="T1110" s="22" cm="1">
        <f t="array" ref="T1110">_xlfn.IFS(OR(Q1110&gt;$U$2,Q1110&lt;$U$3),Q1110*$V$2,OR(Q1110&gt;$U$3,Q1110&lt;$U$4),Q1110*$V$3,OR(Q1110&gt;$U$3,Q1110&lt;$U$4),Q1110*$V$4,OR(Q1110&gt;$U$5,Q1110&lt;$U$6),Q1110*$V$6,OR(Q1110&gt;$U$6,Q1110&lt;$U$7),Q1110*$V$7)</f>
        <v>13.8</v>
      </c>
    </row>
    <row r="1111" spans="1:20" x14ac:dyDescent="0.3">
      <c r="A1111" s="2" t="s">
        <v>1760</v>
      </c>
      <c r="B1111" s="5">
        <v>43888</v>
      </c>
      <c r="C1111" s="5">
        <v>43888</v>
      </c>
      <c r="D1111" s="2" t="s">
        <v>33</v>
      </c>
      <c r="E1111" s="2" t="s">
        <v>89</v>
      </c>
      <c r="F1111" s="2" t="s">
        <v>67</v>
      </c>
      <c r="G1111" s="6" t="str">
        <f>VLOOKUP(F1111,'Customer Info'!A:B,2,0)</f>
        <v>Jenna</v>
      </c>
      <c r="H1111" s="6" t="str">
        <f>VLOOKUP(F1111,'Customer Info'!A:C,3,0)</f>
        <v>Caffey</v>
      </c>
      <c r="I1111" s="6" t="str">
        <f>VLOOKUP(F1111,'Customer Info'!A:E,5,0)</f>
        <v>Kanpur</v>
      </c>
      <c r="J1111" s="2" t="s">
        <v>168</v>
      </c>
      <c r="K1111" s="2">
        <v>2250</v>
      </c>
      <c r="L1111" s="2">
        <v>2207</v>
      </c>
      <c r="M1111" s="2">
        <v>1</v>
      </c>
      <c r="N1111" s="7">
        <f t="shared" si="68"/>
        <v>2207</v>
      </c>
      <c r="O1111" s="7">
        <f t="shared" si="69"/>
        <v>2250</v>
      </c>
      <c r="P1111" s="2">
        <v>22</v>
      </c>
      <c r="Q1111" s="8">
        <f t="shared" si="70"/>
        <v>2272</v>
      </c>
      <c r="R1111" s="8">
        <f t="shared" si="71"/>
        <v>43</v>
      </c>
      <c r="S1111" s="2" t="s">
        <v>31</v>
      </c>
      <c r="T1111" s="22" cm="1">
        <f t="array" ref="T1111">_xlfn.IFS(OR(Q1111&gt;$U$2,Q1111&lt;$U$3),Q1111*$V$2,OR(Q1111&gt;$U$3,Q1111&lt;$U$4),Q1111*$V$3,OR(Q1111&gt;$U$3,Q1111&lt;$U$4),Q1111*$V$4,OR(Q1111&gt;$U$5,Q1111&lt;$U$6),Q1111*$V$6,OR(Q1111&gt;$U$6,Q1111&lt;$U$7),Q1111*$V$7)</f>
        <v>45.44</v>
      </c>
    </row>
    <row r="1112" spans="1:20" x14ac:dyDescent="0.3">
      <c r="A1112" s="2" t="s">
        <v>1761</v>
      </c>
      <c r="B1112" s="5">
        <v>43981</v>
      </c>
      <c r="C1112" s="5">
        <v>43983</v>
      </c>
      <c r="D1112" s="2" t="s">
        <v>33</v>
      </c>
      <c r="E1112" s="2" t="s">
        <v>66</v>
      </c>
      <c r="F1112" s="2" t="s">
        <v>1762</v>
      </c>
      <c r="G1112" s="6" t="str">
        <f>VLOOKUP(F1112,'Customer Info'!A:B,2,0)</f>
        <v>Mitch</v>
      </c>
      <c r="H1112" s="6" t="str">
        <f>VLOOKUP(F1112,'Customer Info'!A:C,3,0)</f>
        <v>Willingham</v>
      </c>
      <c r="I1112" s="6" t="str">
        <f>VLOOKUP(F1112,'Customer Info'!A:E,5,0)</f>
        <v>Surakarta</v>
      </c>
      <c r="J1112" s="2" t="s">
        <v>132</v>
      </c>
      <c r="K1112" s="2">
        <v>8379</v>
      </c>
      <c r="L1112" s="2">
        <v>8061</v>
      </c>
      <c r="M1112" s="2">
        <v>1</v>
      </c>
      <c r="N1112" s="7">
        <f t="shared" si="68"/>
        <v>8061</v>
      </c>
      <c r="O1112" s="7">
        <f t="shared" si="69"/>
        <v>8379</v>
      </c>
      <c r="P1112" s="2">
        <v>81</v>
      </c>
      <c r="Q1112" s="8">
        <f t="shared" si="70"/>
        <v>8460</v>
      </c>
      <c r="R1112" s="8">
        <f t="shared" si="71"/>
        <v>318</v>
      </c>
      <c r="S1112" s="2" t="s">
        <v>31</v>
      </c>
      <c r="T1112" s="22" cm="1">
        <f t="array" ref="T1112">_xlfn.IFS(OR(Q1112&gt;$U$2,Q1112&lt;$U$3),Q1112*$V$2,OR(Q1112&gt;$U$3,Q1112&lt;$U$4),Q1112*$V$3,OR(Q1112&gt;$U$3,Q1112&lt;$U$4),Q1112*$V$4,OR(Q1112&gt;$U$5,Q1112&lt;$U$6),Q1112*$V$6,OR(Q1112&gt;$U$6,Q1112&lt;$U$7),Q1112*$V$7)</f>
        <v>169.20000000000002</v>
      </c>
    </row>
    <row r="1113" spans="1:20" x14ac:dyDescent="0.3">
      <c r="A1113" s="2" t="s">
        <v>1763</v>
      </c>
      <c r="B1113" s="5">
        <v>44171</v>
      </c>
      <c r="C1113" s="5">
        <v>44172</v>
      </c>
      <c r="D1113" s="2" t="s">
        <v>26</v>
      </c>
      <c r="E1113" s="2" t="s">
        <v>66</v>
      </c>
      <c r="F1113" s="2" t="s">
        <v>38</v>
      </c>
      <c r="G1113" s="6" t="str">
        <f>VLOOKUP(F1113,'Customer Info'!A:B,2,0)</f>
        <v>Rick</v>
      </c>
      <c r="H1113" s="6" t="str">
        <f>VLOOKUP(F1113,'Customer Info'!A:C,3,0)</f>
        <v>Duston</v>
      </c>
      <c r="I1113" s="6" t="str">
        <f>VLOOKUP(F1113,'Customer Info'!A:E,5,0)</f>
        <v>Bhiwandi</v>
      </c>
      <c r="J1113" s="2" t="s">
        <v>512</v>
      </c>
      <c r="K1113" s="2">
        <v>7623</v>
      </c>
      <c r="L1113" s="2">
        <v>7064</v>
      </c>
      <c r="M1113" s="2">
        <v>2</v>
      </c>
      <c r="N1113" s="7">
        <f t="shared" si="68"/>
        <v>14128</v>
      </c>
      <c r="O1113" s="7">
        <f t="shared" si="69"/>
        <v>15246</v>
      </c>
      <c r="P1113" s="2">
        <v>69</v>
      </c>
      <c r="Q1113" s="8">
        <f t="shared" si="70"/>
        <v>15315</v>
      </c>
      <c r="R1113" s="8">
        <f t="shared" si="71"/>
        <v>1118</v>
      </c>
      <c r="S1113" s="2" t="s">
        <v>61</v>
      </c>
      <c r="T1113" s="22" cm="1">
        <f t="array" ref="T1113">_xlfn.IFS(OR(Q1113&gt;$U$2,Q1113&lt;$U$3),Q1113*$V$2,OR(Q1113&gt;$U$3,Q1113&lt;$U$4),Q1113*$V$3,OR(Q1113&gt;$U$3,Q1113&lt;$U$4),Q1113*$V$4,OR(Q1113&gt;$U$5,Q1113&lt;$U$6),Q1113*$V$6,OR(Q1113&gt;$U$6,Q1113&lt;$U$7),Q1113*$V$7)</f>
        <v>306.3</v>
      </c>
    </row>
    <row r="1114" spans="1:20" x14ac:dyDescent="0.3">
      <c r="A1114" s="2" t="s">
        <v>1764</v>
      </c>
      <c r="B1114" s="5">
        <v>43962</v>
      </c>
      <c r="C1114" s="5">
        <v>43962</v>
      </c>
      <c r="D1114" s="2" t="s">
        <v>33</v>
      </c>
      <c r="E1114" s="2" t="s">
        <v>41</v>
      </c>
      <c r="F1114" s="2" t="s">
        <v>140</v>
      </c>
      <c r="G1114" s="6" t="str">
        <f>VLOOKUP(F1114,'Customer Info'!A:B,2,0)</f>
        <v>Steve</v>
      </c>
      <c r="H1114" s="6" t="str">
        <f>VLOOKUP(F1114,'Customer Info'!A:C,3,0)</f>
        <v>Carroll</v>
      </c>
      <c r="I1114" s="6" t="str">
        <f>VLOOKUP(F1114,'Customer Info'!A:E,5,0)</f>
        <v>Qingdao</v>
      </c>
      <c r="J1114" s="2" t="s">
        <v>161</v>
      </c>
      <c r="K1114" s="2">
        <v>7001</v>
      </c>
      <c r="L1114" s="2">
        <v>6476</v>
      </c>
      <c r="M1114" s="2">
        <v>5</v>
      </c>
      <c r="N1114" s="7">
        <f t="shared" si="68"/>
        <v>32380</v>
      </c>
      <c r="O1114" s="7">
        <f t="shared" si="69"/>
        <v>35005</v>
      </c>
      <c r="P1114" s="2">
        <v>28</v>
      </c>
      <c r="Q1114" s="8">
        <f t="shared" si="70"/>
        <v>35033</v>
      </c>
      <c r="R1114" s="8">
        <f t="shared" si="71"/>
        <v>2625</v>
      </c>
      <c r="S1114" s="2" t="s">
        <v>61</v>
      </c>
      <c r="T1114" s="22" cm="1">
        <f t="array" ref="T1114">_xlfn.IFS(OR(Q1114&gt;$U$2,Q1114&lt;$U$3),Q1114*$V$2,OR(Q1114&gt;$U$3,Q1114&lt;$U$4),Q1114*$V$3,OR(Q1114&gt;$U$3,Q1114&lt;$U$4),Q1114*$V$4,OR(Q1114&gt;$U$5,Q1114&lt;$U$6),Q1114*$V$6,OR(Q1114&gt;$U$6,Q1114&lt;$U$7),Q1114*$V$7)</f>
        <v>700.66</v>
      </c>
    </row>
    <row r="1115" spans="1:20" x14ac:dyDescent="0.3">
      <c r="A1115" s="2" t="s">
        <v>1765</v>
      </c>
      <c r="B1115" s="5">
        <v>43945</v>
      </c>
      <c r="C1115" s="5">
        <v>43945</v>
      </c>
      <c r="D1115" s="2" t="s">
        <v>45</v>
      </c>
      <c r="E1115" s="2" t="s">
        <v>46</v>
      </c>
      <c r="F1115" s="2" t="s">
        <v>616</v>
      </c>
      <c r="G1115" s="6" t="str">
        <f>VLOOKUP(F1115,'Customer Info'!A:B,2,0)</f>
        <v>Kristina</v>
      </c>
      <c r="H1115" s="6" t="str">
        <f>VLOOKUP(F1115,'Customer Info'!A:C,3,0)</f>
        <v>Nunn</v>
      </c>
      <c r="I1115" s="6" t="str">
        <f>VLOOKUP(F1115,'Customer Info'!A:E,5,0)</f>
        <v>Sydney</v>
      </c>
      <c r="J1115" s="2" t="s">
        <v>283</v>
      </c>
      <c r="K1115" s="2">
        <v>127</v>
      </c>
      <c r="L1115" s="2">
        <v>116</v>
      </c>
      <c r="M1115" s="2">
        <v>8</v>
      </c>
      <c r="N1115" s="7">
        <f t="shared" si="68"/>
        <v>928</v>
      </c>
      <c r="O1115" s="7">
        <f t="shared" si="69"/>
        <v>1016</v>
      </c>
      <c r="P1115" s="2">
        <v>30</v>
      </c>
      <c r="Q1115" s="8">
        <f t="shared" si="70"/>
        <v>1046</v>
      </c>
      <c r="R1115" s="8">
        <f t="shared" si="71"/>
        <v>88</v>
      </c>
      <c r="S1115" s="2" t="s">
        <v>31</v>
      </c>
      <c r="T1115" s="22" cm="1">
        <f t="array" ref="T1115">_xlfn.IFS(OR(Q1115&gt;$U$2,Q1115&lt;$U$3),Q1115*$V$2,OR(Q1115&gt;$U$3,Q1115&lt;$U$4),Q1115*$V$3,OR(Q1115&gt;$U$3,Q1115&lt;$U$4),Q1115*$V$4,OR(Q1115&gt;$U$5,Q1115&lt;$U$6),Q1115*$V$6,OR(Q1115&gt;$U$6,Q1115&lt;$U$7),Q1115*$V$7)</f>
        <v>20.92</v>
      </c>
    </row>
    <row r="1116" spans="1:20" x14ac:dyDescent="0.3">
      <c r="A1116" s="2" t="s">
        <v>1766</v>
      </c>
      <c r="B1116" s="5">
        <v>44117</v>
      </c>
      <c r="C1116" s="5">
        <v>44118</v>
      </c>
      <c r="D1116" s="2" t="s">
        <v>45</v>
      </c>
      <c r="E1116" s="2" t="s">
        <v>66</v>
      </c>
      <c r="F1116" s="2" t="s">
        <v>259</v>
      </c>
      <c r="G1116" s="6" t="str">
        <f>VLOOKUP(F1116,'Customer Info'!A:B,2,0)</f>
        <v>Charlotte</v>
      </c>
      <c r="H1116" s="6" t="str">
        <f>VLOOKUP(F1116,'Customer Info'!A:C,3,0)</f>
        <v>Melton</v>
      </c>
      <c r="I1116" s="6" t="str">
        <f>VLOOKUP(F1116,'Customer Info'!A:E,5,0)</f>
        <v>Canberra</v>
      </c>
      <c r="J1116" s="2" t="s">
        <v>94</v>
      </c>
      <c r="K1116" s="2">
        <v>214</v>
      </c>
      <c r="L1116" s="2">
        <v>200</v>
      </c>
      <c r="M1116" s="2">
        <v>6</v>
      </c>
      <c r="N1116" s="7">
        <f t="shared" si="68"/>
        <v>1200</v>
      </c>
      <c r="O1116" s="7">
        <f t="shared" si="69"/>
        <v>1284</v>
      </c>
      <c r="P1116" s="2">
        <v>41</v>
      </c>
      <c r="Q1116" s="8">
        <f t="shared" si="70"/>
        <v>1325</v>
      </c>
      <c r="R1116" s="8">
        <f t="shared" si="71"/>
        <v>84</v>
      </c>
      <c r="S1116" s="2" t="s">
        <v>28</v>
      </c>
      <c r="T1116" s="22" cm="1">
        <f t="array" ref="T1116">_xlfn.IFS(OR(Q1116&gt;$U$2,Q1116&lt;$U$3),Q1116*$V$2,OR(Q1116&gt;$U$3,Q1116&lt;$U$4),Q1116*$V$3,OR(Q1116&gt;$U$3,Q1116&lt;$U$4),Q1116*$V$4,OR(Q1116&gt;$U$5,Q1116&lt;$U$6),Q1116*$V$6,OR(Q1116&gt;$U$6,Q1116&lt;$U$7),Q1116*$V$7)</f>
        <v>26.5</v>
      </c>
    </row>
    <row r="1117" spans="1:20" x14ac:dyDescent="0.3">
      <c r="A1117" s="2" t="s">
        <v>1767</v>
      </c>
      <c r="B1117" s="5">
        <v>43902</v>
      </c>
      <c r="C1117" s="5">
        <v>43902</v>
      </c>
      <c r="D1117" s="2" t="s">
        <v>45</v>
      </c>
      <c r="E1117" s="2" t="s">
        <v>89</v>
      </c>
      <c r="F1117" s="2" t="s">
        <v>437</v>
      </c>
      <c r="G1117" s="6" t="str">
        <f>VLOOKUP(F1117,'Customer Info'!A:B,2,0)</f>
        <v>Benjamin</v>
      </c>
      <c r="H1117" s="6" t="str">
        <f>VLOOKUP(F1117,'Customer Info'!A:C,3,0)</f>
        <v>Patterson</v>
      </c>
      <c r="I1117" s="6" t="str">
        <f>VLOOKUP(F1117,'Customer Info'!A:E,5,0)</f>
        <v>Tamworth</v>
      </c>
      <c r="J1117" s="2" t="s">
        <v>699</v>
      </c>
      <c r="K1117" s="2">
        <v>2310</v>
      </c>
      <c r="L1117" s="2">
        <v>2040</v>
      </c>
      <c r="M1117" s="2">
        <v>9</v>
      </c>
      <c r="N1117" s="7">
        <f t="shared" si="68"/>
        <v>18360</v>
      </c>
      <c r="O1117" s="7">
        <f t="shared" si="69"/>
        <v>20790</v>
      </c>
      <c r="P1117" s="2">
        <v>93</v>
      </c>
      <c r="Q1117" s="8">
        <f t="shared" si="70"/>
        <v>20883</v>
      </c>
      <c r="R1117" s="8">
        <f t="shared" si="71"/>
        <v>2430</v>
      </c>
      <c r="S1117" s="2" t="s">
        <v>31</v>
      </c>
      <c r="T1117" s="22" cm="1">
        <f t="array" ref="T1117">_xlfn.IFS(OR(Q1117&gt;$U$2,Q1117&lt;$U$3),Q1117*$V$2,OR(Q1117&gt;$U$3,Q1117&lt;$U$4),Q1117*$V$3,OR(Q1117&gt;$U$3,Q1117&lt;$U$4),Q1117*$V$4,OR(Q1117&gt;$U$5,Q1117&lt;$U$6),Q1117*$V$6,OR(Q1117&gt;$U$6,Q1117&lt;$U$7),Q1117*$V$7)</f>
        <v>417.66</v>
      </c>
    </row>
    <row r="1118" spans="1:20" x14ac:dyDescent="0.3">
      <c r="A1118" s="2" t="s">
        <v>1768</v>
      </c>
      <c r="B1118" s="5">
        <v>44073</v>
      </c>
      <c r="C1118" s="5">
        <v>44075</v>
      </c>
      <c r="D1118" s="2" t="s">
        <v>26</v>
      </c>
      <c r="E1118" s="2" t="s">
        <v>34</v>
      </c>
      <c r="F1118" s="2" t="s">
        <v>629</v>
      </c>
      <c r="G1118" s="6" t="str">
        <f>VLOOKUP(F1118,'Customer Info'!A:B,2,0)</f>
        <v>Bart</v>
      </c>
      <c r="H1118" s="6" t="str">
        <f>VLOOKUP(F1118,'Customer Info'!A:C,3,0)</f>
        <v>Folk</v>
      </c>
      <c r="I1118" s="6" t="str">
        <f>VLOOKUP(F1118,'Customer Info'!A:E,5,0)</f>
        <v>Melbourne</v>
      </c>
      <c r="J1118" s="2" t="s">
        <v>592</v>
      </c>
      <c r="K1118" s="2">
        <v>3354</v>
      </c>
      <c r="L1118" s="2">
        <v>3102</v>
      </c>
      <c r="M1118" s="2">
        <v>5</v>
      </c>
      <c r="N1118" s="7">
        <f t="shared" si="68"/>
        <v>15510</v>
      </c>
      <c r="O1118" s="7">
        <f t="shared" si="69"/>
        <v>16770</v>
      </c>
      <c r="P1118" s="2">
        <v>35</v>
      </c>
      <c r="Q1118" s="8">
        <f t="shared" si="70"/>
        <v>16805</v>
      </c>
      <c r="R1118" s="8">
        <f t="shared" si="71"/>
        <v>1260</v>
      </c>
      <c r="S1118" s="2" t="s">
        <v>61</v>
      </c>
      <c r="T1118" s="22" cm="1">
        <f t="array" ref="T1118">_xlfn.IFS(OR(Q1118&gt;$U$2,Q1118&lt;$U$3),Q1118*$V$2,OR(Q1118&gt;$U$3,Q1118&lt;$U$4),Q1118*$V$3,OR(Q1118&gt;$U$3,Q1118&lt;$U$4),Q1118*$V$4,OR(Q1118&gt;$U$5,Q1118&lt;$U$6),Q1118*$V$6,OR(Q1118&gt;$U$6,Q1118&lt;$U$7),Q1118*$V$7)</f>
        <v>336.1</v>
      </c>
    </row>
    <row r="1119" spans="1:20" x14ac:dyDescent="0.3">
      <c r="A1119" s="2" t="s">
        <v>1769</v>
      </c>
      <c r="B1119" s="5">
        <v>43930</v>
      </c>
      <c r="C1119" s="5">
        <v>43930</v>
      </c>
      <c r="D1119" s="2" t="s">
        <v>33</v>
      </c>
      <c r="E1119" s="2" t="s">
        <v>34</v>
      </c>
      <c r="F1119" s="2" t="s">
        <v>361</v>
      </c>
      <c r="G1119" s="6" t="str">
        <f>VLOOKUP(F1119,'Customer Info'!A:B,2,0)</f>
        <v>Julia</v>
      </c>
      <c r="H1119" s="6" t="str">
        <f>VLOOKUP(F1119,'Customer Info'!A:C,3,0)</f>
        <v>Barnett</v>
      </c>
      <c r="I1119" s="6" t="str">
        <f>VLOOKUP(F1119,'Customer Info'!A:E,5,0)</f>
        <v>Zhuhai</v>
      </c>
      <c r="J1119" s="2" t="s">
        <v>1222</v>
      </c>
      <c r="K1119" s="2">
        <v>8022</v>
      </c>
      <c r="L1119" s="2">
        <v>7868</v>
      </c>
      <c r="M1119" s="2">
        <v>2</v>
      </c>
      <c r="N1119" s="7">
        <f t="shared" si="68"/>
        <v>15736</v>
      </c>
      <c r="O1119" s="7">
        <f t="shared" si="69"/>
        <v>16044</v>
      </c>
      <c r="P1119" s="2">
        <v>52</v>
      </c>
      <c r="Q1119" s="8">
        <f t="shared" si="70"/>
        <v>16096</v>
      </c>
      <c r="R1119" s="8">
        <f t="shared" si="71"/>
        <v>308</v>
      </c>
      <c r="S1119" s="2" t="s">
        <v>28</v>
      </c>
      <c r="T1119" s="22" cm="1">
        <f t="array" ref="T1119">_xlfn.IFS(OR(Q1119&gt;$U$2,Q1119&lt;$U$3),Q1119*$V$2,OR(Q1119&gt;$U$3,Q1119&lt;$U$4),Q1119*$V$3,OR(Q1119&gt;$U$3,Q1119&lt;$U$4),Q1119*$V$4,OR(Q1119&gt;$U$5,Q1119&lt;$U$6),Q1119*$V$6,OR(Q1119&gt;$U$6,Q1119&lt;$U$7),Q1119*$V$7)</f>
        <v>321.92</v>
      </c>
    </row>
    <row r="1120" spans="1:20" x14ac:dyDescent="0.3">
      <c r="A1120" s="2" t="s">
        <v>1770</v>
      </c>
      <c r="B1120" s="5">
        <v>44089</v>
      </c>
      <c r="C1120" s="5">
        <v>44091</v>
      </c>
      <c r="D1120" s="2" t="s">
        <v>45</v>
      </c>
      <c r="E1120" s="2" t="s">
        <v>41</v>
      </c>
      <c r="F1120" s="2" t="s">
        <v>601</v>
      </c>
      <c r="G1120" s="6" t="str">
        <f>VLOOKUP(F1120,'Customer Info'!A:B,2,0)</f>
        <v>Michelle</v>
      </c>
      <c r="H1120" s="6" t="str">
        <f>VLOOKUP(F1120,'Customer Info'!A:C,3,0)</f>
        <v>Arnett</v>
      </c>
      <c r="I1120" s="6" t="str">
        <f>VLOOKUP(F1120,'Customer Info'!A:E,5,0)</f>
        <v>Palembang</v>
      </c>
      <c r="J1120" s="2" t="s">
        <v>311</v>
      </c>
      <c r="K1120" s="2">
        <v>63</v>
      </c>
      <c r="L1120" s="2">
        <v>59</v>
      </c>
      <c r="M1120" s="2">
        <v>3</v>
      </c>
      <c r="N1120" s="7">
        <f t="shared" si="68"/>
        <v>177</v>
      </c>
      <c r="O1120" s="7">
        <f t="shared" si="69"/>
        <v>189</v>
      </c>
      <c r="P1120" s="2">
        <v>10</v>
      </c>
      <c r="Q1120" s="8">
        <f t="shared" si="70"/>
        <v>199</v>
      </c>
      <c r="R1120" s="8">
        <f t="shared" si="71"/>
        <v>12</v>
      </c>
      <c r="S1120" s="2" t="s">
        <v>28</v>
      </c>
      <c r="T1120" s="22" cm="1">
        <f t="array" ref="T1120">_xlfn.IFS(OR(Q1120&gt;$U$2,Q1120&lt;$U$3),Q1120*$V$2,OR(Q1120&gt;$U$3,Q1120&lt;$U$4),Q1120*$V$3,OR(Q1120&gt;$U$3,Q1120&lt;$U$4),Q1120*$V$4,OR(Q1120&gt;$U$5,Q1120&lt;$U$6),Q1120*$V$6,OR(Q1120&gt;$U$6,Q1120&lt;$U$7),Q1120*$V$7)</f>
        <v>3.98</v>
      </c>
    </row>
    <row r="1121" spans="1:20" x14ac:dyDescent="0.3">
      <c r="A1121" s="2" t="s">
        <v>1771</v>
      </c>
      <c r="B1121" s="5">
        <v>44040</v>
      </c>
      <c r="C1121" s="5">
        <v>44041</v>
      </c>
      <c r="D1121" s="2" t="s">
        <v>33</v>
      </c>
      <c r="E1121" s="2" t="s">
        <v>66</v>
      </c>
      <c r="F1121" s="2" t="s">
        <v>1572</v>
      </c>
      <c r="G1121" s="6" t="str">
        <f>VLOOKUP(F1121,'Customer Info'!A:B,2,0)</f>
        <v>Max</v>
      </c>
      <c r="H1121" s="6" t="str">
        <f>VLOOKUP(F1121,'Customer Info'!A:C,3,0)</f>
        <v>Ludwig</v>
      </c>
      <c r="I1121" s="6" t="str">
        <f>VLOOKUP(F1121,'Customer Info'!A:E,5,0)</f>
        <v>Cirebon</v>
      </c>
      <c r="J1121" s="2" t="s">
        <v>314</v>
      </c>
      <c r="K1121" s="2">
        <v>36057</v>
      </c>
      <c r="L1121" s="2">
        <v>34028</v>
      </c>
      <c r="M1121" s="2">
        <v>5</v>
      </c>
      <c r="N1121" s="7">
        <f t="shared" si="68"/>
        <v>170140</v>
      </c>
      <c r="O1121" s="7">
        <f t="shared" si="69"/>
        <v>180285</v>
      </c>
      <c r="P1121" s="2">
        <v>62</v>
      </c>
      <c r="Q1121" s="8">
        <f t="shared" si="70"/>
        <v>180347</v>
      </c>
      <c r="R1121" s="8">
        <f t="shared" si="71"/>
        <v>10145</v>
      </c>
      <c r="S1121" s="2" t="s">
        <v>61</v>
      </c>
      <c r="T1121" s="22" cm="1">
        <f t="array" ref="T1121">_xlfn.IFS(OR(Q1121&gt;$U$2,Q1121&lt;$U$3),Q1121*$V$2,OR(Q1121&gt;$U$3,Q1121&lt;$U$4),Q1121*$V$3,OR(Q1121&gt;$U$3,Q1121&lt;$U$4),Q1121*$V$4,OR(Q1121&gt;$U$5,Q1121&lt;$U$6),Q1121*$V$6,OR(Q1121&gt;$U$6,Q1121&lt;$U$7),Q1121*$V$7)</f>
        <v>3606.94</v>
      </c>
    </row>
    <row r="1122" spans="1:20" x14ac:dyDescent="0.3">
      <c r="A1122" s="2" t="s">
        <v>1772</v>
      </c>
      <c r="B1122" s="5">
        <v>43995</v>
      </c>
      <c r="C1122" s="5">
        <v>43995</v>
      </c>
      <c r="D1122" s="2" t="s">
        <v>33</v>
      </c>
      <c r="E1122" s="2" t="s">
        <v>41</v>
      </c>
      <c r="F1122" s="2" t="s">
        <v>1224</v>
      </c>
      <c r="G1122" s="6" t="str">
        <f>VLOOKUP(F1122,'Customer Info'!A:B,2,0)</f>
        <v>Bill</v>
      </c>
      <c r="H1122" s="6" t="str">
        <f>VLOOKUP(F1122,'Customer Info'!A:C,3,0)</f>
        <v>Donatelli</v>
      </c>
      <c r="I1122" s="6" t="str">
        <f>VLOOKUP(F1122,'Customer Info'!A:E,5,0)</f>
        <v>Kamarhati</v>
      </c>
      <c r="J1122" s="2" t="s">
        <v>536</v>
      </c>
      <c r="K1122" s="2">
        <v>1574</v>
      </c>
      <c r="L1122" s="2">
        <v>1375</v>
      </c>
      <c r="M1122" s="2">
        <v>2</v>
      </c>
      <c r="N1122" s="7">
        <f t="shared" si="68"/>
        <v>2750</v>
      </c>
      <c r="O1122" s="7">
        <f t="shared" si="69"/>
        <v>3148</v>
      </c>
      <c r="P1122" s="2">
        <v>78</v>
      </c>
      <c r="Q1122" s="8">
        <f t="shared" si="70"/>
        <v>3226</v>
      </c>
      <c r="R1122" s="8">
        <f t="shared" si="71"/>
        <v>398</v>
      </c>
      <c r="S1122" s="2" t="s">
        <v>31</v>
      </c>
      <c r="T1122" s="22" cm="1">
        <f t="array" ref="T1122">_xlfn.IFS(OR(Q1122&gt;$U$2,Q1122&lt;$U$3),Q1122*$V$2,OR(Q1122&gt;$U$3,Q1122&lt;$U$4),Q1122*$V$3,OR(Q1122&gt;$U$3,Q1122&lt;$U$4),Q1122*$V$4,OR(Q1122&gt;$U$5,Q1122&lt;$U$6),Q1122*$V$6,OR(Q1122&gt;$U$6,Q1122&lt;$U$7),Q1122*$V$7)</f>
        <v>64.52</v>
      </c>
    </row>
    <row r="1123" spans="1:20" x14ac:dyDescent="0.3">
      <c r="A1123" s="2" t="s">
        <v>1773</v>
      </c>
      <c r="B1123" s="5">
        <v>44106</v>
      </c>
      <c r="C1123" s="5">
        <v>44108</v>
      </c>
      <c r="D1123" s="2" t="s">
        <v>45</v>
      </c>
      <c r="E1123" s="2" t="s">
        <v>46</v>
      </c>
      <c r="F1123" s="2" t="s">
        <v>585</v>
      </c>
      <c r="G1123" s="6" t="str">
        <f>VLOOKUP(F1123,'Customer Info'!A:B,2,0)</f>
        <v>Allen</v>
      </c>
      <c r="H1123" s="6" t="str">
        <f>VLOOKUP(F1123,'Customer Info'!A:C,3,0)</f>
        <v>Rosenblatt</v>
      </c>
      <c r="I1123" s="6" t="str">
        <f>VLOOKUP(F1123,'Customer Info'!A:E,5,0)</f>
        <v>Chaozhou</v>
      </c>
      <c r="J1123" s="2" t="s">
        <v>224</v>
      </c>
      <c r="K1123" s="2">
        <v>765</v>
      </c>
      <c r="L1123" s="2">
        <v>701</v>
      </c>
      <c r="M1123" s="2">
        <v>2</v>
      </c>
      <c r="N1123" s="7">
        <f t="shared" si="68"/>
        <v>1402</v>
      </c>
      <c r="O1123" s="7">
        <f t="shared" si="69"/>
        <v>1530</v>
      </c>
      <c r="P1123" s="2">
        <v>58</v>
      </c>
      <c r="Q1123" s="8">
        <f t="shared" si="70"/>
        <v>1588</v>
      </c>
      <c r="R1123" s="8">
        <f t="shared" si="71"/>
        <v>128</v>
      </c>
      <c r="S1123" s="2" t="s">
        <v>31</v>
      </c>
      <c r="T1123" s="22" cm="1">
        <f t="array" ref="T1123">_xlfn.IFS(OR(Q1123&gt;$U$2,Q1123&lt;$U$3),Q1123*$V$2,OR(Q1123&gt;$U$3,Q1123&lt;$U$4),Q1123*$V$3,OR(Q1123&gt;$U$3,Q1123&lt;$U$4),Q1123*$V$4,OR(Q1123&gt;$U$5,Q1123&lt;$U$6),Q1123*$V$6,OR(Q1123&gt;$U$6,Q1123&lt;$U$7),Q1123*$V$7)</f>
        <v>31.76</v>
      </c>
    </row>
    <row r="1124" spans="1:20" x14ac:dyDescent="0.3">
      <c r="A1124" s="2" t="s">
        <v>1774</v>
      </c>
      <c r="B1124" s="5">
        <v>44046</v>
      </c>
      <c r="C1124" s="5">
        <v>44047</v>
      </c>
      <c r="D1124" s="2" t="s">
        <v>45</v>
      </c>
      <c r="E1124" s="2" t="s">
        <v>46</v>
      </c>
      <c r="F1124" s="2" t="s">
        <v>391</v>
      </c>
      <c r="G1124" s="6" t="str">
        <f>VLOOKUP(F1124,'Customer Info'!A:B,2,0)</f>
        <v>Sally</v>
      </c>
      <c r="H1124" s="6" t="str">
        <f>VLOOKUP(F1124,'Customer Info'!A:C,3,0)</f>
        <v>Knutson</v>
      </c>
      <c r="I1124" s="6" t="str">
        <f>VLOOKUP(F1124,'Customer Info'!A:E,5,0)</f>
        <v>CastropRauxel</v>
      </c>
      <c r="J1124" s="2" t="s">
        <v>609</v>
      </c>
      <c r="K1124" s="2">
        <v>1533</v>
      </c>
      <c r="L1124" s="2">
        <v>1406</v>
      </c>
      <c r="M1124" s="2">
        <v>2</v>
      </c>
      <c r="N1124" s="7">
        <f t="shared" si="68"/>
        <v>2812</v>
      </c>
      <c r="O1124" s="7">
        <f t="shared" si="69"/>
        <v>3066</v>
      </c>
      <c r="P1124" s="2">
        <v>28</v>
      </c>
      <c r="Q1124" s="8">
        <f t="shared" si="70"/>
        <v>3094</v>
      </c>
      <c r="R1124" s="8">
        <f t="shared" si="71"/>
        <v>254</v>
      </c>
      <c r="S1124" s="2" t="s">
        <v>31</v>
      </c>
      <c r="T1124" s="22" cm="1">
        <f t="array" ref="T1124">_xlfn.IFS(OR(Q1124&gt;$U$2,Q1124&lt;$U$3),Q1124*$V$2,OR(Q1124&gt;$U$3,Q1124&lt;$U$4),Q1124*$V$3,OR(Q1124&gt;$U$3,Q1124&lt;$U$4),Q1124*$V$4,OR(Q1124&gt;$U$5,Q1124&lt;$U$6),Q1124*$V$6,OR(Q1124&gt;$U$6,Q1124&lt;$U$7),Q1124*$V$7)</f>
        <v>61.88</v>
      </c>
    </row>
    <row r="1125" spans="1:20" x14ac:dyDescent="0.3">
      <c r="A1125" s="2" t="s">
        <v>1775</v>
      </c>
      <c r="B1125" s="5">
        <v>44087</v>
      </c>
      <c r="C1125" s="5">
        <v>44089</v>
      </c>
      <c r="D1125" s="2" t="s">
        <v>45</v>
      </c>
      <c r="E1125" s="2" t="s">
        <v>66</v>
      </c>
      <c r="F1125" s="2" t="s">
        <v>190</v>
      </c>
      <c r="G1125" s="6" t="str">
        <f>VLOOKUP(F1125,'Customer Info'!A:B,2,0)</f>
        <v>Annie</v>
      </c>
      <c r="H1125" s="6" t="str">
        <f>VLOOKUP(F1125,'Customer Info'!A:C,3,0)</f>
        <v>Thurman</v>
      </c>
      <c r="I1125" s="6" t="str">
        <f>VLOOKUP(F1125,'Customer Info'!A:E,5,0)</f>
        <v>Sydney</v>
      </c>
      <c r="J1125" s="2" t="s">
        <v>699</v>
      </c>
      <c r="K1125" s="2">
        <v>188</v>
      </c>
      <c r="L1125" s="2">
        <v>173</v>
      </c>
      <c r="M1125" s="2">
        <v>1</v>
      </c>
      <c r="N1125" s="7">
        <f t="shared" si="68"/>
        <v>173</v>
      </c>
      <c r="O1125" s="7">
        <f t="shared" si="69"/>
        <v>188</v>
      </c>
      <c r="P1125" s="2">
        <v>30</v>
      </c>
      <c r="Q1125" s="8">
        <f t="shared" si="70"/>
        <v>218</v>
      </c>
      <c r="R1125" s="8">
        <f t="shared" si="71"/>
        <v>15</v>
      </c>
      <c r="S1125" s="2" t="s">
        <v>61</v>
      </c>
      <c r="T1125" s="22" cm="1">
        <f t="array" ref="T1125">_xlfn.IFS(OR(Q1125&gt;$U$2,Q1125&lt;$U$3),Q1125*$V$2,OR(Q1125&gt;$U$3,Q1125&lt;$U$4),Q1125*$V$3,OR(Q1125&gt;$U$3,Q1125&lt;$U$4),Q1125*$V$4,OR(Q1125&gt;$U$5,Q1125&lt;$U$6),Q1125*$V$6,OR(Q1125&gt;$U$6,Q1125&lt;$U$7),Q1125*$V$7)</f>
        <v>4.3600000000000003</v>
      </c>
    </row>
    <row r="1126" spans="1:20" x14ac:dyDescent="0.3">
      <c r="A1126" s="2" t="s">
        <v>1776</v>
      </c>
      <c r="B1126" s="5">
        <v>44141</v>
      </c>
      <c r="C1126" s="5">
        <v>44142</v>
      </c>
      <c r="D1126" s="2" t="s">
        <v>33</v>
      </c>
      <c r="E1126" s="2" t="s">
        <v>41</v>
      </c>
      <c r="F1126" s="2" t="s">
        <v>616</v>
      </c>
      <c r="G1126" s="6" t="str">
        <f>VLOOKUP(F1126,'Customer Info'!A:B,2,0)</f>
        <v>Kristina</v>
      </c>
      <c r="H1126" s="6" t="str">
        <f>VLOOKUP(F1126,'Customer Info'!A:C,3,0)</f>
        <v>Nunn</v>
      </c>
      <c r="I1126" s="6" t="str">
        <f>VLOOKUP(F1126,'Customer Info'!A:E,5,0)</f>
        <v>Sydney</v>
      </c>
      <c r="J1126" s="2" t="s">
        <v>221</v>
      </c>
      <c r="K1126" s="2">
        <v>6060</v>
      </c>
      <c r="L1126" s="2">
        <v>6002</v>
      </c>
      <c r="M1126" s="2">
        <v>2</v>
      </c>
      <c r="N1126" s="7">
        <f t="shared" si="68"/>
        <v>12004</v>
      </c>
      <c r="O1126" s="7">
        <f t="shared" si="69"/>
        <v>12120</v>
      </c>
      <c r="P1126" s="2">
        <v>63</v>
      </c>
      <c r="Q1126" s="8">
        <f t="shared" si="70"/>
        <v>12183</v>
      </c>
      <c r="R1126" s="8">
        <f t="shared" si="71"/>
        <v>116</v>
      </c>
      <c r="S1126" s="2" t="s">
        <v>31</v>
      </c>
      <c r="T1126" s="22" cm="1">
        <f t="array" ref="T1126">_xlfn.IFS(OR(Q1126&gt;$U$2,Q1126&lt;$U$3),Q1126*$V$2,OR(Q1126&gt;$U$3,Q1126&lt;$U$4),Q1126*$V$3,OR(Q1126&gt;$U$3,Q1126&lt;$U$4),Q1126*$V$4,OR(Q1126&gt;$U$5,Q1126&lt;$U$6),Q1126*$V$6,OR(Q1126&gt;$U$6,Q1126&lt;$U$7),Q1126*$V$7)</f>
        <v>243.66</v>
      </c>
    </row>
    <row r="1127" spans="1:20" x14ac:dyDescent="0.3">
      <c r="A1127" s="2" t="s">
        <v>1777</v>
      </c>
      <c r="B1127" s="5">
        <v>44194</v>
      </c>
      <c r="C1127" s="5">
        <v>44194</v>
      </c>
      <c r="D1127" s="2" t="s">
        <v>26</v>
      </c>
      <c r="E1127" s="2" t="s">
        <v>34</v>
      </c>
      <c r="F1127" s="2" t="s">
        <v>118</v>
      </c>
      <c r="G1127" s="6" t="str">
        <f>VLOOKUP(F1127,'Customer Info'!A:B,2,0)</f>
        <v>Heather</v>
      </c>
      <c r="H1127" s="6" t="str">
        <f>VLOOKUP(F1127,'Customer Info'!A:C,3,0)</f>
        <v>Kirkland</v>
      </c>
      <c r="I1127" s="6" t="str">
        <f>VLOOKUP(F1127,'Customer Info'!A:E,5,0)</f>
        <v>Townsville</v>
      </c>
      <c r="J1127" s="2" t="s">
        <v>697</v>
      </c>
      <c r="K1127" s="2">
        <v>1916</v>
      </c>
      <c r="L1127" s="2">
        <v>1844</v>
      </c>
      <c r="M1127" s="2">
        <v>3</v>
      </c>
      <c r="N1127" s="7">
        <f t="shared" si="68"/>
        <v>5532</v>
      </c>
      <c r="O1127" s="7">
        <f t="shared" si="69"/>
        <v>5748</v>
      </c>
      <c r="P1127" s="2">
        <v>97</v>
      </c>
      <c r="Q1127" s="8">
        <f t="shared" si="70"/>
        <v>5845</v>
      </c>
      <c r="R1127" s="8">
        <f t="shared" si="71"/>
        <v>216</v>
      </c>
      <c r="S1127" s="2" t="s">
        <v>61</v>
      </c>
      <c r="T1127" s="22" cm="1">
        <f t="array" ref="T1127">_xlfn.IFS(OR(Q1127&gt;$U$2,Q1127&lt;$U$3),Q1127*$V$2,OR(Q1127&gt;$U$3,Q1127&lt;$U$4),Q1127*$V$3,OR(Q1127&gt;$U$3,Q1127&lt;$U$4),Q1127*$V$4,OR(Q1127&gt;$U$5,Q1127&lt;$U$6),Q1127*$V$6,OR(Q1127&gt;$U$6,Q1127&lt;$U$7),Q1127*$V$7)</f>
        <v>116.9</v>
      </c>
    </row>
    <row r="1128" spans="1:20" x14ac:dyDescent="0.3">
      <c r="A1128" s="2" t="s">
        <v>1778</v>
      </c>
      <c r="B1128" s="5">
        <v>43958</v>
      </c>
      <c r="C1128" s="5">
        <v>43958</v>
      </c>
      <c r="D1128" s="2" t="s">
        <v>45</v>
      </c>
      <c r="E1128" s="2" t="s">
        <v>34</v>
      </c>
      <c r="F1128" s="2" t="s">
        <v>773</v>
      </c>
      <c r="G1128" s="6" t="str">
        <f>VLOOKUP(F1128,'Customer Info'!A:B,2,0)</f>
        <v>Brooke</v>
      </c>
      <c r="H1128" s="6" t="str">
        <f>VLOOKUP(F1128,'Customer Info'!A:C,3,0)</f>
        <v>Gillingham</v>
      </c>
      <c r="I1128" s="6" t="str">
        <f>VLOOKUP(F1128,'Customer Info'!A:E,5,0)</f>
        <v>Weimar</v>
      </c>
      <c r="J1128" s="2" t="s">
        <v>323</v>
      </c>
      <c r="K1128" s="2">
        <v>729</v>
      </c>
      <c r="L1128" s="2">
        <v>689</v>
      </c>
      <c r="M1128" s="2">
        <v>2</v>
      </c>
      <c r="N1128" s="7">
        <f t="shared" si="68"/>
        <v>1378</v>
      </c>
      <c r="O1128" s="7">
        <f t="shared" si="69"/>
        <v>1458</v>
      </c>
      <c r="P1128" s="2">
        <v>54</v>
      </c>
      <c r="Q1128" s="8">
        <f t="shared" si="70"/>
        <v>1512</v>
      </c>
      <c r="R1128" s="8">
        <f t="shared" si="71"/>
        <v>80</v>
      </c>
      <c r="S1128" s="2" t="s">
        <v>31</v>
      </c>
      <c r="T1128" s="22" cm="1">
        <f t="array" ref="T1128">_xlfn.IFS(OR(Q1128&gt;$U$2,Q1128&lt;$U$3),Q1128*$V$2,OR(Q1128&gt;$U$3,Q1128&lt;$U$4),Q1128*$V$3,OR(Q1128&gt;$U$3,Q1128&lt;$U$4),Q1128*$V$4,OR(Q1128&gt;$U$5,Q1128&lt;$U$6),Q1128*$V$6,OR(Q1128&gt;$U$6,Q1128&lt;$U$7),Q1128*$V$7)</f>
        <v>30.240000000000002</v>
      </c>
    </row>
    <row r="1129" spans="1:20" x14ac:dyDescent="0.3">
      <c r="A1129" s="2" t="s">
        <v>1779</v>
      </c>
      <c r="B1129" s="5">
        <v>44121</v>
      </c>
      <c r="C1129" s="5">
        <v>44123</v>
      </c>
      <c r="D1129" s="2" t="s">
        <v>26</v>
      </c>
      <c r="E1129" s="2" t="s">
        <v>89</v>
      </c>
      <c r="F1129" s="2" t="s">
        <v>1231</v>
      </c>
      <c r="G1129" s="6" t="str">
        <f>VLOOKUP(F1129,'Customer Info'!A:B,2,0)</f>
        <v>Liz</v>
      </c>
      <c r="H1129" s="6" t="str">
        <f>VLOOKUP(F1129,'Customer Info'!A:C,3,0)</f>
        <v>Carlisle</v>
      </c>
      <c r="I1129" s="6" t="str">
        <f>VLOOKUP(F1129,'Customer Info'!A:E,5,0)</f>
        <v>Luoyang</v>
      </c>
      <c r="J1129" s="2" t="s">
        <v>329</v>
      </c>
      <c r="K1129" s="2">
        <v>1798</v>
      </c>
      <c r="L1129" s="2">
        <v>1666</v>
      </c>
      <c r="M1129" s="2">
        <v>3</v>
      </c>
      <c r="N1129" s="7">
        <f t="shared" si="68"/>
        <v>4998</v>
      </c>
      <c r="O1129" s="7">
        <f t="shared" si="69"/>
        <v>5394</v>
      </c>
      <c r="P1129" s="2">
        <v>55</v>
      </c>
      <c r="Q1129" s="8">
        <f t="shared" si="70"/>
        <v>5449</v>
      </c>
      <c r="R1129" s="8">
        <f t="shared" si="71"/>
        <v>396</v>
      </c>
      <c r="S1129" s="2" t="s">
        <v>31</v>
      </c>
      <c r="T1129" s="22" cm="1">
        <f t="array" ref="T1129">_xlfn.IFS(OR(Q1129&gt;$U$2,Q1129&lt;$U$3),Q1129*$V$2,OR(Q1129&gt;$U$3,Q1129&lt;$U$4),Q1129*$V$3,OR(Q1129&gt;$U$3,Q1129&lt;$U$4),Q1129*$V$4,OR(Q1129&gt;$U$5,Q1129&lt;$U$6),Q1129*$V$6,OR(Q1129&gt;$U$6,Q1129&lt;$U$7),Q1129*$V$7)</f>
        <v>108.98</v>
      </c>
    </row>
    <row r="1130" spans="1:20" x14ac:dyDescent="0.3">
      <c r="A1130" s="2" t="s">
        <v>1780</v>
      </c>
      <c r="B1130" s="5">
        <v>43976</v>
      </c>
      <c r="C1130" s="5">
        <v>43977</v>
      </c>
      <c r="D1130" s="2" t="s">
        <v>45</v>
      </c>
      <c r="E1130" s="2" t="s">
        <v>89</v>
      </c>
      <c r="F1130" s="2" t="s">
        <v>86</v>
      </c>
      <c r="G1130" s="6" t="str">
        <f>VLOOKUP(F1130,'Customer Info'!A:B,2,0)</f>
        <v>Dennis</v>
      </c>
      <c r="H1130" s="6" t="str">
        <f>VLOOKUP(F1130,'Customer Info'!A:C,3,0)</f>
        <v>Pardue</v>
      </c>
      <c r="I1130" s="6" t="str">
        <f>VLOOKUP(F1130,'Customer Info'!A:E,5,0)</f>
        <v>Wollongong</v>
      </c>
      <c r="J1130" s="2" t="s">
        <v>94</v>
      </c>
      <c r="K1130" s="2">
        <v>222</v>
      </c>
      <c r="L1130" s="2">
        <v>204</v>
      </c>
      <c r="M1130" s="2">
        <v>1</v>
      </c>
      <c r="N1130" s="7">
        <f t="shared" si="68"/>
        <v>204</v>
      </c>
      <c r="O1130" s="7">
        <f t="shared" si="69"/>
        <v>222</v>
      </c>
      <c r="P1130" s="2">
        <v>27</v>
      </c>
      <c r="Q1130" s="8">
        <f t="shared" si="70"/>
        <v>249</v>
      </c>
      <c r="R1130" s="8">
        <f t="shared" si="71"/>
        <v>18</v>
      </c>
      <c r="S1130" s="2" t="s">
        <v>31</v>
      </c>
      <c r="T1130" s="22" cm="1">
        <f t="array" ref="T1130">_xlfn.IFS(OR(Q1130&gt;$U$2,Q1130&lt;$U$3),Q1130*$V$2,OR(Q1130&gt;$U$3,Q1130&lt;$U$4),Q1130*$V$3,OR(Q1130&gt;$U$3,Q1130&lt;$U$4),Q1130*$V$4,OR(Q1130&gt;$U$5,Q1130&lt;$U$6),Q1130*$V$6,OR(Q1130&gt;$U$6,Q1130&lt;$U$7),Q1130*$V$7)</f>
        <v>4.9800000000000004</v>
      </c>
    </row>
    <row r="1131" spans="1:20" x14ac:dyDescent="0.3">
      <c r="A1131" s="2" t="s">
        <v>1781</v>
      </c>
      <c r="B1131" s="5">
        <v>44153</v>
      </c>
      <c r="C1131" s="5">
        <v>44154</v>
      </c>
      <c r="D1131" s="2" t="s">
        <v>33</v>
      </c>
      <c r="E1131" s="2" t="s">
        <v>46</v>
      </c>
      <c r="F1131" s="2" t="s">
        <v>1383</v>
      </c>
      <c r="G1131" s="6" t="str">
        <f>VLOOKUP(F1131,'Customer Info'!A:B,2,0)</f>
        <v>Brooke</v>
      </c>
      <c r="H1131" s="6" t="str">
        <f>VLOOKUP(F1131,'Customer Info'!A:C,3,0)</f>
        <v>Gillingham</v>
      </c>
      <c r="I1131" s="6" t="str">
        <f>VLOOKUP(F1131,'Customer Info'!A:E,5,0)</f>
        <v>Mysore</v>
      </c>
      <c r="J1131" s="2" t="s">
        <v>175</v>
      </c>
      <c r="K1131" s="2">
        <v>21566</v>
      </c>
      <c r="L1131" s="2">
        <v>19225</v>
      </c>
      <c r="M1131" s="2">
        <v>2</v>
      </c>
      <c r="N1131" s="7">
        <f t="shared" si="68"/>
        <v>38450</v>
      </c>
      <c r="O1131" s="7">
        <f t="shared" si="69"/>
        <v>43132</v>
      </c>
      <c r="P1131" s="2">
        <v>75</v>
      </c>
      <c r="Q1131" s="8">
        <f t="shared" si="70"/>
        <v>43207</v>
      </c>
      <c r="R1131" s="8">
        <f t="shared" si="71"/>
        <v>4682</v>
      </c>
      <c r="S1131" s="2" t="s">
        <v>31</v>
      </c>
      <c r="T1131" s="22" cm="1">
        <f t="array" ref="T1131">_xlfn.IFS(OR(Q1131&gt;$U$2,Q1131&lt;$U$3),Q1131*$V$2,OR(Q1131&gt;$U$3,Q1131&lt;$U$4),Q1131*$V$3,OR(Q1131&gt;$U$3,Q1131&lt;$U$4),Q1131*$V$4,OR(Q1131&gt;$U$5,Q1131&lt;$U$6),Q1131*$V$6,OR(Q1131&gt;$U$6,Q1131&lt;$U$7),Q1131*$V$7)</f>
        <v>864.14</v>
      </c>
    </row>
    <row r="1132" spans="1:20" x14ac:dyDescent="0.3">
      <c r="A1132" s="2" t="s">
        <v>1782</v>
      </c>
      <c r="B1132" s="5">
        <v>43856</v>
      </c>
      <c r="C1132" s="5">
        <v>43856</v>
      </c>
      <c r="D1132" s="2" t="s">
        <v>45</v>
      </c>
      <c r="E1132" s="2" t="s">
        <v>66</v>
      </c>
      <c r="F1132" s="2" t="s">
        <v>1783</v>
      </c>
      <c r="G1132" s="6" t="str">
        <f>VLOOKUP(F1132,'Customer Info'!A:B,2,0)</f>
        <v>Linda</v>
      </c>
      <c r="H1132" s="6" t="str">
        <f>VLOOKUP(F1132,'Customer Info'!A:C,3,0)</f>
        <v>Southworth</v>
      </c>
      <c r="I1132" s="6" t="str">
        <f>VLOOKUP(F1132,'Customer Info'!A:E,5,0)</f>
        <v>Brisbane</v>
      </c>
      <c r="J1132" s="2" t="s">
        <v>181</v>
      </c>
      <c r="K1132" s="2">
        <v>151</v>
      </c>
      <c r="L1132" s="2">
        <v>139</v>
      </c>
      <c r="M1132" s="2">
        <v>4</v>
      </c>
      <c r="N1132" s="7">
        <f t="shared" si="68"/>
        <v>556</v>
      </c>
      <c r="O1132" s="7">
        <f t="shared" si="69"/>
        <v>604</v>
      </c>
      <c r="P1132" s="2">
        <v>30</v>
      </c>
      <c r="Q1132" s="8">
        <f t="shared" si="70"/>
        <v>634</v>
      </c>
      <c r="R1132" s="8">
        <f t="shared" si="71"/>
        <v>48</v>
      </c>
      <c r="S1132" s="2" t="s">
        <v>31</v>
      </c>
      <c r="T1132" s="22" cm="1">
        <f t="array" ref="T1132">_xlfn.IFS(OR(Q1132&gt;$U$2,Q1132&lt;$U$3),Q1132*$V$2,OR(Q1132&gt;$U$3,Q1132&lt;$U$4),Q1132*$V$3,OR(Q1132&gt;$U$3,Q1132&lt;$U$4),Q1132*$V$4,OR(Q1132&gt;$U$5,Q1132&lt;$U$6),Q1132*$V$6,OR(Q1132&gt;$U$6,Q1132&lt;$U$7),Q1132*$V$7)</f>
        <v>12.68</v>
      </c>
    </row>
    <row r="1133" spans="1:20" x14ac:dyDescent="0.3">
      <c r="A1133" s="2" t="s">
        <v>1784</v>
      </c>
      <c r="B1133" s="5">
        <v>44059</v>
      </c>
      <c r="C1133" s="5">
        <v>44061</v>
      </c>
      <c r="D1133" s="2" t="s">
        <v>45</v>
      </c>
      <c r="E1133" s="2" t="s">
        <v>27</v>
      </c>
      <c r="F1133" s="2" t="s">
        <v>930</v>
      </c>
      <c r="G1133" s="6" t="str">
        <f>VLOOKUP(F1133,'Customer Info'!A:B,2,0)</f>
        <v>Dionis</v>
      </c>
      <c r="H1133" s="6" t="str">
        <f>VLOOKUP(F1133,'Customer Info'!A:C,3,0)</f>
        <v>Lloyd</v>
      </c>
      <c r="I1133" s="6" t="str">
        <f>VLOOKUP(F1133,'Customer Info'!A:E,5,0)</f>
        <v>Kamarhati</v>
      </c>
      <c r="J1133" s="2" t="s">
        <v>48</v>
      </c>
      <c r="K1133" s="2">
        <v>141</v>
      </c>
      <c r="L1133" s="2">
        <v>131</v>
      </c>
      <c r="M1133" s="2">
        <v>8</v>
      </c>
      <c r="N1133" s="7">
        <f t="shared" si="68"/>
        <v>1048</v>
      </c>
      <c r="O1133" s="7">
        <f t="shared" si="69"/>
        <v>1128</v>
      </c>
      <c r="P1133" s="2">
        <v>30</v>
      </c>
      <c r="Q1133" s="8">
        <f t="shared" si="70"/>
        <v>1158</v>
      </c>
      <c r="R1133" s="8">
        <f t="shared" si="71"/>
        <v>80</v>
      </c>
      <c r="S1133" s="2" t="s">
        <v>61</v>
      </c>
      <c r="T1133" s="22" cm="1">
        <f t="array" ref="T1133">_xlfn.IFS(OR(Q1133&gt;$U$2,Q1133&lt;$U$3),Q1133*$V$2,OR(Q1133&gt;$U$3,Q1133&lt;$U$4),Q1133*$V$3,OR(Q1133&gt;$U$3,Q1133&lt;$U$4),Q1133*$V$4,OR(Q1133&gt;$U$5,Q1133&lt;$U$6),Q1133*$V$6,OR(Q1133&gt;$U$6,Q1133&lt;$U$7),Q1133*$V$7)</f>
        <v>23.16</v>
      </c>
    </row>
    <row r="1134" spans="1:20" x14ac:dyDescent="0.3">
      <c r="A1134" s="2" t="s">
        <v>1785</v>
      </c>
      <c r="B1134" s="5">
        <v>44097</v>
      </c>
      <c r="C1134" s="5">
        <v>44098</v>
      </c>
      <c r="D1134" s="2" t="s">
        <v>26</v>
      </c>
      <c r="E1134" s="2" t="s">
        <v>46</v>
      </c>
      <c r="F1134" s="2" t="s">
        <v>1385</v>
      </c>
      <c r="G1134" s="6" t="str">
        <f>VLOOKUP(F1134,'Customer Info'!A:B,2,0)</f>
        <v>Neoma</v>
      </c>
      <c r="H1134" s="6" t="str">
        <f>VLOOKUP(F1134,'Customer Info'!A:C,3,0)</f>
        <v>Murray</v>
      </c>
      <c r="I1134" s="6" t="str">
        <f>VLOOKUP(F1134,'Customer Info'!A:E,5,0)</f>
        <v>Guwahati</v>
      </c>
      <c r="J1134" s="2" t="s">
        <v>384</v>
      </c>
      <c r="K1134" s="2">
        <v>1359</v>
      </c>
      <c r="L1134" s="2">
        <v>1221</v>
      </c>
      <c r="M1134" s="2">
        <v>7</v>
      </c>
      <c r="N1134" s="7">
        <f t="shared" si="68"/>
        <v>8547</v>
      </c>
      <c r="O1134" s="7">
        <f t="shared" si="69"/>
        <v>9513</v>
      </c>
      <c r="P1134" s="2">
        <v>73</v>
      </c>
      <c r="Q1134" s="8">
        <f t="shared" si="70"/>
        <v>9586</v>
      </c>
      <c r="R1134" s="8">
        <f t="shared" si="71"/>
        <v>966</v>
      </c>
      <c r="S1134" s="2" t="s">
        <v>31</v>
      </c>
      <c r="T1134" s="22" cm="1">
        <f t="array" ref="T1134">_xlfn.IFS(OR(Q1134&gt;$U$2,Q1134&lt;$U$3),Q1134*$V$2,OR(Q1134&gt;$U$3,Q1134&lt;$U$4),Q1134*$V$3,OR(Q1134&gt;$U$3,Q1134&lt;$U$4),Q1134*$V$4,OR(Q1134&gt;$U$5,Q1134&lt;$U$6),Q1134*$V$6,OR(Q1134&gt;$U$6,Q1134&lt;$U$7),Q1134*$V$7)</f>
        <v>191.72</v>
      </c>
    </row>
    <row r="1135" spans="1:20" x14ac:dyDescent="0.3">
      <c r="A1135" s="2" t="s">
        <v>1786</v>
      </c>
      <c r="B1135" s="5">
        <v>44145</v>
      </c>
      <c r="C1135" s="5">
        <v>44145</v>
      </c>
      <c r="D1135" s="2" t="s">
        <v>26</v>
      </c>
      <c r="E1135" s="2" t="s">
        <v>89</v>
      </c>
      <c r="F1135" s="2" t="s">
        <v>1310</v>
      </c>
      <c r="G1135" s="6" t="str">
        <f>VLOOKUP(F1135,'Customer Info'!A:B,2,0)</f>
        <v>Mick</v>
      </c>
      <c r="H1135" s="6" t="str">
        <f>VLOOKUP(F1135,'Customer Info'!A:C,3,0)</f>
        <v>Brown</v>
      </c>
      <c r="I1135" s="6" t="str">
        <f>VLOOKUP(F1135,'Customer Info'!A:E,5,0)</f>
        <v>Shenzhen</v>
      </c>
      <c r="J1135" s="2" t="s">
        <v>630</v>
      </c>
      <c r="K1135" s="2">
        <v>8202</v>
      </c>
      <c r="L1135" s="2">
        <v>7594</v>
      </c>
      <c r="M1135" s="2">
        <v>3</v>
      </c>
      <c r="N1135" s="7">
        <f t="shared" si="68"/>
        <v>22782</v>
      </c>
      <c r="O1135" s="7">
        <f t="shared" si="69"/>
        <v>24606</v>
      </c>
      <c r="P1135" s="2">
        <v>21</v>
      </c>
      <c r="Q1135" s="8">
        <f t="shared" si="70"/>
        <v>24627</v>
      </c>
      <c r="R1135" s="8">
        <f t="shared" si="71"/>
        <v>1824</v>
      </c>
      <c r="S1135" s="2" t="s">
        <v>31</v>
      </c>
      <c r="T1135" s="22" cm="1">
        <f t="array" ref="T1135">_xlfn.IFS(OR(Q1135&gt;$U$2,Q1135&lt;$U$3),Q1135*$V$2,OR(Q1135&gt;$U$3,Q1135&lt;$U$4),Q1135*$V$3,OR(Q1135&gt;$U$3,Q1135&lt;$U$4),Q1135*$V$4,OR(Q1135&gt;$U$5,Q1135&lt;$U$6),Q1135*$V$6,OR(Q1135&gt;$U$6,Q1135&lt;$U$7),Q1135*$V$7)</f>
        <v>492.54</v>
      </c>
    </row>
    <row r="1136" spans="1:20" x14ac:dyDescent="0.3">
      <c r="A1136" s="2" t="s">
        <v>1787</v>
      </c>
      <c r="B1136" s="5">
        <v>43909</v>
      </c>
      <c r="C1136" s="5">
        <v>43910</v>
      </c>
      <c r="D1136" s="2" t="s">
        <v>45</v>
      </c>
      <c r="E1136" s="2" t="s">
        <v>89</v>
      </c>
      <c r="F1136" s="2" t="s">
        <v>1155</v>
      </c>
      <c r="G1136" s="6" t="str">
        <f>VLOOKUP(F1136,'Customer Info'!A:B,2,0)</f>
        <v>Jason</v>
      </c>
      <c r="H1136" s="6" t="str">
        <f>VLOOKUP(F1136,'Customer Info'!A:C,3,0)</f>
        <v>Gross</v>
      </c>
      <c r="I1136" s="6" t="str">
        <f>VLOOKUP(F1136,'Customer Info'!A:E,5,0)</f>
        <v>Sydney</v>
      </c>
      <c r="J1136" s="2" t="s">
        <v>494</v>
      </c>
      <c r="K1136" s="2">
        <v>179</v>
      </c>
      <c r="L1136" s="2">
        <v>171</v>
      </c>
      <c r="M1136" s="2">
        <v>3</v>
      </c>
      <c r="N1136" s="7">
        <f t="shared" si="68"/>
        <v>513</v>
      </c>
      <c r="O1136" s="7">
        <f t="shared" si="69"/>
        <v>537</v>
      </c>
      <c r="P1136" s="2">
        <v>30</v>
      </c>
      <c r="Q1136" s="8">
        <f t="shared" si="70"/>
        <v>567</v>
      </c>
      <c r="R1136" s="8">
        <f t="shared" si="71"/>
        <v>24</v>
      </c>
      <c r="S1136" s="2" t="s">
        <v>61</v>
      </c>
      <c r="T1136" s="22" cm="1">
        <f t="array" ref="T1136">_xlfn.IFS(OR(Q1136&gt;$U$2,Q1136&lt;$U$3),Q1136*$V$2,OR(Q1136&gt;$U$3,Q1136&lt;$U$4),Q1136*$V$3,OR(Q1136&gt;$U$3,Q1136&lt;$U$4),Q1136*$V$4,OR(Q1136&gt;$U$5,Q1136&lt;$U$6),Q1136*$V$6,OR(Q1136&gt;$U$6,Q1136&lt;$U$7),Q1136*$V$7)</f>
        <v>11.34</v>
      </c>
    </row>
    <row r="1137" spans="1:20" x14ac:dyDescent="0.3">
      <c r="A1137" s="2" t="s">
        <v>1788</v>
      </c>
      <c r="B1137" s="5">
        <v>43899</v>
      </c>
      <c r="C1137" s="5">
        <v>43900</v>
      </c>
      <c r="D1137" s="2" t="s">
        <v>33</v>
      </c>
      <c r="E1137" s="2" t="s">
        <v>89</v>
      </c>
      <c r="F1137" s="2" t="s">
        <v>1789</v>
      </c>
      <c r="G1137" s="6" t="str">
        <f>VLOOKUP(F1137,'Customer Info'!A:B,2,0)</f>
        <v>Claire</v>
      </c>
      <c r="H1137" s="6" t="str">
        <f>VLOOKUP(F1137,'Customer Info'!A:C,3,0)</f>
        <v>Gute</v>
      </c>
      <c r="I1137" s="6" t="str">
        <f>VLOOKUP(F1137,'Customer Info'!A:E,5,0)</f>
        <v>Shenzhen</v>
      </c>
      <c r="J1137" s="2" t="s">
        <v>359</v>
      </c>
      <c r="K1137" s="2">
        <v>6400</v>
      </c>
      <c r="L1137" s="2">
        <v>6401</v>
      </c>
      <c r="M1137" s="2">
        <v>6</v>
      </c>
      <c r="N1137" s="7">
        <f t="shared" si="68"/>
        <v>38406</v>
      </c>
      <c r="O1137" s="7">
        <f t="shared" si="69"/>
        <v>38400</v>
      </c>
      <c r="P1137" s="2">
        <v>73</v>
      </c>
      <c r="Q1137" s="8">
        <f t="shared" si="70"/>
        <v>38473</v>
      </c>
      <c r="R1137" s="8">
        <f t="shared" si="71"/>
        <v>-6</v>
      </c>
      <c r="S1137" s="2" t="s">
        <v>31</v>
      </c>
      <c r="T1137" s="22" cm="1">
        <f t="array" ref="T1137">_xlfn.IFS(OR(Q1137&gt;$U$2,Q1137&lt;$U$3),Q1137*$V$2,OR(Q1137&gt;$U$3,Q1137&lt;$U$4),Q1137*$V$3,OR(Q1137&gt;$U$3,Q1137&lt;$U$4),Q1137*$V$4,OR(Q1137&gt;$U$5,Q1137&lt;$U$6),Q1137*$V$6,OR(Q1137&gt;$U$6,Q1137&lt;$U$7),Q1137*$V$7)</f>
        <v>769.46</v>
      </c>
    </row>
    <row r="1138" spans="1:20" x14ac:dyDescent="0.3">
      <c r="A1138" s="2" t="s">
        <v>1790</v>
      </c>
      <c r="B1138" s="5">
        <v>44195</v>
      </c>
      <c r="C1138" s="5">
        <v>44195</v>
      </c>
      <c r="D1138" s="2" t="s">
        <v>33</v>
      </c>
      <c r="E1138" s="2" t="s">
        <v>66</v>
      </c>
      <c r="F1138" s="2" t="s">
        <v>111</v>
      </c>
      <c r="G1138" s="6" t="str">
        <f>VLOOKUP(F1138,'Customer Info'!A:B,2,0)</f>
        <v>Thomas</v>
      </c>
      <c r="H1138" s="6" t="str">
        <f>VLOOKUP(F1138,'Customer Info'!A:C,3,0)</f>
        <v>Brumley</v>
      </c>
      <c r="I1138" s="6" t="str">
        <f>VLOOKUP(F1138,'Customer Info'!A:E,5,0)</f>
        <v>Jinan</v>
      </c>
      <c r="J1138" s="2" t="s">
        <v>864</v>
      </c>
      <c r="K1138" s="2">
        <v>7141</v>
      </c>
      <c r="L1138" s="2">
        <v>6541</v>
      </c>
      <c r="M1138" s="2">
        <v>2</v>
      </c>
      <c r="N1138" s="7">
        <f t="shared" si="68"/>
        <v>13082</v>
      </c>
      <c r="O1138" s="7">
        <f t="shared" si="69"/>
        <v>14282</v>
      </c>
      <c r="P1138" s="2">
        <v>59</v>
      </c>
      <c r="Q1138" s="8">
        <f t="shared" si="70"/>
        <v>14341</v>
      </c>
      <c r="R1138" s="8">
        <f t="shared" si="71"/>
        <v>1200</v>
      </c>
      <c r="S1138" s="2" t="s">
        <v>61</v>
      </c>
      <c r="T1138" s="22" cm="1">
        <f t="array" ref="T1138">_xlfn.IFS(OR(Q1138&gt;$U$2,Q1138&lt;$U$3),Q1138*$V$2,OR(Q1138&gt;$U$3,Q1138&lt;$U$4),Q1138*$V$3,OR(Q1138&gt;$U$3,Q1138&lt;$U$4),Q1138*$V$4,OR(Q1138&gt;$U$5,Q1138&lt;$U$6),Q1138*$V$6,OR(Q1138&gt;$U$6,Q1138&lt;$U$7),Q1138*$V$7)</f>
        <v>286.82</v>
      </c>
    </row>
    <row r="1139" spans="1:20" x14ac:dyDescent="0.3">
      <c r="A1139" s="2" t="s">
        <v>1791</v>
      </c>
      <c r="B1139" s="5">
        <v>43900</v>
      </c>
      <c r="C1139" s="5">
        <v>43900</v>
      </c>
      <c r="D1139" s="2" t="s">
        <v>45</v>
      </c>
      <c r="E1139" s="2" t="s">
        <v>66</v>
      </c>
      <c r="F1139" s="2" t="s">
        <v>1568</v>
      </c>
      <c r="G1139" s="6" t="str">
        <f>VLOOKUP(F1139,'Customer Info'!A:B,2,0)</f>
        <v>Jack</v>
      </c>
      <c r="H1139" s="6" t="str">
        <f>VLOOKUP(F1139,'Customer Info'!A:C,3,0)</f>
        <v>Garza</v>
      </c>
      <c r="I1139" s="6" t="str">
        <f>VLOOKUP(F1139,'Customer Info'!A:E,5,0)</f>
        <v>Taiyuan</v>
      </c>
      <c r="J1139" s="2" t="s">
        <v>317</v>
      </c>
      <c r="K1139" s="2">
        <v>61</v>
      </c>
      <c r="L1139" s="2">
        <v>57</v>
      </c>
      <c r="M1139" s="2">
        <v>2</v>
      </c>
      <c r="N1139" s="7">
        <f t="shared" si="68"/>
        <v>114</v>
      </c>
      <c r="O1139" s="7">
        <f t="shared" si="69"/>
        <v>122</v>
      </c>
      <c r="P1139" s="2">
        <v>10</v>
      </c>
      <c r="Q1139" s="8">
        <f t="shared" si="70"/>
        <v>132</v>
      </c>
      <c r="R1139" s="8">
        <f t="shared" si="71"/>
        <v>8</v>
      </c>
      <c r="S1139" s="2" t="s">
        <v>28</v>
      </c>
      <c r="T1139" s="22" cm="1">
        <f t="array" ref="T1139">_xlfn.IFS(OR(Q1139&gt;$U$2,Q1139&lt;$U$3),Q1139*$V$2,OR(Q1139&gt;$U$3,Q1139&lt;$U$4),Q1139*$V$3,OR(Q1139&gt;$U$3,Q1139&lt;$U$4),Q1139*$V$4,OR(Q1139&gt;$U$5,Q1139&lt;$U$6),Q1139*$V$6,OR(Q1139&gt;$U$6,Q1139&lt;$U$7),Q1139*$V$7)</f>
        <v>2.64</v>
      </c>
    </row>
    <row r="1140" spans="1:20" x14ac:dyDescent="0.3">
      <c r="A1140" s="2" t="s">
        <v>1792</v>
      </c>
      <c r="B1140" s="5">
        <v>43923</v>
      </c>
      <c r="C1140" s="5">
        <v>43924</v>
      </c>
      <c r="D1140" s="2" t="s">
        <v>26</v>
      </c>
      <c r="E1140" s="2" t="s">
        <v>89</v>
      </c>
      <c r="F1140" s="2" t="s">
        <v>1201</v>
      </c>
      <c r="G1140" s="6" t="str">
        <f>VLOOKUP(F1140,'Customer Info'!A:B,2,0)</f>
        <v>Mike</v>
      </c>
      <c r="H1140" s="6" t="str">
        <f>VLOOKUP(F1140,'Customer Info'!A:C,3,0)</f>
        <v>Gockenbach</v>
      </c>
      <c r="I1140" s="6" t="str">
        <f>VLOOKUP(F1140,'Customer Info'!A:E,5,0)</f>
        <v>Caloundra</v>
      </c>
      <c r="J1140" s="2" t="s">
        <v>1394</v>
      </c>
      <c r="K1140" s="2">
        <v>1752</v>
      </c>
      <c r="L1140" s="2">
        <v>1576</v>
      </c>
      <c r="M1140" s="2">
        <v>2</v>
      </c>
      <c r="N1140" s="7">
        <f t="shared" si="68"/>
        <v>3152</v>
      </c>
      <c r="O1140" s="7">
        <f t="shared" si="69"/>
        <v>3504</v>
      </c>
      <c r="P1140" s="2">
        <v>92</v>
      </c>
      <c r="Q1140" s="8">
        <f t="shared" si="70"/>
        <v>3596</v>
      </c>
      <c r="R1140" s="8">
        <f t="shared" si="71"/>
        <v>352</v>
      </c>
      <c r="S1140" s="2" t="s">
        <v>31</v>
      </c>
      <c r="T1140" s="22" cm="1">
        <f t="array" ref="T1140">_xlfn.IFS(OR(Q1140&gt;$U$2,Q1140&lt;$U$3),Q1140*$V$2,OR(Q1140&gt;$U$3,Q1140&lt;$U$4),Q1140*$V$3,OR(Q1140&gt;$U$3,Q1140&lt;$U$4),Q1140*$V$4,OR(Q1140&gt;$U$5,Q1140&lt;$U$6),Q1140*$V$6,OR(Q1140&gt;$U$6,Q1140&lt;$U$7),Q1140*$V$7)</f>
        <v>71.92</v>
      </c>
    </row>
    <row r="1141" spans="1:20" x14ac:dyDescent="0.3">
      <c r="A1141" s="2" t="s">
        <v>1793</v>
      </c>
      <c r="B1141" s="5">
        <v>44152</v>
      </c>
      <c r="C1141" s="5">
        <v>44153</v>
      </c>
      <c r="D1141" s="2" t="s">
        <v>45</v>
      </c>
      <c r="E1141" s="2" t="s">
        <v>41</v>
      </c>
      <c r="F1141" s="2" t="s">
        <v>504</v>
      </c>
      <c r="G1141" s="6" t="str">
        <f>VLOOKUP(F1141,'Customer Info'!A:B,2,0)</f>
        <v>Cari</v>
      </c>
      <c r="H1141" s="6" t="str">
        <f>VLOOKUP(F1141,'Customer Info'!A:C,3,0)</f>
        <v>MacIntyre</v>
      </c>
      <c r="I1141" s="6" t="str">
        <f>VLOOKUP(F1141,'Customer Info'!A:E,5,0)</f>
        <v>Freiburg</v>
      </c>
      <c r="J1141" s="2" t="s">
        <v>374</v>
      </c>
      <c r="K1141" s="2">
        <v>1997</v>
      </c>
      <c r="L1141" s="2">
        <v>1816</v>
      </c>
      <c r="M1141" s="2">
        <v>3</v>
      </c>
      <c r="N1141" s="7">
        <f t="shared" si="68"/>
        <v>5448</v>
      </c>
      <c r="O1141" s="7">
        <f t="shared" si="69"/>
        <v>5991</v>
      </c>
      <c r="P1141" s="2">
        <v>86</v>
      </c>
      <c r="Q1141" s="8">
        <f t="shared" si="70"/>
        <v>6077</v>
      </c>
      <c r="R1141" s="8">
        <f t="shared" si="71"/>
        <v>543</v>
      </c>
      <c r="S1141" s="2" t="s">
        <v>31</v>
      </c>
      <c r="T1141" s="22" cm="1">
        <f t="array" ref="T1141">_xlfn.IFS(OR(Q1141&gt;$U$2,Q1141&lt;$U$3),Q1141*$V$2,OR(Q1141&gt;$U$3,Q1141&lt;$U$4),Q1141*$V$3,OR(Q1141&gt;$U$3,Q1141&lt;$U$4),Q1141*$V$4,OR(Q1141&gt;$U$5,Q1141&lt;$U$6),Q1141*$V$6,OR(Q1141&gt;$U$6,Q1141&lt;$U$7),Q1141*$V$7)</f>
        <v>121.54</v>
      </c>
    </row>
    <row r="1142" spans="1:20" x14ac:dyDescent="0.3">
      <c r="A1142" s="2" t="s">
        <v>1794</v>
      </c>
      <c r="B1142" s="5">
        <v>44154</v>
      </c>
      <c r="C1142" s="5">
        <v>44155</v>
      </c>
      <c r="D1142" s="2" t="s">
        <v>45</v>
      </c>
      <c r="E1142" s="2" t="s">
        <v>66</v>
      </c>
      <c r="F1142" s="2" t="s">
        <v>506</v>
      </c>
      <c r="G1142" s="6" t="str">
        <f>VLOOKUP(F1142,'Customer Info'!A:B,2,0)</f>
        <v>Julie</v>
      </c>
      <c r="H1142" s="6" t="str">
        <f>VLOOKUP(F1142,'Customer Info'!A:C,3,0)</f>
        <v>Creighton</v>
      </c>
      <c r="I1142" s="6" t="str">
        <f>VLOOKUP(F1142,'Customer Info'!A:E,5,0)</f>
        <v>Ballarat</v>
      </c>
      <c r="J1142" s="2" t="s">
        <v>323</v>
      </c>
      <c r="K1142" s="2">
        <v>666</v>
      </c>
      <c r="L1142" s="2">
        <v>641</v>
      </c>
      <c r="M1142" s="2">
        <v>4</v>
      </c>
      <c r="N1142" s="7">
        <f t="shared" si="68"/>
        <v>2564</v>
      </c>
      <c r="O1142" s="7">
        <f t="shared" si="69"/>
        <v>2664</v>
      </c>
      <c r="P1142" s="2">
        <v>73</v>
      </c>
      <c r="Q1142" s="8">
        <f t="shared" si="70"/>
        <v>2737</v>
      </c>
      <c r="R1142" s="8">
        <f t="shared" si="71"/>
        <v>100</v>
      </c>
      <c r="S1142" s="2" t="s">
        <v>61</v>
      </c>
      <c r="T1142" s="22" cm="1">
        <f t="array" ref="T1142">_xlfn.IFS(OR(Q1142&gt;$U$2,Q1142&lt;$U$3),Q1142*$V$2,OR(Q1142&gt;$U$3,Q1142&lt;$U$4),Q1142*$V$3,OR(Q1142&gt;$U$3,Q1142&lt;$U$4),Q1142*$V$4,OR(Q1142&gt;$U$5,Q1142&lt;$U$6),Q1142*$V$6,OR(Q1142&gt;$U$6,Q1142&lt;$U$7),Q1142*$V$7)</f>
        <v>54.74</v>
      </c>
    </row>
    <row r="1143" spans="1:20" x14ac:dyDescent="0.3">
      <c r="A1143" s="2" t="s">
        <v>1795</v>
      </c>
      <c r="B1143" s="5">
        <v>43938</v>
      </c>
      <c r="C1143" s="5">
        <v>43940</v>
      </c>
      <c r="D1143" s="2" t="s">
        <v>26</v>
      </c>
      <c r="E1143" s="2" t="s">
        <v>41</v>
      </c>
      <c r="F1143" s="2" t="s">
        <v>1796</v>
      </c>
      <c r="G1143" s="6" t="str">
        <f>VLOOKUP(F1143,'Customer Info'!A:B,2,0)</f>
        <v>Darren</v>
      </c>
      <c r="H1143" s="6" t="str">
        <f>VLOOKUP(F1143,'Customer Info'!A:C,3,0)</f>
        <v>Budd</v>
      </c>
      <c r="I1143" s="6" t="str">
        <f>VLOOKUP(F1143,'Customer Info'!A:E,5,0)</f>
        <v>Jakarta</v>
      </c>
      <c r="J1143" s="2" t="s">
        <v>329</v>
      </c>
      <c r="K1143" s="2">
        <v>1621</v>
      </c>
      <c r="L1143" s="2">
        <v>1545</v>
      </c>
      <c r="M1143" s="2">
        <v>6</v>
      </c>
      <c r="N1143" s="7">
        <f t="shared" si="68"/>
        <v>9270</v>
      </c>
      <c r="O1143" s="7">
        <f t="shared" si="69"/>
        <v>9726</v>
      </c>
      <c r="P1143" s="2">
        <v>48</v>
      </c>
      <c r="Q1143" s="8">
        <f t="shared" si="70"/>
        <v>9774</v>
      </c>
      <c r="R1143" s="8">
        <f t="shared" si="71"/>
        <v>456</v>
      </c>
      <c r="S1143" s="2" t="s">
        <v>61</v>
      </c>
      <c r="T1143" s="22" cm="1">
        <f t="array" ref="T1143">_xlfn.IFS(OR(Q1143&gt;$U$2,Q1143&lt;$U$3),Q1143*$V$2,OR(Q1143&gt;$U$3,Q1143&lt;$U$4),Q1143*$V$3,OR(Q1143&gt;$U$3,Q1143&lt;$U$4),Q1143*$V$4,OR(Q1143&gt;$U$5,Q1143&lt;$U$6),Q1143*$V$6,OR(Q1143&gt;$U$6,Q1143&lt;$U$7),Q1143*$V$7)</f>
        <v>195.48000000000002</v>
      </c>
    </row>
    <row r="1144" spans="1:20" x14ac:dyDescent="0.3">
      <c r="A1144" s="2" t="s">
        <v>1797</v>
      </c>
      <c r="B1144" s="5">
        <v>43839</v>
      </c>
      <c r="C1144" s="5">
        <v>43840</v>
      </c>
      <c r="D1144" s="2" t="s">
        <v>45</v>
      </c>
      <c r="E1144" s="2" t="s">
        <v>41</v>
      </c>
      <c r="F1144" s="2" t="s">
        <v>1077</v>
      </c>
      <c r="G1144" s="6" t="str">
        <f>VLOOKUP(F1144,'Customer Info'!A:B,2,0)</f>
        <v>Brian</v>
      </c>
      <c r="H1144" s="6" t="str">
        <f>VLOOKUP(F1144,'Customer Info'!A:C,3,0)</f>
        <v>Stugart</v>
      </c>
      <c r="I1144" s="6" t="str">
        <f>VLOOKUP(F1144,'Customer Info'!A:E,5,0)</f>
        <v>Jakarta</v>
      </c>
      <c r="J1144" s="2" t="s">
        <v>126</v>
      </c>
      <c r="K1144" s="2">
        <v>1882</v>
      </c>
      <c r="L1144" s="2">
        <v>1792</v>
      </c>
      <c r="M1144" s="2">
        <v>2</v>
      </c>
      <c r="N1144" s="7">
        <f t="shared" si="68"/>
        <v>3584</v>
      </c>
      <c r="O1144" s="7">
        <f t="shared" si="69"/>
        <v>3764</v>
      </c>
      <c r="P1144" s="2">
        <v>78</v>
      </c>
      <c r="Q1144" s="8">
        <f t="shared" si="70"/>
        <v>3842</v>
      </c>
      <c r="R1144" s="8">
        <f t="shared" si="71"/>
        <v>180</v>
      </c>
      <c r="S1144" s="2" t="s">
        <v>28</v>
      </c>
      <c r="T1144" s="22" cm="1">
        <f t="array" ref="T1144">_xlfn.IFS(OR(Q1144&gt;$U$2,Q1144&lt;$U$3),Q1144*$V$2,OR(Q1144&gt;$U$3,Q1144&lt;$U$4),Q1144*$V$3,OR(Q1144&gt;$U$3,Q1144&lt;$U$4),Q1144*$V$4,OR(Q1144&gt;$U$5,Q1144&lt;$U$6),Q1144*$V$6,OR(Q1144&gt;$U$6,Q1144&lt;$U$7),Q1144*$V$7)</f>
        <v>76.84</v>
      </c>
    </row>
    <row r="1145" spans="1:20" x14ac:dyDescent="0.3">
      <c r="A1145" s="2" t="s">
        <v>1798</v>
      </c>
      <c r="B1145" s="5">
        <v>44185</v>
      </c>
      <c r="C1145" s="5">
        <v>44187</v>
      </c>
      <c r="D1145" s="2" t="s">
        <v>45</v>
      </c>
      <c r="E1145" s="2" t="s">
        <v>41</v>
      </c>
      <c r="F1145" s="2" t="s">
        <v>1383</v>
      </c>
      <c r="G1145" s="6" t="str">
        <f>VLOOKUP(F1145,'Customer Info'!A:B,2,0)</f>
        <v>Brooke</v>
      </c>
      <c r="H1145" s="6" t="str">
        <f>VLOOKUP(F1145,'Customer Info'!A:C,3,0)</f>
        <v>Gillingham</v>
      </c>
      <c r="I1145" s="6" t="str">
        <f>VLOOKUP(F1145,'Customer Info'!A:E,5,0)</f>
        <v>Mysore</v>
      </c>
      <c r="J1145" s="2" t="s">
        <v>224</v>
      </c>
      <c r="K1145" s="2">
        <v>67</v>
      </c>
      <c r="L1145" s="2">
        <v>62</v>
      </c>
      <c r="M1145" s="2">
        <v>4</v>
      </c>
      <c r="N1145" s="7">
        <f t="shared" si="68"/>
        <v>248</v>
      </c>
      <c r="O1145" s="7">
        <f t="shared" si="69"/>
        <v>268</v>
      </c>
      <c r="P1145" s="2">
        <v>10</v>
      </c>
      <c r="Q1145" s="8">
        <f t="shared" si="70"/>
        <v>278</v>
      </c>
      <c r="R1145" s="8">
        <f t="shared" si="71"/>
        <v>20</v>
      </c>
      <c r="S1145" s="2" t="s">
        <v>31</v>
      </c>
      <c r="T1145" s="22" cm="1">
        <f t="array" ref="T1145">_xlfn.IFS(OR(Q1145&gt;$U$2,Q1145&lt;$U$3),Q1145*$V$2,OR(Q1145&gt;$U$3,Q1145&lt;$U$4),Q1145*$V$3,OR(Q1145&gt;$U$3,Q1145&lt;$U$4),Q1145*$V$4,OR(Q1145&gt;$U$5,Q1145&lt;$U$6),Q1145*$V$6,OR(Q1145&gt;$U$6,Q1145&lt;$U$7),Q1145*$V$7)</f>
        <v>5.5600000000000005</v>
      </c>
    </row>
    <row r="1146" spans="1:20" x14ac:dyDescent="0.3">
      <c r="A1146" s="2" t="s">
        <v>1799</v>
      </c>
      <c r="B1146" s="5">
        <v>44069</v>
      </c>
      <c r="C1146" s="5">
        <v>44071</v>
      </c>
      <c r="D1146" s="2" t="s">
        <v>33</v>
      </c>
      <c r="E1146" s="2" t="s">
        <v>46</v>
      </c>
      <c r="F1146" s="2" t="s">
        <v>782</v>
      </c>
      <c r="G1146" s="6" t="str">
        <f>VLOOKUP(F1146,'Customer Info'!A:B,2,0)</f>
        <v>Duane</v>
      </c>
      <c r="H1146" s="6" t="str">
        <f>VLOOKUP(F1146,'Customer Info'!A:C,3,0)</f>
        <v>Benoit</v>
      </c>
      <c r="I1146" s="6" t="str">
        <f>VLOOKUP(F1146,'Customer Info'!A:E,5,0)</f>
        <v>Tamworth</v>
      </c>
      <c r="J1146" s="2" t="s">
        <v>148</v>
      </c>
      <c r="K1146" s="2">
        <v>7691</v>
      </c>
      <c r="L1146" s="2">
        <v>7255</v>
      </c>
      <c r="M1146" s="2">
        <v>1</v>
      </c>
      <c r="N1146" s="7">
        <f t="shared" si="68"/>
        <v>7255</v>
      </c>
      <c r="O1146" s="7">
        <f t="shared" si="69"/>
        <v>7691</v>
      </c>
      <c r="P1146" s="2">
        <v>68</v>
      </c>
      <c r="Q1146" s="8">
        <f t="shared" si="70"/>
        <v>7759</v>
      </c>
      <c r="R1146" s="8">
        <f t="shared" si="71"/>
        <v>436</v>
      </c>
      <c r="S1146" s="2" t="s">
        <v>61</v>
      </c>
      <c r="T1146" s="22" cm="1">
        <f t="array" ref="T1146">_xlfn.IFS(OR(Q1146&gt;$U$2,Q1146&lt;$U$3),Q1146*$V$2,OR(Q1146&gt;$U$3,Q1146&lt;$U$4),Q1146*$V$3,OR(Q1146&gt;$U$3,Q1146&lt;$U$4),Q1146*$V$4,OR(Q1146&gt;$U$5,Q1146&lt;$U$6),Q1146*$V$6,OR(Q1146&gt;$U$6,Q1146&lt;$U$7),Q1146*$V$7)</f>
        <v>155.18</v>
      </c>
    </row>
    <row r="1147" spans="1:20" x14ac:dyDescent="0.3">
      <c r="A1147" s="2" t="s">
        <v>1800</v>
      </c>
      <c r="B1147" s="5">
        <v>44037</v>
      </c>
      <c r="C1147" s="5">
        <v>44037</v>
      </c>
      <c r="D1147" s="2" t="s">
        <v>45</v>
      </c>
      <c r="E1147" s="2" t="s">
        <v>66</v>
      </c>
      <c r="F1147" s="2" t="s">
        <v>249</v>
      </c>
      <c r="G1147" s="6" t="str">
        <f>VLOOKUP(F1147,'Customer Info'!A:B,2,0)</f>
        <v>Sanjit</v>
      </c>
      <c r="H1147" s="6" t="str">
        <f>VLOOKUP(F1147,'Customer Info'!A:C,3,0)</f>
        <v>Chand</v>
      </c>
      <c r="I1147" s="6" t="str">
        <f>VLOOKUP(F1147,'Customer Info'!A:E,5,0)</f>
        <v>Thiruvananthapuram</v>
      </c>
      <c r="J1147" s="2" t="s">
        <v>283</v>
      </c>
      <c r="K1147" s="2">
        <v>1413</v>
      </c>
      <c r="L1147" s="2">
        <v>1334</v>
      </c>
      <c r="M1147" s="2">
        <v>2</v>
      </c>
      <c r="N1147" s="7">
        <f t="shared" si="68"/>
        <v>2668</v>
      </c>
      <c r="O1147" s="7">
        <f t="shared" si="69"/>
        <v>2826</v>
      </c>
      <c r="P1147" s="2">
        <v>60</v>
      </c>
      <c r="Q1147" s="8">
        <f t="shared" si="70"/>
        <v>2886</v>
      </c>
      <c r="R1147" s="8">
        <f t="shared" si="71"/>
        <v>158</v>
      </c>
      <c r="S1147" s="2" t="s">
        <v>31</v>
      </c>
      <c r="T1147" s="22" cm="1">
        <f t="array" ref="T1147">_xlfn.IFS(OR(Q1147&gt;$U$2,Q1147&lt;$U$3),Q1147*$V$2,OR(Q1147&gt;$U$3,Q1147&lt;$U$4),Q1147*$V$3,OR(Q1147&gt;$U$3,Q1147&lt;$U$4),Q1147*$V$4,OR(Q1147&gt;$U$5,Q1147&lt;$U$6),Q1147*$V$6,OR(Q1147&gt;$U$6,Q1147&lt;$U$7),Q1147*$V$7)</f>
        <v>57.72</v>
      </c>
    </row>
    <row r="1148" spans="1:20" x14ac:dyDescent="0.3">
      <c r="A1148" s="2" t="s">
        <v>1801</v>
      </c>
      <c r="B1148" s="5">
        <v>44013</v>
      </c>
      <c r="C1148" s="5">
        <v>44013</v>
      </c>
      <c r="D1148" s="2" t="s">
        <v>45</v>
      </c>
      <c r="E1148" s="2" t="s">
        <v>34</v>
      </c>
      <c r="F1148" s="2" t="s">
        <v>764</v>
      </c>
      <c r="G1148" s="6" t="str">
        <f>VLOOKUP(F1148,'Customer Info'!A:B,2,0)</f>
        <v>Brad</v>
      </c>
      <c r="H1148" s="6" t="str">
        <f>VLOOKUP(F1148,'Customer Info'!A:C,3,0)</f>
        <v>Thomas</v>
      </c>
      <c r="I1148" s="6" t="str">
        <f>VLOOKUP(F1148,'Customer Info'!A:E,5,0)</f>
        <v>Udaipur</v>
      </c>
      <c r="J1148" s="2" t="s">
        <v>170</v>
      </c>
      <c r="K1148" s="2">
        <v>393</v>
      </c>
      <c r="L1148" s="2">
        <v>374</v>
      </c>
      <c r="M1148" s="2">
        <v>4</v>
      </c>
      <c r="N1148" s="7">
        <f t="shared" si="68"/>
        <v>1496</v>
      </c>
      <c r="O1148" s="7">
        <f t="shared" si="69"/>
        <v>1572</v>
      </c>
      <c r="P1148" s="2">
        <v>50</v>
      </c>
      <c r="Q1148" s="8">
        <f t="shared" si="70"/>
        <v>1622</v>
      </c>
      <c r="R1148" s="8">
        <f t="shared" si="71"/>
        <v>76</v>
      </c>
      <c r="S1148" s="2" t="s">
        <v>61</v>
      </c>
      <c r="T1148" s="22" cm="1">
        <f t="array" ref="T1148">_xlfn.IFS(OR(Q1148&gt;$U$2,Q1148&lt;$U$3),Q1148*$V$2,OR(Q1148&gt;$U$3,Q1148&lt;$U$4),Q1148*$V$3,OR(Q1148&gt;$U$3,Q1148&lt;$U$4),Q1148*$V$4,OR(Q1148&gt;$U$5,Q1148&lt;$U$6),Q1148*$V$6,OR(Q1148&gt;$U$6,Q1148&lt;$U$7),Q1148*$V$7)</f>
        <v>32.44</v>
      </c>
    </row>
    <row r="1149" spans="1:20" x14ac:dyDescent="0.3">
      <c r="A1149" s="2" t="s">
        <v>1802</v>
      </c>
      <c r="B1149" s="5">
        <v>44042</v>
      </c>
      <c r="C1149" s="5">
        <v>44043</v>
      </c>
      <c r="D1149" s="2" t="s">
        <v>45</v>
      </c>
      <c r="E1149" s="2" t="s">
        <v>66</v>
      </c>
      <c r="F1149" s="2" t="s">
        <v>1081</v>
      </c>
      <c r="G1149" s="6" t="str">
        <f>VLOOKUP(F1149,'Customer Info'!A:B,2,0)</f>
        <v>Harold</v>
      </c>
      <c r="H1149" s="6" t="str">
        <f>VLOOKUP(F1149,'Customer Info'!A:C,3,0)</f>
        <v>Pawlan</v>
      </c>
      <c r="I1149" s="6" t="str">
        <f>VLOOKUP(F1149,'Customer Info'!A:E,5,0)</f>
        <v>Banda Aceh</v>
      </c>
      <c r="J1149" s="2" t="s">
        <v>178</v>
      </c>
      <c r="K1149" s="2">
        <v>1358</v>
      </c>
      <c r="L1149" s="2">
        <v>1257</v>
      </c>
      <c r="M1149" s="2">
        <v>3</v>
      </c>
      <c r="N1149" s="7">
        <f t="shared" si="68"/>
        <v>3771</v>
      </c>
      <c r="O1149" s="7">
        <f t="shared" si="69"/>
        <v>4074</v>
      </c>
      <c r="P1149" s="2">
        <v>35</v>
      </c>
      <c r="Q1149" s="8">
        <f t="shared" si="70"/>
        <v>4109</v>
      </c>
      <c r="R1149" s="8">
        <f t="shared" si="71"/>
        <v>303</v>
      </c>
      <c r="S1149" s="2" t="s">
        <v>28</v>
      </c>
      <c r="T1149" s="22" cm="1">
        <f t="array" ref="T1149">_xlfn.IFS(OR(Q1149&gt;$U$2,Q1149&lt;$U$3),Q1149*$V$2,OR(Q1149&gt;$U$3,Q1149&lt;$U$4),Q1149*$V$3,OR(Q1149&gt;$U$3,Q1149&lt;$U$4),Q1149*$V$4,OR(Q1149&gt;$U$5,Q1149&lt;$U$6),Q1149*$V$6,OR(Q1149&gt;$U$6,Q1149&lt;$U$7),Q1149*$V$7)</f>
        <v>82.18</v>
      </c>
    </row>
    <row r="1150" spans="1:20" x14ac:dyDescent="0.3">
      <c r="A1150" s="2" t="s">
        <v>1803</v>
      </c>
      <c r="B1150" s="5">
        <v>43957</v>
      </c>
      <c r="C1150" s="5">
        <v>43959</v>
      </c>
      <c r="D1150" s="2" t="s">
        <v>45</v>
      </c>
      <c r="E1150" s="2" t="s">
        <v>34</v>
      </c>
      <c r="F1150" s="2" t="s">
        <v>229</v>
      </c>
      <c r="G1150" s="6" t="str">
        <f>VLOOKUP(F1150,'Customer Info'!A:B,2,0)</f>
        <v>Thais</v>
      </c>
      <c r="H1150" s="6" t="str">
        <f>VLOOKUP(F1150,'Customer Info'!A:C,3,0)</f>
        <v>Sissman</v>
      </c>
      <c r="I1150" s="6" t="str">
        <f>VLOOKUP(F1150,'Customer Info'!A:E,5,0)</f>
        <v>Essen</v>
      </c>
      <c r="J1150" s="2" t="s">
        <v>148</v>
      </c>
      <c r="K1150" s="2">
        <v>71</v>
      </c>
      <c r="L1150" s="2">
        <v>64</v>
      </c>
      <c r="M1150" s="2">
        <v>2</v>
      </c>
      <c r="N1150" s="7">
        <f t="shared" si="68"/>
        <v>128</v>
      </c>
      <c r="O1150" s="7">
        <f t="shared" si="69"/>
        <v>142</v>
      </c>
      <c r="P1150" s="2">
        <v>10</v>
      </c>
      <c r="Q1150" s="8">
        <f t="shared" si="70"/>
        <v>152</v>
      </c>
      <c r="R1150" s="8">
        <f t="shared" si="71"/>
        <v>14</v>
      </c>
      <c r="S1150" s="2" t="s">
        <v>69</v>
      </c>
      <c r="T1150" s="22" cm="1">
        <f t="array" ref="T1150">_xlfn.IFS(OR(Q1150&gt;$U$2,Q1150&lt;$U$3),Q1150*$V$2,OR(Q1150&gt;$U$3,Q1150&lt;$U$4),Q1150*$V$3,OR(Q1150&gt;$U$3,Q1150&lt;$U$4),Q1150*$V$4,OR(Q1150&gt;$U$5,Q1150&lt;$U$6),Q1150*$V$6,OR(Q1150&gt;$U$6,Q1150&lt;$U$7),Q1150*$V$7)</f>
        <v>3.04</v>
      </c>
    </row>
    <row r="1151" spans="1:20" x14ac:dyDescent="0.3">
      <c r="A1151" s="2" t="s">
        <v>1804</v>
      </c>
      <c r="B1151" s="5">
        <v>44009</v>
      </c>
      <c r="C1151" s="5">
        <v>44010</v>
      </c>
      <c r="D1151" s="2" t="s">
        <v>26</v>
      </c>
      <c r="E1151" s="2" t="s">
        <v>46</v>
      </c>
      <c r="F1151" s="2" t="s">
        <v>508</v>
      </c>
      <c r="G1151" s="6" t="str">
        <f>VLOOKUP(F1151,'Customer Info'!A:B,2,0)</f>
        <v>Keith</v>
      </c>
      <c r="H1151" s="6" t="str">
        <f>VLOOKUP(F1151,'Customer Info'!A:C,3,0)</f>
        <v>Herrera</v>
      </c>
      <c r="I1151" s="6" t="str">
        <f>VLOOKUP(F1151,'Customer Info'!A:E,5,0)</f>
        <v>Jakarta</v>
      </c>
      <c r="J1151" s="2" t="s">
        <v>100</v>
      </c>
      <c r="K1151" s="2">
        <v>8617</v>
      </c>
      <c r="L1151" s="2">
        <v>7900</v>
      </c>
      <c r="M1151" s="2">
        <v>4</v>
      </c>
      <c r="N1151" s="7">
        <f t="shared" si="68"/>
        <v>31600</v>
      </c>
      <c r="O1151" s="7">
        <f t="shared" si="69"/>
        <v>34468</v>
      </c>
      <c r="P1151" s="2">
        <v>26</v>
      </c>
      <c r="Q1151" s="8">
        <f t="shared" si="70"/>
        <v>34494</v>
      </c>
      <c r="R1151" s="8">
        <f t="shared" si="71"/>
        <v>2868</v>
      </c>
      <c r="S1151" s="2" t="s">
        <v>31</v>
      </c>
      <c r="T1151" s="22" cm="1">
        <f t="array" ref="T1151">_xlfn.IFS(OR(Q1151&gt;$U$2,Q1151&lt;$U$3),Q1151*$V$2,OR(Q1151&gt;$U$3,Q1151&lt;$U$4),Q1151*$V$3,OR(Q1151&gt;$U$3,Q1151&lt;$U$4),Q1151*$V$4,OR(Q1151&gt;$U$5,Q1151&lt;$U$6),Q1151*$V$6,OR(Q1151&gt;$U$6,Q1151&lt;$U$7),Q1151*$V$7)</f>
        <v>689.88</v>
      </c>
    </row>
    <row r="1152" spans="1:20" x14ac:dyDescent="0.3">
      <c r="A1152" s="2" t="s">
        <v>1805</v>
      </c>
      <c r="B1152" s="5">
        <v>44084</v>
      </c>
      <c r="C1152" s="5">
        <v>44084</v>
      </c>
      <c r="D1152" s="2" t="s">
        <v>33</v>
      </c>
      <c r="E1152" s="2" t="s">
        <v>66</v>
      </c>
      <c r="F1152" s="2" t="s">
        <v>775</v>
      </c>
      <c r="G1152" s="6" t="str">
        <f>VLOOKUP(F1152,'Customer Info'!A:B,2,0)</f>
        <v>Dorothy</v>
      </c>
      <c r="H1152" s="6" t="str">
        <f>VLOOKUP(F1152,'Customer Info'!A:C,3,0)</f>
        <v>Badders</v>
      </c>
      <c r="I1152" s="6" t="str">
        <f>VLOOKUP(F1152,'Customer Info'!A:E,5,0)</f>
        <v>Nanning</v>
      </c>
      <c r="J1152" s="2" t="s">
        <v>455</v>
      </c>
      <c r="K1152" s="2">
        <v>8869</v>
      </c>
      <c r="L1152" s="2">
        <v>7906</v>
      </c>
      <c r="M1152" s="2">
        <v>2</v>
      </c>
      <c r="N1152" s="7">
        <f t="shared" si="68"/>
        <v>15812</v>
      </c>
      <c r="O1152" s="7">
        <f t="shared" si="69"/>
        <v>17738</v>
      </c>
      <c r="P1152" s="2">
        <v>47</v>
      </c>
      <c r="Q1152" s="8">
        <f t="shared" si="70"/>
        <v>17785</v>
      </c>
      <c r="R1152" s="8">
        <f t="shared" si="71"/>
        <v>1926</v>
      </c>
      <c r="S1152" s="2" t="s">
        <v>31</v>
      </c>
      <c r="T1152" s="22" cm="1">
        <f t="array" ref="T1152">_xlfn.IFS(OR(Q1152&gt;$U$2,Q1152&lt;$U$3),Q1152*$V$2,OR(Q1152&gt;$U$3,Q1152&lt;$U$4),Q1152*$V$3,OR(Q1152&gt;$U$3,Q1152&lt;$U$4),Q1152*$V$4,OR(Q1152&gt;$U$5,Q1152&lt;$U$6),Q1152*$V$6,OR(Q1152&gt;$U$6,Q1152&lt;$U$7),Q1152*$V$7)</f>
        <v>355.7</v>
      </c>
    </row>
    <row r="1153" spans="1:20" x14ac:dyDescent="0.3">
      <c r="A1153" s="2" t="s">
        <v>1806</v>
      </c>
      <c r="B1153" s="5">
        <v>44158</v>
      </c>
      <c r="C1153" s="5">
        <v>44160</v>
      </c>
      <c r="D1153" s="2" t="s">
        <v>45</v>
      </c>
      <c r="E1153" s="2" t="s">
        <v>34</v>
      </c>
      <c r="F1153" s="2" t="s">
        <v>629</v>
      </c>
      <c r="G1153" s="6" t="str">
        <f>VLOOKUP(F1153,'Customer Info'!A:B,2,0)</f>
        <v>Bart</v>
      </c>
      <c r="H1153" s="6" t="str">
        <f>VLOOKUP(F1153,'Customer Info'!A:C,3,0)</f>
        <v>Folk</v>
      </c>
      <c r="I1153" s="6" t="str">
        <f>VLOOKUP(F1153,'Customer Info'!A:E,5,0)</f>
        <v>Melbourne</v>
      </c>
      <c r="J1153" s="2" t="s">
        <v>666</v>
      </c>
      <c r="K1153" s="2">
        <v>1385</v>
      </c>
      <c r="L1153" s="2">
        <v>1295</v>
      </c>
      <c r="M1153" s="2">
        <v>5</v>
      </c>
      <c r="N1153" s="7">
        <f t="shared" si="68"/>
        <v>6475</v>
      </c>
      <c r="O1153" s="7">
        <f t="shared" si="69"/>
        <v>6925</v>
      </c>
      <c r="P1153" s="2">
        <v>100</v>
      </c>
      <c r="Q1153" s="8">
        <f t="shared" si="70"/>
        <v>7025</v>
      </c>
      <c r="R1153" s="8">
        <f t="shared" si="71"/>
        <v>450</v>
      </c>
      <c r="S1153" s="2" t="s">
        <v>31</v>
      </c>
      <c r="T1153" s="22" cm="1">
        <f t="array" ref="T1153">_xlfn.IFS(OR(Q1153&gt;$U$2,Q1153&lt;$U$3),Q1153*$V$2,OR(Q1153&gt;$U$3,Q1153&lt;$U$4),Q1153*$V$3,OR(Q1153&gt;$U$3,Q1153&lt;$U$4),Q1153*$V$4,OR(Q1153&gt;$U$5,Q1153&lt;$U$6),Q1153*$V$6,OR(Q1153&gt;$U$6,Q1153&lt;$U$7),Q1153*$V$7)</f>
        <v>140.5</v>
      </c>
    </row>
    <row r="1154" spans="1:20" x14ac:dyDescent="0.3">
      <c r="A1154" s="2" t="s">
        <v>1807</v>
      </c>
      <c r="B1154" s="5">
        <v>44171</v>
      </c>
      <c r="C1154" s="5">
        <v>44171</v>
      </c>
      <c r="D1154" s="2" t="s">
        <v>26</v>
      </c>
      <c r="E1154" s="2" t="s">
        <v>66</v>
      </c>
      <c r="F1154" s="2" t="s">
        <v>1808</v>
      </c>
      <c r="G1154" s="6" t="str">
        <f>VLOOKUP(F1154,'Customer Info'!A:B,2,0)</f>
        <v>Joy</v>
      </c>
      <c r="H1154" s="6" t="str">
        <f>VLOOKUP(F1154,'Customer Info'!A:C,3,0)</f>
        <v>Bell</v>
      </c>
      <c r="I1154" s="6" t="str">
        <f>VLOOKUP(F1154,'Customer Info'!A:E,5,0)</f>
        <v>Vijayawada</v>
      </c>
      <c r="J1154" s="2" t="s">
        <v>1010</v>
      </c>
      <c r="K1154" s="2">
        <v>4798</v>
      </c>
      <c r="L1154" s="2">
        <v>4448</v>
      </c>
      <c r="M1154" s="2">
        <v>3</v>
      </c>
      <c r="N1154" s="7">
        <f t="shared" si="68"/>
        <v>13344</v>
      </c>
      <c r="O1154" s="7">
        <f t="shared" si="69"/>
        <v>14394</v>
      </c>
      <c r="P1154" s="2">
        <v>40</v>
      </c>
      <c r="Q1154" s="8">
        <f t="shared" si="70"/>
        <v>14434</v>
      </c>
      <c r="R1154" s="8">
        <f t="shared" si="71"/>
        <v>1050</v>
      </c>
      <c r="S1154" s="2" t="s">
        <v>31</v>
      </c>
      <c r="T1154" s="22" cm="1">
        <f t="array" ref="T1154">_xlfn.IFS(OR(Q1154&gt;$U$2,Q1154&lt;$U$3),Q1154*$V$2,OR(Q1154&gt;$U$3,Q1154&lt;$U$4),Q1154*$V$3,OR(Q1154&gt;$U$3,Q1154&lt;$U$4),Q1154*$V$4,OR(Q1154&gt;$U$5,Q1154&lt;$U$6),Q1154*$V$6,OR(Q1154&gt;$U$6,Q1154&lt;$U$7),Q1154*$V$7)</f>
        <v>288.68</v>
      </c>
    </row>
    <row r="1155" spans="1:20" x14ac:dyDescent="0.3">
      <c r="A1155" s="2" t="s">
        <v>1809</v>
      </c>
      <c r="B1155" s="5">
        <v>43878</v>
      </c>
      <c r="C1155" s="5">
        <v>43880</v>
      </c>
      <c r="D1155" s="2" t="s">
        <v>33</v>
      </c>
      <c r="E1155" s="2" t="s">
        <v>66</v>
      </c>
      <c r="F1155" s="2" t="s">
        <v>379</v>
      </c>
      <c r="G1155" s="6" t="str">
        <f>VLOOKUP(F1155,'Customer Info'!A:B,2,0)</f>
        <v>Andrew</v>
      </c>
      <c r="H1155" s="6" t="str">
        <f>VLOOKUP(F1155,'Customer Info'!A:C,3,0)</f>
        <v>Gjertsen</v>
      </c>
      <c r="I1155" s="6" t="str">
        <f>VLOOKUP(F1155,'Customer Info'!A:E,5,0)</f>
        <v>Hamburg</v>
      </c>
      <c r="J1155" s="2" t="s">
        <v>175</v>
      </c>
      <c r="K1155" s="2">
        <v>6864</v>
      </c>
      <c r="L1155" s="2">
        <v>6667</v>
      </c>
      <c r="M1155" s="2">
        <v>1</v>
      </c>
      <c r="N1155" s="7">
        <f t="shared" si="68"/>
        <v>6667</v>
      </c>
      <c r="O1155" s="7">
        <f t="shared" si="69"/>
        <v>6864</v>
      </c>
      <c r="P1155" s="2">
        <v>79</v>
      </c>
      <c r="Q1155" s="8">
        <f t="shared" si="70"/>
        <v>6943</v>
      </c>
      <c r="R1155" s="8">
        <f t="shared" si="71"/>
        <v>197</v>
      </c>
      <c r="S1155" s="2" t="s">
        <v>31</v>
      </c>
      <c r="T1155" s="22" cm="1">
        <f t="array" ref="T1155">_xlfn.IFS(OR(Q1155&gt;$U$2,Q1155&lt;$U$3),Q1155*$V$2,OR(Q1155&gt;$U$3,Q1155&lt;$U$4),Q1155*$V$3,OR(Q1155&gt;$U$3,Q1155&lt;$U$4),Q1155*$V$4,OR(Q1155&gt;$U$5,Q1155&lt;$U$6),Q1155*$V$6,OR(Q1155&gt;$U$6,Q1155&lt;$U$7),Q1155*$V$7)</f>
        <v>138.86000000000001</v>
      </c>
    </row>
    <row r="1156" spans="1:20" x14ac:dyDescent="0.3">
      <c r="A1156" s="2" t="s">
        <v>1810</v>
      </c>
      <c r="B1156" s="5">
        <v>44029</v>
      </c>
      <c r="C1156" s="5">
        <v>44030</v>
      </c>
      <c r="D1156" s="2" t="s">
        <v>33</v>
      </c>
      <c r="E1156" s="2" t="s">
        <v>46</v>
      </c>
      <c r="F1156" s="2" t="s">
        <v>1811</v>
      </c>
      <c r="G1156" s="6" t="str">
        <f>VLOOKUP(F1156,'Customer Info'!A:B,2,0)</f>
        <v>Charles</v>
      </c>
      <c r="H1156" s="6" t="str">
        <f>VLOOKUP(F1156,'Customer Info'!A:C,3,0)</f>
        <v>Sheldon</v>
      </c>
      <c r="I1156" s="6" t="str">
        <f>VLOOKUP(F1156,'Customer Info'!A:E,5,0)</f>
        <v>Brisbane</v>
      </c>
      <c r="J1156" s="2" t="s">
        <v>132</v>
      </c>
      <c r="K1156" s="2">
        <v>6400</v>
      </c>
      <c r="L1156" s="2">
        <v>6401</v>
      </c>
      <c r="M1156" s="2">
        <v>3</v>
      </c>
      <c r="N1156" s="7">
        <f t="shared" si="68"/>
        <v>19203</v>
      </c>
      <c r="O1156" s="7">
        <f t="shared" si="69"/>
        <v>19200</v>
      </c>
      <c r="P1156" s="2">
        <v>88</v>
      </c>
      <c r="Q1156" s="8">
        <f t="shared" si="70"/>
        <v>19288</v>
      </c>
      <c r="R1156" s="8">
        <f t="shared" si="71"/>
        <v>-3</v>
      </c>
      <c r="S1156" s="2" t="s">
        <v>31</v>
      </c>
      <c r="T1156" s="22" cm="1">
        <f t="array" ref="T1156">_xlfn.IFS(OR(Q1156&gt;$U$2,Q1156&lt;$U$3),Q1156*$V$2,OR(Q1156&gt;$U$3,Q1156&lt;$U$4),Q1156*$V$3,OR(Q1156&gt;$U$3,Q1156&lt;$U$4),Q1156*$V$4,OR(Q1156&gt;$U$5,Q1156&lt;$U$6),Q1156*$V$6,OR(Q1156&gt;$U$6,Q1156&lt;$U$7),Q1156*$V$7)</f>
        <v>385.76</v>
      </c>
    </row>
    <row r="1157" spans="1:20" x14ac:dyDescent="0.3">
      <c r="A1157" s="2" t="s">
        <v>1812</v>
      </c>
      <c r="B1157" s="5">
        <v>44060</v>
      </c>
      <c r="C1157" s="5">
        <v>44062</v>
      </c>
      <c r="D1157" s="2" t="s">
        <v>33</v>
      </c>
      <c r="E1157" s="2" t="s">
        <v>41</v>
      </c>
      <c r="F1157" s="2" t="s">
        <v>1224</v>
      </c>
      <c r="G1157" s="6" t="str">
        <f>VLOOKUP(F1157,'Customer Info'!A:B,2,0)</f>
        <v>Bill</v>
      </c>
      <c r="H1157" s="6" t="str">
        <f>VLOOKUP(F1157,'Customer Info'!A:C,3,0)</f>
        <v>Donatelli</v>
      </c>
      <c r="I1157" s="6" t="str">
        <f>VLOOKUP(F1157,'Customer Info'!A:E,5,0)</f>
        <v>Kamarhati</v>
      </c>
      <c r="J1157" s="2" t="s">
        <v>1403</v>
      </c>
      <c r="K1157" s="2">
        <v>1635</v>
      </c>
      <c r="L1157" s="2">
        <v>1573</v>
      </c>
      <c r="M1157" s="2">
        <v>6</v>
      </c>
      <c r="N1157" s="7">
        <f t="shared" si="68"/>
        <v>9438</v>
      </c>
      <c r="O1157" s="7">
        <f t="shared" si="69"/>
        <v>9810</v>
      </c>
      <c r="P1157" s="2">
        <v>86</v>
      </c>
      <c r="Q1157" s="8">
        <f t="shared" si="70"/>
        <v>9896</v>
      </c>
      <c r="R1157" s="8">
        <f t="shared" si="71"/>
        <v>372</v>
      </c>
      <c r="S1157" s="2" t="s">
        <v>31</v>
      </c>
      <c r="T1157" s="22" cm="1">
        <f t="array" ref="T1157">_xlfn.IFS(OR(Q1157&gt;$U$2,Q1157&lt;$U$3),Q1157*$V$2,OR(Q1157&gt;$U$3,Q1157&lt;$U$4),Q1157*$V$3,OR(Q1157&gt;$U$3,Q1157&lt;$U$4),Q1157*$V$4,OR(Q1157&gt;$U$5,Q1157&lt;$U$6),Q1157*$V$6,OR(Q1157&gt;$U$6,Q1157&lt;$U$7),Q1157*$V$7)</f>
        <v>197.92000000000002</v>
      </c>
    </row>
    <row r="1158" spans="1:20" x14ac:dyDescent="0.3">
      <c r="A1158" s="2" t="s">
        <v>1813</v>
      </c>
      <c r="B1158" s="5">
        <v>44066</v>
      </c>
      <c r="C1158" s="5">
        <v>44066</v>
      </c>
      <c r="D1158" s="2" t="s">
        <v>33</v>
      </c>
      <c r="E1158" s="2" t="s">
        <v>27</v>
      </c>
      <c r="F1158" s="2" t="s">
        <v>478</v>
      </c>
      <c r="G1158" s="6" t="str">
        <f>VLOOKUP(F1158,'Customer Info'!A:B,2,0)</f>
        <v>Ben</v>
      </c>
      <c r="H1158" s="6" t="str">
        <f>VLOOKUP(F1158,'Customer Info'!A:C,3,0)</f>
        <v>Wallace</v>
      </c>
      <c r="I1158" s="6" t="str">
        <f>VLOOKUP(F1158,'Customer Info'!A:E,5,0)</f>
        <v>Shanghai</v>
      </c>
      <c r="J1158" s="2" t="s">
        <v>561</v>
      </c>
      <c r="K1158" s="2">
        <v>2857</v>
      </c>
      <c r="L1158" s="2">
        <v>2622</v>
      </c>
      <c r="M1158" s="2">
        <v>2</v>
      </c>
      <c r="N1158" s="7">
        <f t="shared" si="68"/>
        <v>5244</v>
      </c>
      <c r="O1158" s="7">
        <f t="shared" si="69"/>
        <v>5714</v>
      </c>
      <c r="P1158" s="2">
        <v>98</v>
      </c>
      <c r="Q1158" s="8">
        <f t="shared" si="70"/>
        <v>5812</v>
      </c>
      <c r="R1158" s="8">
        <f t="shared" si="71"/>
        <v>470</v>
      </c>
      <c r="S1158" s="2" t="s">
        <v>61</v>
      </c>
      <c r="T1158" s="22" cm="1">
        <f t="array" ref="T1158">_xlfn.IFS(OR(Q1158&gt;$U$2,Q1158&lt;$U$3),Q1158*$V$2,OR(Q1158&gt;$U$3,Q1158&lt;$U$4),Q1158*$V$3,OR(Q1158&gt;$U$3,Q1158&lt;$U$4),Q1158*$V$4,OR(Q1158&gt;$U$5,Q1158&lt;$U$6),Q1158*$V$6,OR(Q1158&gt;$U$6,Q1158&lt;$U$7),Q1158*$V$7)</f>
        <v>116.24000000000001</v>
      </c>
    </row>
    <row r="1159" spans="1:20" x14ac:dyDescent="0.3">
      <c r="A1159" s="2" t="s">
        <v>1814</v>
      </c>
      <c r="B1159" s="5">
        <v>43942</v>
      </c>
      <c r="C1159" s="5">
        <v>43942</v>
      </c>
      <c r="D1159" s="2" t="s">
        <v>26</v>
      </c>
      <c r="E1159" s="2" t="s">
        <v>41</v>
      </c>
      <c r="F1159" s="2" t="s">
        <v>451</v>
      </c>
      <c r="G1159" s="6" t="str">
        <f>VLOOKUP(F1159,'Customer Info'!A:B,2,0)</f>
        <v>Denny</v>
      </c>
      <c r="H1159" s="6" t="str">
        <f>VLOOKUP(F1159,'Customer Info'!A:C,3,0)</f>
        <v>Ordway</v>
      </c>
      <c r="I1159" s="6" t="str">
        <f>VLOOKUP(F1159,'Customer Info'!A:E,5,0)</f>
        <v>Berlin</v>
      </c>
      <c r="J1159" s="2" t="s">
        <v>1010</v>
      </c>
      <c r="K1159" s="2">
        <v>4808</v>
      </c>
      <c r="L1159" s="2">
        <v>4453</v>
      </c>
      <c r="M1159" s="2">
        <v>4</v>
      </c>
      <c r="N1159" s="7">
        <f t="shared" si="68"/>
        <v>17812</v>
      </c>
      <c r="O1159" s="7">
        <f t="shared" si="69"/>
        <v>19232</v>
      </c>
      <c r="P1159" s="2">
        <v>39</v>
      </c>
      <c r="Q1159" s="8">
        <f t="shared" si="70"/>
        <v>19271</v>
      </c>
      <c r="R1159" s="8">
        <f t="shared" si="71"/>
        <v>1420</v>
      </c>
      <c r="S1159" s="2" t="s">
        <v>31</v>
      </c>
      <c r="T1159" s="22" cm="1">
        <f t="array" ref="T1159">_xlfn.IFS(OR(Q1159&gt;$U$2,Q1159&lt;$U$3),Q1159*$V$2,OR(Q1159&gt;$U$3,Q1159&lt;$U$4),Q1159*$V$3,OR(Q1159&gt;$U$3,Q1159&lt;$U$4),Q1159*$V$4,OR(Q1159&gt;$U$5,Q1159&lt;$U$6),Q1159*$V$6,OR(Q1159&gt;$U$6,Q1159&lt;$U$7),Q1159*$V$7)</f>
        <v>385.42</v>
      </c>
    </row>
    <row r="1160" spans="1:20" x14ac:dyDescent="0.3">
      <c r="A1160" s="2" t="s">
        <v>1815</v>
      </c>
      <c r="B1160" s="5">
        <v>43871</v>
      </c>
      <c r="C1160" s="5">
        <v>43871</v>
      </c>
      <c r="D1160" s="2" t="s">
        <v>26</v>
      </c>
      <c r="E1160" s="2" t="s">
        <v>41</v>
      </c>
      <c r="F1160" s="2" t="s">
        <v>457</v>
      </c>
      <c r="G1160" s="6" t="str">
        <f>VLOOKUP(F1160,'Customer Info'!A:B,2,0)</f>
        <v>Alex</v>
      </c>
      <c r="H1160" s="6" t="str">
        <f>VLOOKUP(F1160,'Customer Info'!A:C,3,0)</f>
        <v>Avila</v>
      </c>
      <c r="I1160" s="6" t="str">
        <f>VLOOKUP(F1160,'Customer Info'!A:E,5,0)</f>
        <v>Agra</v>
      </c>
      <c r="J1160" s="2" t="s">
        <v>891</v>
      </c>
      <c r="K1160" s="2">
        <v>3145</v>
      </c>
      <c r="L1160" s="2">
        <v>3025</v>
      </c>
      <c r="M1160" s="2">
        <v>1</v>
      </c>
      <c r="N1160" s="7">
        <f t="shared" si="68"/>
        <v>3025</v>
      </c>
      <c r="O1160" s="7">
        <f t="shared" si="69"/>
        <v>3145</v>
      </c>
      <c r="P1160" s="2">
        <v>30</v>
      </c>
      <c r="Q1160" s="8">
        <f t="shared" si="70"/>
        <v>3175</v>
      </c>
      <c r="R1160" s="8">
        <f t="shared" si="71"/>
        <v>120</v>
      </c>
      <c r="S1160" s="2" t="s">
        <v>61</v>
      </c>
      <c r="T1160" s="22" cm="1">
        <f t="array" ref="T1160">_xlfn.IFS(OR(Q1160&gt;$U$2,Q1160&lt;$U$3),Q1160*$V$2,OR(Q1160&gt;$U$3,Q1160&lt;$U$4),Q1160*$V$3,OR(Q1160&gt;$U$3,Q1160&lt;$U$4),Q1160*$V$4,OR(Q1160&gt;$U$5,Q1160&lt;$U$6),Q1160*$V$6,OR(Q1160&gt;$U$6,Q1160&lt;$U$7),Q1160*$V$7)</f>
        <v>63.5</v>
      </c>
    </row>
    <row r="1161" spans="1:20" x14ac:dyDescent="0.3">
      <c r="A1161" s="2" t="s">
        <v>1816</v>
      </c>
      <c r="B1161" s="5">
        <v>43980</v>
      </c>
      <c r="C1161" s="5">
        <v>43980</v>
      </c>
      <c r="D1161" s="2" t="s">
        <v>45</v>
      </c>
      <c r="E1161" s="2" t="s">
        <v>89</v>
      </c>
      <c r="F1161" s="2" t="s">
        <v>769</v>
      </c>
      <c r="G1161" s="6" t="str">
        <f>VLOOKUP(F1161,'Customer Info'!A:B,2,0)</f>
        <v>John</v>
      </c>
      <c r="H1161" s="6" t="str">
        <f>VLOOKUP(F1161,'Customer Info'!A:C,3,0)</f>
        <v>Castell</v>
      </c>
      <c r="I1161" s="6" t="str">
        <f>VLOOKUP(F1161,'Customer Info'!A:E,5,0)</f>
        <v>Jakarta</v>
      </c>
      <c r="J1161" s="2" t="s">
        <v>184</v>
      </c>
      <c r="K1161" s="2">
        <v>505</v>
      </c>
      <c r="L1161" s="2">
        <v>463</v>
      </c>
      <c r="M1161" s="2">
        <v>5</v>
      </c>
      <c r="N1161" s="7">
        <f t="shared" si="68"/>
        <v>2315</v>
      </c>
      <c r="O1161" s="7">
        <f t="shared" si="69"/>
        <v>2525</v>
      </c>
      <c r="P1161" s="2">
        <v>95</v>
      </c>
      <c r="Q1161" s="8">
        <f t="shared" si="70"/>
        <v>2620</v>
      </c>
      <c r="R1161" s="8">
        <f t="shared" si="71"/>
        <v>210</v>
      </c>
      <c r="S1161" s="2" t="s">
        <v>61</v>
      </c>
      <c r="T1161" s="22" cm="1">
        <f t="array" ref="T1161">_xlfn.IFS(OR(Q1161&gt;$U$2,Q1161&lt;$U$3),Q1161*$V$2,OR(Q1161&gt;$U$3,Q1161&lt;$U$4),Q1161*$V$3,OR(Q1161&gt;$U$3,Q1161&lt;$U$4),Q1161*$V$4,OR(Q1161&gt;$U$5,Q1161&lt;$U$6),Q1161*$V$6,OR(Q1161&gt;$U$6,Q1161&lt;$U$7),Q1161*$V$7)</f>
        <v>52.4</v>
      </c>
    </row>
    <row r="1162" spans="1:20" x14ac:dyDescent="0.3">
      <c r="A1162" s="2" t="s">
        <v>1817</v>
      </c>
      <c r="B1162" s="5">
        <v>43977</v>
      </c>
      <c r="C1162" s="5">
        <v>43979</v>
      </c>
      <c r="D1162" s="2" t="s">
        <v>45</v>
      </c>
      <c r="E1162" s="2" t="s">
        <v>89</v>
      </c>
      <c r="F1162" s="2" t="s">
        <v>1115</v>
      </c>
      <c r="G1162" s="6" t="str">
        <f>VLOOKUP(F1162,'Customer Info'!A:B,2,0)</f>
        <v>Christy</v>
      </c>
      <c r="H1162" s="6" t="str">
        <f>VLOOKUP(F1162,'Customer Info'!A:C,3,0)</f>
        <v>Brittain</v>
      </c>
      <c r="I1162" s="6" t="str">
        <f>VLOOKUP(F1162,'Customer Info'!A:E,5,0)</f>
        <v>Depok</v>
      </c>
      <c r="J1162" s="2" t="s">
        <v>348</v>
      </c>
      <c r="K1162" s="2">
        <v>184</v>
      </c>
      <c r="L1162" s="2">
        <v>176</v>
      </c>
      <c r="M1162" s="2">
        <v>2</v>
      </c>
      <c r="N1162" s="7">
        <f t="shared" si="68"/>
        <v>352</v>
      </c>
      <c r="O1162" s="7">
        <f t="shared" si="69"/>
        <v>368</v>
      </c>
      <c r="P1162" s="2">
        <v>30</v>
      </c>
      <c r="Q1162" s="8">
        <f t="shared" si="70"/>
        <v>398</v>
      </c>
      <c r="R1162" s="8">
        <f t="shared" si="71"/>
        <v>16</v>
      </c>
      <c r="S1162" s="2" t="s">
        <v>31</v>
      </c>
      <c r="T1162" s="22" cm="1">
        <f t="array" ref="T1162">_xlfn.IFS(OR(Q1162&gt;$U$2,Q1162&lt;$U$3),Q1162*$V$2,OR(Q1162&gt;$U$3,Q1162&lt;$U$4),Q1162*$V$3,OR(Q1162&gt;$U$3,Q1162&lt;$U$4),Q1162*$V$4,OR(Q1162&gt;$U$5,Q1162&lt;$U$6),Q1162*$V$6,OR(Q1162&gt;$U$6,Q1162&lt;$U$7),Q1162*$V$7)</f>
        <v>7.96</v>
      </c>
    </row>
    <row r="1163" spans="1:20" x14ac:dyDescent="0.3">
      <c r="A1163" s="2" t="s">
        <v>1818</v>
      </c>
      <c r="B1163" s="5">
        <v>44124</v>
      </c>
      <c r="C1163" s="5">
        <v>44124</v>
      </c>
      <c r="D1163" s="2" t="s">
        <v>45</v>
      </c>
      <c r="E1163" s="2" t="s">
        <v>66</v>
      </c>
      <c r="F1163" s="2" t="s">
        <v>77</v>
      </c>
      <c r="G1163" s="6" t="str">
        <f>VLOOKUP(F1163,'Customer Info'!A:B,2,0)</f>
        <v>Kelly</v>
      </c>
      <c r="H1163" s="6" t="str">
        <f>VLOOKUP(F1163,'Customer Info'!A:C,3,0)</f>
        <v>Collister</v>
      </c>
      <c r="I1163" s="6" t="str">
        <f>VLOOKUP(F1163,'Customer Info'!A:E,5,0)</f>
        <v>Tangshan</v>
      </c>
      <c r="J1163" s="2" t="s">
        <v>212</v>
      </c>
      <c r="K1163" s="2">
        <v>210</v>
      </c>
      <c r="L1163" s="2">
        <v>191</v>
      </c>
      <c r="M1163" s="2">
        <v>2</v>
      </c>
      <c r="N1163" s="7">
        <f t="shared" ref="N1163:N1226" si="72">L1163*M1163</f>
        <v>382</v>
      </c>
      <c r="O1163" s="7">
        <f t="shared" ref="O1163:O1226" si="73">K1163*M1163</f>
        <v>420</v>
      </c>
      <c r="P1163" s="2">
        <v>55</v>
      </c>
      <c r="Q1163" s="8">
        <f t="shared" ref="Q1163:Q1226" si="74">P1163+O1163</f>
        <v>475</v>
      </c>
      <c r="R1163" s="8">
        <f t="shared" ref="R1163:R1226" si="75">Q1163-N1163-P1163</f>
        <v>38</v>
      </c>
      <c r="S1163" s="2" t="s">
        <v>31</v>
      </c>
      <c r="T1163" s="22" cm="1">
        <f t="array" ref="T1163">_xlfn.IFS(OR(Q1163&gt;$U$2,Q1163&lt;$U$3),Q1163*$V$2,OR(Q1163&gt;$U$3,Q1163&lt;$U$4),Q1163*$V$3,OR(Q1163&gt;$U$3,Q1163&lt;$U$4),Q1163*$V$4,OR(Q1163&gt;$U$5,Q1163&lt;$U$6),Q1163*$V$6,OR(Q1163&gt;$U$6,Q1163&lt;$U$7),Q1163*$V$7)</f>
        <v>9.5</v>
      </c>
    </row>
    <row r="1164" spans="1:20" x14ac:dyDescent="0.3">
      <c r="A1164" s="2" t="s">
        <v>1819</v>
      </c>
      <c r="B1164" s="5">
        <v>44043</v>
      </c>
      <c r="C1164" s="5">
        <v>44045</v>
      </c>
      <c r="D1164" s="2" t="s">
        <v>45</v>
      </c>
      <c r="E1164" s="2" t="s">
        <v>89</v>
      </c>
      <c r="F1164" s="2" t="s">
        <v>1740</v>
      </c>
      <c r="G1164" s="6" t="str">
        <f>VLOOKUP(F1164,'Customer Info'!A:B,2,0)</f>
        <v>Dave</v>
      </c>
      <c r="H1164" s="6" t="str">
        <f>VLOOKUP(F1164,'Customer Info'!A:C,3,0)</f>
        <v>Poirier</v>
      </c>
      <c r="I1164" s="6" t="str">
        <f>VLOOKUP(F1164,'Customer Info'!A:E,5,0)</f>
        <v>Suizhou</v>
      </c>
      <c r="J1164" s="2" t="s">
        <v>476</v>
      </c>
      <c r="K1164" s="2">
        <v>123</v>
      </c>
      <c r="L1164" s="2">
        <v>115</v>
      </c>
      <c r="M1164" s="2">
        <v>5</v>
      </c>
      <c r="N1164" s="7">
        <f t="shared" si="72"/>
        <v>575</v>
      </c>
      <c r="O1164" s="7">
        <f t="shared" si="73"/>
        <v>615</v>
      </c>
      <c r="P1164" s="2">
        <v>30</v>
      </c>
      <c r="Q1164" s="8">
        <f t="shared" si="74"/>
        <v>645</v>
      </c>
      <c r="R1164" s="8">
        <f t="shared" si="75"/>
        <v>40</v>
      </c>
      <c r="S1164" s="2" t="s">
        <v>31</v>
      </c>
      <c r="T1164" s="22" cm="1">
        <f t="array" ref="T1164">_xlfn.IFS(OR(Q1164&gt;$U$2,Q1164&lt;$U$3),Q1164*$V$2,OR(Q1164&gt;$U$3,Q1164&lt;$U$4),Q1164*$V$3,OR(Q1164&gt;$U$3,Q1164&lt;$U$4),Q1164*$V$4,OR(Q1164&gt;$U$5,Q1164&lt;$U$6),Q1164*$V$6,OR(Q1164&gt;$U$6,Q1164&lt;$U$7),Q1164*$V$7)</f>
        <v>12.9</v>
      </c>
    </row>
    <row r="1165" spans="1:20" x14ac:dyDescent="0.3">
      <c r="A1165" s="2" t="s">
        <v>1820</v>
      </c>
      <c r="B1165" s="5">
        <v>43926</v>
      </c>
      <c r="C1165" s="5">
        <v>43927</v>
      </c>
      <c r="D1165" s="2" t="s">
        <v>33</v>
      </c>
      <c r="E1165" s="2" t="s">
        <v>46</v>
      </c>
      <c r="F1165" s="2" t="s">
        <v>361</v>
      </c>
      <c r="G1165" s="6" t="str">
        <f>VLOOKUP(F1165,'Customer Info'!A:B,2,0)</f>
        <v>Julia</v>
      </c>
      <c r="H1165" s="6" t="str">
        <f>VLOOKUP(F1165,'Customer Info'!A:C,3,0)</f>
        <v>Barnett</v>
      </c>
      <c r="I1165" s="6" t="str">
        <f>VLOOKUP(F1165,'Customer Info'!A:E,5,0)</f>
        <v>Zhuhai</v>
      </c>
      <c r="J1165" s="2" t="s">
        <v>30</v>
      </c>
      <c r="K1165" s="2">
        <v>1587</v>
      </c>
      <c r="L1165" s="2">
        <v>1428</v>
      </c>
      <c r="M1165" s="2">
        <v>3</v>
      </c>
      <c r="N1165" s="7">
        <f t="shared" si="72"/>
        <v>4284</v>
      </c>
      <c r="O1165" s="7">
        <f t="shared" si="73"/>
        <v>4761</v>
      </c>
      <c r="P1165" s="2">
        <v>36</v>
      </c>
      <c r="Q1165" s="8">
        <f t="shared" si="74"/>
        <v>4797</v>
      </c>
      <c r="R1165" s="8">
        <f t="shared" si="75"/>
        <v>477</v>
      </c>
      <c r="S1165" s="2" t="s">
        <v>61</v>
      </c>
      <c r="T1165" s="22" cm="1">
        <f t="array" ref="T1165">_xlfn.IFS(OR(Q1165&gt;$U$2,Q1165&lt;$U$3),Q1165*$V$2,OR(Q1165&gt;$U$3,Q1165&lt;$U$4),Q1165*$V$3,OR(Q1165&gt;$U$3,Q1165&lt;$U$4),Q1165*$V$4,OR(Q1165&gt;$U$5,Q1165&lt;$U$6),Q1165*$V$6,OR(Q1165&gt;$U$6,Q1165&lt;$U$7),Q1165*$V$7)</f>
        <v>95.94</v>
      </c>
    </row>
    <row r="1166" spans="1:20" x14ac:dyDescent="0.3">
      <c r="A1166" s="2" t="s">
        <v>1821</v>
      </c>
      <c r="B1166" s="5">
        <v>43837</v>
      </c>
      <c r="C1166" s="5">
        <v>43837</v>
      </c>
      <c r="D1166" s="2" t="s">
        <v>26</v>
      </c>
      <c r="E1166" s="2" t="s">
        <v>41</v>
      </c>
      <c r="F1166" s="2" t="s">
        <v>426</v>
      </c>
      <c r="G1166" s="6" t="str">
        <f>VLOOKUP(F1166,'Customer Info'!A:B,2,0)</f>
        <v>Sarah</v>
      </c>
      <c r="H1166" s="6" t="str">
        <f>VLOOKUP(F1166,'Customer Info'!A:C,3,0)</f>
        <v>Bern</v>
      </c>
      <c r="I1166" s="6" t="str">
        <f>VLOOKUP(F1166,'Customer Info'!A:E,5,0)</f>
        <v>Wollongong</v>
      </c>
      <c r="J1166" s="2" t="s">
        <v>342</v>
      </c>
      <c r="K1166" s="2">
        <v>3053</v>
      </c>
      <c r="L1166" s="2">
        <v>2937</v>
      </c>
      <c r="M1166" s="2">
        <v>8</v>
      </c>
      <c r="N1166" s="7">
        <f t="shared" si="72"/>
        <v>23496</v>
      </c>
      <c r="O1166" s="7">
        <f t="shared" si="73"/>
        <v>24424</v>
      </c>
      <c r="P1166" s="2">
        <v>34</v>
      </c>
      <c r="Q1166" s="8">
        <f t="shared" si="74"/>
        <v>24458</v>
      </c>
      <c r="R1166" s="8">
        <f t="shared" si="75"/>
        <v>928</v>
      </c>
      <c r="S1166" s="2" t="s">
        <v>31</v>
      </c>
      <c r="T1166" s="22" cm="1">
        <f t="array" ref="T1166">_xlfn.IFS(OR(Q1166&gt;$U$2,Q1166&lt;$U$3),Q1166*$V$2,OR(Q1166&gt;$U$3,Q1166&lt;$U$4),Q1166*$V$3,OR(Q1166&gt;$U$3,Q1166&lt;$U$4),Q1166*$V$4,OR(Q1166&gt;$U$5,Q1166&lt;$U$6),Q1166*$V$6,OR(Q1166&gt;$U$6,Q1166&lt;$U$7),Q1166*$V$7)</f>
        <v>489.16</v>
      </c>
    </row>
    <row r="1167" spans="1:20" x14ac:dyDescent="0.3">
      <c r="A1167" s="2" t="s">
        <v>1822</v>
      </c>
      <c r="B1167" s="5">
        <v>43908</v>
      </c>
      <c r="C1167" s="5">
        <v>43908</v>
      </c>
      <c r="D1167" s="2" t="s">
        <v>33</v>
      </c>
      <c r="E1167" s="2" t="s">
        <v>46</v>
      </c>
      <c r="F1167" s="2" t="s">
        <v>401</v>
      </c>
      <c r="G1167" s="6" t="str">
        <f>VLOOKUP(F1167,'Customer Info'!A:B,2,0)</f>
        <v>Roger</v>
      </c>
      <c r="H1167" s="6" t="str">
        <f>VLOOKUP(F1167,'Customer Info'!A:C,3,0)</f>
        <v>Barcio</v>
      </c>
      <c r="I1167" s="6" t="str">
        <f>VLOOKUP(F1167,'Customer Info'!A:E,5,0)</f>
        <v>Celle</v>
      </c>
      <c r="J1167" s="2" t="s">
        <v>135</v>
      </c>
      <c r="K1167" s="2">
        <v>2627</v>
      </c>
      <c r="L1167" s="2">
        <v>2528</v>
      </c>
      <c r="M1167" s="2">
        <v>2</v>
      </c>
      <c r="N1167" s="7">
        <f t="shared" si="72"/>
        <v>5056</v>
      </c>
      <c r="O1167" s="7">
        <f t="shared" si="73"/>
        <v>5254</v>
      </c>
      <c r="P1167" s="2">
        <v>82</v>
      </c>
      <c r="Q1167" s="8">
        <f t="shared" si="74"/>
        <v>5336</v>
      </c>
      <c r="R1167" s="8">
        <f t="shared" si="75"/>
        <v>198</v>
      </c>
      <c r="S1167" s="2" t="s">
        <v>31</v>
      </c>
      <c r="T1167" s="22" cm="1">
        <f t="array" ref="T1167">_xlfn.IFS(OR(Q1167&gt;$U$2,Q1167&lt;$U$3),Q1167*$V$2,OR(Q1167&gt;$U$3,Q1167&lt;$U$4),Q1167*$V$3,OR(Q1167&gt;$U$3,Q1167&lt;$U$4),Q1167*$V$4,OR(Q1167&gt;$U$5,Q1167&lt;$U$6),Q1167*$V$6,OR(Q1167&gt;$U$6,Q1167&lt;$U$7),Q1167*$V$7)</f>
        <v>106.72</v>
      </c>
    </row>
    <row r="1168" spans="1:20" x14ac:dyDescent="0.3">
      <c r="A1168" s="2" t="s">
        <v>1823</v>
      </c>
      <c r="B1168" s="5">
        <v>43884</v>
      </c>
      <c r="C1168" s="5">
        <v>43886</v>
      </c>
      <c r="D1168" s="2" t="s">
        <v>45</v>
      </c>
      <c r="E1168" s="2" t="s">
        <v>66</v>
      </c>
      <c r="F1168" s="2" t="s">
        <v>125</v>
      </c>
      <c r="G1168" s="6" t="str">
        <f>VLOOKUP(F1168,'Customer Info'!A:B,2,0)</f>
        <v>Trudy</v>
      </c>
      <c r="H1168" s="6" t="str">
        <f>VLOOKUP(F1168,'Customer Info'!A:C,3,0)</f>
        <v>Glocke</v>
      </c>
      <c r="I1168" s="6" t="str">
        <f>VLOOKUP(F1168,'Customer Info'!A:E,5,0)</f>
        <v>Huaiyin</v>
      </c>
      <c r="J1168" s="2" t="s">
        <v>342</v>
      </c>
      <c r="K1168" s="2">
        <v>59</v>
      </c>
      <c r="L1168" s="2">
        <v>55</v>
      </c>
      <c r="M1168" s="2">
        <v>1</v>
      </c>
      <c r="N1168" s="7">
        <f t="shared" si="72"/>
        <v>55</v>
      </c>
      <c r="O1168" s="7">
        <f t="shared" si="73"/>
        <v>59</v>
      </c>
      <c r="P1168" s="2">
        <v>10</v>
      </c>
      <c r="Q1168" s="8">
        <f t="shared" si="74"/>
        <v>69</v>
      </c>
      <c r="R1168" s="8">
        <f t="shared" si="75"/>
        <v>4</v>
      </c>
      <c r="S1168" s="2" t="s">
        <v>31</v>
      </c>
      <c r="T1168" s="22" cm="1">
        <f t="array" ref="T1168">_xlfn.IFS(OR(Q1168&gt;$U$2,Q1168&lt;$U$3),Q1168*$V$2,OR(Q1168&gt;$U$3,Q1168&lt;$U$4),Q1168*$V$3,OR(Q1168&gt;$U$3,Q1168&lt;$U$4),Q1168*$V$4,OR(Q1168&gt;$U$5,Q1168&lt;$U$6),Q1168*$V$6,OR(Q1168&gt;$U$6,Q1168&lt;$U$7),Q1168*$V$7)</f>
        <v>1.3800000000000001</v>
      </c>
    </row>
    <row r="1169" spans="1:20" x14ac:dyDescent="0.3">
      <c r="A1169" s="2" t="s">
        <v>1824</v>
      </c>
      <c r="B1169" s="5">
        <v>44164</v>
      </c>
      <c r="C1169" s="5">
        <v>44166</v>
      </c>
      <c r="D1169" s="2" t="s">
        <v>45</v>
      </c>
      <c r="E1169" s="2" t="s">
        <v>46</v>
      </c>
      <c r="F1169" s="2" t="s">
        <v>1397</v>
      </c>
      <c r="G1169" s="6" t="str">
        <f>VLOOKUP(F1169,'Customer Info'!A:B,2,0)</f>
        <v>Paul</v>
      </c>
      <c r="H1169" s="6" t="str">
        <f>VLOOKUP(F1169,'Customer Info'!A:C,3,0)</f>
        <v>Stevenson</v>
      </c>
      <c r="I1169" s="6" t="str">
        <f>VLOOKUP(F1169,'Customer Info'!A:E,5,0)</f>
        <v>Kwinana</v>
      </c>
      <c r="J1169" s="2" t="s">
        <v>224</v>
      </c>
      <c r="K1169" s="2">
        <v>125</v>
      </c>
      <c r="L1169" s="2">
        <v>113</v>
      </c>
      <c r="M1169" s="2">
        <v>3</v>
      </c>
      <c r="N1169" s="7">
        <f t="shared" si="72"/>
        <v>339</v>
      </c>
      <c r="O1169" s="7">
        <f t="shared" si="73"/>
        <v>375</v>
      </c>
      <c r="P1169" s="2">
        <v>30</v>
      </c>
      <c r="Q1169" s="8">
        <f t="shared" si="74"/>
        <v>405</v>
      </c>
      <c r="R1169" s="8">
        <f t="shared" si="75"/>
        <v>36</v>
      </c>
      <c r="S1169" s="2" t="s">
        <v>61</v>
      </c>
      <c r="T1169" s="22" cm="1">
        <f t="array" ref="T1169">_xlfn.IFS(OR(Q1169&gt;$U$2,Q1169&lt;$U$3),Q1169*$V$2,OR(Q1169&gt;$U$3,Q1169&lt;$U$4),Q1169*$V$3,OR(Q1169&gt;$U$3,Q1169&lt;$U$4),Q1169*$V$4,OR(Q1169&gt;$U$5,Q1169&lt;$U$6),Q1169*$V$6,OR(Q1169&gt;$U$6,Q1169&lt;$U$7),Q1169*$V$7)</f>
        <v>8.1</v>
      </c>
    </row>
    <row r="1170" spans="1:20" x14ac:dyDescent="0.3">
      <c r="A1170" s="2" t="s">
        <v>1825</v>
      </c>
      <c r="B1170" s="5">
        <v>43964</v>
      </c>
      <c r="C1170" s="5">
        <v>43965</v>
      </c>
      <c r="D1170" s="2" t="s">
        <v>45</v>
      </c>
      <c r="E1170" s="2" t="s">
        <v>27</v>
      </c>
      <c r="F1170" s="2" t="s">
        <v>769</v>
      </c>
      <c r="G1170" s="6" t="str">
        <f>VLOOKUP(F1170,'Customer Info'!A:B,2,0)</f>
        <v>John</v>
      </c>
      <c r="H1170" s="6" t="str">
        <f>VLOOKUP(F1170,'Customer Info'!A:C,3,0)</f>
        <v>Castell</v>
      </c>
      <c r="I1170" s="6" t="str">
        <f>VLOOKUP(F1170,'Customer Info'!A:E,5,0)</f>
        <v>Jakarta</v>
      </c>
      <c r="J1170" s="2" t="s">
        <v>402</v>
      </c>
      <c r="K1170" s="2">
        <v>166</v>
      </c>
      <c r="L1170" s="2">
        <v>149</v>
      </c>
      <c r="M1170" s="2">
        <v>4</v>
      </c>
      <c r="N1170" s="7">
        <f t="shared" si="72"/>
        <v>596</v>
      </c>
      <c r="O1170" s="7">
        <f t="shared" si="73"/>
        <v>664</v>
      </c>
      <c r="P1170" s="2">
        <v>30</v>
      </c>
      <c r="Q1170" s="8">
        <f t="shared" si="74"/>
        <v>694</v>
      </c>
      <c r="R1170" s="8">
        <f t="shared" si="75"/>
        <v>68</v>
      </c>
      <c r="S1170" s="2" t="s">
        <v>31</v>
      </c>
      <c r="T1170" s="22" cm="1">
        <f t="array" ref="T1170">_xlfn.IFS(OR(Q1170&gt;$U$2,Q1170&lt;$U$3),Q1170*$V$2,OR(Q1170&gt;$U$3,Q1170&lt;$U$4),Q1170*$V$3,OR(Q1170&gt;$U$3,Q1170&lt;$U$4),Q1170*$V$4,OR(Q1170&gt;$U$5,Q1170&lt;$U$6),Q1170*$V$6,OR(Q1170&gt;$U$6,Q1170&lt;$U$7),Q1170*$V$7)</f>
        <v>13.88</v>
      </c>
    </row>
    <row r="1171" spans="1:20" x14ac:dyDescent="0.3">
      <c r="A1171" s="2" t="s">
        <v>1825</v>
      </c>
      <c r="B1171" s="5">
        <v>44108</v>
      </c>
      <c r="C1171" s="5">
        <v>44109</v>
      </c>
      <c r="D1171" s="2" t="s">
        <v>45</v>
      </c>
      <c r="E1171" s="2" t="s">
        <v>66</v>
      </c>
      <c r="F1171" s="2" t="s">
        <v>589</v>
      </c>
      <c r="G1171" s="6" t="str">
        <f>VLOOKUP(F1171,'Customer Info'!A:B,2,0)</f>
        <v>Gary</v>
      </c>
      <c r="H1171" s="6" t="str">
        <f>VLOOKUP(F1171,'Customer Info'!A:C,3,0)</f>
        <v>Zandusky</v>
      </c>
      <c r="I1171" s="6" t="str">
        <f>VLOOKUP(F1171,'Customer Info'!A:E,5,0)</f>
        <v>Gold Coast</v>
      </c>
      <c r="J1171" s="2" t="s">
        <v>494</v>
      </c>
      <c r="K1171" s="2">
        <v>726</v>
      </c>
      <c r="L1171" s="2">
        <v>646</v>
      </c>
      <c r="M1171" s="2">
        <v>2</v>
      </c>
      <c r="N1171" s="7">
        <f t="shared" si="72"/>
        <v>1292</v>
      </c>
      <c r="O1171" s="7">
        <f t="shared" si="73"/>
        <v>1452</v>
      </c>
      <c r="P1171" s="2">
        <v>39</v>
      </c>
      <c r="Q1171" s="8">
        <f t="shared" si="74"/>
        <v>1491</v>
      </c>
      <c r="R1171" s="8">
        <f t="shared" si="75"/>
        <v>160</v>
      </c>
      <c r="S1171" s="2" t="s">
        <v>28</v>
      </c>
      <c r="T1171" s="22" cm="1">
        <f t="array" ref="T1171">_xlfn.IFS(OR(Q1171&gt;$U$2,Q1171&lt;$U$3),Q1171*$V$2,OR(Q1171&gt;$U$3,Q1171&lt;$U$4),Q1171*$V$3,OR(Q1171&gt;$U$3,Q1171&lt;$U$4),Q1171*$V$4,OR(Q1171&gt;$U$5,Q1171&lt;$U$6),Q1171*$V$6,OR(Q1171&gt;$U$6,Q1171&lt;$U$7),Q1171*$V$7)</f>
        <v>29.82</v>
      </c>
    </row>
    <row r="1172" spans="1:20" x14ac:dyDescent="0.3">
      <c r="A1172" s="2" t="s">
        <v>1826</v>
      </c>
      <c r="B1172" s="5">
        <v>44064</v>
      </c>
      <c r="C1172" s="5">
        <v>44065</v>
      </c>
      <c r="D1172" s="2" t="s">
        <v>33</v>
      </c>
      <c r="E1172" s="2" t="s">
        <v>34</v>
      </c>
      <c r="F1172" s="2" t="s">
        <v>1192</v>
      </c>
      <c r="G1172" s="6" t="str">
        <f>VLOOKUP(F1172,'Customer Info'!A:B,2,0)</f>
        <v>Craig</v>
      </c>
      <c r="H1172" s="6" t="str">
        <f>VLOOKUP(F1172,'Customer Info'!A:C,3,0)</f>
        <v>Carroll</v>
      </c>
      <c r="I1172" s="6" t="str">
        <f>VLOOKUP(F1172,'Customer Info'!A:E,5,0)</f>
        <v>Suzhou</v>
      </c>
      <c r="J1172" s="2" t="s">
        <v>342</v>
      </c>
      <c r="K1172" s="2">
        <v>7960</v>
      </c>
      <c r="L1172" s="2">
        <v>7375</v>
      </c>
      <c r="M1172" s="2">
        <v>4</v>
      </c>
      <c r="N1172" s="7">
        <f t="shared" si="72"/>
        <v>29500</v>
      </c>
      <c r="O1172" s="7">
        <f t="shared" si="73"/>
        <v>31840</v>
      </c>
      <c r="P1172" s="2">
        <v>26</v>
      </c>
      <c r="Q1172" s="8">
        <f t="shared" si="74"/>
        <v>31866</v>
      </c>
      <c r="R1172" s="8">
        <f t="shared" si="75"/>
        <v>2340</v>
      </c>
      <c r="S1172" s="2" t="s">
        <v>31</v>
      </c>
      <c r="T1172" s="22" cm="1">
        <f t="array" ref="T1172">_xlfn.IFS(OR(Q1172&gt;$U$2,Q1172&lt;$U$3),Q1172*$V$2,OR(Q1172&gt;$U$3,Q1172&lt;$U$4),Q1172*$V$3,OR(Q1172&gt;$U$3,Q1172&lt;$U$4),Q1172*$V$4,OR(Q1172&gt;$U$5,Q1172&lt;$U$6),Q1172*$V$6,OR(Q1172&gt;$U$6,Q1172&lt;$U$7),Q1172*$V$7)</f>
        <v>637.32000000000005</v>
      </c>
    </row>
    <row r="1173" spans="1:20" x14ac:dyDescent="0.3">
      <c r="A1173" s="2" t="s">
        <v>1827</v>
      </c>
      <c r="B1173" s="5">
        <v>44089</v>
      </c>
      <c r="C1173" s="5">
        <v>44089</v>
      </c>
      <c r="D1173" s="2" t="s">
        <v>45</v>
      </c>
      <c r="E1173" s="2" t="s">
        <v>66</v>
      </c>
      <c r="F1173" s="2" t="s">
        <v>1828</v>
      </c>
      <c r="G1173" s="6" t="str">
        <f>VLOOKUP(F1173,'Customer Info'!A:B,2,0)</f>
        <v>Peter</v>
      </c>
      <c r="H1173" s="6" t="str">
        <f>VLOOKUP(F1173,'Customer Info'!A:C,3,0)</f>
        <v>BŸhler</v>
      </c>
      <c r="I1173" s="6" t="str">
        <f>VLOOKUP(F1173,'Customer Info'!A:E,5,0)</f>
        <v>Dresden</v>
      </c>
      <c r="J1173" s="2" t="s">
        <v>311</v>
      </c>
      <c r="K1173" s="2">
        <v>825</v>
      </c>
      <c r="L1173" s="2">
        <v>793</v>
      </c>
      <c r="M1173" s="2">
        <v>5</v>
      </c>
      <c r="N1173" s="7">
        <f t="shared" si="72"/>
        <v>3965</v>
      </c>
      <c r="O1173" s="7">
        <f t="shared" si="73"/>
        <v>4125</v>
      </c>
      <c r="P1173" s="2">
        <v>77</v>
      </c>
      <c r="Q1173" s="8">
        <f t="shared" si="74"/>
        <v>4202</v>
      </c>
      <c r="R1173" s="8">
        <f t="shared" si="75"/>
        <v>160</v>
      </c>
      <c r="S1173" s="2" t="s">
        <v>31</v>
      </c>
      <c r="T1173" s="22" cm="1">
        <f t="array" ref="T1173">_xlfn.IFS(OR(Q1173&gt;$U$2,Q1173&lt;$U$3),Q1173*$V$2,OR(Q1173&gt;$U$3,Q1173&lt;$U$4),Q1173*$V$3,OR(Q1173&gt;$U$3,Q1173&lt;$U$4),Q1173*$V$4,OR(Q1173&gt;$U$5,Q1173&lt;$U$6),Q1173*$V$6,OR(Q1173&gt;$U$6,Q1173&lt;$U$7),Q1173*$V$7)</f>
        <v>84.04</v>
      </c>
    </row>
    <row r="1174" spans="1:20" x14ac:dyDescent="0.3">
      <c r="A1174" s="2" t="s">
        <v>1829</v>
      </c>
      <c r="B1174" s="5">
        <v>44010</v>
      </c>
      <c r="C1174" s="5">
        <v>44010</v>
      </c>
      <c r="D1174" s="2" t="s">
        <v>45</v>
      </c>
      <c r="E1174" s="2" t="s">
        <v>46</v>
      </c>
      <c r="F1174" s="2" t="s">
        <v>155</v>
      </c>
      <c r="G1174" s="6" t="str">
        <f>VLOOKUP(F1174,'Customer Info'!A:B,2,0)</f>
        <v>Patrick</v>
      </c>
      <c r="H1174" s="6" t="str">
        <f>VLOOKUP(F1174,'Customer Info'!A:C,3,0)</f>
        <v>Bzostek</v>
      </c>
      <c r="I1174" s="6" t="str">
        <f>VLOOKUP(F1174,'Customer Info'!A:E,5,0)</f>
        <v>Krefeld</v>
      </c>
      <c r="J1174" s="2" t="s">
        <v>575</v>
      </c>
      <c r="K1174" s="2">
        <v>2453</v>
      </c>
      <c r="L1174" s="2">
        <v>2336</v>
      </c>
      <c r="M1174" s="2">
        <v>7</v>
      </c>
      <c r="N1174" s="7">
        <f t="shared" si="72"/>
        <v>16352</v>
      </c>
      <c r="O1174" s="7">
        <f t="shared" si="73"/>
        <v>17171</v>
      </c>
      <c r="P1174" s="2">
        <v>90</v>
      </c>
      <c r="Q1174" s="8">
        <f t="shared" si="74"/>
        <v>17261</v>
      </c>
      <c r="R1174" s="8">
        <f t="shared" si="75"/>
        <v>819</v>
      </c>
      <c r="S1174" s="2" t="s">
        <v>31</v>
      </c>
      <c r="T1174" s="22" cm="1">
        <f t="array" ref="T1174">_xlfn.IFS(OR(Q1174&gt;$U$2,Q1174&lt;$U$3),Q1174*$V$2,OR(Q1174&gt;$U$3,Q1174&lt;$U$4),Q1174*$V$3,OR(Q1174&gt;$U$3,Q1174&lt;$U$4),Q1174*$V$4,OR(Q1174&gt;$U$5,Q1174&lt;$U$6),Q1174*$V$6,OR(Q1174&gt;$U$6,Q1174&lt;$U$7),Q1174*$V$7)</f>
        <v>345.22</v>
      </c>
    </row>
    <row r="1175" spans="1:20" x14ac:dyDescent="0.3">
      <c r="A1175" s="2" t="s">
        <v>1830</v>
      </c>
      <c r="B1175" s="5">
        <v>44184</v>
      </c>
      <c r="C1175" s="5">
        <v>44186</v>
      </c>
      <c r="D1175" s="2" t="s">
        <v>26</v>
      </c>
      <c r="E1175" s="2" t="s">
        <v>46</v>
      </c>
      <c r="F1175" s="2" t="s">
        <v>409</v>
      </c>
      <c r="G1175" s="6" t="str">
        <f>VLOOKUP(F1175,'Customer Info'!A:B,2,0)</f>
        <v>Jennifer</v>
      </c>
      <c r="H1175" s="6" t="str">
        <f>VLOOKUP(F1175,'Customer Info'!A:C,3,0)</f>
        <v>Jackson</v>
      </c>
      <c r="I1175" s="6" t="str">
        <f>VLOOKUP(F1175,'Customer Info'!A:E,5,0)</f>
        <v>Queanbeyan</v>
      </c>
      <c r="J1175" s="2" t="s">
        <v>51</v>
      </c>
      <c r="K1175" s="2">
        <v>1305</v>
      </c>
      <c r="L1175" s="2">
        <v>1197</v>
      </c>
      <c r="M1175" s="2">
        <v>3</v>
      </c>
      <c r="N1175" s="7">
        <f t="shared" si="72"/>
        <v>3591</v>
      </c>
      <c r="O1175" s="7">
        <f t="shared" si="73"/>
        <v>3915</v>
      </c>
      <c r="P1175" s="2">
        <v>38</v>
      </c>
      <c r="Q1175" s="8">
        <f t="shared" si="74"/>
        <v>3953</v>
      </c>
      <c r="R1175" s="8">
        <f t="shared" si="75"/>
        <v>324</v>
      </c>
      <c r="S1175" s="2" t="s">
        <v>31</v>
      </c>
      <c r="T1175" s="22" cm="1">
        <f t="array" ref="T1175">_xlfn.IFS(OR(Q1175&gt;$U$2,Q1175&lt;$U$3),Q1175*$V$2,OR(Q1175&gt;$U$3,Q1175&lt;$U$4),Q1175*$V$3,OR(Q1175&gt;$U$3,Q1175&lt;$U$4),Q1175*$V$4,OR(Q1175&gt;$U$5,Q1175&lt;$U$6),Q1175*$V$6,OR(Q1175&gt;$U$6,Q1175&lt;$U$7),Q1175*$V$7)</f>
        <v>79.06</v>
      </c>
    </row>
    <row r="1176" spans="1:20" x14ac:dyDescent="0.3">
      <c r="A1176" s="2" t="s">
        <v>1831</v>
      </c>
      <c r="B1176" s="5">
        <v>44084</v>
      </c>
      <c r="C1176" s="5">
        <v>44086</v>
      </c>
      <c r="D1176" s="2" t="s">
        <v>26</v>
      </c>
      <c r="E1176" s="2" t="s">
        <v>46</v>
      </c>
      <c r="F1176" s="2" t="s">
        <v>409</v>
      </c>
      <c r="G1176" s="6" t="str">
        <f>VLOOKUP(F1176,'Customer Info'!A:B,2,0)</f>
        <v>Jennifer</v>
      </c>
      <c r="H1176" s="6" t="str">
        <f>VLOOKUP(F1176,'Customer Info'!A:C,3,0)</f>
        <v>Jackson</v>
      </c>
      <c r="I1176" s="6" t="str">
        <f>VLOOKUP(F1176,'Customer Info'!A:E,5,0)</f>
        <v>Queanbeyan</v>
      </c>
      <c r="J1176" s="2" t="s">
        <v>94</v>
      </c>
      <c r="K1176" s="2">
        <v>6481</v>
      </c>
      <c r="L1176" s="2">
        <v>5884</v>
      </c>
      <c r="M1176" s="2">
        <v>6</v>
      </c>
      <c r="N1176" s="7">
        <f t="shared" si="72"/>
        <v>35304</v>
      </c>
      <c r="O1176" s="7">
        <f t="shared" si="73"/>
        <v>38886</v>
      </c>
      <c r="P1176" s="2">
        <v>21</v>
      </c>
      <c r="Q1176" s="8">
        <f t="shared" si="74"/>
        <v>38907</v>
      </c>
      <c r="R1176" s="8">
        <f t="shared" si="75"/>
        <v>3582</v>
      </c>
      <c r="S1176" s="2" t="s">
        <v>28</v>
      </c>
      <c r="T1176" s="22" cm="1">
        <f t="array" ref="T1176">_xlfn.IFS(OR(Q1176&gt;$U$2,Q1176&lt;$U$3),Q1176*$V$2,OR(Q1176&gt;$U$3,Q1176&lt;$U$4),Q1176*$V$3,OR(Q1176&gt;$U$3,Q1176&lt;$U$4),Q1176*$V$4,OR(Q1176&gt;$U$5,Q1176&lt;$U$6),Q1176*$V$6,OR(Q1176&gt;$U$6,Q1176&lt;$U$7),Q1176*$V$7)</f>
        <v>778.14</v>
      </c>
    </row>
    <row r="1177" spans="1:20" x14ac:dyDescent="0.3">
      <c r="A1177" s="2" t="s">
        <v>1832</v>
      </c>
      <c r="B1177" s="5">
        <v>44091</v>
      </c>
      <c r="C1177" s="5">
        <v>44093</v>
      </c>
      <c r="D1177" s="2" t="s">
        <v>26</v>
      </c>
      <c r="E1177" s="2" t="s">
        <v>89</v>
      </c>
      <c r="F1177" s="2" t="s">
        <v>367</v>
      </c>
      <c r="G1177" s="6" t="str">
        <f>VLOOKUP(F1177,'Customer Info'!A:B,2,0)</f>
        <v>Alex</v>
      </c>
      <c r="H1177" s="6" t="str">
        <f>VLOOKUP(F1177,'Customer Info'!A:C,3,0)</f>
        <v>Avila</v>
      </c>
      <c r="I1177" s="6" t="str">
        <f>VLOOKUP(F1177,'Customer Info'!A:E,5,0)</f>
        <v>Newcastle</v>
      </c>
      <c r="J1177" s="2" t="s">
        <v>109</v>
      </c>
      <c r="K1177" s="2">
        <v>2027</v>
      </c>
      <c r="L1177" s="2">
        <v>1913</v>
      </c>
      <c r="M1177" s="2">
        <v>3</v>
      </c>
      <c r="N1177" s="7">
        <f t="shared" si="72"/>
        <v>5739</v>
      </c>
      <c r="O1177" s="7">
        <f t="shared" si="73"/>
        <v>6081</v>
      </c>
      <c r="P1177" s="2">
        <v>80</v>
      </c>
      <c r="Q1177" s="8">
        <f t="shared" si="74"/>
        <v>6161</v>
      </c>
      <c r="R1177" s="8">
        <f t="shared" si="75"/>
        <v>342</v>
      </c>
      <c r="S1177" s="2" t="s">
        <v>31</v>
      </c>
      <c r="T1177" s="22" cm="1">
        <f t="array" ref="T1177">_xlfn.IFS(OR(Q1177&gt;$U$2,Q1177&lt;$U$3),Q1177*$V$2,OR(Q1177&gt;$U$3,Q1177&lt;$U$4),Q1177*$V$3,OR(Q1177&gt;$U$3,Q1177&lt;$U$4),Q1177*$V$4,OR(Q1177&gt;$U$5,Q1177&lt;$U$6),Q1177*$V$6,OR(Q1177&gt;$U$6,Q1177&lt;$U$7),Q1177*$V$7)</f>
        <v>123.22</v>
      </c>
    </row>
    <row r="1178" spans="1:20" x14ac:dyDescent="0.3">
      <c r="A1178" s="2" t="s">
        <v>1833</v>
      </c>
      <c r="B1178" s="5">
        <v>43948</v>
      </c>
      <c r="C1178" s="5">
        <v>43948</v>
      </c>
      <c r="D1178" s="2" t="s">
        <v>26</v>
      </c>
      <c r="E1178" s="2" t="s">
        <v>27</v>
      </c>
      <c r="F1178" s="2" t="s">
        <v>338</v>
      </c>
      <c r="G1178" s="6" t="str">
        <f>VLOOKUP(F1178,'Customer Info'!A:B,2,0)</f>
        <v>Ann</v>
      </c>
      <c r="H1178" s="6" t="str">
        <f>VLOOKUP(F1178,'Customer Info'!A:C,3,0)</f>
        <v>Chong</v>
      </c>
      <c r="I1178" s="6" t="str">
        <f>VLOOKUP(F1178,'Customer Info'!A:E,5,0)</f>
        <v>Sydney</v>
      </c>
      <c r="J1178" s="2" t="s">
        <v>356</v>
      </c>
      <c r="K1178" s="2">
        <v>2200</v>
      </c>
      <c r="L1178" s="2">
        <v>2020</v>
      </c>
      <c r="M1178" s="2">
        <v>3</v>
      </c>
      <c r="N1178" s="7">
        <f t="shared" si="72"/>
        <v>6060</v>
      </c>
      <c r="O1178" s="7">
        <f t="shared" si="73"/>
        <v>6600</v>
      </c>
      <c r="P1178" s="2">
        <v>71</v>
      </c>
      <c r="Q1178" s="8">
        <f t="shared" si="74"/>
        <v>6671</v>
      </c>
      <c r="R1178" s="8">
        <f t="shared" si="75"/>
        <v>540</v>
      </c>
      <c r="S1178" s="2" t="s">
        <v>31</v>
      </c>
      <c r="T1178" s="22" cm="1">
        <f t="array" ref="T1178">_xlfn.IFS(OR(Q1178&gt;$U$2,Q1178&lt;$U$3),Q1178*$V$2,OR(Q1178&gt;$U$3,Q1178&lt;$U$4),Q1178*$V$3,OR(Q1178&gt;$U$3,Q1178&lt;$U$4),Q1178*$V$4,OR(Q1178&gt;$U$5,Q1178&lt;$U$6),Q1178*$V$6,OR(Q1178&gt;$U$6,Q1178&lt;$U$7),Q1178*$V$7)</f>
        <v>133.42000000000002</v>
      </c>
    </row>
    <row r="1179" spans="1:20" x14ac:dyDescent="0.3">
      <c r="A1179" s="2" t="s">
        <v>1834</v>
      </c>
      <c r="B1179" s="5">
        <v>44053</v>
      </c>
      <c r="C1179" s="5">
        <v>44054</v>
      </c>
      <c r="D1179" s="2" t="s">
        <v>33</v>
      </c>
      <c r="E1179" s="2" t="s">
        <v>66</v>
      </c>
      <c r="F1179" s="2" t="s">
        <v>231</v>
      </c>
      <c r="G1179" s="6" t="str">
        <f>VLOOKUP(F1179,'Customer Info'!A:B,2,0)</f>
        <v>Roy</v>
      </c>
      <c r="H1179" s="6" t="str">
        <f>VLOOKUP(F1179,'Customer Info'!A:C,3,0)</f>
        <v>Phan</v>
      </c>
      <c r="I1179" s="6" t="str">
        <f>VLOOKUP(F1179,'Customer Info'!A:E,5,0)</f>
        <v>Melbourne</v>
      </c>
      <c r="J1179" s="2" t="s">
        <v>43</v>
      </c>
      <c r="K1179" s="2">
        <v>8738</v>
      </c>
      <c r="L1179" s="2">
        <v>8162</v>
      </c>
      <c r="M1179" s="2">
        <v>2</v>
      </c>
      <c r="N1179" s="7">
        <f t="shared" si="72"/>
        <v>16324</v>
      </c>
      <c r="O1179" s="7">
        <f t="shared" si="73"/>
        <v>17476</v>
      </c>
      <c r="P1179" s="2">
        <v>42</v>
      </c>
      <c r="Q1179" s="8">
        <f t="shared" si="74"/>
        <v>17518</v>
      </c>
      <c r="R1179" s="8">
        <f t="shared" si="75"/>
        <v>1152</v>
      </c>
      <c r="S1179" s="2" t="s">
        <v>31</v>
      </c>
      <c r="T1179" s="22" cm="1">
        <f t="array" ref="T1179">_xlfn.IFS(OR(Q1179&gt;$U$2,Q1179&lt;$U$3),Q1179*$V$2,OR(Q1179&gt;$U$3,Q1179&lt;$U$4),Q1179*$V$3,OR(Q1179&gt;$U$3,Q1179&lt;$U$4),Q1179*$V$4,OR(Q1179&gt;$U$5,Q1179&lt;$U$6),Q1179*$V$6,OR(Q1179&gt;$U$6,Q1179&lt;$U$7),Q1179*$V$7)</f>
        <v>350.36</v>
      </c>
    </row>
    <row r="1180" spans="1:20" x14ac:dyDescent="0.3">
      <c r="A1180" s="2" t="s">
        <v>1835</v>
      </c>
      <c r="B1180" s="5">
        <v>43898</v>
      </c>
      <c r="C1180" s="5">
        <v>43898</v>
      </c>
      <c r="D1180" s="2" t="s">
        <v>45</v>
      </c>
      <c r="E1180" s="2" t="s">
        <v>89</v>
      </c>
      <c r="F1180" s="2" t="s">
        <v>361</v>
      </c>
      <c r="G1180" s="6" t="str">
        <f>VLOOKUP(F1180,'Customer Info'!A:B,2,0)</f>
        <v>Julia</v>
      </c>
      <c r="H1180" s="6" t="str">
        <f>VLOOKUP(F1180,'Customer Info'!A:C,3,0)</f>
        <v>Barnett</v>
      </c>
      <c r="I1180" s="6" t="str">
        <f>VLOOKUP(F1180,'Customer Info'!A:E,5,0)</f>
        <v>Zhuhai</v>
      </c>
      <c r="J1180" s="2" t="s">
        <v>87</v>
      </c>
      <c r="K1180" s="2">
        <v>1146</v>
      </c>
      <c r="L1180" s="2">
        <v>1061</v>
      </c>
      <c r="M1180" s="2">
        <v>2</v>
      </c>
      <c r="N1180" s="7">
        <f t="shared" si="72"/>
        <v>2122</v>
      </c>
      <c r="O1180" s="7">
        <f t="shared" si="73"/>
        <v>2292</v>
      </c>
      <c r="P1180" s="2">
        <v>31</v>
      </c>
      <c r="Q1180" s="8">
        <f t="shared" si="74"/>
        <v>2323</v>
      </c>
      <c r="R1180" s="8">
        <f t="shared" si="75"/>
        <v>170</v>
      </c>
      <c r="S1180" s="2" t="s">
        <v>61</v>
      </c>
      <c r="T1180" s="22" cm="1">
        <f t="array" ref="T1180">_xlfn.IFS(OR(Q1180&gt;$U$2,Q1180&lt;$U$3),Q1180*$V$2,OR(Q1180&gt;$U$3,Q1180&lt;$U$4),Q1180*$V$3,OR(Q1180&gt;$U$3,Q1180&lt;$U$4),Q1180*$V$4,OR(Q1180&gt;$U$5,Q1180&lt;$U$6),Q1180*$V$6,OR(Q1180&gt;$U$6,Q1180&lt;$U$7),Q1180*$V$7)</f>
        <v>46.46</v>
      </c>
    </row>
    <row r="1181" spans="1:20" x14ac:dyDescent="0.3">
      <c r="A1181" s="2" t="s">
        <v>1836</v>
      </c>
      <c r="B1181" s="5">
        <v>44081</v>
      </c>
      <c r="C1181" s="5">
        <v>44081</v>
      </c>
      <c r="D1181" s="2" t="s">
        <v>26</v>
      </c>
      <c r="E1181" s="2" t="s">
        <v>41</v>
      </c>
      <c r="F1181" s="2" t="s">
        <v>708</v>
      </c>
      <c r="G1181" s="6" t="str">
        <f>VLOOKUP(F1181,'Customer Info'!A:B,2,0)</f>
        <v>Brian</v>
      </c>
      <c r="H1181" s="6" t="str">
        <f>VLOOKUP(F1181,'Customer Info'!A:C,3,0)</f>
        <v>DeCherney</v>
      </c>
      <c r="I1181" s="6" t="str">
        <f>VLOOKUP(F1181,'Customer Info'!A:E,5,0)</f>
        <v>Kendari</v>
      </c>
      <c r="J1181" s="2" t="s">
        <v>191</v>
      </c>
      <c r="K1181" s="2">
        <v>1790</v>
      </c>
      <c r="L1181" s="2">
        <v>1706</v>
      </c>
      <c r="M1181" s="2">
        <v>1</v>
      </c>
      <c r="N1181" s="7">
        <f t="shared" si="72"/>
        <v>1706</v>
      </c>
      <c r="O1181" s="7">
        <f t="shared" si="73"/>
        <v>1790</v>
      </c>
      <c r="P1181" s="2">
        <v>61</v>
      </c>
      <c r="Q1181" s="8">
        <f t="shared" si="74"/>
        <v>1851</v>
      </c>
      <c r="R1181" s="8">
        <f t="shared" si="75"/>
        <v>84</v>
      </c>
      <c r="S1181" s="2" t="s">
        <v>31</v>
      </c>
      <c r="T1181" s="22" cm="1">
        <f t="array" ref="T1181">_xlfn.IFS(OR(Q1181&gt;$U$2,Q1181&lt;$U$3),Q1181*$V$2,OR(Q1181&gt;$U$3,Q1181&lt;$U$4),Q1181*$V$3,OR(Q1181&gt;$U$3,Q1181&lt;$U$4),Q1181*$V$4,OR(Q1181&gt;$U$5,Q1181&lt;$U$6),Q1181*$V$6,OR(Q1181&gt;$U$6,Q1181&lt;$U$7),Q1181*$V$7)</f>
        <v>37.020000000000003</v>
      </c>
    </row>
    <row r="1182" spans="1:20" x14ac:dyDescent="0.3">
      <c r="A1182" s="2" t="s">
        <v>1837</v>
      </c>
      <c r="B1182" s="5">
        <v>44145</v>
      </c>
      <c r="C1182" s="5">
        <v>44146</v>
      </c>
      <c r="D1182" s="2" t="s">
        <v>45</v>
      </c>
      <c r="E1182" s="2" t="s">
        <v>41</v>
      </c>
      <c r="F1182" s="2" t="s">
        <v>391</v>
      </c>
      <c r="G1182" s="6" t="str">
        <f>VLOOKUP(F1182,'Customer Info'!A:B,2,0)</f>
        <v>Sally</v>
      </c>
      <c r="H1182" s="6" t="str">
        <f>VLOOKUP(F1182,'Customer Info'!A:C,3,0)</f>
        <v>Knutson</v>
      </c>
      <c r="I1182" s="6" t="str">
        <f>VLOOKUP(F1182,'Customer Info'!A:E,5,0)</f>
        <v>CastropRauxel</v>
      </c>
      <c r="J1182" s="2" t="s">
        <v>218</v>
      </c>
      <c r="K1182" s="2">
        <v>135</v>
      </c>
      <c r="L1182" s="2">
        <v>126</v>
      </c>
      <c r="M1182" s="2">
        <v>2</v>
      </c>
      <c r="N1182" s="7">
        <f t="shared" si="72"/>
        <v>252</v>
      </c>
      <c r="O1182" s="7">
        <f t="shared" si="73"/>
        <v>270</v>
      </c>
      <c r="P1182" s="2">
        <v>30</v>
      </c>
      <c r="Q1182" s="8">
        <f t="shared" si="74"/>
        <v>300</v>
      </c>
      <c r="R1182" s="8">
        <f t="shared" si="75"/>
        <v>18</v>
      </c>
      <c r="S1182" s="2" t="s">
        <v>61</v>
      </c>
      <c r="T1182" s="22" cm="1">
        <f t="array" ref="T1182">_xlfn.IFS(OR(Q1182&gt;$U$2,Q1182&lt;$U$3),Q1182*$V$2,OR(Q1182&gt;$U$3,Q1182&lt;$U$4),Q1182*$V$3,OR(Q1182&gt;$U$3,Q1182&lt;$U$4),Q1182*$V$4,OR(Q1182&gt;$U$5,Q1182&lt;$U$6),Q1182*$V$6,OR(Q1182&gt;$U$6,Q1182&lt;$U$7),Q1182*$V$7)</f>
        <v>6</v>
      </c>
    </row>
    <row r="1183" spans="1:20" x14ac:dyDescent="0.3">
      <c r="A1183" s="2" t="s">
        <v>1838</v>
      </c>
      <c r="B1183" s="5">
        <v>43863</v>
      </c>
      <c r="C1183" s="5">
        <v>43863</v>
      </c>
      <c r="D1183" s="2" t="s">
        <v>26</v>
      </c>
      <c r="E1183" s="2" t="s">
        <v>89</v>
      </c>
      <c r="F1183" s="2" t="s">
        <v>1630</v>
      </c>
      <c r="G1183" s="6" t="str">
        <f>VLOOKUP(F1183,'Customer Info'!A:B,2,0)</f>
        <v>Monica</v>
      </c>
      <c r="H1183" s="6" t="str">
        <f>VLOOKUP(F1183,'Customer Info'!A:C,3,0)</f>
        <v>Federle</v>
      </c>
      <c r="I1183" s="6" t="str">
        <f>VLOOKUP(F1183,'Customer Info'!A:E,5,0)</f>
        <v>Lismore</v>
      </c>
      <c r="J1183" s="2" t="s">
        <v>790</v>
      </c>
      <c r="K1183" s="2">
        <v>3248</v>
      </c>
      <c r="L1183" s="2">
        <v>3035</v>
      </c>
      <c r="M1183" s="2">
        <v>2</v>
      </c>
      <c r="N1183" s="7">
        <f t="shared" si="72"/>
        <v>6070</v>
      </c>
      <c r="O1183" s="7">
        <f t="shared" si="73"/>
        <v>6496</v>
      </c>
      <c r="P1183" s="2">
        <v>30</v>
      </c>
      <c r="Q1183" s="8">
        <f t="shared" si="74"/>
        <v>6526</v>
      </c>
      <c r="R1183" s="8">
        <f t="shared" si="75"/>
        <v>426</v>
      </c>
      <c r="S1183" s="2" t="s">
        <v>69</v>
      </c>
      <c r="T1183" s="22" cm="1">
        <f t="array" ref="T1183">_xlfn.IFS(OR(Q1183&gt;$U$2,Q1183&lt;$U$3),Q1183*$V$2,OR(Q1183&gt;$U$3,Q1183&lt;$U$4),Q1183*$V$3,OR(Q1183&gt;$U$3,Q1183&lt;$U$4),Q1183*$V$4,OR(Q1183&gt;$U$5,Q1183&lt;$U$6),Q1183*$V$6,OR(Q1183&gt;$U$6,Q1183&lt;$U$7),Q1183*$V$7)</f>
        <v>130.52000000000001</v>
      </c>
    </row>
    <row r="1184" spans="1:20" x14ac:dyDescent="0.3">
      <c r="A1184" s="2" t="s">
        <v>1839</v>
      </c>
      <c r="B1184" s="5">
        <v>43856</v>
      </c>
      <c r="C1184" s="5">
        <v>43858</v>
      </c>
      <c r="D1184" s="2" t="s">
        <v>45</v>
      </c>
      <c r="E1184" s="2" t="s">
        <v>89</v>
      </c>
      <c r="F1184" s="2" t="s">
        <v>341</v>
      </c>
      <c r="G1184" s="6" t="str">
        <f>VLOOKUP(F1184,'Customer Info'!A:B,2,0)</f>
        <v>Sarah</v>
      </c>
      <c r="H1184" s="6" t="str">
        <f>VLOOKUP(F1184,'Customer Info'!A:C,3,0)</f>
        <v>Foster</v>
      </c>
      <c r="I1184" s="6" t="str">
        <f>VLOOKUP(F1184,'Customer Info'!A:E,5,0)</f>
        <v>Xianning</v>
      </c>
      <c r="J1184" s="2" t="s">
        <v>389</v>
      </c>
      <c r="K1184" s="2">
        <v>179</v>
      </c>
      <c r="L1184" s="2">
        <v>166</v>
      </c>
      <c r="M1184" s="2">
        <v>5</v>
      </c>
      <c r="N1184" s="7">
        <f t="shared" si="72"/>
        <v>830</v>
      </c>
      <c r="O1184" s="7">
        <f t="shared" si="73"/>
        <v>895</v>
      </c>
      <c r="P1184" s="2">
        <v>30</v>
      </c>
      <c r="Q1184" s="8">
        <f t="shared" si="74"/>
        <v>925</v>
      </c>
      <c r="R1184" s="8">
        <f t="shared" si="75"/>
        <v>65</v>
      </c>
      <c r="S1184" s="2" t="s">
        <v>61</v>
      </c>
      <c r="T1184" s="22" cm="1">
        <f t="array" ref="T1184">_xlfn.IFS(OR(Q1184&gt;$U$2,Q1184&lt;$U$3),Q1184*$V$2,OR(Q1184&gt;$U$3,Q1184&lt;$U$4),Q1184*$V$3,OR(Q1184&gt;$U$3,Q1184&lt;$U$4),Q1184*$V$4,OR(Q1184&gt;$U$5,Q1184&lt;$U$6),Q1184*$V$6,OR(Q1184&gt;$U$6,Q1184&lt;$U$7),Q1184*$V$7)</f>
        <v>18.5</v>
      </c>
    </row>
    <row r="1185" spans="1:20" x14ac:dyDescent="0.3">
      <c r="A1185" s="2" t="s">
        <v>1840</v>
      </c>
      <c r="B1185" s="5">
        <v>43975</v>
      </c>
      <c r="C1185" s="5">
        <v>43977</v>
      </c>
      <c r="D1185" s="2" t="s">
        <v>45</v>
      </c>
      <c r="E1185" s="2" t="s">
        <v>89</v>
      </c>
      <c r="F1185" s="2" t="s">
        <v>143</v>
      </c>
      <c r="G1185" s="6" t="str">
        <f>VLOOKUP(F1185,'Customer Info'!A:B,2,0)</f>
        <v>Hunter</v>
      </c>
      <c r="H1185" s="6" t="str">
        <f>VLOOKUP(F1185,'Customer Info'!A:C,3,0)</f>
        <v>Lopez</v>
      </c>
      <c r="I1185" s="6" t="str">
        <f>VLOOKUP(F1185,'Customer Info'!A:E,5,0)</f>
        <v>Wollongong</v>
      </c>
      <c r="J1185" s="2" t="s">
        <v>1394</v>
      </c>
      <c r="K1185" s="2">
        <v>82</v>
      </c>
      <c r="L1185" s="2">
        <v>79</v>
      </c>
      <c r="M1185" s="2">
        <v>7</v>
      </c>
      <c r="N1185" s="7">
        <f t="shared" si="72"/>
        <v>553</v>
      </c>
      <c r="O1185" s="7">
        <f t="shared" si="73"/>
        <v>574</v>
      </c>
      <c r="P1185" s="2">
        <v>10</v>
      </c>
      <c r="Q1185" s="8">
        <f t="shared" si="74"/>
        <v>584</v>
      </c>
      <c r="R1185" s="8">
        <f t="shared" si="75"/>
        <v>21</v>
      </c>
      <c r="S1185" s="2" t="s">
        <v>69</v>
      </c>
      <c r="T1185" s="22" cm="1">
        <f t="array" ref="T1185">_xlfn.IFS(OR(Q1185&gt;$U$2,Q1185&lt;$U$3),Q1185*$V$2,OR(Q1185&gt;$U$3,Q1185&lt;$U$4),Q1185*$V$3,OR(Q1185&gt;$U$3,Q1185&lt;$U$4),Q1185*$V$4,OR(Q1185&gt;$U$5,Q1185&lt;$U$6),Q1185*$V$6,OR(Q1185&gt;$U$6,Q1185&lt;$U$7),Q1185*$V$7)</f>
        <v>11.68</v>
      </c>
    </row>
    <row r="1186" spans="1:20" x14ac:dyDescent="0.3">
      <c r="A1186" s="2" t="s">
        <v>1841</v>
      </c>
      <c r="B1186" s="5">
        <v>43990</v>
      </c>
      <c r="C1186" s="5">
        <v>43990</v>
      </c>
      <c r="D1186" s="2" t="s">
        <v>26</v>
      </c>
      <c r="E1186" s="2" t="s">
        <v>34</v>
      </c>
      <c r="F1186" s="2" t="s">
        <v>1041</v>
      </c>
      <c r="G1186" s="6" t="str">
        <f>VLOOKUP(F1186,'Customer Info'!A:B,2,0)</f>
        <v>William</v>
      </c>
      <c r="H1186" s="6" t="str">
        <f>VLOOKUP(F1186,'Customer Info'!A:C,3,0)</f>
        <v>Brown</v>
      </c>
      <c r="I1186" s="6" t="str">
        <f>VLOOKUP(F1186,'Customer Info'!A:E,5,0)</f>
        <v>Denpasar</v>
      </c>
      <c r="J1186" s="2" t="s">
        <v>232</v>
      </c>
      <c r="K1186" s="2">
        <v>4798</v>
      </c>
      <c r="L1186" s="2">
        <v>4448</v>
      </c>
      <c r="M1186" s="2">
        <v>1</v>
      </c>
      <c r="N1186" s="7">
        <f t="shared" si="72"/>
        <v>4448</v>
      </c>
      <c r="O1186" s="7">
        <f t="shared" si="73"/>
        <v>4798</v>
      </c>
      <c r="P1186" s="2">
        <v>87</v>
      </c>
      <c r="Q1186" s="8">
        <f t="shared" si="74"/>
        <v>4885</v>
      </c>
      <c r="R1186" s="8">
        <f t="shared" si="75"/>
        <v>350</v>
      </c>
      <c r="S1186" s="2" t="s">
        <v>61</v>
      </c>
      <c r="T1186" s="22" cm="1">
        <f t="array" ref="T1186">_xlfn.IFS(OR(Q1186&gt;$U$2,Q1186&lt;$U$3),Q1186*$V$2,OR(Q1186&gt;$U$3,Q1186&lt;$U$4),Q1186*$V$3,OR(Q1186&gt;$U$3,Q1186&lt;$U$4),Q1186*$V$4,OR(Q1186&gt;$U$5,Q1186&lt;$U$6),Q1186*$V$6,OR(Q1186&gt;$U$6,Q1186&lt;$U$7),Q1186*$V$7)</f>
        <v>97.7</v>
      </c>
    </row>
    <row r="1187" spans="1:20" x14ac:dyDescent="0.3">
      <c r="A1187" s="2" t="s">
        <v>1842</v>
      </c>
      <c r="B1187" s="5">
        <v>43952</v>
      </c>
      <c r="C1187" s="5">
        <v>43952</v>
      </c>
      <c r="D1187" s="2" t="s">
        <v>33</v>
      </c>
      <c r="E1187" s="2" t="s">
        <v>41</v>
      </c>
      <c r="F1187" s="2" t="s">
        <v>1081</v>
      </c>
      <c r="G1187" s="6" t="str">
        <f>VLOOKUP(F1187,'Customer Info'!A:B,2,0)</f>
        <v>Harold</v>
      </c>
      <c r="H1187" s="6" t="str">
        <f>VLOOKUP(F1187,'Customer Info'!A:C,3,0)</f>
        <v>Pawlan</v>
      </c>
      <c r="I1187" s="6" t="str">
        <f>VLOOKUP(F1187,'Customer Info'!A:E,5,0)</f>
        <v>Banda Aceh</v>
      </c>
      <c r="J1187" s="2" t="s">
        <v>716</v>
      </c>
      <c r="K1187" s="2">
        <v>1619</v>
      </c>
      <c r="L1187" s="2">
        <v>1442</v>
      </c>
      <c r="M1187" s="2">
        <v>3</v>
      </c>
      <c r="N1187" s="7">
        <f t="shared" si="72"/>
        <v>4326</v>
      </c>
      <c r="O1187" s="7">
        <f t="shared" si="73"/>
        <v>4857</v>
      </c>
      <c r="P1187" s="2">
        <v>87</v>
      </c>
      <c r="Q1187" s="8">
        <f t="shared" si="74"/>
        <v>4944</v>
      </c>
      <c r="R1187" s="8">
        <f t="shared" si="75"/>
        <v>531</v>
      </c>
      <c r="S1187" s="2" t="s">
        <v>31</v>
      </c>
      <c r="T1187" s="22" cm="1">
        <f t="array" ref="T1187">_xlfn.IFS(OR(Q1187&gt;$U$2,Q1187&lt;$U$3),Q1187*$V$2,OR(Q1187&gt;$U$3,Q1187&lt;$U$4),Q1187*$V$3,OR(Q1187&gt;$U$3,Q1187&lt;$U$4),Q1187*$V$4,OR(Q1187&gt;$U$5,Q1187&lt;$U$6),Q1187*$V$6,OR(Q1187&gt;$U$6,Q1187&lt;$U$7),Q1187*$V$7)</f>
        <v>98.88</v>
      </c>
    </row>
    <row r="1188" spans="1:20" x14ac:dyDescent="0.3">
      <c r="A1188" s="2" t="s">
        <v>1843</v>
      </c>
      <c r="B1188" s="5">
        <v>44190</v>
      </c>
      <c r="C1188" s="5">
        <v>44192</v>
      </c>
      <c r="D1188" s="2" t="s">
        <v>33</v>
      </c>
      <c r="E1188" s="2" t="s">
        <v>27</v>
      </c>
      <c r="F1188" s="2" t="s">
        <v>1030</v>
      </c>
      <c r="G1188" s="6" t="str">
        <f>VLOOKUP(F1188,'Customer Info'!A:B,2,0)</f>
        <v>Eugene</v>
      </c>
      <c r="H1188" s="6" t="str">
        <f>VLOOKUP(F1188,'Customer Info'!A:C,3,0)</f>
        <v>Hildebrand</v>
      </c>
      <c r="I1188" s="6" t="str">
        <f>VLOOKUP(F1188,'Customer Info'!A:E,5,0)</f>
        <v>Coffs Harbour</v>
      </c>
      <c r="J1188" s="2" t="s">
        <v>260</v>
      </c>
      <c r="K1188" s="2">
        <v>1498</v>
      </c>
      <c r="L1188" s="2">
        <v>1335</v>
      </c>
      <c r="M1188" s="2">
        <v>6</v>
      </c>
      <c r="N1188" s="7">
        <f t="shared" si="72"/>
        <v>8010</v>
      </c>
      <c r="O1188" s="7">
        <f t="shared" si="73"/>
        <v>8988</v>
      </c>
      <c r="P1188" s="2">
        <v>57</v>
      </c>
      <c r="Q1188" s="8">
        <f t="shared" si="74"/>
        <v>9045</v>
      </c>
      <c r="R1188" s="8">
        <f t="shared" si="75"/>
        <v>978</v>
      </c>
      <c r="S1188" s="2" t="s">
        <v>61</v>
      </c>
      <c r="T1188" s="22" cm="1">
        <f t="array" ref="T1188">_xlfn.IFS(OR(Q1188&gt;$U$2,Q1188&lt;$U$3),Q1188*$V$2,OR(Q1188&gt;$U$3,Q1188&lt;$U$4),Q1188*$V$3,OR(Q1188&gt;$U$3,Q1188&lt;$U$4),Q1188*$V$4,OR(Q1188&gt;$U$5,Q1188&lt;$U$6),Q1188*$V$6,OR(Q1188&gt;$U$6,Q1188&lt;$U$7),Q1188*$V$7)</f>
        <v>180.9</v>
      </c>
    </row>
    <row r="1189" spans="1:20" x14ac:dyDescent="0.3">
      <c r="A1189" s="2" t="s">
        <v>1844</v>
      </c>
      <c r="B1189" s="5">
        <v>43907</v>
      </c>
      <c r="C1189" s="5">
        <v>43907</v>
      </c>
      <c r="D1189" s="2" t="s">
        <v>26</v>
      </c>
      <c r="E1189" s="2" t="s">
        <v>46</v>
      </c>
      <c r="F1189" s="2" t="s">
        <v>1319</v>
      </c>
      <c r="G1189" s="6" t="str">
        <f>VLOOKUP(F1189,'Customer Info'!A:B,2,0)</f>
        <v>Susan</v>
      </c>
      <c r="H1189" s="6" t="str">
        <f>VLOOKUP(F1189,'Customer Info'!A:C,3,0)</f>
        <v>Pistek</v>
      </c>
      <c r="I1189" s="6" t="str">
        <f>VLOOKUP(F1189,'Customer Info'!A:E,5,0)</f>
        <v>Padang</v>
      </c>
      <c r="J1189" s="2" t="s">
        <v>548</v>
      </c>
      <c r="K1189" s="2">
        <v>1734</v>
      </c>
      <c r="L1189" s="2">
        <v>1702</v>
      </c>
      <c r="M1189" s="2">
        <v>1</v>
      </c>
      <c r="N1189" s="7">
        <f t="shared" si="72"/>
        <v>1702</v>
      </c>
      <c r="O1189" s="7">
        <f t="shared" si="73"/>
        <v>1734</v>
      </c>
      <c r="P1189" s="2">
        <v>42</v>
      </c>
      <c r="Q1189" s="8">
        <f t="shared" si="74"/>
        <v>1776</v>
      </c>
      <c r="R1189" s="8">
        <f t="shared" si="75"/>
        <v>32</v>
      </c>
      <c r="S1189" s="2" t="s">
        <v>61</v>
      </c>
      <c r="T1189" s="22" cm="1">
        <f t="array" ref="T1189">_xlfn.IFS(OR(Q1189&gt;$U$2,Q1189&lt;$U$3),Q1189*$V$2,OR(Q1189&gt;$U$3,Q1189&lt;$U$4),Q1189*$V$3,OR(Q1189&gt;$U$3,Q1189&lt;$U$4),Q1189*$V$4,OR(Q1189&gt;$U$5,Q1189&lt;$U$6),Q1189*$V$6,OR(Q1189&gt;$U$6,Q1189&lt;$U$7),Q1189*$V$7)</f>
        <v>35.520000000000003</v>
      </c>
    </row>
    <row r="1190" spans="1:20" x14ac:dyDescent="0.3">
      <c r="A1190" s="2" t="s">
        <v>1845</v>
      </c>
      <c r="B1190" s="5">
        <v>44126</v>
      </c>
      <c r="C1190" s="5">
        <v>44127</v>
      </c>
      <c r="D1190" s="2" t="s">
        <v>33</v>
      </c>
      <c r="E1190" s="2" t="s">
        <v>41</v>
      </c>
      <c r="F1190" s="2" t="s">
        <v>805</v>
      </c>
      <c r="G1190" s="6" t="str">
        <f>VLOOKUP(F1190,'Customer Info'!A:B,2,0)</f>
        <v>Darren</v>
      </c>
      <c r="H1190" s="6" t="str">
        <f>VLOOKUP(F1190,'Customer Info'!A:C,3,0)</f>
        <v>Budd</v>
      </c>
      <c r="I1190" s="6" t="str">
        <f>VLOOKUP(F1190,'Customer Info'!A:E,5,0)</f>
        <v>Perth</v>
      </c>
      <c r="J1190" s="2" t="s">
        <v>374</v>
      </c>
      <c r="K1190" s="2">
        <v>2921</v>
      </c>
      <c r="L1190" s="2">
        <v>2809</v>
      </c>
      <c r="M1190" s="2">
        <v>5</v>
      </c>
      <c r="N1190" s="7">
        <f t="shared" si="72"/>
        <v>14045</v>
      </c>
      <c r="O1190" s="7">
        <f t="shared" si="73"/>
        <v>14605</v>
      </c>
      <c r="P1190" s="2">
        <v>80</v>
      </c>
      <c r="Q1190" s="8">
        <f t="shared" si="74"/>
        <v>14685</v>
      </c>
      <c r="R1190" s="8">
        <f t="shared" si="75"/>
        <v>560</v>
      </c>
      <c r="S1190" s="2" t="s">
        <v>69</v>
      </c>
      <c r="T1190" s="22" cm="1">
        <f t="array" ref="T1190">_xlfn.IFS(OR(Q1190&gt;$U$2,Q1190&lt;$U$3),Q1190*$V$2,OR(Q1190&gt;$U$3,Q1190&lt;$U$4),Q1190*$V$3,OR(Q1190&gt;$U$3,Q1190&lt;$U$4),Q1190*$V$4,OR(Q1190&gt;$U$5,Q1190&lt;$U$6),Q1190*$V$6,OR(Q1190&gt;$U$6,Q1190&lt;$U$7),Q1190*$V$7)</f>
        <v>293.7</v>
      </c>
    </row>
    <row r="1191" spans="1:20" x14ac:dyDescent="0.3">
      <c r="A1191" s="2" t="s">
        <v>1846</v>
      </c>
      <c r="B1191" s="5">
        <v>44129</v>
      </c>
      <c r="C1191" s="5">
        <v>44129</v>
      </c>
      <c r="D1191" s="2" t="s">
        <v>45</v>
      </c>
      <c r="E1191" s="2" t="s">
        <v>89</v>
      </c>
      <c r="F1191" s="2" t="s">
        <v>1284</v>
      </c>
      <c r="G1191" s="6" t="str">
        <f>VLOOKUP(F1191,'Customer Info'!A:B,2,0)</f>
        <v>Mike</v>
      </c>
      <c r="H1191" s="6" t="str">
        <f>VLOOKUP(F1191,'Customer Info'!A:C,3,0)</f>
        <v>Vittorini</v>
      </c>
      <c r="I1191" s="6" t="str">
        <f>VLOOKUP(F1191,'Customer Info'!A:E,5,0)</f>
        <v>Naihati</v>
      </c>
      <c r="J1191" s="2" t="s">
        <v>64</v>
      </c>
      <c r="K1191" s="2">
        <v>465</v>
      </c>
      <c r="L1191" s="2">
        <v>439</v>
      </c>
      <c r="M1191" s="2">
        <v>3</v>
      </c>
      <c r="N1191" s="7">
        <f t="shared" si="72"/>
        <v>1317</v>
      </c>
      <c r="O1191" s="7">
        <f t="shared" si="73"/>
        <v>1395</v>
      </c>
      <c r="P1191" s="2">
        <v>99</v>
      </c>
      <c r="Q1191" s="8">
        <f t="shared" si="74"/>
        <v>1494</v>
      </c>
      <c r="R1191" s="8">
        <f t="shared" si="75"/>
        <v>78</v>
      </c>
      <c r="S1191" s="2" t="s">
        <v>61</v>
      </c>
      <c r="T1191" s="22" cm="1">
        <f t="array" ref="T1191">_xlfn.IFS(OR(Q1191&gt;$U$2,Q1191&lt;$U$3),Q1191*$V$2,OR(Q1191&gt;$U$3,Q1191&lt;$U$4),Q1191*$V$3,OR(Q1191&gt;$U$3,Q1191&lt;$U$4),Q1191*$V$4,OR(Q1191&gt;$U$5,Q1191&lt;$U$6),Q1191*$V$6,OR(Q1191&gt;$U$6,Q1191&lt;$U$7),Q1191*$V$7)</f>
        <v>29.88</v>
      </c>
    </row>
    <row r="1192" spans="1:20" x14ac:dyDescent="0.3">
      <c r="A1192" s="2" t="s">
        <v>1847</v>
      </c>
      <c r="B1192" s="5">
        <v>43867</v>
      </c>
      <c r="C1192" s="5">
        <v>43868</v>
      </c>
      <c r="D1192" s="2" t="s">
        <v>45</v>
      </c>
      <c r="E1192" s="2" t="s">
        <v>41</v>
      </c>
      <c r="F1192" s="2" t="s">
        <v>118</v>
      </c>
      <c r="G1192" s="6" t="str">
        <f>VLOOKUP(F1192,'Customer Info'!A:B,2,0)</f>
        <v>Heather</v>
      </c>
      <c r="H1192" s="6" t="str">
        <f>VLOOKUP(F1192,'Customer Info'!A:C,3,0)</f>
        <v>Kirkland</v>
      </c>
      <c r="I1192" s="6" t="str">
        <f>VLOOKUP(F1192,'Customer Info'!A:E,5,0)</f>
        <v>Townsville</v>
      </c>
      <c r="J1192" s="2" t="s">
        <v>838</v>
      </c>
      <c r="K1192" s="2">
        <v>128</v>
      </c>
      <c r="L1192" s="2">
        <v>115</v>
      </c>
      <c r="M1192" s="2">
        <v>1</v>
      </c>
      <c r="N1192" s="7">
        <f t="shared" si="72"/>
        <v>115</v>
      </c>
      <c r="O1192" s="7">
        <f t="shared" si="73"/>
        <v>128</v>
      </c>
      <c r="P1192" s="2">
        <v>30</v>
      </c>
      <c r="Q1192" s="8">
        <f t="shared" si="74"/>
        <v>158</v>
      </c>
      <c r="R1192" s="8">
        <f t="shared" si="75"/>
        <v>13</v>
      </c>
      <c r="S1192" s="2" t="s">
        <v>31</v>
      </c>
      <c r="T1192" s="22" cm="1">
        <f t="array" ref="T1192">_xlfn.IFS(OR(Q1192&gt;$U$2,Q1192&lt;$U$3),Q1192*$V$2,OR(Q1192&gt;$U$3,Q1192&lt;$U$4),Q1192*$V$3,OR(Q1192&gt;$U$3,Q1192&lt;$U$4),Q1192*$V$4,OR(Q1192&gt;$U$5,Q1192&lt;$U$6),Q1192*$V$6,OR(Q1192&gt;$U$6,Q1192&lt;$U$7),Q1192*$V$7)</f>
        <v>3.16</v>
      </c>
    </row>
    <row r="1193" spans="1:20" x14ac:dyDescent="0.3">
      <c r="A1193" s="2" t="s">
        <v>1848</v>
      </c>
      <c r="B1193" s="5">
        <v>43858</v>
      </c>
      <c r="C1193" s="5">
        <v>43860</v>
      </c>
      <c r="D1193" s="2" t="s">
        <v>33</v>
      </c>
      <c r="E1193" s="2" t="s">
        <v>46</v>
      </c>
      <c r="F1193" s="2" t="s">
        <v>1783</v>
      </c>
      <c r="G1193" s="6" t="str">
        <f>VLOOKUP(F1193,'Customer Info'!A:B,2,0)</f>
        <v>Linda</v>
      </c>
      <c r="H1193" s="6" t="str">
        <f>VLOOKUP(F1193,'Customer Info'!A:C,3,0)</f>
        <v>Southworth</v>
      </c>
      <c r="I1193" s="6" t="str">
        <f>VLOOKUP(F1193,'Customer Info'!A:E,5,0)</f>
        <v>Brisbane</v>
      </c>
      <c r="J1193" s="2" t="s">
        <v>64</v>
      </c>
      <c r="K1193" s="2">
        <v>1552</v>
      </c>
      <c r="L1193" s="2">
        <v>1466</v>
      </c>
      <c r="M1193" s="2">
        <v>2</v>
      </c>
      <c r="N1193" s="7">
        <f t="shared" si="72"/>
        <v>2932</v>
      </c>
      <c r="O1193" s="7">
        <f t="shared" si="73"/>
        <v>3104</v>
      </c>
      <c r="P1193" s="2">
        <v>37</v>
      </c>
      <c r="Q1193" s="8">
        <f t="shared" si="74"/>
        <v>3141</v>
      </c>
      <c r="R1193" s="8">
        <f t="shared" si="75"/>
        <v>172</v>
      </c>
      <c r="S1193" s="2" t="s">
        <v>31</v>
      </c>
      <c r="T1193" s="22" cm="1">
        <f t="array" ref="T1193">_xlfn.IFS(OR(Q1193&gt;$U$2,Q1193&lt;$U$3),Q1193*$V$2,OR(Q1193&gt;$U$3,Q1193&lt;$U$4),Q1193*$V$3,OR(Q1193&gt;$U$3,Q1193&lt;$U$4),Q1193*$V$4,OR(Q1193&gt;$U$5,Q1193&lt;$U$6),Q1193*$V$6,OR(Q1193&gt;$U$6,Q1193&lt;$U$7),Q1193*$V$7)</f>
        <v>62.82</v>
      </c>
    </row>
    <row r="1194" spans="1:20" x14ac:dyDescent="0.3">
      <c r="A1194" s="2" t="s">
        <v>1849</v>
      </c>
      <c r="B1194" s="5">
        <v>44161</v>
      </c>
      <c r="C1194" s="5">
        <v>44161</v>
      </c>
      <c r="D1194" s="2" t="s">
        <v>45</v>
      </c>
      <c r="E1194" s="2" t="s">
        <v>41</v>
      </c>
      <c r="F1194" s="2" t="s">
        <v>1178</v>
      </c>
      <c r="G1194" s="6" t="str">
        <f>VLOOKUP(F1194,'Customer Info'!A:B,2,0)</f>
        <v>Olvera</v>
      </c>
      <c r="H1194" s="6" t="str">
        <f>VLOOKUP(F1194,'Customer Info'!A:C,3,0)</f>
        <v>Toch</v>
      </c>
      <c r="I1194" s="6" t="str">
        <f>VLOOKUP(F1194,'Customer Info'!A:E,5,0)</f>
        <v>Wollongong</v>
      </c>
      <c r="J1194" s="2" t="s">
        <v>278</v>
      </c>
      <c r="K1194" s="2">
        <v>789</v>
      </c>
      <c r="L1194" s="2">
        <v>739</v>
      </c>
      <c r="M1194" s="2">
        <v>3</v>
      </c>
      <c r="N1194" s="7">
        <f t="shared" si="72"/>
        <v>2217</v>
      </c>
      <c r="O1194" s="7">
        <f t="shared" si="73"/>
        <v>2367</v>
      </c>
      <c r="P1194" s="2">
        <v>98</v>
      </c>
      <c r="Q1194" s="8">
        <f t="shared" si="74"/>
        <v>2465</v>
      </c>
      <c r="R1194" s="8">
        <f t="shared" si="75"/>
        <v>150</v>
      </c>
      <c r="S1194" s="2" t="s">
        <v>61</v>
      </c>
      <c r="T1194" s="22" cm="1">
        <f t="array" ref="T1194">_xlfn.IFS(OR(Q1194&gt;$U$2,Q1194&lt;$U$3),Q1194*$V$2,OR(Q1194&gt;$U$3,Q1194&lt;$U$4),Q1194*$V$3,OR(Q1194&gt;$U$3,Q1194&lt;$U$4),Q1194*$V$4,OR(Q1194&gt;$U$5,Q1194&lt;$U$6),Q1194*$V$6,OR(Q1194&gt;$U$6,Q1194&lt;$U$7),Q1194*$V$7)</f>
        <v>49.300000000000004</v>
      </c>
    </row>
    <row r="1195" spans="1:20" x14ac:dyDescent="0.3">
      <c r="A1195" s="2" t="s">
        <v>1850</v>
      </c>
      <c r="B1195" s="5">
        <v>43861</v>
      </c>
      <c r="C1195" s="5">
        <v>43861</v>
      </c>
      <c r="D1195" s="2" t="s">
        <v>45</v>
      </c>
      <c r="E1195" s="2" t="s">
        <v>89</v>
      </c>
      <c r="F1195" s="2" t="s">
        <v>1851</v>
      </c>
      <c r="G1195" s="6" t="str">
        <f>VLOOKUP(F1195,'Customer Info'!A:B,2,0)</f>
        <v>Becky</v>
      </c>
      <c r="H1195" s="6" t="str">
        <f>VLOOKUP(F1195,'Customer Info'!A:C,3,0)</f>
        <v>Castell</v>
      </c>
      <c r="I1195" s="6" t="str">
        <f>VLOOKUP(F1195,'Customer Info'!A:E,5,0)</f>
        <v>Berlin</v>
      </c>
      <c r="J1195" s="2" t="s">
        <v>43</v>
      </c>
      <c r="K1195" s="2">
        <v>695</v>
      </c>
      <c r="L1195" s="2">
        <v>661</v>
      </c>
      <c r="M1195" s="2">
        <v>1</v>
      </c>
      <c r="N1195" s="7">
        <f t="shared" si="72"/>
        <v>661</v>
      </c>
      <c r="O1195" s="7">
        <f t="shared" si="73"/>
        <v>695</v>
      </c>
      <c r="P1195" s="2">
        <v>100</v>
      </c>
      <c r="Q1195" s="8">
        <f t="shared" si="74"/>
        <v>795</v>
      </c>
      <c r="R1195" s="8">
        <f t="shared" si="75"/>
        <v>34</v>
      </c>
      <c r="S1195" s="2" t="s">
        <v>31</v>
      </c>
      <c r="T1195" s="22" cm="1">
        <f t="array" ref="T1195">_xlfn.IFS(OR(Q1195&gt;$U$2,Q1195&lt;$U$3),Q1195*$V$2,OR(Q1195&gt;$U$3,Q1195&lt;$U$4),Q1195*$V$3,OR(Q1195&gt;$U$3,Q1195&lt;$U$4),Q1195*$V$4,OR(Q1195&gt;$U$5,Q1195&lt;$U$6),Q1195*$V$6,OR(Q1195&gt;$U$6,Q1195&lt;$U$7),Q1195*$V$7)</f>
        <v>15.9</v>
      </c>
    </row>
    <row r="1196" spans="1:20" x14ac:dyDescent="0.3">
      <c r="A1196" s="2" t="s">
        <v>1852</v>
      </c>
      <c r="B1196" s="5">
        <v>44153</v>
      </c>
      <c r="C1196" s="5">
        <v>44155</v>
      </c>
      <c r="D1196" s="2" t="s">
        <v>26</v>
      </c>
      <c r="E1196" s="2" t="s">
        <v>89</v>
      </c>
      <c r="F1196" s="2" t="s">
        <v>1456</v>
      </c>
      <c r="G1196" s="6" t="str">
        <f>VLOOKUP(F1196,'Customer Info'!A:B,2,0)</f>
        <v>Darren</v>
      </c>
      <c r="H1196" s="6" t="str">
        <f>VLOOKUP(F1196,'Customer Info'!A:C,3,0)</f>
        <v>Koutras</v>
      </c>
      <c r="I1196" s="6" t="str">
        <f>VLOOKUP(F1196,'Customer Info'!A:E,5,0)</f>
        <v>Pune</v>
      </c>
      <c r="J1196" s="2" t="s">
        <v>464</v>
      </c>
      <c r="K1196" s="2">
        <v>6012</v>
      </c>
      <c r="L1196" s="2">
        <v>5677</v>
      </c>
      <c r="M1196" s="2">
        <v>3</v>
      </c>
      <c r="N1196" s="7">
        <f t="shared" si="72"/>
        <v>17031</v>
      </c>
      <c r="O1196" s="7">
        <f t="shared" si="73"/>
        <v>18036</v>
      </c>
      <c r="P1196" s="2">
        <v>48</v>
      </c>
      <c r="Q1196" s="8">
        <f t="shared" si="74"/>
        <v>18084</v>
      </c>
      <c r="R1196" s="8">
        <f t="shared" si="75"/>
        <v>1005</v>
      </c>
      <c r="S1196" s="2" t="s">
        <v>31</v>
      </c>
      <c r="T1196" s="22" cm="1">
        <f t="array" ref="T1196">_xlfn.IFS(OR(Q1196&gt;$U$2,Q1196&lt;$U$3),Q1196*$V$2,OR(Q1196&gt;$U$3,Q1196&lt;$U$4),Q1196*$V$3,OR(Q1196&gt;$U$3,Q1196&lt;$U$4),Q1196*$V$4,OR(Q1196&gt;$U$5,Q1196&lt;$U$6),Q1196*$V$6,OR(Q1196&gt;$U$6,Q1196&lt;$U$7),Q1196*$V$7)</f>
        <v>361.68</v>
      </c>
    </row>
    <row r="1197" spans="1:20" x14ac:dyDescent="0.3">
      <c r="A1197" s="2" t="s">
        <v>1853</v>
      </c>
      <c r="B1197" s="5">
        <v>44065</v>
      </c>
      <c r="C1197" s="5">
        <v>44066</v>
      </c>
      <c r="D1197" s="2" t="s">
        <v>26</v>
      </c>
      <c r="E1197" s="2" t="s">
        <v>46</v>
      </c>
      <c r="F1197" s="2" t="s">
        <v>1456</v>
      </c>
      <c r="G1197" s="6" t="str">
        <f>VLOOKUP(F1197,'Customer Info'!A:B,2,0)</f>
        <v>Darren</v>
      </c>
      <c r="H1197" s="6" t="str">
        <f>VLOOKUP(F1197,'Customer Info'!A:C,3,0)</f>
        <v>Koutras</v>
      </c>
      <c r="I1197" s="6" t="str">
        <f>VLOOKUP(F1197,'Customer Info'!A:E,5,0)</f>
        <v>Pune</v>
      </c>
      <c r="J1197" s="2" t="s">
        <v>666</v>
      </c>
      <c r="K1197" s="2">
        <v>2787</v>
      </c>
      <c r="L1197" s="2">
        <v>2681</v>
      </c>
      <c r="M1197" s="2">
        <v>3</v>
      </c>
      <c r="N1197" s="7">
        <f t="shared" si="72"/>
        <v>8043</v>
      </c>
      <c r="O1197" s="7">
        <f t="shared" si="73"/>
        <v>8361</v>
      </c>
      <c r="P1197" s="2">
        <v>85</v>
      </c>
      <c r="Q1197" s="8">
        <f t="shared" si="74"/>
        <v>8446</v>
      </c>
      <c r="R1197" s="8">
        <f t="shared" si="75"/>
        <v>318</v>
      </c>
      <c r="S1197" s="2" t="s">
        <v>61</v>
      </c>
      <c r="T1197" s="22" cm="1">
        <f t="array" ref="T1197">_xlfn.IFS(OR(Q1197&gt;$U$2,Q1197&lt;$U$3),Q1197*$V$2,OR(Q1197&gt;$U$3,Q1197&lt;$U$4),Q1197*$V$3,OR(Q1197&gt;$U$3,Q1197&lt;$U$4),Q1197*$V$4,OR(Q1197&gt;$U$5,Q1197&lt;$U$6),Q1197*$V$6,OR(Q1197&gt;$U$6,Q1197&lt;$U$7),Q1197*$V$7)</f>
        <v>168.92000000000002</v>
      </c>
    </row>
    <row r="1198" spans="1:20" x14ac:dyDescent="0.3">
      <c r="A1198" s="2" t="s">
        <v>1854</v>
      </c>
      <c r="B1198" s="5">
        <v>44122</v>
      </c>
      <c r="C1198" s="5">
        <v>44123</v>
      </c>
      <c r="D1198" s="2" t="s">
        <v>26</v>
      </c>
      <c r="E1198" s="2" t="s">
        <v>66</v>
      </c>
      <c r="F1198" s="2" t="s">
        <v>740</v>
      </c>
      <c r="G1198" s="6" t="str">
        <f>VLOOKUP(F1198,'Customer Info'!A:B,2,0)</f>
        <v>Rick</v>
      </c>
      <c r="H1198" s="6" t="str">
        <f>VLOOKUP(F1198,'Customer Info'!A:C,3,0)</f>
        <v>Reed</v>
      </c>
      <c r="I1198" s="6" t="str">
        <f>VLOOKUP(F1198,'Customer Info'!A:E,5,0)</f>
        <v>Lucknow</v>
      </c>
      <c r="J1198" s="2" t="s">
        <v>221</v>
      </c>
      <c r="K1198" s="2">
        <v>7327</v>
      </c>
      <c r="L1198" s="2">
        <v>6658</v>
      </c>
      <c r="M1198" s="2">
        <v>4</v>
      </c>
      <c r="N1198" s="7">
        <f t="shared" si="72"/>
        <v>26632</v>
      </c>
      <c r="O1198" s="7">
        <f t="shared" si="73"/>
        <v>29308</v>
      </c>
      <c r="P1198" s="2">
        <v>95</v>
      </c>
      <c r="Q1198" s="8">
        <f t="shared" si="74"/>
        <v>29403</v>
      </c>
      <c r="R1198" s="8">
        <f t="shared" si="75"/>
        <v>2676</v>
      </c>
      <c r="S1198" s="2" t="s">
        <v>31</v>
      </c>
      <c r="T1198" s="22" cm="1">
        <f t="array" ref="T1198">_xlfn.IFS(OR(Q1198&gt;$U$2,Q1198&lt;$U$3),Q1198*$V$2,OR(Q1198&gt;$U$3,Q1198&lt;$U$4),Q1198*$V$3,OR(Q1198&gt;$U$3,Q1198&lt;$U$4),Q1198*$V$4,OR(Q1198&gt;$U$5,Q1198&lt;$U$6),Q1198*$V$6,OR(Q1198&gt;$U$6,Q1198&lt;$U$7),Q1198*$V$7)</f>
        <v>588.06000000000006</v>
      </c>
    </row>
    <row r="1199" spans="1:20" x14ac:dyDescent="0.3">
      <c r="A1199" s="2" t="s">
        <v>1855</v>
      </c>
      <c r="B1199" s="5">
        <v>43859</v>
      </c>
      <c r="C1199" s="5">
        <v>43860</v>
      </c>
      <c r="D1199" s="2" t="s">
        <v>26</v>
      </c>
      <c r="E1199" s="2" t="s">
        <v>66</v>
      </c>
      <c r="F1199" s="2" t="s">
        <v>764</v>
      </c>
      <c r="G1199" s="6" t="str">
        <f>VLOOKUP(F1199,'Customer Info'!A:B,2,0)</f>
        <v>Brad</v>
      </c>
      <c r="H1199" s="6" t="str">
        <f>VLOOKUP(F1199,'Customer Info'!A:C,3,0)</f>
        <v>Thomas</v>
      </c>
      <c r="I1199" s="6" t="str">
        <f>VLOOKUP(F1199,'Customer Info'!A:E,5,0)</f>
        <v>Udaipur</v>
      </c>
      <c r="J1199" s="2" t="s">
        <v>501</v>
      </c>
      <c r="K1199" s="2">
        <v>4487</v>
      </c>
      <c r="L1199" s="2">
        <v>4201</v>
      </c>
      <c r="M1199" s="2">
        <v>2</v>
      </c>
      <c r="N1199" s="7">
        <f t="shared" si="72"/>
        <v>8402</v>
      </c>
      <c r="O1199" s="7">
        <f t="shared" si="73"/>
        <v>8974</v>
      </c>
      <c r="P1199" s="2">
        <v>99</v>
      </c>
      <c r="Q1199" s="8">
        <f t="shared" si="74"/>
        <v>9073</v>
      </c>
      <c r="R1199" s="8">
        <f t="shared" si="75"/>
        <v>572</v>
      </c>
      <c r="S1199" s="2" t="s">
        <v>61</v>
      </c>
      <c r="T1199" s="22" cm="1">
        <f t="array" ref="T1199">_xlfn.IFS(OR(Q1199&gt;$U$2,Q1199&lt;$U$3),Q1199*$V$2,OR(Q1199&gt;$U$3,Q1199&lt;$U$4),Q1199*$V$3,OR(Q1199&gt;$U$3,Q1199&lt;$U$4),Q1199*$V$4,OR(Q1199&gt;$U$5,Q1199&lt;$U$6),Q1199*$V$6,OR(Q1199&gt;$U$6,Q1199&lt;$U$7),Q1199*$V$7)</f>
        <v>181.46</v>
      </c>
    </row>
    <row r="1200" spans="1:20" x14ac:dyDescent="0.3">
      <c r="A1200" s="2" t="s">
        <v>1856</v>
      </c>
      <c r="B1200" s="5">
        <v>44125</v>
      </c>
      <c r="C1200" s="5">
        <v>44126</v>
      </c>
      <c r="D1200" s="2" t="s">
        <v>33</v>
      </c>
      <c r="E1200" s="2" t="s">
        <v>27</v>
      </c>
      <c r="F1200" s="2" t="s">
        <v>35</v>
      </c>
      <c r="G1200" s="6" t="str">
        <f>VLOOKUP(F1200,'Customer Info'!A:B,2,0)</f>
        <v>Muhammed</v>
      </c>
      <c r="H1200" s="6" t="str">
        <f>VLOOKUP(F1200,'Customer Info'!A:C,3,0)</f>
        <v>Lee</v>
      </c>
      <c r="I1200" s="6" t="str">
        <f>VLOOKUP(F1200,'Customer Info'!A:E,5,0)</f>
        <v>Nellore</v>
      </c>
      <c r="J1200" s="2" t="s">
        <v>536</v>
      </c>
      <c r="K1200" s="2">
        <v>2250</v>
      </c>
      <c r="L1200" s="2">
        <v>2207</v>
      </c>
      <c r="M1200" s="2">
        <v>5</v>
      </c>
      <c r="N1200" s="7">
        <f t="shared" si="72"/>
        <v>11035</v>
      </c>
      <c r="O1200" s="7">
        <f t="shared" si="73"/>
        <v>11250</v>
      </c>
      <c r="P1200" s="2">
        <v>78</v>
      </c>
      <c r="Q1200" s="8">
        <f t="shared" si="74"/>
        <v>11328</v>
      </c>
      <c r="R1200" s="8">
        <f t="shared" si="75"/>
        <v>215</v>
      </c>
      <c r="S1200" s="2" t="s">
        <v>31</v>
      </c>
      <c r="T1200" s="22" cm="1">
        <f t="array" ref="T1200">_xlfn.IFS(OR(Q1200&gt;$U$2,Q1200&lt;$U$3),Q1200*$V$2,OR(Q1200&gt;$U$3,Q1200&lt;$U$4),Q1200*$V$3,OR(Q1200&gt;$U$3,Q1200&lt;$U$4),Q1200*$V$4,OR(Q1200&gt;$U$5,Q1200&lt;$U$6),Q1200*$V$6,OR(Q1200&gt;$U$6,Q1200&lt;$U$7),Q1200*$V$7)</f>
        <v>226.56</v>
      </c>
    </row>
    <row r="1201" spans="1:20" x14ac:dyDescent="0.3">
      <c r="A1201" s="2" t="s">
        <v>1857</v>
      </c>
      <c r="B1201" s="5">
        <v>44166</v>
      </c>
      <c r="C1201" s="5">
        <v>44166</v>
      </c>
      <c r="D1201" s="2" t="s">
        <v>26</v>
      </c>
      <c r="E1201" s="2" t="s">
        <v>46</v>
      </c>
      <c r="F1201" s="2" t="s">
        <v>1294</v>
      </c>
      <c r="G1201" s="6" t="str">
        <f>VLOOKUP(F1201,'Customer Info'!A:B,2,0)</f>
        <v>Julia</v>
      </c>
      <c r="H1201" s="6" t="str">
        <f>VLOOKUP(F1201,'Customer Info'!A:C,3,0)</f>
        <v>Dunbar</v>
      </c>
      <c r="I1201" s="6" t="str">
        <f>VLOOKUP(F1201,'Customer Info'!A:E,5,0)</f>
        <v>Melbourne</v>
      </c>
      <c r="J1201" s="2" t="s">
        <v>326</v>
      </c>
      <c r="K1201" s="2">
        <v>2697</v>
      </c>
      <c r="L1201" s="2">
        <v>2498</v>
      </c>
      <c r="M1201" s="2">
        <v>3</v>
      </c>
      <c r="N1201" s="7">
        <f t="shared" si="72"/>
        <v>7494</v>
      </c>
      <c r="O1201" s="7">
        <f t="shared" si="73"/>
        <v>8091</v>
      </c>
      <c r="P1201" s="2">
        <v>21</v>
      </c>
      <c r="Q1201" s="8">
        <f t="shared" si="74"/>
        <v>8112</v>
      </c>
      <c r="R1201" s="8">
        <f t="shared" si="75"/>
        <v>597</v>
      </c>
      <c r="S1201" s="2" t="s">
        <v>61</v>
      </c>
      <c r="T1201" s="22" cm="1">
        <f t="array" ref="T1201">_xlfn.IFS(OR(Q1201&gt;$U$2,Q1201&lt;$U$3),Q1201*$V$2,OR(Q1201&gt;$U$3,Q1201&lt;$U$4),Q1201*$V$3,OR(Q1201&gt;$U$3,Q1201&lt;$U$4),Q1201*$V$4,OR(Q1201&gt;$U$5,Q1201&lt;$U$6),Q1201*$V$6,OR(Q1201&gt;$U$6,Q1201&lt;$U$7),Q1201*$V$7)</f>
        <v>162.24</v>
      </c>
    </row>
    <row r="1202" spans="1:20" x14ac:dyDescent="0.3">
      <c r="A1202" s="2" t="s">
        <v>1858</v>
      </c>
      <c r="B1202" s="5">
        <v>44102</v>
      </c>
      <c r="C1202" s="5">
        <v>44104</v>
      </c>
      <c r="D1202" s="2" t="s">
        <v>45</v>
      </c>
      <c r="E1202" s="2" t="s">
        <v>34</v>
      </c>
      <c r="F1202" s="2" t="s">
        <v>152</v>
      </c>
      <c r="G1202" s="6" t="str">
        <f>VLOOKUP(F1202,'Customer Info'!A:B,2,0)</f>
        <v>Larry</v>
      </c>
      <c r="H1202" s="6" t="str">
        <f>VLOOKUP(F1202,'Customer Info'!A:C,3,0)</f>
        <v>Blacks</v>
      </c>
      <c r="I1202" s="6" t="str">
        <f>VLOOKUP(F1202,'Customer Info'!A:E,5,0)</f>
        <v>Shangyu</v>
      </c>
      <c r="J1202" s="2" t="s">
        <v>317</v>
      </c>
      <c r="K1202" s="2">
        <v>138</v>
      </c>
      <c r="L1202" s="2">
        <v>128</v>
      </c>
      <c r="M1202" s="2">
        <v>2</v>
      </c>
      <c r="N1202" s="7">
        <f t="shared" si="72"/>
        <v>256</v>
      </c>
      <c r="O1202" s="7">
        <f t="shared" si="73"/>
        <v>276</v>
      </c>
      <c r="P1202" s="2">
        <v>30</v>
      </c>
      <c r="Q1202" s="8">
        <f t="shared" si="74"/>
        <v>306</v>
      </c>
      <c r="R1202" s="8">
        <f t="shared" si="75"/>
        <v>20</v>
      </c>
      <c r="S1202" s="2" t="s">
        <v>31</v>
      </c>
      <c r="T1202" s="22" cm="1">
        <f t="array" ref="T1202">_xlfn.IFS(OR(Q1202&gt;$U$2,Q1202&lt;$U$3),Q1202*$V$2,OR(Q1202&gt;$U$3,Q1202&lt;$U$4),Q1202*$V$3,OR(Q1202&gt;$U$3,Q1202&lt;$U$4),Q1202*$V$4,OR(Q1202&gt;$U$5,Q1202&lt;$U$6),Q1202*$V$6,OR(Q1202&gt;$U$6,Q1202&lt;$U$7),Q1202*$V$7)</f>
        <v>6.12</v>
      </c>
    </row>
    <row r="1203" spans="1:20" x14ac:dyDescent="0.3">
      <c r="A1203" s="2" t="s">
        <v>1859</v>
      </c>
      <c r="B1203" s="5">
        <v>43954</v>
      </c>
      <c r="C1203" s="5">
        <v>43954</v>
      </c>
      <c r="D1203" s="2" t="s">
        <v>26</v>
      </c>
      <c r="E1203" s="2" t="s">
        <v>89</v>
      </c>
      <c r="F1203" s="2" t="s">
        <v>1652</v>
      </c>
      <c r="G1203" s="6" t="str">
        <f>VLOOKUP(F1203,'Customer Info'!A:B,2,0)</f>
        <v>Sarah</v>
      </c>
      <c r="H1203" s="6" t="str">
        <f>VLOOKUP(F1203,'Customer Info'!A:C,3,0)</f>
        <v>Foster</v>
      </c>
      <c r="I1203" s="6" t="str">
        <f>VLOOKUP(F1203,'Customer Info'!A:E,5,0)</f>
        <v>Harbin</v>
      </c>
      <c r="J1203" s="2" t="s">
        <v>793</v>
      </c>
      <c r="K1203" s="2">
        <v>2249</v>
      </c>
      <c r="L1203" s="2">
        <v>2102</v>
      </c>
      <c r="M1203" s="2">
        <v>8</v>
      </c>
      <c r="N1203" s="7">
        <f t="shared" si="72"/>
        <v>16816</v>
      </c>
      <c r="O1203" s="7">
        <f t="shared" si="73"/>
        <v>17992</v>
      </c>
      <c r="P1203" s="2">
        <v>70</v>
      </c>
      <c r="Q1203" s="8">
        <f t="shared" si="74"/>
        <v>18062</v>
      </c>
      <c r="R1203" s="8">
        <f t="shared" si="75"/>
        <v>1176</v>
      </c>
      <c r="S1203" s="2" t="s">
        <v>31</v>
      </c>
      <c r="T1203" s="22" cm="1">
        <f t="array" ref="T1203">_xlfn.IFS(OR(Q1203&gt;$U$2,Q1203&lt;$U$3),Q1203*$V$2,OR(Q1203&gt;$U$3,Q1203&lt;$U$4),Q1203*$V$3,OR(Q1203&gt;$U$3,Q1203&lt;$U$4),Q1203*$V$4,OR(Q1203&gt;$U$5,Q1203&lt;$U$6),Q1203*$V$6,OR(Q1203&gt;$U$6,Q1203&lt;$U$7),Q1203*$V$7)</f>
        <v>361.24</v>
      </c>
    </row>
    <row r="1204" spans="1:20" x14ac:dyDescent="0.3">
      <c r="A1204" s="2" t="s">
        <v>1860</v>
      </c>
      <c r="B1204" s="5">
        <v>44087</v>
      </c>
      <c r="C1204" s="5">
        <v>44088</v>
      </c>
      <c r="D1204" s="2" t="s">
        <v>26</v>
      </c>
      <c r="E1204" s="2" t="s">
        <v>34</v>
      </c>
      <c r="F1204" s="2" t="s">
        <v>1047</v>
      </c>
      <c r="G1204" s="6" t="str">
        <f>VLOOKUP(F1204,'Customer Info'!A:B,2,0)</f>
        <v>Claudia</v>
      </c>
      <c r="H1204" s="6" t="str">
        <f>VLOOKUP(F1204,'Customer Info'!A:C,3,0)</f>
        <v>Bergmann</v>
      </c>
      <c r="I1204" s="6" t="str">
        <f>VLOOKUP(F1204,'Customer Info'!A:E,5,0)</f>
        <v>Aschaffenburg</v>
      </c>
      <c r="J1204" s="2" t="s">
        <v>329</v>
      </c>
      <c r="K1204" s="2">
        <v>1605</v>
      </c>
      <c r="L1204" s="2">
        <v>1487</v>
      </c>
      <c r="M1204" s="2">
        <v>5</v>
      </c>
      <c r="N1204" s="7">
        <f t="shared" si="72"/>
        <v>7435</v>
      </c>
      <c r="O1204" s="7">
        <f t="shared" si="73"/>
        <v>8025</v>
      </c>
      <c r="P1204" s="2">
        <v>90</v>
      </c>
      <c r="Q1204" s="8">
        <f t="shared" si="74"/>
        <v>8115</v>
      </c>
      <c r="R1204" s="8">
        <f t="shared" si="75"/>
        <v>590</v>
      </c>
      <c r="S1204" s="2" t="s">
        <v>31</v>
      </c>
      <c r="T1204" s="22" cm="1">
        <f t="array" ref="T1204">_xlfn.IFS(OR(Q1204&gt;$U$2,Q1204&lt;$U$3),Q1204*$V$2,OR(Q1204&gt;$U$3,Q1204&lt;$U$4),Q1204*$V$3,OR(Q1204&gt;$U$3,Q1204&lt;$U$4),Q1204*$V$4,OR(Q1204&gt;$U$5,Q1204&lt;$U$6),Q1204*$V$6,OR(Q1204&gt;$U$6,Q1204&lt;$U$7),Q1204*$V$7)</f>
        <v>162.30000000000001</v>
      </c>
    </row>
    <row r="1205" spans="1:20" x14ac:dyDescent="0.3">
      <c r="A1205" s="2" t="s">
        <v>1861</v>
      </c>
      <c r="B1205" s="5">
        <v>44057</v>
      </c>
      <c r="C1205" s="5">
        <v>44058</v>
      </c>
      <c r="D1205" s="2" t="s">
        <v>26</v>
      </c>
      <c r="E1205" s="2" t="s">
        <v>46</v>
      </c>
      <c r="F1205" s="2" t="s">
        <v>140</v>
      </c>
      <c r="G1205" s="6" t="str">
        <f>VLOOKUP(F1205,'Customer Info'!A:B,2,0)</f>
        <v>Steve</v>
      </c>
      <c r="H1205" s="6" t="str">
        <f>VLOOKUP(F1205,'Customer Info'!A:C,3,0)</f>
        <v>Carroll</v>
      </c>
      <c r="I1205" s="6" t="str">
        <f>VLOOKUP(F1205,'Customer Info'!A:E,5,0)</f>
        <v>Qingdao</v>
      </c>
      <c r="J1205" s="2" t="s">
        <v>695</v>
      </c>
      <c r="K1205" s="2">
        <v>4443</v>
      </c>
      <c r="L1205" s="2">
        <v>4079</v>
      </c>
      <c r="M1205" s="2">
        <v>3</v>
      </c>
      <c r="N1205" s="7">
        <f t="shared" si="72"/>
        <v>12237</v>
      </c>
      <c r="O1205" s="7">
        <f t="shared" si="73"/>
        <v>13329</v>
      </c>
      <c r="P1205" s="2">
        <v>26</v>
      </c>
      <c r="Q1205" s="8">
        <f t="shared" si="74"/>
        <v>13355</v>
      </c>
      <c r="R1205" s="8">
        <f t="shared" si="75"/>
        <v>1092</v>
      </c>
      <c r="S1205" s="2" t="s">
        <v>61</v>
      </c>
      <c r="T1205" s="22" cm="1">
        <f t="array" ref="T1205">_xlfn.IFS(OR(Q1205&gt;$U$2,Q1205&lt;$U$3),Q1205*$V$2,OR(Q1205&gt;$U$3,Q1205&lt;$U$4),Q1205*$V$3,OR(Q1205&gt;$U$3,Q1205&lt;$U$4),Q1205*$V$4,OR(Q1205&gt;$U$5,Q1205&lt;$U$6),Q1205*$V$6,OR(Q1205&gt;$U$6,Q1205&lt;$U$7),Q1205*$V$7)</f>
        <v>267.10000000000002</v>
      </c>
    </row>
    <row r="1206" spans="1:20" x14ac:dyDescent="0.3">
      <c r="A1206" s="2" t="s">
        <v>1862</v>
      </c>
      <c r="B1206" s="5">
        <v>43934</v>
      </c>
      <c r="C1206" s="5">
        <v>43936</v>
      </c>
      <c r="D1206" s="2" t="s">
        <v>26</v>
      </c>
      <c r="E1206" s="2" t="s">
        <v>27</v>
      </c>
      <c r="F1206" s="2" t="s">
        <v>77</v>
      </c>
      <c r="G1206" s="6" t="str">
        <f>VLOOKUP(F1206,'Customer Info'!A:B,2,0)</f>
        <v>Kelly</v>
      </c>
      <c r="H1206" s="6" t="str">
        <f>VLOOKUP(F1206,'Customer Info'!A:C,3,0)</f>
        <v>Collister</v>
      </c>
      <c r="I1206" s="6" t="str">
        <f>VLOOKUP(F1206,'Customer Info'!A:E,5,0)</f>
        <v>Tangshan</v>
      </c>
      <c r="J1206" s="2" t="s">
        <v>1394</v>
      </c>
      <c r="K1206" s="2">
        <v>6354</v>
      </c>
      <c r="L1206" s="2">
        <v>5769</v>
      </c>
      <c r="M1206" s="2">
        <v>2</v>
      </c>
      <c r="N1206" s="7">
        <f t="shared" si="72"/>
        <v>11538</v>
      </c>
      <c r="O1206" s="7">
        <f t="shared" si="73"/>
        <v>12708</v>
      </c>
      <c r="P1206" s="2">
        <v>52</v>
      </c>
      <c r="Q1206" s="8">
        <f t="shared" si="74"/>
        <v>12760</v>
      </c>
      <c r="R1206" s="8">
        <f t="shared" si="75"/>
        <v>1170</v>
      </c>
      <c r="S1206" s="2" t="s">
        <v>61</v>
      </c>
      <c r="T1206" s="22" cm="1">
        <f t="array" ref="T1206">_xlfn.IFS(OR(Q1206&gt;$U$2,Q1206&lt;$U$3),Q1206*$V$2,OR(Q1206&gt;$U$3,Q1206&lt;$U$4),Q1206*$V$3,OR(Q1206&gt;$U$3,Q1206&lt;$U$4),Q1206*$V$4,OR(Q1206&gt;$U$5,Q1206&lt;$U$6),Q1206*$V$6,OR(Q1206&gt;$U$6,Q1206&lt;$U$7),Q1206*$V$7)</f>
        <v>255.20000000000002</v>
      </c>
    </row>
    <row r="1207" spans="1:20" x14ac:dyDescent="0.3">
      <c r="A1207" s="2" t="s">
        <v>1863</v>
      </c>
      <c r="B1207" s="5">
        <v>43852</v>
      </c>
      <c r="C1207" s="5">
        <v>43854</v>
      </c>
      <c r="D1207" s="2" t="s">
        <v>26</v>
      </c>
      <c r="E1207" s="2" t="s">
        <v>89</v>
      </c>
      <c r="F1207" s="2" t="s">
        <v>187</v>
      </c>
      <c r="G1207" s="6" t="str">
        <f>VLOOKUP(F1207,'Customer Info'!A:B,2,0)</f>
        <v>Greg</v>
      </c>
      <c r="H1207" s="6" t="str">
        <f>VLOOKUP(F1207,'Customer Info'!A:C,3,0)</f>
        <v>Hansen</v>
      </c>
      <c r="I1207" s="6" t="str">
        <f>VLOOKUP(F1207,'Customer Info'!A:E,5,0)</f>
        <v>Canberra</v>
      </c>
      <c r="J1207" s="2" t="s">
        <v>716</v>
      </c>
      <c r="K1207" s="2">
        <v>7474</v>
      </c>
      <c r="L1207" s="2">
        <v>6858</v>
      </c>
      <c r="M1207" s="2">
        <v>1</v>
      </c>
      <c r="N1207" s="7">
        <f t="shared" si="72"/>
        <v>6858</v>
      </c>
      <c r="O1207" s="7">
        <f t="shared" si="73"/>
        <v>7474</v>
      </c>
      <c r="P1207" s="2">
        <v>44</v>
      </c>
      <c r="Q1207" s="8">
        <f t="shared" si="74"/>
        <v>7518</v>
      </c>
      <c r="R1207" s="8">
        <f t="shared" si="75"/>
        <v>616</v>
      </c>
      <c r="S1207" s="2" t="s">
        <v>61</v>
      </c>
      <c r="T1207" s="22" cm="1">
        <f t="array" ref="T1207">_xlfn.IFS(OR(Q1207&gt;$U$2,Q1207&lt;$U$3),Q1207*$V$2,OR(Q1207&gt;$U$3,Q1207&lt;$U$4),Q1207*$V$3,OR(Q1207&gt;$U$3,Q1207&lt;$U$4),Q1207*$V$4,OR(Q1207&gt;$U$5,Q1207&lt;$U$6),Q1207*$V$6,OR(Q1207&gt;$U$6,Q1207&lt;$U$7),Q1207*$V$7)</f>
        <v>150.36000000000001</v>
      </c>
    </row>
    <row r="1208" spans="1:20" x14ac:dyDescent="0.3">
      <c r="A1208" s="2" t="s">
        <v>1864</v>
      </c>
      <c r="B1208" s="5">
        <v>44037</v>
      </c>
      <c r="C1208" s="5">
        <v>44038</v>
      </c>
      <c r="D1208" s="2" t="s">
        <v>33</v>
      </c>
      <c r="E1208" s="2" t="s">
        <v>41</v>
      </c>
      <c r="F1208" s="2" t="s">
        <v>367</v>
      </c>
      <c r="G1208" s="6" t="str">
        <f>VLOOKUP(F1208,'Customer Info'!A:B,2,0)</f>
        <v>Alex</v>
      </c>
      <c r="H1208" s="6" t="str">
        <f>VLOOKUP(F1208,'Customer Info'!A:C,3,0)</f>
        <v>Avila</v>
      </c>
      <c r="I1208" s="6" t="str">
        <f>VLOOKUP(F1208,'Customer Info'!A:E,5,0)</f>
        <v>Newcastle</v>
      </c>
      <c r="J1208" s="2" t="s">
        <v>439</v>
      </c>
      <c r="K1208" s="2">
        <v>2501</v>
      </c>
      <c r="L1208" s="2">
        <v>2361</v>
      </c>
      <c r="M1208" s="2">
        <v>3</v>
      </c>
      <c r="N1208" s="7">
        <f t="shared" si="72"/>
        <v>7083</v>
      </c>
      <c r="O1208" s="7">
        <f t="shared" si="73"/>
        <v>7503</v>
      </c>
      <c r="P1208" s="2">
        <v>96</v>
      </c>
      <c r="Q1208" s="8">
        <f t="shared" si="74"/>
        <v>7599</v>
      </c>
      <c r="R1208" s="8">
        <f t="shared" si="75"/>
        <v>420</v>
      </c>
      <c r="S1208" s="2" t="s">
        <v>31</v>
      </c>
      <c r="T1208" s="22" cm="1">
        <f t="array" ref="T1208">_xlfn.IFS(OR(Q1208&gt;$U$2,Q1208&lt;$U$3),Q1208*$V$2,OR(Q1208&gt;$U$3,Q1208&lt;$U$4),Q1208*$V$3,OR(Q1208&gt;$U$3,Q1208&lt;$U$4),Q1208*$V$4,OR(Q1208&gt;$U$5,Q1208&lt;$U$6),Q1208*$V$6,OR(Q1208&gt;$U$6,Q1208&lt;$U$7),Q1208*$V$7)</f>
        <v>151.97999999999999</v>
      </c>
    </row>
    <row r="1209" spans="1:20" x14ac:dyDescent="0.3">
      <c r="A1209" s="2" t="s">
        <v>1865</v>
      </c>
      <c r="B1209" s="5">
        <v>44084</v>
      </c>
      <c r="C1209" s="5">
        <v>44084</v>
      </c>
      <c r="D1209" s="2" t="s">
        <v>33</v>
      </c>
      <c r="E1209" s="2" t="s">
        <v>66</v>
      </c>
      <c r="F1209" s="2" t="s">
        <v>627</v>
      </c>
      <c r="G1209" s="6" t="str">
        <f>VLOOKUP(F1209,'Customer Info'!A:B,2,0)</f>
        <v>Rick</v>
      </c>
      <c r="H1209" s="6" t="str">
        <f>VLOOKUP(F1209,'Customer Info'!A:C,3,0)</f>
        <v>Duston</v>
      </c>
      <c r="I1209" s="6" t="str">
        <f>VLOOKUP(F1209,'Customer Info'!A:E,5,0)</f>
        <v>Surakarta</v>
      </c>
      <c r="J1209" s="2" t="s">
        <v>158</v>
      </c>
      <c r="K1209" s="2">
        <v>2627</v>
      </c>
      <c r="L1209" s="2">
        <v>2528</v>
      </c>
      <c r="M1209" s="2">
        <v>1</v>
      </c>
      <c r="N1209" s="7">
        <f t="shared" si="72"/>
        <v>2528</v>
      </c>
      <c r="O1209" s="7">
        <f t="shared" si="73"/>
        <v>2627</v>
      </c>
      <c r="P1209" s="2">
        <v>93</v>
      </c>
      <c r="Q1209" s="8">
        <f t="shared" si="74"/>
        <v>2720</v>
      </c>
      <c r="R1209" s="8">
        <f t="shared" si="75"/>
        <v>99</v>
      </c>
      <c r="S1209" s="2" t="s">
        <v>61</v>
      </c>
      <c r="T1209" s="22" cm="1">
        <f t="array" ref="T1209">_xlfn.IFS(OR(Q1209&gt;$U$2,Q1209&lt;$U$3),Q1209*$V$2,OR(Q1209&gt;$U$3,Q1209&lt;$U$4),Q1209*$V$3,OR(Q1209&gt;$U$3,Q1209&lt;$U$4),Q1209*$V$4,OR(Q1209&gt;$U$5,Q1209&lt;$U$6),Q1209*$V$6,OR(Q1209&gt;$U$6,Q1209&lt;$U$7),Q1209*$V$7)</f>
        <v>54.4</v>
      </c>
    </row>
    <row r="1210" spans="1:20" x14ac:dyDescent="0.3">
      <c r="A1210" s="2" t="s">
        <v>1866</v>
      </c>
      <c r="B1210" s="5">
        <v>44116</v>
      </c>
      <c r="C1210" s="5">
        <v>44118</v>
      </c>
      <c r="D1210" s="2" t="s">
        <v>45</v>
      </c>
      <c r="E1210" s="2" t="s">
        <v>66</v>
      </c>
      <c r="F1210" s="2" t="s">
        <v>533</v>
      </c>
      <c r="G1210" s="6" t="str">
        <f>VLOOKUP(F1210,'Customer Info'!A:B,2,0)</f>
        <v>Valerie</v>
      </c>
      <c r="H1210" s="6" t="str">
        <f>VLOOKUP(F1210,'Customer Info'!A:C,3,0)</f>
        <v>Mitchum</v>
      </c>
      <c r="I1210" s="6" t="str">
        <f>VLOOKUP(F1210,'Customer Info'!A:E,5,0)</f>
        <v>Chengdu</v>
      </c>
      <c r="J1210" s="2" t="s">
        <v>384</v>
      </c>
      <c r="K1210" s="2">
        <v>526</v>
      </c>
      <c r="L1210" s="2">
        <v>487</v>
      </c>
      <c r="M1210" s="2">
        <v>5</v>
      </c>
      <c r="N1210" s="7">
        <f t="shared" si="72"/>
        <v>2435</v>
      </c>
      <c r="O1210" s="7">
        <f t="shared" si="73"/>
        <v>2630</v>
      </c>
      <c r="P1210" s="2">
        <v>72</v>
      </c>
      <c r="Q1210" s="8">
        <f t="shared" si="74"/>
        <v>2702</v>
      </c>
      <c r="R1210" s="8">
        <f t="shared" si="75"/>
        <v>195</v>
      </c>
      <c r="S1210" s="2" t="s">
        <v>61</v>
      </c>
      <c r="T1210" s="22" cm="1">
        <f t="array" ref="T1210">_xlfn.IFS(OR(Q1210&gt;$U$2,Q1210&lt;$U$3),Q1210*$V$2,OR(Q1210&gt;$U$3,Q1210&lt;$U$4),Q1210*$V$3,OR(Q1210&gt;$U$3,Q1210&lt;$U$4),Q1210*$V$4,OR(Q1210&gt;$U$5,Q1210&lt;$U$6),Q1210*$V$6,OR(Q1210&gt;$U$6,Q1210&lt;$U$7),Q1210*$V$7)</f>
        <v>54.04</v>
      </c>
    </row>
    <row r="1211" spans="1:20" x14ac:dyDescent="0.3">
      <c r="A1211" s="2" t="s">
        <v>1867</v>
      </c>
      <c r="B1211" s="5">
        <v>44130</v>
      </c>
      <c r="C1211" s="5">
        <v>44131</v>
      </c>
      <c r="D1211" s="2" t="s">
        <v>26</v>
      </c>
      <c r="E1211" s="2" t="s">
        <v>66</v>
      </c>
      <c r="F1211" s="2" t="s">
        <v>234</v>
      </c>
      <c r="G1211" s="6" t="str">
        <f>VLOOKUP(F1211,'Customer Info'!A:B,2,0)</f>
        <v>Erin</v>
      </c>
      <c r="H1211" s="6" t="str">
        <f>VLOOKUP(F1211,'Customer Info'!A:C,3,0)</f>
        <v>Smith</v>
      </c>
      <c r="I1211" s="6" t="str">
        <f>VLOOKUP(F1211,'Customer Info'!A:E,5,0)</f>
        <v>Yuci</v>
      </c>
      <c r="J1211" s="2" t="s">
        <v>54</v>
      </c>
      <c r="K1211" s="2">
        <v>1181</v>
      </c>
      <c r="L1211" s="2">
        <v>1136</v>
      </c>
      <c r="M1211" s="2">
        <v>2</v>
      </c>
      <c r="N1211" s="7">
        <f t="shared" si="72"/>
        <v>2272</v>
      </c>
      <c r="O1211" s="7">
        <f t="shared" si="73"/>
        <v>2362</v>
      </c>
      <c r="P1211" s="2">
        <v>59</v>
      </c>
      <c r="Q1211" s="8">
        <f t="shared" si="74"/>
        <v>2421</v>
      </c>
      <c r="R1211" s="8">
        <f t="shared" si="75"/>
        <v>90</v>
      </c>
      <c r="S1211" s="2" t="s">
        <v>69</v>
      </c>
      <c r="T1211" s="22" cm="1">
        <f t="array" ref="T1211">_xlfn.IFS(OR(Q1211&gt;$U$2,Q1211&lt;$U$3),Q1211*$V$2,OR(Q1211&gt;$U$3,Q1211&lt;$U$4),Q1211*$V$3,OR(Q1211&gt;$U$3,Q1211&lt;$U$4),Q1211*$V$4,OR(Q1211&gt;$U$5,Q1211&lt;$U$6),Q1211*$V$6,OR(Q1211&gt;$U$6,Q1211&lt;$U$7),Q1211*$V$7)</f>
        <v>48.42</v>
      </c>
    </row>
    <row r="1212" spans="1:20" x14ac:dyDescent="0.3">
      <c r="A1212" s="2" t="s">
        <v>1868</v>
      </c>
      <c r="B1212" s="5">
        <v>43939</v>
      </c>
      <c r="C1212" s="5">
        <v>43941</v>
      </c>
      <c r="D1212" s="2" t="s">
        <v>33</v>
      </c>
      <c r="E1212" s="2" t="s">
        <v>66</v>
      </c>
      <c r="F1212" s="2" t="s">
        <v>77</v>
      </c>
      <c r="G1212" s="6" t="str">
        <f>VLOOKUP(F1212,'Customer Info'!A:B,2,0)</f>
        <v>Kelly</v>
      </c>
      <c r="H1212" s="6" t="str">
        <f>VLOOKUP(F1212,'Customer Info'!A:C,3,0)</f>
        <v>Collister</v>
      </c>
      <c r="I1212" s="6" t="str">
        <f>VLOOKUP(F1212,'Customer Info'!A:E,5,0)</f>
        <v>Tangshan</v>
      </c>
      <c r="J1212" s="2" t="s">
        <v>386</v>
      </c>
      <c r="K1212" s="2">
        <v>6060</v>
      </c>
      <c r="L1212" s="2">
        <v>6002</v>
      </c>
      <c r="M1212" s="2">
        <v>2</v>
      </c>
      <c r="N1212" s="7">
        <f t="shared" si="72"/>
        <v>12004</v>
      </c>
      <c r="O1212" s="7">
        <f t="shared" si="73"/>
        <v>12120</v>
      </c>
      <c r="P1212" s="2">
        <v>51</v>
      </c>
      <c r="Q1212" s="8">
        <f t="shared" si="74"/>
        <v>12171</v>
      </c>
      <c r="R1212" s="8">
        <f t="shared" si="75"/>
        <v>116</v>
      </c>
      <c r="S1212" s="2" t="s">
        <v>31</v>
      </c>
      <c r="T1212" s="22" cm="1">
        <f t="array" ref="T1212">_xlfn.IFS(OR(Q1212&gt;$U$2,Q1212&lt;$U$3),Q1212*$V$2,OR(Q1212&gt;$U$3,Q1212&lt;$U$4),Q1212*$V$3,OR(Q1212&gt;$U$3,Q1212&lt;$U$4),Q1212*$V$4,OR(Q1212&gt;$U$5,Q1212&lt;$U$6),Q1212*$V$6,OR(Q1212&gt;$U$6,Q1212&lt;$U$7),Q1212*$V$7)</f>
        <v>243.42000000000002</v>
      </c>
    </row>
    <row r="1213" spans="1:20" x14ac:dyDescent="0.3">
      <c r="A1213" s="2" t="s">
        <v>1869</v>
      </c>
      <c r="B1213" s="5">
        <v>43954</v>
      </c>
      <c r="C1213" s="5">
        <v>43956</v>
      </c>
      <c r="D1213" s="2" t="s">
        <v>26</v>
      </c>
      <c r="E1213" s="2" t="s">
        <v>34</v>
      </c>
      <c r="F1213" s="2" t="s">
        <v>165</v>
      </c>
      <c r="G1213" s="6" t="str">
        <f>VLOOKUP(F1213,'Customer Info'!A:B,2,0)</f>
        <v>Stuart</v>
      </c>
      <c r="H1213" s="6" t="str">
        <f>VLOOKUP(F1213,'Customer Info'!A:C,3,0)</f>
        <v>Calhoun</v>
      </c>
      <c r="I1213" s="6" t="str">
        <f>VLOOKUP(F1213,'Customer Info'!A:E,5,0)</f>
        <v>Nowra</v>
      </c>
      <c r="J1213" s="2" t="s">
        <v>308</v>
      </c>
      <c r="K1213" s="2">
        <v>1653</v>
      </c>
      <c r="L1213" s="2">
        <v>1560</v>
      </c>
      <c r="M1213" s="2">
        <v>12</v>
      </c>
      <c r="N1213" s="7">
        <f t="shared" si="72"/>
        <v>18720</v>
      </c>
      <c r="O1213" s="7">
        <f t="shared" si="73"/>
        <v>19836</v>
      </c>
      <c r="P1213" s="2">
        <v>64</v>
      </c>
      <c r="Q1213" s="8">
        <f t="shared" si="74"/>
        <v>19900</v>
      </c>
      <c r="R1213" s="8">
        <f t="shared" si="75"/>
        <v>1116</v>
      </c>
      <c r="S1213" s="2" t="s">
        <v>31</v>
      </c>
      <c r="T1213" s="22" cm="1">
        <f t="array" ref="T1213">_xlfn.IFS(OR(Q1213&gt;$U$2,Q1213&lt;$U$3),Q1213*$V$2,OR(Q1213&gt;$U$3,Q1213&lt;$U$4),Q1213*$V$3,OR(Q1213&gt;$U$3,Q1213&lt;$U$4),Q1213*$V$4,OR(Q1213&gt;$U$5,Q1213&lt;$U$6),Q1213*$V$6,OR(Q1213&gt;$U$6,Q1213&lt;$U$7),Q1213*$V$7)</f>
        <v>398</v>
      </c>
    </row>
    <row r="1214" spans="1:20" x14ac:dyDescent="0.3">
      <c r="A1214" s="2" t="s">
        <v>1870</v>
      </c>
      <c r="B1214" s="5">
        <v>43995</v>
      </c>
      <c r="C1214" s="5">
        <v>43995</v>
      </c>
      <c r="D1214" s="2" t="s">
        <v>26</v>
      </c>
      <c r="E1214" s="2" t="s">
        <v>27</v>
      </c>
      <c r="F1214" s="2" t="s">
        <v>63</v>
      </c>
      <c r="G1214" s="6" t="str">
        <f>VLOOKUP(F1214,'Customer Info'!A:B,2,0)</f>
        <v>Victor</v>
      </c>
      <c r="H1214" s="6" t="str">
        <f>VLOOKUP(F1214,'Customer Info'!A:C,3,0)</f>
        <v>Preis</v>
      </c>
      <c r="I1214" s="6" t="str">
        <f>VLOOKUP(F1214,'Customer Info'!A:E,5,0)</f>
        <v>Melbourne</v>
      </c>
      <c r="J1214" s="2" t="s">
        <v>267</v>
      </c>
      <c r="K1214" s="2">
        <v>6354</v>
      </c>
      <c r="L1214" s="2">
        <v>5769</v>
      </c>
      <c r="M1214" s="2">
        <v>6</v>
      </c>
      <c r="N1214" s="7">
        <f t="shared" si="72"/>
        <v>34614</v>
      </c>
      <c r="O1214" s="7">
        <f t="shared" si="73"/>
        <v>38124</v>
      </c>
      <c r="P1214" s="2">
        <v>92</v>
      </c>
      <c r="Q1214" s="8">
        <f t="shared" si="74"/>
        <v>38216</v>
      </c>
      <c r="R1214" s="8">
        <f t="shared" si="75"/>
        <v>3510</v>
      </c>
      <c r="S1214" s="2" t="s">
        <v>31</v>
      </c>
      <c r="T1214" s="22" cm="1">
        <f t="array" ref="T1214">_xlfn.IFS(OR(Q1214&gt;$U$2,Q1214&lt;$U$3),Q1214*$V$2,OR(Q1214&gt;$U$3,Q1214&lt;$U$4),Q1214*$V$3,OR(Q1214&gt;$U$3,Q1214&lt;$U$4),Q1214*$V$4,OR(Q1214&gt;$U$5,Q1214&lt;$U$6),Q1214*$V$6,OR(Q1214&gt;$U$6,Q1214&lt;$U$7),Q1214*$V$7)</f>
        <v>764.32</v>
      </c>
    </row>
    <row r="1215" spans="1:20" x14ac:dyDescent="0.3">
      <c r="A1215" s="2" t="s">
        <v>1871</v>
      </c>
      <c r="B1215" s="5">
        <v>44030</v>
      </c>
      <c r="C1215" s="5">
        <v>44030</v>
      </c>
      <c r="D1215" s="2" t="s">
        <v>33</v>
      </c>
      <c r="E1215" s="2" t="s">
        <v>27</v>
      </c>
      <c r="F1215" s="2" t="s">
        <v>350</v>
      </c>
      <c r="G1215" s="6" t="str">
        <f>VLOOKUP(F1215,'Customer Info'!A:B,2,0)</f>
        <v>Nick</v>
      </c>
      <c r="H1215" s="6" t="str">
        <f>VLOOKUP(F1215,'Customer Info'!A:C,3,0)</f>
        <v>Zandusky</v>
      </c>
      <c r="I1215" s="6" t="str">
        <f>VLOOKUP(F1215,'Customer Info'!A:E,5,0)</f>
        <v>Surabaya</v>
      </c>
      <c r="J1215" s="2" t="s">
        <v>271</v>
      </c>
      <c r="K1215" s="2">
        <v>2747</v>
      </c>
      <c r="L1215" s="2">
        <v>2545</v>
      </c>
      <c r="M1215" s="2">
        <v>2</v>
      </c>
      <c r="N1215" s="7">
        <f t="shared" si="72"/>
        <v>5090</v>
      </c>
      <c r="O1215" s="7">
        <f t="shared" si="73"/>
        <v>5494</v>
      </c>
      <c r="P1215" s="2">
        <v>77</v>
      </c>
      <c r="Q1215" s="8">
        <f t="shared" si="74"/>
        <v>5571</v>
      </c>
      <c r="R1215" s="8">
        <f t="shared" si="75"/>
        <v>404</v>
      </c>
      <c r="S1215" s="2" t="s">
        <v>31</v>
      </c>
      <c r="T1215" s="22" cm="1">
        <f t="array" ref="T1215">_xlfn.IFS(OR(Q1215&gt;$U$2,Q1215&lt;$U$3),Q1215*$V$2,OR(Q1215&gt;$U$3,Q1215&lt;$U$4),Q1215*$V$3,OR(Q1215&gt;$U$3,Q1215&lt;$U$4),Q1215*$V$4,OR(Q1215&gt;$U$5,Q1215&lt;$U$6),Q1215*$V$6,OR(Q1215&gt;$U$6,Q1215&lt;$U$7),Q1215*$V$7)</f>
        <v>111.42</v>
      </c>
    </row>
    <row r="1216" spans="1:20" x14ac:dyDescent="0.3">
      <c r="A1216" s="2" t="s">
        <v>1872</v>
      </c>
      <c r="B1216" s="5">
        <v>43888</v>
      </c>
      <c r="C1216" s="5">
        <v>43890</v>
      </c>
      <c r="D1216" s="2" t="s">
        <v>45</v>
      </c>
      <c r="E1216" s="2" t="s">
        <v>41</v>
      </c>
      <c r="F1216" s="2" t="s">
        <v>930</v>
      </c>
      <c r="G1216" s="6" t="str">
        <f>VLOOKUP(F1216,'Customer Info'!A:B,2,0)</f>
        <v>Dionis</v>
      </c>
      <c r="H1216" s="6" t="str">
        <f>VLOOKUP(F1216,'Customer Info'!A:C,3,0)</f>
        <v>Lloyd</v>
      </c>
      <c r="I1216" s="6" t="str">
        <f>VLOOKUP(F1216,'Customer Info'!A:E,5,0)</f>
        <v>Kamarhati</v>
      </c>
      <c r="J1216" s="2" t="s">
        <v>243</v>
      </c>
      <c r="K1216" s="2">
        <v>674</v>
      </c>
      <c r="L1216" s="2">
        <v>629</v>
      </c>
      <c r="M1216" s="2">
        <v>1</v>
      </c>
      <c r="N1216" s="7">
        <f t="shared" si="72"/>
        <v>629</v>
      </c>
      <c r="O1216" s="7">
        <f t="shared" si="73"/>
        <v>674</v>
      </c>
      <c r="P1216" s="2">
        <v>43</v>
      </c>
      <c r="Q1216" s="8">
        <f t="shared" si="74"/>
        <v>717</v>
      </c>
      <c r="R1216" s="8">
        <f t="shared" si="75"/>
        <v>45</v>
      </c>
      <c r="S1216" s="2" t="s">
        <v>61</v>
      </c>
      <c r="T1216" s="22" cm="1">
        <f t="array" ref="T1216">_xlfn.IFS(OR(Q1216&gt;$U$2,Q1216&lt;$U$3),Q1216*$V$2,OR(Q1216&gt;$U$3,Q1216&lt;$U$4),Q1216*$V$3,OR(Q1216&gt;$U$3,Q1216&lt;$U$4),Q1216*$V$4,OR(Q1216&gt;$U$5,Q1216&lt;$U$6),Q1216*$V$6,OR(Q1216&gt;$U$6,Q1216&lt;$U$7),Q1216*$V$7)</f>
        <v>14.34</v>
      </c>
    </row>
    <row r="1217" spans="1:20" x14ac:dyDescent="0.3">
      <c r="A1217" s="2" t="s">
        <v>1873</v>
      </c>
      <c r="B1217" s="5">
        <v>44189</v>
      </c>
      <c r="C1217" s="5">
        <v>44191</v>
      </c>
      <c r="D1217" s="2" t="s">
        <v>26</v>
      </c>
      <c r="E1217" s="2" t="s">
        <v>27</v>
      </c>
      <c r="F1217" s="2" t="s">
        <v>1581</v>
      </c>
      <c r="G1217" s="6" t="str">
        <f>VLOOKUP(F1217,'Customer Info'!A:B,2,0)</f>
        <v>Stuart</v>
      </c>
      <c r="H1217" s="6" t="str">
        <f>VLOOKUP(F1217,'Customer Info'!A:C,3,0)</f>
        <v>Calhoun</v>
      </c>
      <c r="I1217" s="6" t="str">
        <f>VLOOKUP(F1217,'Customer Info'!A:E,5,0)</f>
        <v>Raipur</v>
      </c>
      <c r="J1217" s="2" t="s">
        <v>188</v>
      </c>
      <c r="K1217" s="2">
        <v>1925</v>
      </c>
      <c r="L1217" s="2">
        <v>1834</v>
      </c>
      <c r="M1217" s="2">
        <v>1</v>
      </c>
      <c r="N1217" s="7">
        <f t="shared" si="72"/>
        <v>1834</v>
      </c>
      <c r="O1217" s="7">
        <f t="shared" si="73"/>
        <v>1925</v>
      </c>
      <c r="P1217" s="2">
        <v>33</v>
      </c>
      <c r="Q1217" s="8">
        <f t="shared" si="74"/>
        <v>1958</v>
      </c>
      <c r="R1217" s="8">
        <f t="shared" si="75"/>
        <v>91</v>
      </c>
      <c r="S1217" s="2" t="s">
        <v>28</v>
      </c>
      <c r="T1217" s="22" cm="1">
        <f t="array" ref="T1217">_xlfn.IFS(OR(Q1217&gt;$U$2,Q1217&lt;$U$3),Q1217*$V$2,OR(Q1217&gt;$U$3,Q1217&lt;$U$4),Q1217*$V$3,OR(Q1217&gt;$U$3,Q1217&lt;$U$4),Q1217*$V$4,OR(Q1217&gt;$U$5,Q1217&lt;$U$6),Q1217*$V$6,OR(Q1217&gt;$U$6,Q1217&lt;$U$7),Q1217*$V$7)</f>
        <v>39.160000000000004</v>
      </c>
    </row>
    <row r="1218" spans="1:20" x14ac:dyDescent="0.3">
      <c r="A1218" s="2" t="s">
        <v>1874</v>
      </c>
      <c r="B1218" s="5">
        <v>44077</v>
      </c>
      <c r="C1218" s="5">
        <v>44079</v>
      </c>
      <c r="D1218" s="2" t="s">
        <v>45</v>
      </c>
      <c r="E1218" s="2" t="s">
        <v>34</v>
      </c>
      <c r="F1218" s="2" t="s">
        <v>443</v>
      </c>
      <c r="G1218" s="6" t="str">
        <f>VLOOKUP(F1218,'Customer Info'!A:B,2,0)</f>
        <v>Cari</v>
      </c>
      <c r="H1218" s="6" t="str">
        <f>VLOOKUP(F1218,'Customer Info'!A:C,3,0)</f>
        <v>MacIntyre</v>
      </c>
      <c r="I1218" s="6" t="str">
        <f>VLOOKUP(F1218,'Customer Info'!A:E,5,0)</f>
        <v>Suzhou</v>
      </c>
      <c r="J1218" s="2" t="s">
        <v>1388</v>
      </c>
      <c r="K1218" s="2">
        <v>79</v>
      </c>
      <c r="L1218" s="2">
        <v>75</v>
      </c>
      <c r="M1218" s="2">
        <v>4</v>
      </c>
      <c r="N1218" s="7">
        <f t="shared" si="72"/>
        <v>300</v>
      </c>
      <c r="O1218" s="7">
        <f t="shared" si="73"/>
        <v>316</v>
      </c>
      <c r="P1218" s="2">
        <v>10</v>
      </c>
      <c r="Q1218" s="8">
        <f t="shared" si="74"/>
        <v>326</v>
      </c>
      <c r="R1218" s="8">
        <f t="shared" si="75"/>
        <v>16</v>
      </c>
      <c r="S1218" s="2" t="s">
        <v>61</v>
      </c>
      <c r="T1218" s="22" cm="1">
        <f t="array" ref="T1218">_xlfn.IFS(OR(Q1218&gt;$U$2,Q1218&lt;$U$3),Q1218*$V$2,OR(Q1218&gt;$U$3,Q1218&lt;$U$4),Q1218*$V$3,OR(Q1218&gt;$U$3,Q1218&lt;$U$4),Q1218*$V$4,OR(Q1218&gt;$U$5,Q1218&lt;$U$6),Q1218*$V$6,OR(Q1218&gt;$U$6,Q1218&lt;$U$7),Q1218*$V$7)</f>
        <v>6.5200000000000005</v>
      </c>
    </row>
    <row r="1219" spans="1:20" x14ac:dyDescent="0.3">
      <c r="A1219" s="2" t="s">
        <v>1875</v>
      </c>
      <c r="B1219" s="5">
        <v>43893</v>
      </c>
      <c r="C1219" s="5">
        <v>43894</v>
      </c>
      <c r="D1219" s="2" t="s">
        <v>45</v>
      </c>
      <c r="E1219" s="2" t="s">
        <v>89</v>
      </c>
      <c r="F1219" s="2" t="s">
        <v>943</v>
      </c>
      <c r="G1219" s="6" t="str">
        <f>VLOOKUP(F1219,'Customer Info'!A:B,2,0)</f>
        <v>Lindsay</v>
      </c>
      <c r="H1219" s="6" t="str">
        <f>VLOOKUP(F1219,'Customer Info'!A:C,3,0)</f>
        <v>Shagiari</v>
      </c>
      <c r="I1219" s="6" t="str">
        <f>VLOOKUP(F1219,'Customer Info'!A:E,5,0)</f>
        <v>Canberra</v>
      </c>
      <c r="J1219" s="2" t="s">
        <v>184</v>
      </c>
      <c r="K1219" s="2">
        <v>900</v>
      </c>
      <c r="L1219" s="2">
        <v>834</v>
      </c>
      <c r="M1219" s="2">
        <v>3</v>
      </c>
      <c r="N1219" s="7">
        <f t="shared" si="72"/>
        <v>2502</v>
      </c>
      <c r="O1219" s="7">
        <f t="shared" si="73"/>
        <v>2700</v>
      </c>
      <c r="P1219" s="2">
        <v>98</v>
      </c>
      <c r="Q1219" s="8">
        <f t="shared" si="74"/>
        <v>2798</v>
      </c>
      <c r="R1219" s="8">
        <f t="shared" si="75"/>
        <v>198</v>
      </c>
      <c r="S1219" s="2" t="s">
        <v>31</v>
      </c>
      <c r="T1219" s="22" cm="1">
        <f t="array" ref="T1219">_xlfn.IFS(OR(Q1219&gt;$U$2,Q1219&lt;$U$3),Q1219*$V$2,OR(Q1219&gt;$U$3,Q1219&lt;$U$4),Q1219*$V$3,OR(Q1219&gt;$U$3,Q1219&lt;$U$4),Q1219*$V$4,OR(Q1219&gt;$U$5,Q1219&lt;$U$6),Q1219*$V$6,OR(Q1219&gt;$U$6,Q1219&lt;$U$7),Q1219*$V$7)</f>
        <v>55.96</v>
      </c>
    </row>
    <row r="1220" spans="1:20" x14ac:dyDescent="0.3">
      <c r="A1220" s="2" t="s">
        <v>1876</v>
      </c>
      <c r="B1220" s="5">
        <v>43909</v>
      </c>
      <c r="C1220" s="5">
        <v>43911</v>
      </c>
      <c r="D1220" s="2" t="s">
        <v>33</v>
      </c>
      <c r="E1220" s="2" t="s">
        <v>66</v>
      </c>
      <c r="F1220" s="2" t="s">
        <v>276</v>
      </c>
      <c r="G1220" s="6" t="str">
        <f>VLOOKUP(F1220,'Customer Info'!A:B,2,0)</f>
        <v>Xylona</v>
      </c>
      <c r="H1220" s="6" t="str">
        <f>VLOOKUP(F1220,'Customer Info'!A:C,3,0)</f>
        <v>Preis</v>
      </c>
      <c r="I1220" s="6" t="str">
        <f>VLOOKUP(F1220,'Customer Info'!A:E,5,0)</f>
        <v>Suining</v>
      </c>
      <c r="J1220" s="2" t="s">
        <v>329</v>
      </c>
      <c r="K1220" s="2">
        <v>7609</v>
      </c>
      <c r="L1220" s="2">
        <v>7248</v>
      </c>
      <c r="M1220" s="2">
        <v>4</v>
      </c>
      <c r="N1220" s="7">
        <f t="shared" si="72"/>
        <v>28992</v>
      </c>
      <c r="O1220" s="7">
        <f t="shared" si="73"/>
        <v>30436</v>
      </c>
      <c r="P1220" s="2">
        <v>55</v>
      </c>
      <c r="Q1220" s="8">
        <f t="shared" si="74"/>
        <v>30491</v>
      </c>
      <c r="R1220" s="8">
        <f t="shared" si="75"/>
        <v>1444</v>
      </c>
      <c r="S1220" s="2" t="s">
        <v>31</v>
      </c>
      <c r="T1220" s="22" cm="1">
        <f t="array" ref="T1220">_xlfn.IFS(OR(Q1220&gt;$U$2,Q1220&lt;$U$3),Q1220*$V$2,OR(Q1220&gt;$U$3,Q1220&lt;$U$4),Q1220*$V$3,OR(Q1220&gt;$U$3,Q1220&lt;$U$4),Q1220*$V$4,OR(Q1220&gt;$U$5,Q1220&lt;$U$6),Q1220*$V$6,OR(Q1220&gt;$U$6,Q1220&lt;$U$7),Q1220*$V$7)</f>
        <v>609.82000000000005</v>
      </c>
    </row>
    <row r="1221" spans="1:20" x14ac:dyDescent="0.3">
      <c r="A1221" s="2" t="s">
        <v>1877</v>
      </c>
      <c r="B1221" s="5">
        <v>44074</v>
      </c>
      <c r="C1221" s="5">
        <v>44076</v>
      </c>
      <c r="D1221" s="2" t="s">
        <v>45</v>
      </c>
      <c r="E1221" s="2" t="s">
        <v>41</v>
      </c>
      <c r="F1221" s="2" t="s">
        <v>416</v>
      </c>
      <c r="G1221" s="6" t="str">
        <f>VLOOKUP(F1221,'Customer Info'!A:B,2,0)</f>
        <v>Cathy</v>
      </c>
      <c r="H1221" s="6" t="str">
        <f>VLOOKUP(F1221,'Customer Info'!A:C,3,0)</f>
        <v>Hwang</v>
      </c>
      <c r="I1221" s="6" t="str">
        <f>VLOOKUP(F1221,'Customer Info'!A:E,5,0)</f>
        <v>Ballarat</v>
      </c>
      <c r="J1221" s="2" t="s">
        <v>224</v>
      </c>
      <c r="K1221" s="2">
        <v>179</v>
      </c>
      <c r="L1221" s="2">
        <v>171</v>
      </c>
      <c r="M1221" s="2">
        <v>5</v>
      </c>
      <c r="N1221" s="7">
        <f t="shared" si="72"/>
        <v>855</v>
      </c>
      <c r="O1221" s="7">
        <f t="shared" si="73"/>
        <v>895</v>
      </c>
      <c r="P1221" s="2">
        <v>30</v>
      </c>
      <c r="Q1221" s="8">
        <f t="shared" si="74"/>
        <v>925</v>
      </c>
      <c r="R1221" s="8">
        <f t="shared" si="75"/>
        <v>40</v>
      </c>
      <c r="S1221" s="2" t="s">
        <v>61</v>
      </c>
      <c r="T1221" s="22" cm="1">
        <f t="array" ref="T1221">_xlfn.IFS(OR(Q1221&gt;$U$2,Q1221&lt;$U$3),Q1221*$V$2,OR(Q1221&gt;$U$3,Q1221&lt;$U$4),Q1221*$V$3,OR(Q1221&gt;$U$3,Q1221&lt;$U$4),Q1221*$V$4,OR(Q1221&gt;$U$5,Q1221&lt;$U$6),Q1221*$V$6,OR(Q1221&gt;$U$6,Q1221&lt;$U$7),Q1221*$V$7)</f>
        <v>18.5</v>
      </c>
    </row>
    <row r="1222" spans="1:20" x14ac:dyDescent="0.3">
      <c r="A1222" s="2" t="s">
        <v>1878</v>
      </c>
      <c r="B1222" s="5">
        <v>43932</v>
      </c>
      <c r="C1222" s="5">
        <v>43933</v>
      </c>
      <c r="D1222" s="2" t="s">
        <v>45</v>
      </c>
      <c r="E1222" s="2" t="s">
        <v>41</v>
      </c>
      <c r="F1222" s="2" t="s">
        <v>419</v>
      </c>
      <c r="G1222" s="6" t="str">
        <f>VLOOKUP(F1222,'Customer Info'!A:B,2,0)</f>
        <v>Carl</v>
      </c>
      <c r="H1222" s="6" t="str">
        <f>VLOOKUP(F1222,'Customer Info'!A:C,3,0)</f>
        <v>Weiss</v>
      </c>
      <c r="I1222" s="6" t="str">
        <f>VLOOKUP(F1222,'Customer Info'!A:E,5,0)</f>
        <v>Delhi</v>
      </c>
      <c r="J1222" s="2" t="s">
        <v>68</v>
      </c>
      <c r="K1222" s="2">
        <v>1125</v>
      </c>
      <c r="L1222" s="2">
        <v>1040</v>
      </c>
      <c r="M1222" s="2">
        <v>10</v>
      </c>
      <c r="N1222" s="7">
        <f t="shared" si="72"/>
        <v>10400</v>
      </c>
      <c r="O1222" s="7">
        <f t="shared" si="73"/>
        <v>11250</v>
      </c>
      <c r="P1222" s="2">
        <v>74</v>
      </c>
      <c r="Q1222" s="8">
        <f t="shared" si="74"/>
        <v>11324</v>
      </c>
      <c r="R1222" s="8">
        <f t="shared" si="75"/>
        <v>850</v>
      </c>
      <c r="S1222" s="2" t="s">
        <v>28</v>
      </c>
      <c r="T1222" s="22" cm="1">
        <f t="array" ref="T1222">_xlfn.IFS(OR(Q1222&gt;$U$2,Q1222&lt;$U$3),Q1222*$V$2,OR(Q1222&gt;$U$3,Q1222&lt;$U$4),Q1222*$V$3,OR(Q1222&gt;$U$3,Q1222&lt;$U$4),Q1222*$V$4,OR(Q1222&gt;$U$5,Q1222&lt;$U$6),Q1222*$V$6,OR(Q1222&gt;$U$6,Q1222&lt;$U$7),Q1222*$V$7)</f>
        <v>226.48000000000002</v>
      </c>
    </row>
    <row r="1223" spans="1:20" x14ac:dyDescent="0.3">
      <c r="A1223" s="2" t="s">
        <v>1879</v>
      </c>
      <c r="B1223" s="5">
        <v>43921</v>
      </c>
      <c r="C1223" s="5">
        <v>43922</v>
      </c>
      <c r="D1223" s="2" t="s">
        <v>45</v>
      </c>
      <c r="E1223" s="2" t="s">
        <v>27</v>
      </c>
      <c r="F1223" s="2" t="s">
        <v>921</v>
      </c>
      <c r="G1223" s="6" t="str">
        <f>VLOOKUP(F1223,'Customer Info'!A:B,2,0)</f>
        <v>John</v>
      </c>
      <c r="H1223" s="6" t="str">
        <f>VLOOKUP(F1223,'Customer Info'!A:C,3,0)</f>
        <v>Huston</v>
      </c>
      <c r="I1223" s="6" t="str">
        <f>VLOOKUP(F1223,'Customer Info'!A:E,5,0)</f>
        <v>Jena</v>
      </c>
      <c r="J1223" s="2" t="s">
        <v>212</v>
      </c>
      <c r="K1223" s="2">
        <v>1246</v>
      </c>
      <c r="L1223" s="2">
        <v>1164</v>
      </c>
      <c r="M1223" s="2">
        <v>1</v>
      </c>
      <c r="N1223" s="7">
        <f t="shared" si="72"/>
        <v>1164</v>
      </c>
      <c r="O1223" s="7">
        <f t="shared" si="73"/>
        <v>1246</v>
      </c>
      <c r="P1223" s="2">
        <v>47</v>
      </c>
      <c r="Q1223" s="8">
        <f t="shared" si="74"/>
        <v>1293</v>
      </c>
      <c r="R1223" s="8">
        <f t="shared" si="75"/>
        <v>82</v>
      </c>
      <c r="S1223" s="2" t="s">
        <v>61</v>
      </c>
      <c r="T1223" s="22" cm="1">
        <f t="array" ref="T1223">_xlfn.IFS(OR(Q1223&gt;$U$2,Q1223&lt;$U$3),Q1223*$V$2,OR(Q1223&gt;$U$3,Q1223&lt;$U$4),Q1223*$V$3,OR(Q1223&gt;$U$3,Q1223&lt;$U$4),Q1223*$V$4,OR(Q1223&gt;$U$5,Q1223&lt;$U$6),Q1223*$V$6,OR(Q1223&gt;$U$6,Q1223&lt;$U$7),Q1223*$V$7)</f>
        <v>25.86</v>
      </c>
    </row>
    <row r="1224" spans="1:20" x14ac:dyDescent="0.3">
      <c r="A1224" s="2" t="s">
        <v>1880</v>
      </c>
      <c r="B1224" s="5">
        <v>44023</v>
      </c>
      <c r="C1224" s="5">
        <v>44024</v>
      </c>
      <c r="D1224" s="2" t="s">
        <v>45</v>
      </c>
      <c r="E1224" s="2" t="s">
        <v>89</v>
      </c>
      <c r="F1224" s="2" t="s">
        <v>226</v>
      </c>
      <c r="G1224" s="6" t="str">
        <f>VLOOKUP(F1224,'Customer Info'!A:B,2,0)</f>
        <v>Tamara</v>
      </c>
      <c r="H1224" s="6" t="str">
        <f>VLOOKUP(F1224,'Customer Info'!A:C,3,0)</f>
        <v>Willingham</v>
      </c>
      <c r="I1224" s="6" t="str">
        <f>VLOOKUP(F1224,'Customer Info'!A:E,5,0)</f>
        <v>Sindelfingen</v>
      </c>
      <c r="J1224" s="2" t="s">
        <v>833</v>
      </c>
      <c r="K1224" s="2">
        <v>214</v>
      </c>
      <c r="L1224" s="2">
        <v>200</v>
      </c>
      <c r="M1224" s="2">
        <v>1</v>
      </c>
      <c r="N1224" s="7">
        <f t="shared" si="72"/>
        <v>200</v>
      </c>
      <c r="O1224" s="7">
        <f t="shared" si="73"/>
        <v>214</v>
      </c>
      <c r="P1224" s="2">
        <v>68</v>
      </c>
      <c r="Q1224" s="8">
        <f t="shared" si="74"/>
        <v>282</v>
      </c>
      <c r="R1224" s="8">
        <f t="shared" si="75"/>
        <v>14</v>
      </c>
      <c r="S1224" s="2" t="s">
        <v>61</v>
      </c>
      <c r="T1224" s="22" cm="1">
        <f t="array" ref="T1224">_xlfn.IFS(OR(Q1224&gt;$U$2,Q1224&lt;$U$3),Q1224*$V$2,OR(Q1224&gt;$U$3,Q1224&lt;$U$4),Q1224*$V$3,OR(Q1224&gt;$U$3,Q1224&lt;$U$4),Q1224*$V$4,OR(Q1224&gt;$U$5,Q1224&lt;$U$6),Q1224*$V$6,OR(Q1224&gt;$U$6,Q1224&lt;$U$7),Q1224*$V$7)</f>
        <v>5.64</v>
      </c>
    </row>
    <row r="1225" spans="1:20" x14ac:dyDescent="0.3">
      <c r="A1225" s="2" t="s">
        <v>1881</v>
      </c>
      <c r="B1225" s="5">
        <v>44085</v>
      </c>
      <c r="C1225" s="5">
        <v>44087</v>
      </c>
      <c r="D1225" s="2" t="s">
        <v>45</v>
      </c>
      <c r="E1225" s="2" t="s">
        <v>46</v>
      </c>
      <c r="F1225" s="2" t="s">
        <v>1796</v>
      </c>
      <c r="G1225" s="6" t="str">
        <f>VLOOKUP(F1225,'Customer Info'!A:B,2,0)</f>
        <v>Darren</v>
      </c>
      <c r="H1225" s="6" t="str">
        <f>VLOOKUP(F1225,'Customer Info'!A:C,3,0)</f>
        <v>Budd</v>
      </c>
      <c r="I1225" s="6" t="str">
        <f>VLOOKUP(F1225,'Customer Info'!A:E,5,0)</f>
        <v>Jakarta</v>
      </c>
      <c r="J1225" s="2" t="s">
        <v>439</v>
      </c>
      <c r="K1225" s="2">
        <v>77</v>
      </c>
      <c r="L1225" s="2">
        <v>73</v>
      </c>
      <c r="M1225" s="2">
        <v>2</v>
      </c>
      <c r="N1225" s="7">
        <f t="shared" si="72"/>
        <v>146</v>
      </c>
      <c r="O1225" s="7">
        <f t="shared" si="73"/>
        <v>154</v>
      </c>
      <c r="P1225" s="2">
        <v>10</v>
      </c>
      <c r="Q1225" s="8">
        <f t="shared" si="74"/>
        <v>164</v>
      </c>
      <c r="R1225" s="8">
        <f t="shared" si="75"/>
        <v>8</v>
      </c>
      <c r="S1225" s="2" t="s">
        <v>28</v>
      </c>
      <c r="T1225" s="22" cm="1">
        <f t="array" ref="T1225">_xlfn.IFS(OR(Q1225&gt;$U$2,Q1225&lt;$U$3),Q1225*$V$2,OR(Q1225&gt;$U$3,Q1225&lt;$U$4),Q1225*$V$3,OR(Q1225&gt;$U$3,Q1225&lt;$U$4),Q1225*$V$4,OR(Q1225&gt;$U$5,Q1225&lt;$U$6),Q1225*$V$6,OR(Q1225&gt;$U$6,Q1225&lt;$U$7),Q1225*$V$7)</f>
        <v>3.2800000000000002</v>
      </c>
    </row>
    <row r="1226" spans="1:20" x14ac:dyDescent="0.3">
      <c r="A1226" s="2" t="s">
        <v>1882</v>
      </c>
      <c r="B1226" s="5">
        <v>43933</v>
      </c>
      <c r="C1226" s="5">
        <v>43933</v>
      </c>
      <c r="D1226" s="2" t="s">
        <v>45</v>
      </c>
      <c r="E1226" s="2" t="s">
        <v>66</v>
      </c>
      <c r="F1226" s="2" t="s">
        <v>1502</v>
      </c>
      <c r="G1226" s="6" t="str">
        <f>VLOOKUP(F1226,'Customer Info'!A:B,2,0)</f>
        <v>Shaun</v>
      </c>
      <c r="H1226" s="6" t="str">
        <f>VLOOKUP(F1226,'Customer Info'!A:C,3,0)</f>
        <v>Weien</v>
      </c>
      <c r="I1226" s="6" t="str">
        <f>VLOOKUP(F1226,'Customer Info'!A:E,5,0)</f>
        <v>Medan</v>
      </c>
      <c r="J1226" s="2" t="s">
        <v>630</v>
      </c>
      <c r="K1226" s="2">
        <v>90</v>
      </c>
      <c r="L1226" s="2">
        <v>81</v>
      </c>
      <c r="M1226" s="2">
        <v>4</v>
      </c>
      <c r="N1226" s="7">
        <f t="shared" si="72"/>
        <v>324</v>
      </c>
      <c r="O1226" s="7">
        <f t="shared" si="73"/>
        <v>360</v>
      </c>
      <c r="P1226" s="2">
        <v>10</v>
      </c>
      <c r="Q1226" s="8">
        <f t="shared" si="74"/>
        <v>370</v>
      </c>
      <c r="R1226" s="8">
        <f t="shared" si="75"/>
        <v>36</v>
      </c>
      <c r="S1226" s="2" t="s">
        <v>61</v>
      </c>
      <c r="T1226" s="22" cm="1">
        <f t="array" ref="T1226">_xlfn.IFS(OR(Q1226&gt;$U$2,Q1226&lt;$U$3),Q1226*$V$2,OR(Q1226&gt;$U$3,Q1226&lt;$U$4),Q1226*$V$3,OR(Q1226&gt;$U$3,Q1226&lt;$U$4),Q1226*$V$4,OR(Q1226&gt;$U$5,Q1226&lt;$U$6),Q1226*$V$6,OR(Q1226&gt;$U$6,Q1226&lt;$U$7),Q1226*$V$7)</f>
        <v>7.4</v>
      </c>
    </row>
    <row r="1227" spans="1:20" x14ac:dyDescent="0.3">
      <c r="A1227" s="2" t="s">
        <v>1883</v>
      </c>
      <c r="B1227" s="5">
        <v>43961</v>
      </c>
      <c r="C1227" s="5">
        <v>43962</v>
      </c>
      <c r="D1227" s="2" t="s">
        <v>45</v>
      </c>
      <c r="E1227" s="2" t="s">
        <v>34</v>
      </c>
      <c r="F1227" s="2" t="s">
        <v>1884</v>
      </c>
      <c r="G1227" s="6" t="str">
        <f>VLOOKUP(F1227,'Customer Info'!A:B,2,0)</f>
        <v>John</v>
      </c>
      <c r="H1227" s="6" t="str">
        <f>VLOOKUP(F1227,'Customer Info'!A:C,3,0)</f>
        <v>Grady</v>
      </c>
      <c r="I1227" s="6" t="str">
        <f>VLOOKUP(F1227,'Customer Info'!A:E,5,0)</f>
        <v>Queanbeyan</v>
      </c>
      <c r="J1227" s="2" t="s">
        <v>253</v>
      </c>
      <c r="K1227" s="2">
        <v>1399</v>
      </c>
      <c r="L1227" s="2">
        <v>1308</v>
      </c>
      <c r="M1227" s="2">
        <v>1</v>
      </c>
      <c r="N1227" s="7">
        <f t="shared" ref="N1227:N1290" si="76">L1227*M1227</f>
        <v>1308</v>
      </c>
      <c r="O1227" s="7">
        <f t="shared" ref="O1227:O1290" si="77">K1227*M1227</f>
        <v>1399</v>
      </c>
      <c r="P1227" s="2">
        <v>56</v>
      </c>
      <c r="Q1227" s="8">
        <f t="shared" ref="Q1227:Q1290" si="78">P1227+O1227</f>
        <v>1455</v>
      </c>
      <c r="R1227" s="8">
        <f t="shared" ref="R1227:R1290" si="79">Q1227-N1227-P1227</f>
        <v>91</v>
      </c>
      <c r="S1227" s="2" t="s">
        <v>61</v>
      </c>
      <c r="T1227" s="22" cm="1">
        <f t="array" ref="T1227">_xlfn.IFS(OR(Q1227&gt;$U$2,Q1227&lt;$U$3),Q1227*$V$2,OR(Q1227&gt;$U$3,Q1227&lt;$U$4),Q1227*$V$3,OR(Q1227&gt;$U$3,Q1227&lt;$U$4),Q1227*$V$4,OR(Q1227&gt;$U$5,Q1227&lt;$U$6),Q1227*$V$6,OR(Q1227&gt;$U$6,Q1227&lt;$U$7),Q1227*$V$7)</f>
        <v>29.1</v>
      </c>
    </row>
    <row r="1228" spans="1:20" x14ac:dyDescent="0.3">
      <c r="A1228" s="2" t="s">
        <v>1885</v>
      </c>
      <c r="B1228" s="5">
        <v>43973</v>
      </c>
      <c r="C1228" s="5">
        <v>43973</v>
      </c>
      <c r="D1228" s="2" t="s">
        <v>26</v>
      </c>
      <c r="E1228" s="2" t="s">
        <v>34</v>
      </c>
      <c r="F1228" s="2" t="s">
        <v>1650</v>
      </c>
      <c r="G1228" s="6" t="str">
        <f>VLOOKUP(F1228,'Customer Info'!A:B,2,0)</f>
        <v>Julie</v>
      </c>
      <c r="H1228" s="6" t="str">
        <f>VLOOKUP(F1228,'Customer Info'!A:C,3,0)</f>
        <v>Prescott</v>
      </c>
      <c r="I1228" s="6" t="str">
        <f>VLOOKUP(F1228,'Customer Info'!A:E,5,0)</f>
        <v>Norderstedt</v>
      </c>
      <c r="J1228" s="2" t="s">
        <v>793</v>
      </c>
      <c r="K1228" s="2">
        <v>1605</v>
      </c>
      <c r="L1228" s="2">
        <v>1487</v>
      </c>
      <c r="M1228" s="2">
        <v>1</v>
      </c>
      <c r="N1228" s="7">
        <f t="shared" si="76"/>
        <v>1487</v>
      </c>
      <c r="O1228" s="7">
        <f t="shared" si="77"/>
        <v>1605</v>
      </c>
      <c r="P1228" s="2">
        <v>56</v>
      </c>
      <c r="Q1228" s="8">
        <f t="shared" si="78"/>
        <v>1661</v>
      </c>
      <c r="R1228" s="8">
        <f t="shared" si="79"/>
        <v>118</v>
      </c>
      <c r="S1228" s="2" t="s">
        <v>31</v>
      </c>
      <c r="T1228" s="22" cm="1">
        <f t="array" ref="T1228">_xlfn.IFS(OR(Q1228&gt;$U$2,Q1228&lt;$U$3),Q1228*$V$2,OR(Q1228&gt;$U$3,Q1228&lt;$U$4),Q1228*$V$3,OR(Q1228&gt;$U$3,Q1228&lt;$U$4),Q1228*$V$4,OR(Q1228&gt;$U$5,Q1228&lt;$U$6),Q1228*$V$6,OR(Q1228&gt;$U$6,Q1228&lt;$U$7),Q1228*$V$7)</f>
        <v>33.22</v>
      </c>
    </row>
    <row r="1229" spans="1:20" x14ac:dyDescent="0.3">
      <c r="A1229" s="2" t="s">
        <v>1886</v>
      </c>
      <c r="B1229" s="5">
        <v>43841</v>
      </c>
      <c r="C1229" s="5">
        <v>43843</v>
      </c>
      <c r="D1229" s="2" t="s">
        <v>45</v>
      </c>
      <c r="E1229" s="2" t="s">
        <v>27</v>
      </c>
      <c r="F1229" s="2" t="s">
        <v>510</v>
      </c>
      <c r="G1229" s="6" t="str">
        <f>VLOOKUP(F1229,'Customer Info'!A:B,2,0)</f>
        <v>Barry</v>
      </c>
      <c r="H1229" s="6" t="str">
        <f>VLOOKUP(F1229,'Customer Info'!A:C,3,0)</f>
        <v>Blumstein</v>
      </c>
      <c r="I1229" s="6" t="str">
        <f>VLOOKUP(F1229,'Customer Info'!A:E,5,0)</f>
        <v>Gold Coast</v>
      </c>
      <c r="J1229" s="2" t="s">
        <v>175</v>
      </c>
      <c r="K1229" s="2">
        <v>173</v>
      </c>
      <c r="L1229" s="2">
        <v>155</v>
      </c>
      <c r="M1229" s="2">
        <v>1</v>
      </c>
      <c r="N1229" s="7">
        <f t="shared" si="76"/>
        <v>155</v>
      </c>
      <c r="O1229" s="7">
        <f t="shared" si="77"/>
        <v>173</v>
      </c>
      <c r="P1229" s="2">
        <v>30</v>
      </c>
      <c r="Q1229" s="8">
        <f t="shared" si="78"/>
        <v>203</v>
      </c>
      <c r="R1229" s="8">
        <f t="shared" si="79"/>
        <v>18</v>
      </c>
      <c r="S1229" s="2" t="s">
        <v>31</v>
      </c>
      <c r="T1229" s="22" cm="1">
        <f t="array" ref="T1229">_xlfn.IFS(OR(Q1229&gt;$U$2,Q1229&lt;$U$3),Q1229*$V$2,OR(Q1229&gt;$U$3,Q1229&lt;$U$4),Q1229*$V$3,OR(Q1229&gt;$U$3,Q1229&lt;$U$4),Q1229*$V$4,OR(Q1229&gt;$U$5,Q1229&lt;$U$6),Q1229*$V$6,OR(Q1229&gt;$U$6,Q1229&lt;$U$7),Q1229*$V$7)</f>
        <v>4.0600000000000005</v>
      </c>
    </row>
    <row r="1230" spans="1:20" x14ac:dyDescent="0.3">
      <c r="A1230" s="2" t="s">
        <v>1887</v>
      </c>
      <c r="B1230" s="5">
        <v>44094</v>
      </c>
      <c r="C1230" s="5">
        <v>44094</v>
      </c>
      <c r="D1230" s="2" t="s">
        <v>45</v>
      </c>
      <c r="E1230" s="2" t="s">
        <v>27</v>
      </c>
      <c r="F1230" s="2" t="s">
        <v>331</v>
      </c>
      <c r="G1230" s="6" t="str">
        <f>VLOOKUP(F1230,'Customer Info'!A:B,2,0)</f>
        <v>Maureen</v>
      </c>
      <c r="H1230" s="6" t="str">
        <f>VLOOKUP(F1230,'Customer Info'!A:C,3,0)</f>
        <v>Fritzler</v>
      </c>
      <c r="I1230" s="6" t="str">
        <f>VLOOKUP(F1230,'Customer Info'!A:E,5,0)</f>
        <v>BadenBaden</v>
      </c>
      <c r="J1230" s="2" t="s">
        <v>299</v>
      </c>
      <c r="K1230" s="2">
        <v>1413</v>
      </c>
      <c r="L1230" s="2">
        <v>1334</v>
      </c>
      <c r="M1230" s="2">
        <v>4</v>
      </c>
      <c r="N1230" s="7">
        <f t="shared" si="76"/>
        <v>5336</v>
      </c>
      <c r="O1230" s="7">
        <f t="shared" si="77"/>
        <v>5652</v>
      </c>
      <c r="P1230" s="2">
        <v>50</v>
      </c>
      <c r="Q1230" s="8">
        <f t="shared" si="78"/>
        <v>5702</v>
      </c>
      <c r="R1230" s="8">
        <f t="shared" si="79"/>
        <v>316</v>
      </c>
      <c r="S1230" s="2" t="s">
        <v>28</v>
      </c>
      <c r="T1230" s="22" cm="1">
        <f t="array" ref="T1230">_xlfn.IFS(OR(Q1230&gt;$U$2,Q1230&lt;$U$3),Q1230*$V$2,OR(Q1230&gt;$U$3,Q1230&lt;$U$4),Q1230*$V$3,OR(Q1230&gt;$U$3,Q1230&lt;$U$4),Q1230*$V$4,OR(Q1230&gt;$U$5,Q1230&lt;$U$6),Q1230*$V$6,OR(Q1230&gt;$U$6,Q1230&lt;$U$7),Q1230*$V$7)</f>
        <v>114.04</v>
      </c>
    </row>
    <row r="1231" spans="1:20" x14ac:dyDescent="0.3">
      <c r="A1231" s="2" t="s">
        <v>1888</v>
      </c>
      <c r="B1231" s="5">
        <v>44011</v>
      </c>
      <c r="C1231" s="5">
        <v>44013</v>
      </c>
      <c r="D1231" s="2" t="s">
        <v>33</v>
      </c>
      <c r="E1231" s="2" t="s">
        <v>46</v>
      </c>
      <c r="F1231" s="2" t="s">
        <v>1717</v>
      </c>
      <c r="G1231" s="6" t="str">
        <f>VLOOKUP(F1231,'Customer Info'!A:B,2,0)</f>
        <v>Emily</v>
      </c>
      <c r="H1231" s="6" t="str">
        <f>VLOOKUP(F1231,'Customer Info'!A:C,3,0)</f>
        <v>Burns</v>
      </c>
      <c r="I1231" s="6" t="str">
        <f>VLOOKUP(F1231,'Customer Info'!A:E,5,0)</f>
        <v>Nasik</v>
      </c>
      <c r="J1231" s="2" t="s">
        <v>75</v>
      </c>
      <c r="K1231" s="2">
        <v>2526</v>
      </c>
      <c r="L1231" s="2">
        <v>2408</v>
      </c>
      <c r="M1231" s="2">
        <v>5</v>
      </c>
      <c r="N1231" s="7">
        <f t="shared" si="76"/>
        <v>12040</v>
      </c>
      <c r="O1231" s="7">
        <f t="shared" si="77"/>
        <v>12630</v>
      </c>
      <c r="P1231" s="2">
        <v>55</v>
      </c>
      <c r="Q1231" s="8">
        <f t="shared" si="78"/>
        <v>12685</v>
      </c>
      <c r="R1231" s="8">
        <f t="shared" si="79"/>
        <v>590</v>
      </c>
      <c r="S1231" s="2" t="s">
        <v>31</v>
      </c>
      <c r="T1231" s="22" cm="1">
        <f t="array" ref="T1231">_xlfn.IFS(OR(Q1231&gt;$U$2,Q1231&lt;$U$3),Q1231*$V$2,OR(Q1231&gt;$U$3,Q1231&lt;$U$4),Q1231*$V$3,OR(Q1231&gt;$U$3,Q1231&lt;$U$4),Q1231*$V$4,OR(Q1231&gt;$U$5,Q1231&lt;$U$6),Q1231*$V$6,OR(Q1231&gt;$U$6,Q1231&lt;$U$7),Q1231*$V$7)</f>
        <v>253.70000000000002</v>
      </c>
    </row>
    <row r="1232" spans="1:20" x14ac:dyDescent="0.3">
      <c r="A1232" s="2" t="s">
        <v>1889</v>
      </c>
      <c r="B1232" s="5">
        <v>44040</v>
      </c>
      <c r="C1232" s="5">
        <v>44041</v>
      </c>
      <c r="D1232" s="2" t="s">
        <v>45</v>
      </c>
      <c r="E1232" s="2" t="s">
        <v>34</v>
      </c>
      <c r="F1232" s="2" t="s">
        <v>1890</v>
      </c>
      <c r="G1232" s="6" t="str">
        <f>VLOOKUP(F1232,'Customer Info'!A:B,2,0)</f>
        <v>Hunter</v>
      </c>
      <c r="H1232" s="6" t="str">
        <f>VLOOKUP(F1232,'Customer Info'!A:C,3,0)</f>
        <v>Lopez</v>
      </c>
      <c r="I1232" s="6" t="str">
        <f>VLOOKUP(F1232,'Customer Info'!A:E,5,0)</f>
        <v>Cuttack</v>
      </c>
      <c r="J1232" s="2" t="s">
        <v>30</v>
      </c>
      <c r="K1232" s="2">
        <v>100</v>
      </c>
      <c r="L1232" s="2">
        <v>95</v>
      </c>
      <c r="M1232" s="2">
        <v>8</v>
      </c>
      <c r="N1232" s="7">
        <f t="shared" si="76"/>
        <v>760</v>
      </c>
      <c r="O1232" s="7">
        <f t="shared" si="77"/>
        <v>800</v>
      </c>
      <c r="P1232" s="2">
        <v>10</v>
      </c>
      <c r="Q1232" s="8">
        <f t="shared" si="78"/>
        <v>810</v>
      </c>
      <c r="R1232" s="8">
        <f t="shared" si="79"/>
        <v>40</v>
      </c>
      <c r="S1232" s="2" t="s">
        <v>31</v>
      </c>
      <c r="T1232" s="22" cm="1">
        <f t="array" ref="T1232">_xlfn.IFS(OR(Q1232&gt;$U$2,Q1232&lt;$U$3),Q1232*$V$2,OR(Q1232&gt;$U$3,Q1232&lt;$U$4),Q1232*$V$3,OR(Q1232&gt;$U$3,Q1232&lt;$U$4),Q1232*$V$4,OR(Q1232&gt;$U$5,Q1232&lt;$U$6),Q1232*$V$6,OR(Q1232&gt;$U$6,Q1232&lt;$U$7),Q1232*$V$7)</f>
        <v>16.2</v>
      </c>
    </row>
    <row r="1233" spans="1:20" x14ac:dyDescent="0.3">
      <c r="A1233" s="2" t="s">
        <v>1891</v>
      </c>
      <c r="B1233" s="5">
        <v>44055</v>
      </c>
      <c r="C1233" s="5">
        <v>44057</v>
      </c>
      <c r="D1233" s="2" t="s">
        <v>45</v>
      </c>
      <c r="E1233" s="2" t="s">
        <v>46</v>
      </c>
      <c r="F1233" s="2" t="s">
        <v>1693</v>
      </c>
      <c r="G1233" s="6" t="str">
        <f>VLOOKUP(F1233,'Customer Info'!A:B,2,0)</f>
        <v>Tamara</v>
      </c>
      <c r="H1233" s="6" t="str">
        <f>VLOOKUP(F1233,'Customer Info'!A:C,3,0)</f>
        <v>Chand</v>
      </c>
      <c r="I1233" s="6" t="str">
        <f>VLOOKUP(F1233,'Customer Info'!A:E,5,0)</f>
        <v>Yogyakarta</v>
      </c>
      <c r="J1233" s="2" t="s">
        <v>424</v>
      </c>
      <c r="K1233" s="2">
        <v>138</v>
      </c>
      <c r="L1233" s="2">
        <v>128</v>
      </c>
      <c r="M1233" s="2">
        <v>5</v>
      </c>
      <c r="N1233" s="7">
        <f t="shared" si="76"/>
        <v>640</v>
      </c>
      <c r="O1233" s="7">
        <f t="shared" si="77"/>
        <v>690</v>
      </c>
      <c r="P1233" s="2">
        <v>30</v>
      </c>
      <c r="Q1233" s="8">
        <f t="shared" si="78"/>
        <v>720</v>
      </c>
      <c r="R1233" s="8">
        <f t="shared" si="79"/>
        <v>50</v>
      </c>
      <c r="S1233" s="2" t="s">
        <v>69</v>
      </c>
      <c r="T1233" s="22" cm="1">
        <f t="array" ref="T1233">_xlfn.IFS(OR(Q1233&gt;$U$2,Q1233&lt;$U$3),Q1233*$V$2,OR(Q1233&gt;$U$3,Q1233&lt;$U$4),Q1233*$V$3,OR(Q1233&gt;$U$3,Q1233&lt;$U$4),Q1233*$V$4,OR(Q1233&gt;$U$5,Q1233&lt;$U$6),Q1233*$V$6,OR(Q1233&gt;$U$6,Q1233&lt;$U$7),Q1233*$V$7)</f>
        <v>14.4</v>
      </c>
    </row>
    <row r="1234" spans="1:20" x14ac:dyDescent="0.3">
      <c r="A1234" s="2" t="s">
        <v>1892</v>
      </c>
      <c r="B1234" s="5">
        <v>44090</v>
      </c>
      <c r="C1234" s="5">
        <v>44090</v>
      </c>
      <c r="D1234" s="2" t="s">
        <v>45</v>
      </c>
      <c r="E1234" s="2" t="s">
        <v>66</v>
      </c>
      <c r="F1234" s="2" t="s">
        <v>276</v>
      </c>
      <c r="G1234" s="6" t="str">
        <f>VLOOKUP(F1234,'Customer Info'!A:B,2,0)</f>
        <v>Xylona</v>
      </c>
      <c r="H1234" s="6" t="str">
        <f>VLOOKUP(F1234,'Customer Info'!A:C,3,0)</f>
        <v>Preis</v>
      </c>
      <c r="I1234" s="6" t="str">
        <f>VLOOKUP(F1234,'Customer Info'!A:E,5,0)</f>
        <v>Suining</v>
      </c>
      <c r="J1234" s="2" t="s">
        <v>158</v>
      </c>
      <c r="K1234" s="2">
        <v>149</v>
      </c>
      <c r="L1234" s="2">
        <v>131</v>
      </c>
      <c r="M1234" s="2">
        <v>1</v>
      </c>
      <c r="N1234" s="7">
        <f t="shared" si="76"/>
        <v>131</v>
      </c>
      <c r="O1234" s="7">
        <f t="shared" si="77"/>
        <v>149</v>
      </c>
      <c r="P1234" s="2">
        <v>30</v>
      </c>
      <c r="Q1234" s="8">
        <f t="shared" si="78"/>
        <v>179</v>
      </c>
      <c r="R1234" s="8">
        <f t="shared" si="79"/>
        <v>18</v>
      </c>
      <c r="S1234" s="2" t="s">
        <v>31</v>
      </c>
      <c r="T1234" s="22" cm="1">
        <f t="array" ref="T1234">_xlfn.IFS(OR(Q1234&gt;$U$2,Q1234&lt;$U$3),Q1234*$V$2,OR(Q1234&gt;$U$3,Q1234&lt;$U$4),Q1234*$V$3,OR(Q1234&gt;$U$3,Q1234&lt;$U$4),Q1234*$V$4,OR(Q1234&gt;$U$5,Q1234&lt;$U$6),Q1234*$V$6,OR(Q1234&gt;$U$6,Q1234&lt;$U$7),Q1234*$V$7)</f>
        <v>3.58</v>
      </c>
    </row>
    <row r="1235" spans="1:20" x14ac:dyDescent="0.3">
      <c r="A1235" s="2" t="s">
        <v>1893</v>
      </c>
      <c r="B1235" s="5">
        <v>44015</v>
      </c>
      <c r="C1235" s="5">
        <v>44015</v>
      </c>
      <c r="D1235" s="2" t="s">
        <v>26</v>
      </c>
      <c r="E1235" s="2" t="s">
        <v>34</v>
      </c>
      <c r="F1235" s="2" t="s">
        <v>1894</v>
      </c>
      <c r="G1235" s="6" t="str">
        <f>VLOOKUP(F1235,'Customer Info'!A:B,2,0)</f>
        <v>Eugene</v>
      </c>
      <c r="H1235" s="6" t="str">
        <f>VLOOKUP(F1235,'Customer Info'!A:C,3,0)</f>
        <v>Barchas</v>
      </c>
      <c r="I1235" s="6" t="str">
        <f>VLOOKUP(F1235,'Customer Info'!A:E,5,0)</f>
        <v>Aksu</v>
      </c>
      <c r="J1235" s="2" t="s">
        <v>299</v>
      </c>
      <c r="K1235" s="2">
        <v>4704</v>
      </c>
      <c r="L1235" s="2">
        <v>4361</v>
      </c>
      <c r="M1235" s="2">
        <v>2</v>
      </c>
      <c r="N1235" s="7">
        <f t="shared" si="76"/>
        <v>8722</v>
      </c>
      <c r="O1235" s="7">
        <f t="shared" si="77"/>
        <v>9408</v>
      </c>
      <c r="P1235" s="2">
        <v>90</v>
      </c>
      <c r="Q1235" s="8">
        <f t="shared" si="78"/>
        <v>9498</v>
      </c>
      <c r="R1235" s="8">
        <f t="shared" si="79"/>
        <v>686</v>
      </c>
      <c r="S1235" s="2" t="s">
        <v>61</v>
      </c>
      <c r="T1235" s="22" cm="1">
        <f t="array" ref="T1235">_xlfn.IFS(OR(Q1235&gt;$U$2,Q1235&lt;$U$3),Q1235*$V$2,OR(Q1235&gt;$U$3,Q1235&lt;$U$4),Q1235*$V$3,OR(Q1235&gt;$U$3,Q1235&lt;$U$4),Q1235*$V$4,OR(Q1235&gt;$U$5,Q1235&lt;$U$6),Q1235*$V$6,OR(Q1235&gt;$U$6,Q1235&lt;$U$7),Q1235*$V$7)</f>
        <v>189.96</v>
      </c>
    </row>
    <row r="1236" spans="1:20" x14ac:dyDescent="0.3">
      <c r="A1236" s="2" t="s">
        <v>1895</v>
      </c>
      <c r="B1236" s="5">
        <v>43998</v>
      </c>
      <c r="C1236" s="5">
        <v>43999</v>
      </c>
      <c r="D1236" s="2" t="s">
        <v>26</v>
      </c>
      <c r="E1236" s="2" t="s">
        <v>66</v>
      </c>
      <c r="F1236" s="2" t="s">
        <v>280</v>
      </c>
      <c r="G1236" s="6" t="str">
        <f>VLOOKUP(F1236,'Customer Info'!A:B,2,0)</f>
        <v>Brenda</v>
      </c>
      <c r="H1236" s="6" t="str">
        <f>VLOOKUP(F1236,'Customer Info'!A:C,3,0)</f>
        <v>Bowman</v>
      </c>
      <c r="I1236" s="6" t="str">
        <f>VLOOKUP(F1236,'Customer Info'!A:E,5,0)</f>
        <v>Perth</v>
      </c>
      <c r="J1236" s="2" t="s">
        <v>380</v>
      </c>
      <c r="K1236" s="2">
        <v>6611</v>
      </c>
      <c r="L1236" s="2">
        <v>5943</v>
      </c>
      <c r="M1236" s="2">
        <v>3</v>
      </c>
      <c r="N1236" s="7">
        <f t="shared" si="76"/>
        <v>17829</v>
      </c>
      <c r="O1236" s="7">
        <f t="shared" si="77"/>
        <v>19833</v>
      </c>
      <c r="P1236" s="2">
        <v>99</v>
      </c>
      <c r="Q1236" s="8">
        <f t="shared" si="78"/>
        <v>19932</v>
      </c>
      <c r="R1236" s="8">
        <f t="shared" si="79"/>
        <v>2004</v>
      </c>
      <c r="S1236" s="2" t="s">
        <v>31</v>
      </c>
      <c r="T1236" s="22" cm="1">
        <f t="array" ref="T1236">_xlfn.IFS(OR(Q1236&gt;$U$2,Q1236&lt;$U$3),Q1236*$V$2,OR(Q1236&gt;$U$3,Q1236&lt;$U$4),Q1236*$V$3,OR(Q1236&gt;$U$3,Q1236&lt;$U$4),Q1236*$V$4,OR(Q1236&gt;$U$5,Q1236&lt;$U$6),Q1236*$V$6,OR(Q1236&gt;$U$6,Q1236&lt;$U$7),Q1236*$V$7)</f>
        <v>398.64</v>
      </c>
    </row>
    <row r="1237" spans="1:20" x14ac:dyDescent="0.3">
      <c r="A1237" s="2" t="s">
        <v>1896</v>
      </c>
      <c r="B1237" s="5">
        <v>44006</v>
      </c>
      <c r="C1237" s="5">
        <v>44006</v>
      </c>
      <c r="D1237" s="2" t="s">
        <v>26</v>
      </c>
      <c r="E1237" s="2" t="s">
        <v>46</v>
      </c>
      <c r="F1237" s="2" t="s">
        <v>538</v>
      </c>
      <c r="G1237" s="6" t="str">
        <f>VLOOKUP(F1237,'Customer Info'!A:B,2,0)</f>
        <v>Joy</v>
      </c>
      <c r="H1237" s="6" t="str">
        <f>VLOOKUP(F1237,'Customer Info'!A:C,3,0)</f>
        <v>Bell</v>
      </c>
      <c r="I1237" s="6" t="str">
        <f>VLOOKUP(F1237,'Customer Info'!A:E,5,0)</f>
        <v>Tongchuan</v>
      </c>
      <c r="J1237" s="2" t="s">
        <v>54</v>
      </c>
      <c r="K1237" s="2">
        <v>2177</v>
      </c>
      <c r="L1237" s="2">
        <v>2054</v>
      </c>
      <c r="M1237" s="2">
        <v>6</v>
      </c>
      <c r="N1237" s="7">
        <f t="shared" si="76"/>
        <v>12324</v>
      </c>
      <c r="O1237" s="7">
        <f t="shared" si="77"/>
        <v>13062</v>
      </c>
      <c r="P1237" s="2">
        <v>98</v>
      </c>
      <c r="Q1237" s="8">
        <f t="shared" si="78"/>
        <v>13160</v>
      </c>
      <c r="R1237" s="8">
        <f t="shared" si="79"/>
        <v>738</v>
      </c>
      <c r="S1237" s="2" t="s">
        <v>31</v>
      </c>
      <c r="T1237" s="22" cm="1">
        <f t="array" ref="T1237">_xlfn.IFS(OR(Q1237&gt;$U$2,Q1237&lt;$U$3),Q1237*$V$2,OR(Q1237&gt;$U$3,Q1237&lt;$U$4),Q1237*$V$3,OR(Q1237&gt;$U$3,Q1237&lt;$U$4),Q1237*$V$4,OR(Q1237&gt;$U$5,Q1237&lt;$U$6),Q1237*$V$6,OR(Q1237&gt;$U$6,Q1237&lt;$U$7),Q1237*$V$7)</f>
        <v>263.2</v>
      </c>
    </row>
    <row r="1238" spans="1:20" x14ac:dyDescent="0.3">
      <c r="A1238" s="2" t="s">
        <v>1897</v>
      </c>
      <c r="B1238" s="5">
        <v>43928</v>
      </c>
      <c r="C1238" s="5">
        <v>43928</v>
      </c>
      <c r="D1238" s="2" t="s">
        <v>26</v>
      </c>
      <c r="E1238" s="2" t="s">
        <v>89</v>
      </c>
      <c r="F1238" s="2" t="s">
        <v>906</v>
      </c>
      <c r="G1238" s="6" t="str">
        <f>VLOOKUP(F1238,'Customer Info'!A:B,2,0)</f>
        <v>Dave</v>
      </c>
      <c r="H1238" s="6" t="str">
        <f>VLOOKUP(F1238,'Customer Info'!A:C,3,0)</f>
        <v>Poirier</v>
      </c>
      <c r="I1238" s="6" t="str">
        <f>VLOOKUP(F1238,'Customer Info'!A:E,5,0)</f>
        <v>Changchun</v>
      </c>
      <c r="J1238" s="2" t="s">
        <v>87</v>
      </c>
      <c r="K1238" s="2">
        <v>1292</v>
      </c>
      <c r="L1238" s="2">
        <v>1185</v>
      </c>
      <c r="M1238" s="2">
        <v>3</v>
      </c>
      <c r="N1238" s="7">
        <f t="shared" si="76"/>
        <v>3555</v>
      </c>
      <c r="O1238" s="7">
        <f t="shared" si="77"/>
        <v>3876</v>
      </c>
      <c r="P1238" s="2">
        <v>95</v>
      </c>
      <c r="Q1238" s="8">
        <f t="shared" si="78"/>
        <v>3971</v>
      </c>
      <c r="R1238" s="8">
        <f t="shared" si="79"/>
        <v>321</v>
      </c>
      <c r="S1238" s="2" t="s">
        <v>31</v>
      </c>
      <c r="T1238" s="22" cm="1">
        <f t="array" ref="T1238">_xlfn.IFS(OR(Q1238&gt;$U$2,Q1238&lt;$U$3),Q1238*$V$2,OR(Q1238&gt;$U$3,Q1238&lt;$U$4),Q1238*$V$3,OR(Q1238&gt;$U$3,Q1238&lt;$U$4),Q1238*$V$4,OR(Q1238&gt;$U$5,Q1238&lt;$U$6),Q1238*$V$6,OR(Q1238&gt;$U$6,Q1238&lt;$U$7),Q1238*$V$7)</f>
        <v>79.42</v>
      </c>
    </row>
    <row r="1239" spans="1:20" x14ac:dyDescent="0.3">
      <c r="A1239" s="2" t="s">
        <v>1898</v>
      </c>
      <c r="B1239" s="5">
        <v>44013</v>
      </c>
      <c r="C1239" s="5">
        <v>44014</v>
      </c>
      <c r="D1239" s="2" t="s">
        <v>45</v>
      </c>
      <c r="E1239" s="2" t="s">
        <v>46</v>
      </c>
      <c r="F1239" s="2" t="s">
        <v>475</v>
      </c>
      <c r="G1239" s="6" t="str">
        <f>VLOOKUP(F1239,'Customer Info'!A:B,2,0)</f>
        <v>Philip</v>
      </c>
      <c r="H1239" s="6" t="str">
        <f>VLOOKUP(F1239,'Customer Info'!A:C,3,0)</f>
        <v>Brown</v>
      </c>
      <c r="I1239" s="6" t="str">
        <f>VLOOKUP(F1239,'Customer Info'!A:E,5,0)</f>
        <v>Binjai</v>
      </c>
      <c r="J1239" s="2" t="s">
        <v>614</v>
      </c>
      <c r="K1239" s="2">
        <v>456</v>
      </c>
      <c r="L1239" s="2">
        <v>430</v>
      </c>
      <c r="M1239" s="2">
        <v>4</v>
      </c>
      <c r="N1239" s="7">
        <f t="shared" si="76"/>
        <v>1720</v>
      </c>
      <c r="O1239" s="7">
        <f t="shared" si="77"/>
        <v>1824</v>
      </c>
      <c r="P1239" s="2">
        <v>46</v>
      </c>
      <c r="Q1239" s="8">
        <f t="shared" si="78"/>
        <v>1870</v>
      </c>
      <c r="R1239" s="8">
        <f t="shared" si="79"/>
        <v>104</v>
      </c>
      <c r="S1239" s="2" t="s">
        <v>28</v>
      </c>
      <c r="T1239" s="22" cm="1">
        <f t="array" ref="T1239">_xlfn.IFS(OR(Q1239&gt;$U$2,Q1239&lt;$U$3),Q1239*$V$2,OR(Q1239&gt;$U$3,Q1239&lt;$U$4),Q1239*$V$3,OR(Q1239&gt;$U$3,Q1239&lt;$U$4),Q1239*$V$4,OR(Q1239&gt;$U$5,Q1239&lt;$U$6),Q1239*$V$6,OR(Q1239&gt;$U$6,Q1239&lt;$U$7),Q1239*$V$7)</f>
        <v>37.4</v>
      </c>
    </row>
    <row r="1240" spans="1:20" x14ac:dyDescent="0.3">
      <c r="A1240" s="2" t="s">
        <v>1899</v>
      </c>
      <c r="B1240" s="5">
        <v>44126</v>
      </c>
      <c r="C1240" s="5">
        <v>44127</v>
      </c>
      <c r="D1240" s="2" t="s">
        <v>45</v>
      </c>
      <c r="E1240" s="2" t="s">
        <v>34</v>
      </c>
      <c r="F1240" s="2" t="s">
        <v>67</v>
      </c>
      <c r="G1240" s="6" t="str">
        <f>VLOOKUP(F1240,'Customer Info'!A:B,2,0)</f>
        <v>Jenna</v>
      </c>
      <c r="H1240" s="6" t="str">
        <f>VLOOKUP(F1240,'Customer Info'!A:C,3,0)</f>
        <v>Caffey</v>
      </c>
      <c r="I1240" s="6" t="str">
        <f>VLOOKUP(F1240,'Customer Info'!A:E,5,0)</f>
        <v>Kanpur</v>
      </c>
      <c r="J1240" s="2" t="s">
        <v>695</v>
      </c>
      <c r="K1240" s="2">
        <v>932</v>
      </c>
      <c r="L1240" s="2">
        <v>838</v>
      </c>
      <c r="M1240" s="2">
        <v>1</v>
      </c>
      <c r="N1240" s="7">
        <f t="shared" si="76"/>
        <v>838</v>
      </c>
      <c r="O1240" s="7">
        <f t="shared" si="77"/>
        <v>932</v>
      </c>
      <c r="P1240" s="2">
        <v>85</v>
      </c>
      <c r="Q1240" s="8">
        <f t="shared" si="78"/>
        <v>1017</v>
      </c>
      <c r="R1240" s="8">
        <f t="shared" si="79"/>
        <v>94</v>
      </c>
      <c r="S1240" s="2" t="s">
        <v>31</v>
      </c>
      <c r="T1240" s="22" cm="1">
        <f t="array" ref="T1240">_xlfn.IFS(OR(Q1240&gt;$U$2,Q1240&lt;$U$3),Q1240*$V$2,OR(Q1240&gt;$U$3,Q1240&lt;$U$4),Q1240*$V$3,OR(Q1240&gt;$U$3,Q1240&lt;$U$4),Q1240*$V$4,OR(Q1240&gt;$U$5,Q1240&lt;$U$6),Q1240*$V$6,OR(Q1240&gt;$U$6,Q1240&lt;$U$7),Q1240*$V$7)</f>
        <v>20.34</v>
      </c>
    </row>
    <row r="1241" spans="1:20" x14ac:dyDescent="0.3">
      <c r="A1241" s="2" t="s">
        <v>1900</v>
      </c>
      <c r="B1241" s="5">
        <v>43979</v>
      </c>
      <c r="C1241" s="5">
        <v>43981</v>
      </c>
      <c r="D1241" s="2" t="s">
        <v>33</v>
      </c>
      <c r="E1241" s="2" t="s">
        <v>34</v>
      </c>
      <c r="F1241" s="2" t="s">
        <v>761</v>
      </c>
      <c r="G1241" s="6" t="str">
        <f>VLOOKUP(F1241,'Customer Info'!A:B,2,0)</f>
        <v>Natalie</v>
      </c>
      <c r="H1241" s="6" t="str">
        <f>VLOOKUP(F1241,'Customer Info'!A:C,3,0)</f>
        <v>Webber</v>
      </c>
      <c r="I1241" s="6" t="str">
        <f>VLOOKUP(F1241,'Customer Info'!A:E,5,0)</f>
        <v>Ningbo</v>
      </c>
      <c r="J1241" s="2" t="s">
        <v>148</v>
      </c>
      <c r="K1241" s="2">
        <v>7943</v>
      </c>
      <c r="L1241" s="2">
        <v>7790</v>
      </c>
      <c r="M1241" s="2">
        <v>6</v>
      </c>
      <c r="N1241" s="7">
        <f t="shared" si="76"/>
        <v>46740</v>
      </c>
      <c r="O1241" s="7">
        <f t="shared" si="77"/>
        <v>47658</v>
      </c>
      <c r="P1241" s="2">
        <v>29</v>
      </c>
      <c r="Q1241" s="8">
        <f t="shared" si="78"/>
        <v>47687</v>
      </c>
      <c r="R1241" s="8">
        <f t="shared" si="79"/>
        <v>918</v>
      </c>
      <c r="S1241" s="2" t="s">
        <v>31</v>
      </c>
      <c r="T1241" s="22" cm="1">
        <f t="array" ref="T1241">_xlfn.IFS(OR(Q1241&gt;$U$2,Q1241&lt;$U$3),Q1241*$V$2,OR(Q1241&gt;$U$3,Q1241&lt;$U$4),Q1241*$V$3,OR(Q1241&gt;$U$3,Q1241&lt;$U$4),Q1241*$V$4,OR(Q1241&gt;$U$5,Q1241&lt;$U$6),Q1241*$V$6,OR(Q1241&gt;$U$6,Q1241&lt;$U$7),Q1241*$V$7)</f>
        <v>953.74</v>
      </c>
    </row>
    <row r="1242" spans="1:20" x14ac:dyDescent="0.3">
      <c r="A1242" s="2" t="s">
        <v>1901</v>
      </c>
      <c r="B1242" s="5">
        <v>43852</v>
      </c>
      <c r="C1242" s="5">
        <v>43854</v>
      </c>
      <c r="D1242" s="2" t="s">
        <v>45</v>
      </c>
      <c r="E1242" s="2" t="s">
        <v>46</v>
      </c>
      <c r="F1242" s="2" t="s">
        <v>1902</v>
      </c>
      <c r="G1242" s="6" t="str">
        <f>VLOOKUP(F1242,'Customer Info'!A:B,2,0)</f>
        <v>Steven</v>
      </c>
      <c r="H1242" s="6" t="str">
        <f>VLOOKUP(F1242,'Customer Info'!A:C,3,0)</f>
        <v>Roelle</v>
      </c>
      <c r="I1242" s="6" t="str">
        <f>VLOOKUP(F1242,'Customer Info'!A:E,5,0)</f>
        <v>Bonn</v>
      </c>
      <c r="J1242" s="2" t="s">
        <v>91</v>
      </c>
      <c r="K1242" s="2">
        <v>1399</v>
      </c>
      <c r="L1242" s="2">
        <v>1308</v>
      </c>
      <c r="M1242" s="2">
        <v>1</v>
      </c>
      <c r="N1242" s="7">
        <f t="shared" si="76"/>
        <v>1308</v>
      </c>
      <c r="O1242" s="7">
        <f t="shared" si="77"/>
        <v>1399</v>
      </c>
      <c r="P1242" s="2">
        <v>84</v>
      </c>
      <c r="Q1242" s="8">
        <f t="shared" si="78"/>
        <v>1483</v>
      </c>
      <c r="R1242" s="8">
        <f t="shared" si="79"/>
        <v>91</v>
      </c>
      <c r="S1242" s="2" t="s">
        <v>31</v>
      </c>
      <c r="T1242" s="22" cm="1">
        <f t="array" ref="T1242">_xlfn.IFS(OR(Q1242&gt;$U$2,Q1242&lt;$U$3),Q1242*$V$2,OR(Q1242&gt;$U$3,Q1242&lt;$U$4),Q1242*$V$3,OR(Q1242&gt;$U$3,Q1242&lt;$U$4),Q1242*$V$4,OR(Q1242&gt;$U$5,Q1242&lt;$U$6),Q1242*$V$6,OR(Q1242&gt;$U$6,Q1242&lt;$U$7),Q1242*$V$7)</f>
        <v>29.66</v>
      </c>
    </row>
    <row r="1243" spans="1:20" x14ac:dyDescent="0.3">
      <c r="A1243" s="2" t="s">
        <v>1903</v>
      </c>
      <c r="B1243" s="5">
        <v>43840</v>
      </c>
      <c r="C1243" s="5">
        <v>43840</v>
      </c>
      <c r="D1243" s="2" t="s">
        <v>26</v>
      </c>
      <c r="E1243" s="2" t="s">
        <v>89</v>
      </c>
      <c r="F1243" s="2" t="s">
        <v>1347</v>
      </c>
      <c r="G1243" s="6" t="str">
        <f>VLOOKUP(F1243,'Customer Info'!A:B,2,0)</f>
        <v>Kelly</v>
      </c>
      <c r="H1243" s="6" t="str">
        <f>VLOOKUP(F1243,'Customer Info'!A:C,3,0)</f>
        <v>Williams</v>
      </c>
      <c r="I1243" s="6" t="str">
        <f>VLOOKUP(F1243,'Customer Info'!A:E,5,0)</f>
        <v>Sydney</v>
      </c>
      <c r="J1243" s="2" t="s">
        <v>520</v>
      </c>
      <c r="K1243" s="2">
        <v>2540</v>
      </c>
      <c r="L1243" s="2">
        <v>2397</v>
      </c>
      <c r="M1243" s="2">
        <v>2</v>
      </c>
      <c r="N1243" s="7">
        <f t="shared" si="76"/>
        <v>4794</v>
      </c>
      <c r="O1243" s="7">
        <f t="shared" si="77"/>
        <v>5080</v>
      </c>
      <c r="P1243" s="2">
        <v>48</v>
      </c>
      <c r="Q1243" s="8">
        <f t="shared" si="78"/>
        <v>5128</v>
      </c>
      <c r="R1243" s="8">
        <f t="shared" si="79"/>
        <v>286</v>
      </c>
      <c r="S1243" s="2" t="s">
        <v>31</v>
      </c>
      <c r="T1243" s="22" cm="1">
        <f t="array" ref="T1243">_xlfn.IFS(OR(Q1243&gt;$U$2,Q1243&lt;$U$3),Q1243*$V$2,OR(Q1243&gt;$U$3,Q1243&lt;$U$4),Q1243*$V$3,OR(Q1243&gt;$U$3,Q1243&lt;$U$4),Q1243*$V$4,OR(Q1243&gt;$U$5,Q1243&lt;$U$6),Q1243*$V$6,OR(Q1243&gt;$U$6,Q1243&lt;$U$7),Q1243*$V$7)</f>
        <v>102.56</v>
      </c>
    </row>
    <row r="1244" spans="1:20" x14ac:dyDescent="0.3">
      <c r="A1244" s="2" t="s">
        <v>1904</v>
      </c>
      <c r="B1244" s="5">
        <v>43846</v>
      </c>
      <c r="C1244" s="5">
        <v>43847</v>
      </c>
      <c r="D1244" s="2" t="s">
        <v>45</v>
      </c>
      <c r="E1244" s="2" t="s">
        <v>46</v>
      </c>
      <c r="F1244" s="2" t="s">
        <v>1284</v>
      </c>
      <c r="G1244" s="6" t="str">
        <f>VLOOKUP(F1244,'Customer Info'!A:B,2,0)</f>
        <v>Mike</v>
      </c>
      <c r="H1244" s="6" t="str">
        <f>VLOOKUP(F1244,'Customer Info'!A:C,3,0)</f>
        <v>Vittorini</v>
      </c>
      <c r="I1244" s="6" t="str">
        <f>VLOOKUP(F1244,'Customer Info'!A:E,5,0)</f>
        <v>Naihati</v>
      </c>
      <c r="J1244" s="2" t="s">
        <v>283</v>
      </c>
      <c r="K1244" s="2">
        <v>92</v>
      </c>
      <c r="L1244" s="2">
        <v>82</v>
      </c>
      <c r="M1244" s="2">
        <v>2</v>
      </c>
      <c r="N1244" s="7">
        <f t="shared" si="76"/>
        <v>164</v>
      </c>
      <c r="O1244" s="7">
        <f t="shared" si="77"/>
        <v>184</v>
      </c>
      <c r="P1244" s="2">
        <v>10</v>
      </c>
      <c r="Q1244" s="8">
        <f t="shared" si="78"/>
        <v>194</v>
      </c>
      <c r="R1244" s="8">
        <f t="shared" si="79"/>
        <v>20</v>
      </c>
      <c r="S1244" s="2" t="s">
        <v>61</v>
      </c>
      <c r="T1244" s="22" cm="1">
        <f t="array" ref="T1244">_xlfn.IFS(OR(Q1244&gt;$U$2,Q1244&lt;$U$3),Q1244*$V$2,OR(Q1244&gt;$U$3,Q1244&lt;$U$4),Q1244*$V$3,OR(Q1244&gt;$U$3,Q1244&lt;$U$4),Q1244*$V$4,OR(Q1244&gt;$U$5,Q1244&lt;$U$6),Q1244*$V$6,OR(Q1244&gt;$U$6,Q1244&lt;$U$7),Q1244*$V$7)</f>
        <v>3.88</v>
      </c>
    </row>
    <row r="1245" spans="1:20" x14ac:dyDescent="0.3">
      <c r="A1245" s="2" t="s">
        <v>1905</v>
      </c>
      <c r="B1245" s="5">
        <v>44195</v>
      </c>
      <c r="C1245" s="5">
        <v>44197</v>
      </c>
      <c r="D1245" s="2" t="s">
        <v>33</v>
      </c>
      <c r="E1245" s="2" t="s">
        <v>66</v>
      </c>
      <c r="F1245" s="2" t="s">
        <v>1120</v>
      </c>
      <c r="G1245" s="6" t="str">
        <f>VLOOKUP(F1245,'Customer Info'!A:B,2,0)</f>
        <v>Carol</v>
      </c>
      <c r="H1245" s="6" t="str">
        <f>VLOOKUP(F1245,'Customer Info'!A:C,3,0)</f>
        <v>Triggs</v>
      </c>
      <c r="I1245" s="6" t="str">
        <f>VLOOKUP(F1245,'Customer Info'!A:E,5,0)</f>
        <v>Durgapur</v>
      </c>
      <c r="J1245" s="2" t="s">
        <v>399</v>
      </c>
      <c r="K1245" s="2">
        <v>8773</v>
      </c>
      <c r="L1245" s="2">
        <v>8115</v>
      </c>
      <c r="M1245" s="2">
        <v>3</v>
      </c>
      <c r="N1245" s="7">
        <f t="shared" si="76"/>
        <v>24345</v>
      </c>
      <c r="O1245" s="7">
        <f t="shared" si="77"/>
        <v>26319</v>
      </c>
      <c r="P1245" s="2">
        <v>71</v>
      </c>
      <c r="Q1245" s="8">
        <f t="shared" si="78"/>
        <v>26390</v>
      </c>
      <c r="R1245" s="8">
        <f t="shared" si="79"/>
        <v>1974</v>
      </c>
      <c r="S1245" s="2" t="s">
        <v>61</v>
      </c>
      <c r="T1245" s="22" cm="1">
        <f t="array" ref="T1245">_xlfn.IFS(OR(Q1245&gt;$U$2,Q1245&lt;$U$3),Q1245*$V$2,OR(Q1245&gt;$U$3,Q1245&lt;$U$4),Q1245*$V$3,OR(Q1245&gt;$U$3,Q1245&lt;$U$4),Q1245*$V$4,OR(Q1245&gt;$U$5,Q1245&lt;$U$6),Q1245*$V$6,OR(Q1245&gt;$U$6,Q1245&lt;$U$7),Q1245*$V$7)</f>
        <v>527.79999999999995</v>
      </c>
    </row>
    <row r="1246" spans="1:20" x14ac:dyDescent="0.3">
      <c r="A1246" s="2" t="s">
        <v>1906</v>
      </c>
      <c r="B1246" s="5">
        <v>43894</v>
      </c>
      <c r="C1246" s="5">
        <v>43895</v>
      </c>
      <c r="D1246" s="2" t="s">
        <v>45</v>
      </c>
      <c r="E1246" s="2" t="s">
        <v>46</v>
      </c>
      <c r="F1246" s="2" t="s">
        <v>1570</v>
      </c>
      <c r="G1246" s="6" t="str">
        <f>VLOOKUP(F1246,'Customer Info'!A:B,2,0)</f>
        <v>Brian</v>
      </c>
      <c r="H1246" s="6" t="str">
        <f>VLOOKUP(F1246,'Customer Info'!A:C,3,0)</f>
        <v>Dahlen</v>
      </c>
      <c r="I1246" s="6" t="str">
        <f>VLOOKUP(F1246,'Customer Info'!A:E,5,0)</f>
        <v>Shantou</v>
      </c>
      <c r="J1246" s="2" t="s">
        <v>402</v>
      </c>
      <c r="K1246" s="2">
        <v>1901</v>
      </c>
      <c r="L1246" s="2">
        <v>1810</v>
      </c>
      <c r="M1246" s="2">
        <v>2</v>
      </c>
      <c r="N1246" s="7">
        <f t="shared" si="76"/>
        <v>3620</v>
      </c>
      <c r="O1246" s="7">
        <f t="shared" si="77"/>
        <v>3802</v>
      </c>
      <c r="P1246" s="2">
        <v>74</v>
      </c>
      <c r="Q1246" s="8">
        <f t="shared" si="78"/>
        <v>3876</v>
      </c>
      <c r="R1246" s="8">
        <f t="shared" si="79"/>
        <v>182</v>
      </c>
      <c r="S1246" s="2" t="s">
        <v>31</v>
      </c>
      <c r="T1246" s="22" cm="1">
        <f t="array" ref="T1246">_xlfn.IFS(OR(Q1246&gt;$U$2,Q1246&lt;$U$3),Q1246*$V$2,OR(Q1246&gt;$U$3,Q1246&lt;$U$4),Q1246*$V$3,OR(Q1246&gt;$U$3,Q1246&lt;$U$4),Q1246*$V$4,OR(Q1246&gt;$U$5,Q1246&lt;$U$6),Q1246*$V$6,OR(Q1246&gt;$U$6,Q1246&lt;$U$7),Q1246*$V$7)</f>
        <v>77.52</v>
      </c>
    </row>
    <row r="1247" spans="1:20" x14ac:dyDescent="0.3">
      <c r="A1247" s="2" t="s">
        <v>1907</v>
      </c>
      <c r="B1247" s="5">
        <v>43879</v>
      </c>
      <c r="C1247" s="5">
        <v>43879</v>
      </c>
      <c r="D1247" s="2" t="s">
        <v>45</v>
      </c>
      <c r="E1247" s="2" t="s">
        <v>34</v>
      </c>
      <c r="F1247" s="2" t="s">
        <v>687</v>
      </c>
      <c r="G1247" s="6" t="str">
        <f>VLOOKUP(F1247,'Customer Info'!A:B,2,0)</f>
        <v>Barry</v>
      </c>
      <c r="H1247" s="6" t="str">
        <f>VLOOKUP(F1247,'Customer Info'!A:C,3,0)</f>
        <v>Blumstein</v>
      </c>
      <c r="I1247" s="6" t="str">
        <f>VLOOKUP(F1247,'Customer Info'!A:E,5,0)</f>
        <v>Toowoomba</v>
      </c>
      <c r="J1247" s="2" t="s">
        <v>299</v>
      </c>
      <c r="K1247" s="2">
        <v>144</v>
      </c>
      <c r="L1247" s="2">
        <v>132</v>
      </c>
      <c r="M1247" s="2">
        <v>1</v>
      </c>
      <c r="N1247" s="7">
        <f t="shared" si="76"/>
        <v>132</v>
      </c>
      <c r="O1247" s="7">
        <f t="shared" si="77"/>
        <v>144</v>
      </c>
      <c r="P1247" s="2">
        <v>30</v>
      </c>
      <c r="Q1247" s="8">
        <f t="shared" si="78"/>
        <v>174</v>
      </c>
      <c r="R1247" s="8">
        <f t="shared" si="79"/>
        <v>12</v>
      </c>
      <c r="S1247" s="2" t="s">
        <v>31</v>
      </c>
      <c r="T1247" s="22" cm="1">
        <f t="array" ref="T1247">_xlfn.IFS(OR(Q1247&gt;$U$2,Q1247&lt;$U$3),Q1247*$V$2,OR(Q1247&gt;$U$3,Q1247&lt;$U$4),Q1247*$V$3,OR(Q1247&gt;$U$3,Q1247&lt;$U$4),Q1247*$V$4,OR(Q1247&gt;$U$5,Q1247&lt;$U$6),Q1247*$V$6,OR(Q1247&gt;$U$6,Q1247&lt;$U$7),Q1247*$V$7)</f>
        <v>3.48</v>
      </c>
    </row>
    <row r="1248" spans="1:20" x14ac:dyDescent="0.3">
      <c r="A1248" s="2" t="s">
        <v>1908</v>
      </c>
      <c r="B1248" s="5">
        <v>44064</v>
      </c>
      <c r="C1248" s="5">
        <v>44065</v>
      </c>
      <c r="D1248" s="2" t="s">
        <v>45</v>
      </c>
      <c r="E1248" s="2" t="s">
        <v>34</v>
      </c>
      <c r="F1248" s="2" t="s">
        <v>878</v>
      </c>
      <c r="G1248" s="6" t="str">
        <f>VLOOKUP(F1248,'Customer Info'!A:B,2,0)</f>
        <v>David</v>
      </c>
      <c r="H1248" s="6" t="str">
        <f>VLOOKUP(F1248,'Customer Info'!A:C,3,0)</f>
        <v>Smith</v>
      </c>
      <c r="I1248" s="6" t="str">
        <f>VLOOKUP(F1248,'Customer Info'!A:E,5,0)</f>
        <v>Surat</v>
      </c>
      <c r="J1248" s="2" t="s">
        <v>294</v>
      </c>
      <c r="K1248" s="2">
        <v>759</v>
      </c>
      <c r="L1248" s="2">
        <v>703</v>
      </c>
      <c r="M1248" s="2">
        <v>6</v>
      </c>
      <c r="N1248" s="7">
        <f t="shared" si="76"/>
        <v>4218</v>
      </c>
      <c r="O1248" s="7">
        <f t="shared" si="77"/>
        <v>4554</v>
      </c>
      <c r="P1248" s="2">
        <v>52</v>
      </c>
      <c r="Q1248" s="8">
        <f t="shared" si="78"/>
        <v>4606</v>
      </c>
      <c r="R1248" s="8">
        <f t="shared" si="79"/>
        <v>336</v>
      </c>
      <c r="S1248" s="2" t="s">
        <v>61</v>
      </c>
      <c r="T1248" s="22" cm="1">
        <f t="array" ref="T1248">_xlfn.IFS(OR(Q1248&gt;$U$2,Q1248&lt;$U$3),Q1248*$V$2,OR(Q1248&gt;$U$3,Q1248&lt;$U$4),Q1248*$V$3,OR(Q1248&gt;$U$3,Q1248&lt;$U$4),Q1248*$V$4,OR(Q1248&gt;$U$5,Q1248&lt;$U$6),Q1248*$V$6,OR(Q1248&gt;$U$6,Q1248&lt;$U$7),Q1248*$V$7)</f>
        <v>92.12</v>
      </c>
    </row>
    <row r="1249" spans="1:20" x14ac:dyDescent="0.3">
      <c r="A1249" s="2" t="s">
        <v>1909</v>
      </c>
      <c r="B1249" s="5">
        <v>44089</v>
      </c>
      <c r="C1249" s="5">
        <v>44091</v>
      </c>
      <c r="D1249" s="2" t="s">
        <v>33</v>
      </c>
      <c r="E1249" s="2" t="s">
        <v>66</v>
      </c>
      <c r="F1249" s="2" t="s">
        <v>1393</v>
      </c>
      <c r="G1249" s="6" t="str">
        <f>VLOOKUP(F1249,'Customer Info'!A:B,2,0)</f>
        <v>Ionia</v>
      </c>
      <c r="H1249" s="6" t="str">
        <f>VLOOKUP(F1249,'Customer Info'!A:C,3,0)</f>
        <v>McGrath</v>
      </c>
      <c r="I1249" s="6" t="str">
        <f>VLOOKUP(F1249,'Customer Info'!A:E,5,0)</f>
        <v>Dormagen</v>
      </c>
      <c r="J1249" s="2" t="s">
        <v>446</v>
      </c>
      <c r="K1249" s="2">
        <v>2273</v>
      </c>
      <c r="L1249" s="2">
        <v>2229</v>
      </c>
      <c r="M1249" s="2">
        <v>1</v>
      </c>
      <c r="N1249" s="7">
        <f t="shared" si="76"/>
        <v>2229</v>
      </c>
      <c r="O1249" s="7">
        <f t="shared" si="77"/>
        <v>2273</v>
      </c>
      <c r="P1249" s="2">
        <v>37</v>
      </c>
      <c r="Q1249" s="8">
        <f t="shared" si="78"/>
        <v>2310</v>
      </c>
      <c r="R1249" s="8">
        <f t="shared" si="79"/>
        <v>44</v>
      </c>
      <c r="S1249" s="2" t="s">
        <v>61</v>
      </c>
      <c r="T1249" s="22" cm="1">
        <f t="array" ref="T1249">_xlfn.IFS(OR(Q1249&gt;$U$2,Q1249&lt;$U$3),Q1249*$V$2,OR(Q1249&gt;$U$3,Q1249&lt;$U$4),Q1249*$V$3,OR(Q1249&gt;$U$3,Q1249&lt;$U$4),Q1249*$V$4,OR(Q1249&gt;$U$5,Q1249&lt;$U$6),Q1249*$V$6,OR(Q1249&gt;$U$6,Q1249&lt;$U$7),Q1249*$V$7)</f>
        <v>46.2</v>
      </c>
    </row>
    <row r="1250" spans="1:20" x14ac:dyDescent="0.3">
      <c r="A1250" s="2" t="s">
        <v>1910</v>
      </c>
      <c r="B1250" s="5">
        <v>43833</v>
      </c>
      <c r="C1250" s="5">
        <v>43834</v>
      </c>
      <c r="D1250" s="2" t="s">
        <v>45</v>
      </c>
      <c r="E1250" s="2" t="s">
        <v>34</v>
      </c>
      <c r="F1250" s="2" t="s">
        <v>810</v>
      </c>
      <c r="G1250" s="6" t="str">
        <f>VLOOKUP(F1250,'Customer Info'!A:B,2,0)</f>
        <v>Tom</v>
      </c>
      <c r="H1250" s="6" t="str">
        <f>VLOOKUP(F1250,'Customer Info'!A:C,3,0)</f>
        <v>Zandusky</v>
      </c>
      <c r="I1250" s="6" t="str">
        <f>VLOOKUP(F1250,'Customer Info'!A:E,5,0)</f>
        <v>Hobart</v>
      </c>
      <c r="J1250" s="2" t="s">
        <v>561</v>
      </c>
      <c r="K1250" s="2">
        <v>1413</v>
      </c>
      <c r="L1250" s="2">
        <v>1334</v>
      </c>
      <c r="M1250" s="2">
        <v>4</v>
      </c>
      <c r="N1250" s="7">
        <f t="shared" si="76"/>
        <v>5336</v>
      </c>
      <c r="O1250" s="7">
        <f t="shared" si="77"/>
        <v>5652</v>
      </c>
      <c r="P1250" s="2">
        <v>56</v>
      </c>
      <c r="Q1250" s="8">
        <f t="shared" si="78"/>
        <v>5708</v>
      </c>
      <c r="R1250" s="8">
        <f t="shared" si="79"/>
        <v>316</v>
      </c>
      <c r="S1250" s="2" t="s">
        <v>61</v>
      </c>
      <c r="T1250" s="22" cm="1">
        <f t="array" ref="T1250">_xlfn.IFS(OR(Q1250&gt;$U$2,Q1250&lt;$U$3),Q1250*$V$2,OR(Q1250&gt;$U$3,Q1250&lt;$U$4),Q1250*$V$3,OR(Q1250&gt;$U$3,Q1250&lt;$U$4),Q1250*$V$4,OR(Q1250&gt;$U$5,Q1250&lt;$U$6),Q1250*$V$6,OR(Q1250&gt;$U$6,Q1250&lt;$U$7),Q1250*$V$7)</f>
        <v>114.16</v>
      </c>
    </row>
    <row r="1251" spans="1:20" x14ac:dyDescent="0.3">
      <c r="A1251" s="2" t="s">
        <v>1911</v>
      </c>
      <c r="B1251" s="5">
        <v>44063</v>
      </c>
      <c r="C1251" s="5">
        <v>44065</v>
      </c>
      <c r="D1251" s="2" t="s">
        <v>45</v>
      </c>
      <c r="E1251" s="2" t="s">
        <v>89</v>
      </c>
      <c r="F1251" s="2" t="s">
        <v>1127</v>
      </c>
      <c r="G1251" s="6" t="str">
        <f>VLOOKUP(F1251,'Customer Info'!A:B,2,0)</f>
        <v>Natalie</v>
      </c>
      <c r="H1251" s="6" t="str">
        <f>VLOOKUP(F1251,'Customer Info'!A:C,3,0)</f>
        <v>DeCherney</v>
      </c>
      <c r="I1251" s="6" t="str">
        <f>VLOOKUP(F1251,'Customer Info'!A:E,5,0)</f>
        <v>Anqing</v>
      </c>
      <c r="J1251" s="2" t="s">
        <v>793</v>
      </c>
      <c r="K1251" s="2">
        <v>932</v>
      </c>
      <c r="L1251" s="2">
        <v>838</v>
      </c>
      <c r="M1251" s="2">
        <v>3</v>
      </c>
      <c r="N1251" s="7">
        <f t="shared" si="76"/>
        <v>2514</v>
      </c>
      <c r="O1251" s="7">
        <f t="shared" si="77"/>
        <v>2796</v>
      </c>
      <c r="P1251" s="2">
        <v>88</v>
      </c>
      <c r="Q1251" s="8">
        <f t="shared" si="78"/>
        <v>2884</v>
      </c>
      <c r="R1251" s="8">
        <f t="shared" si="79"/>
        <v>282</v>
      </c>
      <c r="S1251" s="2" t="s">
        <v>61</v>
      </c>
      <c r="T1251" s="22" cm="1">
        <f t="array" ref="T1251">_xlfn.IFS(OR(Q1251&gt;$U$2,Q1251&lt;$U$3),Q1251*$V$2,OR(Q1251&gt;$U$3,Q1251&lt;$U$4),Q1251*$V$3,OR(Q1251&gt;$U$3,Q1251&lt;$U$4),Q1251*$V$4,OR(Q1251&gt;$U$5,Q1251&lt;$U$6),Q1251*$V$6,OR(Q1251&gt;$U$6,Q1251&lt;$U$7),Q1251*$V$7)</f>
        <v>57.68</v>
      </c>
    </row>
    <row r="1252" spans="1:20" x14ac:dyDescent="0.3">
      <c r="A1252" s="2" t="s">
        <v>1912</v>
      </c>
      <c r="B1252" s="5">
        <v>43929</v>
      </c>
      <c r="C1252" s="5">
        <v>43929</v>
      </c>
      <c r="D1252" s="2" t="s">
        <v>26</v>
      </c>
      <c r="E1252" s="2" t="s">
        <v>34</v>
      </c>
      <c r="F1252" s="2" t="s">
        <v>1913</v>
      </c>
      <c r="G1252" s="6" t="str">
        <f>VLOOKUP(F1252,'Customer Info'!A:B,2,0)</f>
        <v>Arthur</v>
      </c>
      <c r="H1252" s="6" t="str">
        <f>VLOOKUP(F1252,'Customer Info'!A:C,3,0)</f>
        <v>Prichep</v>
      </c>
      <c r="I1252" s="6" t="str">
        <f>VLOOKUP(F1252,'Customer Info'!A:E,5,0)</f>
        <v>Minden</v>
      </c>
      <c r="J1252" s="2" t="s">
        <v>380</v>
      </c>
      <c r="K1252" s="2">
        <v>1816</v>
      </c>
      <c r="L1252" s="2">
        <v>1699</v>
      </c>
      <c r="M1252" s="2">
        <v>2</v>
      </c>
      <c r="N1252" s="7">
        <f t="shared" si="76"/>
        <v>3398</v>
      </c>
      <c r="O1252" s="7">
        <f t="shared" si="77"/>
        <v>3632</v>
      </c>
      <c r="P1252" s="2">
        <v>84</v>
      </c>
      <c r="Q1252" s="8">
        <f t="shared" si="78"/>
        <v>3716</v>
      </c>
      <c r="R1252" s="8">
        <f t="shared" si="79"/>
        <v>234</v>
      </c>
      <c r="S1252" s="2" t="s">
        <v>28</v>
      </c>
      <c r="T1252" s="22" cm="1">
        <f t="array" ref="T1252">_xlfn.IFS(OR(Q1252&gt;$U$2,Q1252&lt;$U$3),Q1252*$V$2,OR(Q1252&gt;$U$3,Q1252&lt;$U$4),Q1252*$V$3,OR(Q1252&gt;$U$3,Q1252&lt;$U$4),Q1252*$V$4,OR(Q1252&gt;$U$5,Q1252&lt;$U$6),Q1252*$V$6,OR(Q1252&gt;$U$6,Q1252&lt;$U$7),Q1252*$V$7)</f>
        <v>74.320000000000007</v>
      </c>
    </row>
    <row r="1253" spans="1:20" x14ac:dyDescent="0.3">
      <c r="A1253" s="2" t="s">
        <v>1914</v>
      </c>
      <c r="B1253" s="5">
        <v>44011</v>
      </c>
      <c r="C1253" s="5">
        <v>44013</v>
      </c>
      <c r="D1253" s="2" t="s">
        <v>45</v>
      </c>
      <c r="E1253" s="2" t="s">
        <v>34</v>
      </c>
      <c r="F1253" s="2" t="s">
        <v>604</v>
      </c>
      <c r="G1253" s="6" t="str">
        <f>VLOOKUP(F1253,'Customer Info'!A:B,2,0)</f>
        <v>Maureen</v>
      </c>
      <c r="H1253" s="6" t="str">
        <f>VLOOKUP(F1253,'Customer Info'!A:C,3,0)</f>
        <v>Gastineau</v>
      </c>
      <c r="I1253" s="6" t="str">
        <f>VLOOKUP(F1253,'Customer Info'!A:E,5,0)</f>
        <v>Melton</v>
      </c>
      <c r="J1253" s="2" t="s">
        <v>716</v>
      </c>
      <c r="K1253" s="2">
        <v>69</v>
      </c>
      <c r="L1253" s="2">
        <v>64</v>
      </c>
      <c r="M1253" s="2">
        <v>1</v>
      </c>
      <c r="N1253" s="7">
        <f t="shared" si="76"/>
        <v>64</v>
      </c>
      <c r="O1253" s="7">
        <f t="shared" si="77"/>
        <v>69</v>
      </c>
      <c r="P1253" s="2">
        <v>10</v>
      </c>
      <c r="Q1253" s="8">
        <f t="shared" si="78"/>
        <v>79</v>
      </c>
      <c r="R1253" s="8">
        <f t="shared" si="79"/>
        <v>5</v>
      </c>
      <c r="S1253" s="2" t="s">
        <v>31</v>
      </c>
      <c r="T1253" s="22" cm="1">
        <f t="array" ref="T1253">_xlfn.IFS(OR(Q1253&gt;$U$2,Q1253&lt;$U$3),Q1253*$V$2,OR(Q1253&gt;$U$3,Q1253&lt;$U$4),Q1253*$V$3,OR(Q1253&gt;$U$3,Q1253&lt;$U$4),Q1253*$V$4,OR(Q1253&gt;$U$5,Q1253&lt;$U$6),Q1253*$V$6,OR(Q1253&gt;$U$6,Q1253&lt;$U$7),Q1253*$V$7)</f>
        <v>1.58</v>
      </c>
    </row>
    <row r="1254" spans="1:20" x14ac:dyDescent="0.3">
      <c r="A1254" s="2" t="s">
        <v>1915</v>
      </c>
      <c r="B1254" s="5">
        <v>43945</v>
      </c>
      <c r="C1254" s="5">
        <v>43945</v>
      </c>
      <c r="D1254" s="2" t="s">
        <v>45</v>
      </c>
      <c r="E1254" s="2" t="s">
        <v>66</v>
      </c>
      <c r="F1254" s="2" t="s">
        <v>510</v>
      </c>
      <c r="G1254" s="6" t="str">
        <f>VLOOKUP(F1254,'Customer Info'!A:B,2,0)</f>
        <v>Barry</v>
      </c>
      <c r="H1254" s="6" t="str">
        <f>VLOOKUP(F1254,'Customer Info'!A:C,3,0)</f>
        <v>Blumstein</v>
      </c>
      <c r="I1254" s="6" t="str">
        <f>VLOOKUP(F1254,'Customer Info'!A:E,5,0)</f>
        <v>Gold Coast</v>
      </c>
      <c r="J1254" s="2" t="s">
        <v>181</v>
      </c>
      <c r="K1254" s="2">
        <v>69</v>
      </c>
      <c r="L1254" s="2">
        <v>64</v>
      </c>
      <c r="M1254" s="2">
        <v>1</v>
      </c>
      <c r="N1254" s="7">
        <f t="shared" si="76"/>
        <v>64</v>
      </c>
      <c r="O1254" s="7">
        <f t="shared" si="77"/>
        <v>69</v>
      </c>
      <c r="P1254" s="2">
        <v>10</v>
      </c>
      <c r="Q1254" s="8">
        <f t="shared" si="78"/>
        <v>79</v>
      </c>
      <c r="R1254" s="8">
        <f t="shared" si="79"/>
        <v>5</v>
      </c>
      <c r="S1254" s="2" t="s">
        <v>31</v>
      </c>
      <c r="T1254" s="22" cm="1">
        <f t="array" ref="T1254">_xlfn.IFS(OR(Q1254&gt;$U$2,Q1254&lt;$U$3),Q1254*$V$2,OR(Q1254&gt;$U$3,Q1254&lt;$U$4),Q1254*$V$3,OR(Q1254&gt;$U$3,Q1254&lt;$U$4),Q1254*$V$4,OR(Q1254&gt;$U$5,Q1254&lt;$U$6),Q1254*$V$6,OR(Q1254&gt;$U$6,Q1254&lt;$U$7),Q1254*$V$7)</f>
        <v>1.58</v>
      </c>
    </row>
    <row r="1255" spans="1:20" x14ac:dyDescent="0.3">
      <c r="A1255" s="2" t="s">
        <v>1916</v>
      </c>
      <c r="B1255" s="5">
        <v>44021</v>
      </c>
      <c r="C1255" s="5">
        <v>44021</v>
      </c>
      <c r="D1255" s="2" t="s">
        <v>26</v>
      </c>
      <c r="E1255" s="2" t="s">
        <v>41</v>
      </c>
      <c r="F1255" s="2" t="s">
        <v>780</v>
      </c>
      <c r="G1255" s="6" t="str">
        <f>VLOOKUP(F1255,'Customer Info'!A:B,2,0)</f>
        <v>Anna</v>
      </c>
      <c r="H1255" s="6" t="str">
        <f>VLOOKUP(F1255,'Customer Info'!A:C,3,0)</f>
        <v>Gayman</v>
      </c>
      <c r="I1255" s="6" t="str">
        <f>VLOOKUP(F1255,'Customer Info'!A:E,5,0)</f>
        <v>Jakarta</v>
      </c>
      <c r="J1255" s="2" t="s">
        <v>520</v>
      </c>
      <c r="K1255" s="2">
        <v>1585</v>
      </c>
      <c r="L1255" s="2">
        <v>1495</v>
      </c>
      <c r="M1255" s="2">
        <v>2</v>
      </c>
      <c r="N1255" s="7">
        <f t="shared" si="76"/>
        <v>2990</v>
      </c>
      <c r="O1255" s="7">
        <f t="shared" si="77"/>
        <v>3170</v>
      </c>
      <c r="P1255" s="2">
        <v>92</v>
      </c>
      <c r="Q1255" s="8">
        <f t="shared" si="78"/>
        <v>3262</v>
      </c>
      <c r="R1255" s="8">
        <f t="shared" si="79"/>
        <v>180</v>
      </c>
      <c r="S1255" s="2" t="s">
        <v>31</v>
      </c>
      <c r="T1255" s="22" cm="1">
        <f t="array" ref="T1255">_xlfn.IFS(OR(Q1255&gt;$U$2,Q1255&lt;$U$3),Q1255*$V$2,OR(Q1255&gt;$U$3,Q1255&lt;$U$4),Q1255*$V$3,OR(Q1255&gt;$U$3,Q1255&lt;$U$4),Q1255*$V$4,OR(Q1255&gt;$U$5,Q1255&lt;$U$6),Q1255*$V$6,OR(Q1255&gt;$U$6,Q1255&lt;$U$7),Q1255*$V$7)</f>
        <v>65.239999999999995</v>
      </c>
    </row>
    <row r="1256" spans="1:20" x14ac:dyDescent="0.3">
      <c r="A1256" s="2" t="s">
        <v>1917</v>
      </c>
      <c r="B1256" s="5">
        <v>44008</v>
      </c>
      <c r="C1256" s="5">
        <v>44010</v>
      </c>
      <c r="D1256" s="2" t="s">
        <v>33</v>
      </c>
      <c r="E1256" s="2" t="s">
        <v>34</v>
      </c>
      <c r="F1256" s="2" t="s">
        <v>849</v>
      </c>
      <c r="G1256" s="6" t="str">
        <f>VLOOKUP(F1256,'Customer Info'!A:B,2,0)</f>
        <v>Brooke</v>
      </c>
      <c r="H1256" s="6" t="str">
        <f>VLOOKUP(F1256,'Customer Info'!A:C,3,0)</f>
        <v>Gillingham</v>
      </c>
      <c r="I1256" s="6" t="str">
        <f>VLOOKUP(F1256,'Customer Info'!A:E,5,0)</f>
        <v>Geraldton</v>
      </c>
      <c r="J1256" s="2" t="s">
        <v>209</v>
      </c>
      <c r="K1256" s="2">
        <v>7065</v>
      </c>
      <c r="L1256" s="2">
        <v>6545</v>
      </c>
      <c r="M1256" s="2">
        <v>4</v>
      </c>
      <c r="N1256" s="7">
        <f t="shared" si="76"/>
        <v>26180</v>
      </c>
      <c r="O1256" s="7">
        <f t="shared" si="77"/>
        <v>28260</v>
      </c>
      <c r="P1256" s="2">
        <v>39</v>
      </c>
      <c r="Q1256" s="8">
        <f t="shared" si="78"/>
        <v>28299</v>
      </c>
      <c r="R1256" s="8">
        <f t="shared" si="79"/>
        <v>2080</v>
      </c>
      <c r="S1256" s="2" t="s">
        <v>31</v>
      </c>
      <c r="T1256" s="22" cm="1">
        <f t="array" ref="T1256">_xlfn.IFS(OR(Q1256&gt;$U$2,Q1256&lt;$U$3),Q1256*$V$2,OR(Q1256&gt;$U$3,Q1256&lt;$U$4),Q1256*$V$3,OR(Q1256&gt;$U$3,Q1256&lt;$U$4),Q1256*$V$4,OR(Q1256&gt;$U$5,Q1256&lt;$U$6),Q1256*$V$6,OR(Q1256&gt;$U$6,Q1256&lt;$U$7),Q1256*$V$7)</f>
        <v>565.98</v>
      </c>
    </row>
    <row r="1257" spans="1:20" x14ac:dyDescent="0.3">
      <c r="A1257" s="2" t="s">
        <v>1918</v>
      </c>
      <c r="B1257" s="5">
        <v>44022</v>
      </c>
      <c r="C1257" s="5">
        <v>44023</v>
      </c>
      <c r="D1257" s="2" t="s">
        <v>26</v>
      </c>
      <c r="E1257" s="2" t="s">
        <v>27</v>
      </c>
      <c r="F1257" s="2" t="s">
        <v>761</v>
      </c>
      <c r="G1257" s="6" t="str">
        <f>VLOOKUP(F1257,'Customer Info'!A:B,2,0)</f>
        <v>Natalie</v>
      </c>
      <c r="H1257" s="6" t="str">
        <f>VLOOKUP(F1257,'Customer Info'!A:C,3,0)</f>
        <v>Webber</v>
      </c>
      <c r="I1257" s="6" t="str">
        <f>VLOOKUP(F1257,'Customer Info'!A:E,5,0)</f>
        <v>Ningbo</v>
      </c>
      <c r="J1257" s="2" t="s">
        <v>1403</v>
      </c>
      <c r="K1257" s="2">
        <v>1790</v>
      </c>
      <c r="L1257" s="2">
        <v>1706</v>
      </c>
      <c r="M1257" s="2">
        <v>1</v>
      </c>
      <c r="N1257" s="7">
        <f t="shared" si="76"/>
        <v>1706</v>
      </c>
      <c r="O1257" s="7">
        <f t="shared" si="77"/>
        <v>1790</v>
      </c>
      <c r="P1257" s="2">
        <v>100</v>
      </c>
      <c r="Q1257" s="8">
        <f t="shared" si="78"/>
        <v>1890</v>
      </c>
      <c r="R1257" s="8">
        <f t="shared" si="79"/>
        <v>84</v>
      </c>
      <c r="S1257" s="2" t="s">
        <v>61</v>
      </c>
      <c r="T1257" s="22" cm="1">
        <f t="array" ref="T1257">_xlfn.IFS(OR(Q1257&gt;$U$2,Q1257&lt;$U$3),Q1257*$V$2,OR(Q1257&gt;$U$3,Q1257&lt;$U$4),Q1257*$V$3,OR(Q1257&gt;$U$3,Q1257&lt;$U$4),Q1257*$V$4,OR(Q1257&gt;$U$5,Q1257&lt;$U$6),Q1257*$V$6,OR(Q1257&gt;$U$6,Q1257&lt;$U$7),Q1257*$V$7)</f>
        <v>37.800000000000004</v>
      </c>
    </row>
    <row r="1258" spans="1:20" x14ac:dyDescent="0.3">
      <c r="A1258" s="2" t="s">
        <v>1919</v>
      </c>
      <c r="B1258" s="5">
        <v>43892</v>
      </c>
      <c r="C1258" s="5">
        <v>43893</v>
      </c>
      <c r="D1258" s="2" t="s">
        <v>45</v>
      </c>
      <c r="E1258" s="2" t="s">
        <v>41</v>
      </c>
      <c r="F1258" s="2" t="s">
        <v>989</v>
      </c>
      <c r="G1258" s="6" t="str">
        <f>VLOOKUP(F1258,'Customer Info'!A:B,2,0)</f>
        <v>Shui</v>
      </c>
      <c r="H1258" s="6" t="str">
        <f>VLOOKUP(F1258,'Customer Info'!A:C,3,0)</f>
        <v>Tom</v>
      </c>
      <c r="I1258" s="6" t="str">
        <f>VLOOKUP(F1258,'Customer Info'!A:E,5,0)</f>
        <v>Jakarta</v>
      </c>
      <c r="J1258" s="2" t="s">
        <v>224</v>
      </c>
      <c r="K1258" s="2">
        <v>1704</v>
      </c>
      <c r="L1258" s="2">
        <v>1624</v>
      </c>
      <c r="M1258" s="2">
        <v>2</v>
      </c>
      <c r="N1258" s="7">
        <f t="shared" si="76"/>
        <v>3248</v>
      </c>
      <c r="O1258" s="7">
        <f t="shared" si="77"/>
        <v>3408</v>
      </c>
      <c r="P1258" s="2">
        <v>27</v>
      </c>
      <c r="Q1258" s="8">
        <f t="shared" si="78"/>
        <v>3435</v>
      </c>
      <c r="R1258" s="8">
        <f t="shared" si="79"/>
        <v>160</v>
      </c>
      <c r="S1258" s="2" t="s">
        <v>61</v>
      </c>
      <c r="T1258" s="22" cm="1">
        <f t="array" ref="T1258">_xlfn.IFS(OR(Q1258&gt;$U$2,Q1258&lt;$U$3),Q1258*$V$2,OR(Q1258&gt;$U$3,Q1258&lt;$U$4),Q1258*$V$3,OR(Q1258&gt;$U$3,Q1258&lt;$U$4),Q1258*$V$4,OR(Q1258&gt;$U$5,Q1258&lt;$U$6),Q1258*$V$6,OR(Q1258&gt;$U$6,Q1258&lt;$U$7),Q1258*$V$7)</f>
        <v>68.7</v>
      </c>
    </row>
    <row r="1259" spans="1:20" x14ac:dyDescent="0.3">
      <c r="A1259" s="2" t="s">
        <v>1920</v>
      </c>
      <c r="B1259" s="5">
        <v>44136</v>
      </c>
      <c r="C1259" s="5">
        <v>44136</v>
      </c>
      <c r="D1259" s="2" t="s">
        <v>45</v>
      </c>
      <c r="E1259" s="2" t="s">
        <v>34</v>
      </c>
      <c r="F1259" s="2" t="s">
        <v>1519</v>
      </c>
      <c r="G1259" s="6" t="str">
        <f>VLOOKUP(F1259,'Customer Info'!A:B,2,0)</f>
        <v>Ralph</v>
      </c>
      <c r="H1259" s="6" t="str">
        <f>VLOOKUP(F1259,'Customer Info'!A:C,3,0)</f>
        <v>Arnett</v>
      </c>
      <c r="I1259" s="6" t="str">
        <f>VLOOKUP(F1259,'Customer Info'!A:E,5,0)</f>
        <v>Shenyang</v>
      </c>
      <c r="J1259" s="2" t="s">
        <v>464</v>
      </c>
      <c r="K1259" s="2">
        <v>1482</v>
      </c>
      <c r="L1259" s="2">
        <v>1453</v>
      </c>
      <c r="M1259" s="2">
        <v>2</v>
      </c>
      <c r="N1259" s="7">
        <f t="shared" si="76"/>
        <v>2906</v>
      </c>
      <c r="O1259" s="7">
        <f t="shared" si="77"/>
        <v>2964</v>
      </c>
      <c r="P1259" s="2">
        <v>44</v>
      </c>
      <c r="Q1259" s="8">
        <f t="shared" si="78"/>
        <v>3008</v>
      </c>
      <c r="R1259" s="8">
        <f t="shared" si="79"/>
        <v>58</v>
      </c>
      <c r="S1259" s="2" t="s">
        <v>31</v>
      </c>
      <c r="T1259" s="22" cm="1">
        <f t="array" ref="T1259">_xlfn.IFS(OR(Q1259&gt;$U$2,Q1259&lt;$U$3),Q1259*$V$2,OR(Q1259&gt;$U$3,Q1259&lt;$U$4),Q1259*$V$3,OR(Q1259&gt;$U$3,Q1259&lt;$U$4),Q1259*$V$4,OR(Q1259&gt;$U$5,Q1259&lt;$U$6),Q1259*$V$6,OR(Q1259&gt;$U$6,Q1259&lt;$U$7),Q1259*$V$7)</f>
        <v>60.160000000000004</v>
      </c>
    </row>
    <row r="1260" spans="1:20" x14ac:dyDescent="0.3">
      <c r="A1260" s="2" t="s">
        <v>1921</v>
      </c>
      <c r="B1260" s="5">
        <v>44113</v>
      </c>
      <c r="C1260" s="5">
        <v>44114</v>
      </c>
      <c r="D1260" s="2" t="s">
        <v>45</v>
      </c>
      <c r="E1260" s="2" t="s">
        <v>27</v>
      </c>
      <c r="F1260" s="2" t="s">
        <v>1000</v>
      </c>
      <c r="G1260" s="6" t="str">
        <f>VLOOKUP(F1260,'Customer Info'!A:B,2,0)</f>
        <v>Justin</v>
      </c>
      <c r="H1260" s="6" t="str">
        <f>VLOOKUP(F1260,'Customer Info'!A:C,3,0)</f>
        <v>Deggeller</v>
      </c>
      <c r="I1260" s="6" t="str">
        <f>VLOOKUP(F1260,'Customer Info'!A:E,5,0)</f>
        <v>Gawler</v>
      </c>
      <c r="J1260" s="2" t="s">
        <v>54</v>
      </c>
      <c r="K1260" s="2">
        <v>167</v>
      </c>
      <c r="L1260" s="2">
        <v>152</v>
      </c>
      <c r="M1260" s="2">
        <v>8</v>
      </c>
      <c r="N1260" s="7">
        <f t="shared" si="76"/>
        <v>1216</v>
      </c>
      <c r="O1260" s="7">
        <f t="shared" si="77"/>
        <v>1336</v>
      </c>
      <c r="P1260" s="2">
        <v>30</v>
      </c>
      <c r="Q1260" s="8">
        <f t="shared" si="78"/>
        <v>1366</v>
      </c>
      <c r="R1260" s="8">
        <f t="shared" si="79"/>
        <v>120</v>
      </c>
      <c r="S1260" s="2" t="s">
        <v>61</v>
      </c>
      <c r="T1260" s="22" cm="1">
        <f t="array" ref="T1260">_xlfn.IFS(OR(Q1260&gt;$U$2,Q1260&lt;$U$3),Q1260*$V$2,OR(Q1260&gt;$U$3,Q1260&lt;$U$4),Q1260*$V$3,OR(Q1260&gt;$U$3,Q1260&lt;$U$4),Q1260*$V$4,OR(Q1260&gt;$U$5,Q1260&lt;$U$6),Q1260*$V$6,OR(Q1260&gt;$U$6,Q1260&lt;$U$7),Q1260*$V$7)</f>
        <v>27.32</v>
      </c>
    </row>
    <row r="1261" spans="1:20" x14ac:dyDescent="0.3">
      <c r="A1261" s="2" t="s">
        <v>1922</v>
      </c>
      <c r="B1261" s="5">
        <v>44158</v>
      </c>
      <c r="C1261" s="5">
        <v>44160</v>
      </c>
      <c r="D1261" s="2" t="s">
        <v>45</v>
      </c>
      <c r="E1261" s="2" t="s">
        <v>46</v>
      </c>
      <c r="F1261" s="2" t="s">
        <v>997</v>
      </c>
      <c r="G1261" s="6" t="str">
        <f>VLOOKUP(F1261,'Customer Info'!A:B,2,0)</f>
        <v>Logan</v>
      </c>
      <c r="H1261" s="6" t="str">
        <f>VLOOKUP(F1261,'Customer Info'!A:C,3,0)</f>
        <v>Currie</v>
      </c>
      <c r="I1261" s="6" t="str">
        <f>VLOOKUP(F1261,'Customer Info'!A:E,5,0)</f>
        <v>Anshan</v>
      </c>
      <c r="J1261" s="2" t="s">
        <v>184</v>
      </c>
      <c r="K1261" s="2">
        <v>679</v>
      </c>
      <c r="L1261" s="2">
        <v>654</v>
      </c>
      <c r="M1261" s="2">
        <v>5</v>
      </c>
      <c r="N1261" s="7">
        <f t="shared" si="76"/>
        <v>3270</v>
      </c>
      <c r="O1261" s="7">
        <f t="shared" si="77"/>
        <v>3395</v>
      </c>
      <c r="P1261" s="2">
        <v>100</v>
      </c>
      <c r="Q1261" s="8">
        <f t="shared" si="78"/>
        <v>3495</v>
      </c>
      <c r="R1261" s="8">
        <f t="shared" si="79"/>
        <v>125</v>
      </c>
      <c r="S1261" s="2" t="s">
        <v>31</v>
      </c>
      <c r="T1261" s="22" cm="1">
        <f t="array" ref="T1261">_xlfn.IFS(OR(Q1261&gt;$U$2,Q1261&lt;$U$3),Q1261*$V$2,OR(Q1261&gt;$U$3,Q1261&lt;$U$4),Q1261*$V$3,OR(Q1261&gt;$U$3,Q1261&lt;$U$4),Q1261*$V$4,OR(Q1261&gt;$U$5,Q1261&lt;$U$6),Q1261*$V$6,OR(Q1261&gt;$U$6,Q1261&lt;$U$7),Q1261*$V$7)</f>
        <v>69.900000000000006</v>
      </c>
    </row>
    <row r="1262" spans="1:20" x14ac:dyDescent="0.3">
      <c r="A1262" s="2" t="s">
        <v>1923</v>
      </c>
      <c r="B1262" s="5">
        <v>44002</v>
      </c>
      <c r="C1262" s="5">
        <v>44003</v>
      </c>
      <c r="D1262" s="2" t="s">
        <v>26</v>
      </c>
      <c r="E1262" s="2" t="s">
        <v>34</v>
      </c>
      <c r="F1262" s="2" t="s">
        <v>975</v>
      </c>
      <c r="G1262" s="6" t="str">
        <f>VLOOKUP(F1262,'Customer Info'!A:B,2,0)</f>
        <v>Victoria</v>
      </c>
      <c r="H1262" s="6" t="str">
        <f>VLOOKUP(F1262,'Customer Info'!A:C,3,0)</f>
        <v>Brennan</v>
      </c>
      <c r="I1262" s="6" t="str">
        <f>VLOOKUP(F1262,'Customer Info'!A:E,5,0)</f>
        <v>Mangalore</v>
      </c>
      <c r="J1262" s="2" t="s">
        <v>294</v>
      </c>
      <c r="K1262" s="2">
        <v>1983</v>
      </c>
      <c r="L1262" s="2">
        <v>1908</v>
      </c>
      <c r="M1262" s="2">
        <v>4</v>
      </c>
      <c r="N1262" s="7">
        <f t="shared" si="76"/>
        <v>7632</v>
      </c>
      <c r="O1262" s="7">
        <f t="shared" si="77"/>
        <v>7932</v>
      </c>
      <c r="P1262" s="2">
        <v>59</v>
      </c>
      <c r="Q1262" s="8">
        <f t="shared" si="78"/>
        <v>7991</v>
      </c>
      <c r="R1262" s="8">
        <f t="shared" si="79"/>
        <v>300</v>
      </c>
      <c r="S1262" s="2" t="s">
        <v>31</v>
      </c>
      <c r="T1262" s="22" cm="1">
        <f t="array" ref="T1262">_xlfn.IFS(OR(Q1262&gt;$U$2,Q1262&lt;$U$3),Q1262*$V$2,OR(Q1262&gt;$U$3,Q1262&lt;$U$4),Q1262*$V$3,OR(Q1262&gt;$U$3,Q1262&lt;$U$4),Q1262*$V$4,OR(Q1262&gt;$U$5,Q1262&lt;$U$6),Q1262*$V$6,OR(Q1262&gt;$U$6,Q1262&lt;$U$7),Q1262*$V$7)</f>
        <v>159.82</v>
      </c>
    </row>
    <row r="1263" spans="1:20" x14ac:dyDescent="0.3">
      <c r="A1263" s="2" t="s">
        <v>1924</v>
      </c>
      <c r="B1263" s="5">
        <v>43965</v>
      </c>
      <c r="C1263" s="5">
        <v>43967</v>
      </c>
      <c r="D1263" s="2" t="s">
        <v>33</v>
      </c>
      <c r="E1263" s="2" t="s">
        <v>89</v>
      </c>
      <c r="F1263" s="2" t="s">
        <v>220</v>
      </c>
      <c r="G1263" s="6" t="str">
        <f>VLOOKUP(F1263,'Customer Info'!A:B,2,0)</f>
        <v>Victoria</v>
      </c>
      <c r="H1263" s="6" t="str">
        <f>VLOOKUP(F1263,'Customer Info'!A:C,3,0)</f>
        <v>Wilson</v>
      </c>
      <c r="I1263" s="6" t="str">
        <f>VLOOKUP(F1263,'Customer Info'!A:E,5,0)</f>
        <v>Berlin</v>
      </c>
      <c r="J1263" s="2" t="s">
        <v>452</v>
      </c>
      <c r="K1263" s="2">
        <v>7315</v>
      </c>
      <c r="L1263" s="2">
        <v>6967</v>
      </c>
      <c r="M1263" s="2">
        <v>2</v>
      </c>
      <c r="N1263" s="7">
        <f t="shared" si="76"/>
        <v>13934</v>
      </c>
      <c r="O1263" s="7">
        <f t="shared" si="77"/>
        <v>14630</v>
      </c>
      <c r="P1263" s="2">
        <v>82</v>
      </c>
      <c r="Q1263" s="8">
        <f t="shared" si="78"/>
        <v>14712</v>
      </c>
      <c r="R1263" s="8">
        <f t="shared" si="79"/>
        <v>696</v>
      </c>
      <c r="S1263" s="2" t="s">
        <v>28</v>
      </c>
      <c r="T1263" s="22" cm="1">
        <f t="array" ref="T1263">_xlfn.IFS(OR(Q1263&gt;$U$2,Q1263&lt;$U$3),Q1263*$V$2,OR(Q1263&gt;$U$3,Q1263&lt;$U$4),Q1263*$V$3,OR(Q1263&gt;$U$3,Q1263&lt;$U$4),Q1263*$V$4,OR(Q1263&gt;$U$5,Q1263&lt;$U$6),Q1263*$V$6,OR(Q1263&gt;$U$6,Q1263&lt;$U$7),Q1263*$V$7)</f>
        <v>294.24</v>
      </c>
    </row>
    <row r="1264" spans="1:20" x14ac:dyDescent="0.3">
      <c r="A1264" s="2" t="s">
        <v>1925</v>
      </c>
      <c r="B1264" s="5">
        <v>44058</v>
      </c>
      <c r="C1264" s="5">
        <v>44058</v>
      </c>
      <c r="D1264" s="2" t="s">
        <v>45</v>
      </c>
      <c r="E1264" s="2" t="s">
        <v>66</v>
      </c>
      <c r="F1264" s="2" t="s">
        <v>689</v>
      </c>
      <c r="G1264" s="6" t="str">
        <f>VLOOKUP(F1264,'Customer Info'!A:B,2,0)</f>
        <v>Toby</v>
      </c>
      <c r="H1264" s="6" t="str">
        <f>VLOOKUP(F1264,'Customer Info'!A:C,3,0)</f>
        <v>Gnade</v>
      </c>
      <c r="I1264" s="6" t="str">
        <f>VLOOKUP(F1264,'Customer Info'!A:E,5,0)</f>
        <v>Wagga Wagga</v>
      </c>
      <c r="J1264" s="2" t="s">
        <v>51</v>
      </c>
      <c r="K1264" s="2">
        <v>1654</v>
      </c>
      <c r="L1264" s="2">
        <v>1577</v>
      </c>
      <c r="M1264" s="2">
        <v>1</v>
      </c>
      <c r="N1264" s="7">
        <f t="shared" si="76"/>
        <v>1577</v>
      </c>
      <c r="O1264" s="7">
        <f t="shared" si="77"/>
        <v>1654</v>
      </c>
      <c r="P1264" s="2">
        <v>81</v>
      </c>
      <c r="Q1264" s="8">
        <f t="shared" si="78"/>
        <v>1735</v>
      </c>
      <c r="R1264" s="8">
        <f t="shared" si="79"/>
        <v>77</v>
      </c>
      <c r="S1264" s="2" t="s">
        <v>28</v>
      </c>
      <c r="T1264" s="22" cm="1">
        <f t="array" ref="T1264">_xlfn.IFS(OR(Q1264&gt;$U$2,Q1264&lt;$U$3),Q1264*$V$2,OR(Q1264&gt;$U$3,Q1264&lt;$U$4),Q1264*$V$3,OR(Q1264&gt;$U$3,Q1264&lt;$U$4),Q1264*$V$4,OR(Q1264&gt;$U$5,Q1264&lt;$U$6),Q1264*$V$6,OR(Q1264&gt;$U$6,Q1264&lt;$U$7),Q1264*$V$7)</f>
        <v>34.700000000000003</v>
      </c>
    </row>
    <row r="1265" spans="1:20" x14ac:dyDescent="0.3">
      <c r="A1265" s="2" t="s">
        <v>1926</v>
      </c>
      <c r="B1265" s="5">
        <v>44131</v>
      </c>
      <c r="C1265" s="5">
        <v>44131</v>
      </c>
      <c r="D1265" s="2" t="s">
        <v>45</v>
      </c>
      <c r="E1265" s="2" t="s">
        <v>34</v>
      </c>
      <c r="F1265" s="2" t="s">
        <v>487</v>
      </c>
      <c r="G1265" s="6" t="str">
        <f>VLOOKUP(F1265,'Customer Info'!A:B,2,0)</f>
        <v>Jim</v>
      </c>
      <c r="H1265" s="6" t="str">
        <f>VLOOKUP(F1265,'Customer Info'!A:C,3,0)</f>
        <v>Karlsson</v>
      </c>
      <c r="I1265" s="6" t="str">
        <f>VLOOKUP(F1265,'Customer Info'!A:E,5,0)</f>
        <v>Geelong</v>
      </c>
      <c r="J1265" s="2" t="s">
        <v>170</v>
      </c>
      <c r="K1265" s="2">
        <v>495</v>
      </c>
      <c r="L1265" s="2">
        <v>458</v>
      </c>
      <c r="M1265" s="2">
        <v>8</v>
      </c>
      <c r="N1265" s="7">
        <f t="shared" si="76"/>
        <v>3664</v>
      </c>
      <c r="O1265" s="7">
        <f t="shared" si="77"/>
        <v>3960</v>
      </c>
      <c r="P1265" s="2">
        <v>56</v>
      </c>
      <c r="Q1265" s="8">
        <f t="shared" si="78"/>
        <v>4016</v>
      </c>
      <c r="R1265" s="8">
        <f t="shared" si="79"/>
        <v>296</v>
      </c>
      <c r="S1265" s="2" t="s">
        <v>28</v>
      </c>
      <c r="T1265" s="22" cm="1">
        <f t="array" ref="T1265">_xlfn.IFS(OR(Q1265&gt;$U$2,Q1265&lt;$U$3),Q1265*$V$2,OR(Q1265&gt;$U$3,Q1265&lt;$U$4),Q1265*$V$3,OR(Q1265&gt;$U$3,Q1265&lt;$U$4),Q1265*$V$4,OR(Q1265&gt;$U$5,Q1265&lt;$U$6),Q1265*$V$6,OR(Q1265&gt;$U$6,Q1265&lt;$U$7),Q1265*$V$7)</f>
        <v>80.320000000000007</v>
      </c>
    </row>
    <row r="1266" spans="1:20" x14ac:dyDescent="0.3">
      <c r="A1266" s="2" t="s">
        <v>1927</v>
      </c>
      <c r="B1266" s="5">
        <v>43947</v>
      </c>
      <c r="C1266" s="5">
        <v>43949</v>
      </c>
      <c r="D1266" s="2" t="s">
        <v>45</v>
      </c>
      <c r="E1266" s="2" t="s">
        <v>41</v>
      </c>
      <c r="F1266" s="2" t="s">
        <v>1310</v>
      </c>
      <c r="G1266" s="6" t="str">
        <f>VLOOKUP(F1266,'Customer Info'!A:B,2,0)</f>
        <v>Mick</v>
      </c>
      <c r="H1266" s="6" t="str">
        <f>VLOOKUP(F1266,'Customer Info'!A:C,3,0)</f>
        <v>Brown</v>
      </c>
      <c r="I1266" s="6" t="str">
        <f>VLOOKUP(F1266,'Customer Info'!A:E,5,0)</f>
        <v>Shenzhen</v>
      </c>
      <c r="J1266" s="2" t="s">
        <v>64</v>
      </c>
      <c r="K1266" s="2">
        <v>887</v>
      </c>
      <c r="L1266" s="2">
        <v>814</v>
      </c>
      <c r="M1266" s="2">
        <v>3</v>
      </c>
      <c r="N1266" s="7">
        <f t="shared" si="76"/>
        <v>2442</v>
      </c>
      <c r="O1266" s="7">
        <f t="shared" si="77"/>
        <v>2661</v>
      </c>
      <c r="P1266" s="2">
        <v>93</v>
      </c>
      <c r="Q1266" s="8">
        <f t="shared" si="78"/>
        <v>2754</v>
      </c>
      <c r="R1266" s="8">
        <f t="shared" si="79"/>
        <v>219</v>
      </c>
      <c r="S1266" s="2" t="s">
        <v>61</v>
      </c>
      <c r="T1266" s="22" cm="1">
        <f t="array" ref="T1266">_xlfn.IFS(OR(Q1266&gt;$U$2,Q1266&lt;$U$3),Q1266*$V$2,OR(Q1266&gt;$U$3,Q1266&lt;$U$4),Q1266*$V$3,OR(Q1266&gt;$U$3,Q1266&lt;$U$4),Q1266*$V$4,OR(Q1266&gt;$U$5,Q1266&lt;$U$6),Q1266*$V$6,OR(Q1266&gt;$U$6,Q1266&lt;$U$7),Q1266*$V$7)</f>
        <v>55.08</v>
      </c>
    </row>
    <row r="1267" spans="1:20" x14ac:dyDescent="0.3">
      <c r="A1267" s="2" t="s">
        <v>1928</v>
      </c>
      <c r="B1267" s="5">
        <v>44178</v>
      </c>
      <c r="C1267" s="5">
        <v>44180</v>
      </c>
      <c r="D1267" s="2" t="s">
        <v>33</v>
      </c>
      <c r="E1267" s="2" t="s">
        <v>27</v>
      </c>
      <c r="F1267" s="2" t="s">
        <v>510</v>
      </c>
      <c r="G1267" s="6" t="str">
        <f>VLOOKUP(F1267,'Customer Info'!A:B,2,0)</f>
        <v>Barry</v>
      </c>
      <c r="H1267" s="6" t="str">
        <f>VLOOKUP(F1267,'Customer Info'!A:C,3,0)</f>
        <v>Blumstein</v>
      </c>
      <c r="I1267" s="6" t="str">
        <f>VLOOKUP(F1267,'Customer Info'!A:E,5,0)</f>
        <v>Gold Coast</v>
      </c>
      <c r="J1267" s="2" t="s">
        <v>51</v>
      </c>
      <c r="K1267" s="2">
        <v>2857</v>
      </c>
      <c r="L1267" s="2">
        <v>2622</v>
      </c>
      <c r="M1267" s="2">
        <v>2</v>
      </c>
      <c r="N1267" s="7">
        <f t="shared" si="76"/>
        <v>5244</v>
      </c>
      <c r="O1267" s="7">
        <f t="shared" si="77"/>
        <v>5714</v>
      </c>
      <c r="P1267" s="2">
        <v>90</v>
      </c>
      <c r="Q1267" s="8">
        <f t="shared" si="78"/>
        <v>5804</v>
      </c>
      <c r="R1267" s="8">
        <f t="shared" si="79"/>
        <v>470</v>
      </c>
      <c r="S1267" s="2" t="s">
        <v>31</v>
      </c>
      <c r="T1267" s="22" cm="1">
        <f t="array" ref="T1267">_xlfn.IFS(OR(Q1267&gt;$U$2,Q1267&lt;$U$3),Q1267*$V$2,OR(Q1267&gt;$U$3,Q1267&lt;$U$4),Q1267*$V$3,OR(Q1267&gt;$U$3,Q1267&lt;$U$4),Q1267*$V$4,OR(Q1267&gt;$U$5,Q1267&lt;$U$6),Q1267*$V$6,OR(Q1267&gt;$U$6,Q1267&lt;$U$7),Q1267*$V$7)</f>
        <v>116.08</v>
      </c>
    </row>
    <row r="1268" spans="1:20" x14ac:dyDescent="0.3">
      <c r="A1268" s="2" t="s">
        <v>1929</v>
      </c>
      <c r="B1268" s="5">
        <v>43866</v>
      </c>
      <c r="C1268" s="5">
        <v>43867</v>
      </c>
      <c r="D1268" s="2" t="s">
        <v>33</v>
      </c>
      <c r="E1268" s="2" t="s">
        <v>89</v>
      </c>
      <c r="F1268" s="2" t="s">
        <v>1890</v>
      </c>
      <c r="G1268" s="6" t="str">
        <f>VLOOKUP(F1268,'Customer Info'!A:B,2,0)</f>
        <v>Hunter</v>
      </c>
      <c r="H1268" s="6" t="str">
        <f>VLOOKUP(F1268,'Customer Info'!A:C,3,0)</f>
        <v>Lopez</v>
      </c>
      <c r="I1268" s="6" t="str">
        <f>VLOOKUP(F1268,'Customer Info'!A:E,5,0)</f>
        <v>Cuttack</v>
      </c>
      <c r="J1268" s="2" t="s">
        <v>536</v>
      </c>
      <c r="K1268" s="2">
        <v>8619</v>
      </c>
      <c r="L1268" s="2">
        <v>7759</v>
      </c>
      <c r="M1268" s="2">
        <v>14</v>
      </c>
      <c r="N1268" s="7">
        <f t="shared" si="76"/>
        <v>108626</v>
      </c>
      <c r="O1268" s="7">
        <f t="shared" si="77"/>
        <v>120666</v>
      </c>
      <c r="P1268" s="2">
        <v>24</v>
      </c>
      <c r="Q1268" s="8">
        <f t="shared" si="78"/>
        <v>120690</v>
      </c>
      <c r="R1268" s="8">
        <f t="shared" si="79"/>
        <v>12040</v>
      </c>
      <c r="S1268" s="2" t="s">
        <v>31</v>
      </c>
      <c r="T1268" s="22" cm="1">
        <f t="array" ref="T1268">_xlfn.IFS(OR(Q1268&gt;$U$2,Q1268&lt;$U$3),Q1268*$V$2,OR(Q1268&gt;$U$3,Q1268&lt;$U$4),Q1268*$V$3,OR(Q1268&gt;$U$3,Q1268&lt;$U$4),Q1268*$V$4,OR(Q1268&gt;$U$5,Q1268&lt;$U$6),Q1268*$V$6,OR(Q1268&gt;$U$6,Q1268&lt;$U$7),Q1268*$V$7)</f>
        <v>2413.8000000000002</v>
      </c>
    </row>
    <row r="1269" spans="1:20" x14ac:dyDescent="0.3">
      <c r="A1269" s="2" t="s">
        <v>1930</v>
      </c>
      <c r="B1269" s="5">
        <v>44037</v>
      </c>
      <c r="C1269" s="5">
        <v>44039</v>
      </c>
      <c r="D1269" s="2" t="s">
        <v>45</v>
      </c>
      <c r="E1269" s="2" t="s">
        <v>27</v>
      </c>
      <c r="F1269" s="2" t="s">
        <v>247</v>
      </c>
      <c r="G1269" s="6" t="str">
        <f>VLOOKUP(F1269,'Customer Info'!A:B,2,0)</f>
        <v>Pamela</v>
      </c>
      <c r="H1269" s="6" t="str">
        <f>VLOOKUP(F1269,'Customer Info'!A:C,3,0)</f>
        <v>Coakley</v>
      </c>
      <c r="I1269" s="6" t="str">
        <f>VLOOKUP(F1269,'Customer Info'!A:E,5,0)</f>
        <v>Jakarta</v>
      </c>
      <c r="J1269" s="2" t="s">
        <v>129</v>
      </c>
      <c r="K1269" s="2">
        <v>393</v>
      </c>
      <c r="L1269" s="2">
        <v>374</v>
      </c>
      <c r="M1269" s="2">
        <v>3</v>
      </c>
      <c r="N1269" s="7">
        <f t="shared" si="76"/>
        <v>1122</v>
      </c>
      <c r="O1269" s="7">
        <f t="shared" si="77"/>
        <v>1179</v>
      </c>
      <c r="P1269" s="2">
        <v>32</v>
      </c>
      <c r="Q1269" s="8">
        <f t="shared" si="78"/>
        <v>1211</v>
      </c>
      <c r="R1269" s="8">
        <f t="shared" si="79"/>
        <v>57</v>
      </c>
      <c r="S1269" s="2" t="s">
        <v>31</v>
      </c>
      <c r="T1269" s="22" cm="1">
        <f t="array" ref="T1269">_xlfn.IFS(OR(Q1269&gt;$U$2,Q1269&lt;$U$3),Q1269*$V$2,OR(Q1269&gt;$U$3,Q1269&lt;$U$4),Q1269*$V$3,OR(Q1269&gt;$U$3,Q1269&lt;$U$4),Q1269*$V$4,OR(Q1269&gt;$U$5,Q1269&lt;$U$6),Q1269*$V$6,OR(Q1269&gt;$U$6,Q1269&lt;$U$7),Q1269*$V$7)</f>
        <v>24.22</v>
      </c>
    </row>
    <row r="1270" spans="1:20" x14ac:dyDescent="0.3">
      <c r="A1270" s="2" t="s">
        <v>1931</v>
      </c>
      <c r="B1270" s="5">
        <v>43895</v>
      </c>
      <c r="C1270" s="5">
        <v>43895</v>
      </c>
      <c r="D1270" s="2" t="s">
        <v>26</v>
      </c>
      <c r="E1270" s="2" t="s">
        <v>34</v>
      </c>
      <c r="F1270" s="2" t="s">
        <v>1570</v>
      </c>
      <c r="G1270" s="6" t="str">
        <f>VLOOKUP(F1270,'Customer Info'!A:B,2,0)</f>
        <v>Brian</v>
      </c>
      <c r="H1270" s="6" t="str">
        <f>VLOOKUP(F1270,'Customer Info'!A:C,3,0)</f>
        <v>Dahlen</v>
      </c>
      <c r="I1270" s="6" t="str">
        <f>VLOOKUP(F1270,'Customer Info'!A:E,5,0)</f>
        <v>Shantou</v>
      </c>
      <c r="J1270" s="2" t="s">
        <v>161</v>
      </c>
      <c r="K1270" s="2">
        <v>2681</v>
      </c>
      <c r="L1270" s="2">
        <v>2458</v>
      </c>
      <c r="M1270" s="2">
        <v>1</v>
      </c>
      <c r="N1270" s="7">
        <f t="shared" si="76"/>
        <v>2458</v>
      </c>
      <c r="O1270" s="7">
        <f t="shared" si="77"/>
        <v>2681</v>
      </c>
      <c r="P1270" s="2">
        <v>41</v>
      </c>
      <c r="Q1270" s="8">
        <f t="shared" si="78"/>
        <v>2722</v>
      </c>
      <c r="R1270" s="8">
        <f t="shared" si="79"/>
        <v>223</v>
      </c>
      <c r="S1270" s="2" t="s">
        <v>31</v>
      </c>
      <c r="T1270" s="22" cm="1">
        <f t="array" ref="T1270">_xlfn.IFS(OR(Q1270&gt;$U$2,Q1270&lt;$U$3),Q1270*$V$2,OR(Q1270&gt;$U$3,Q1270&lt;$U$4),Q1270*$V$3,OR(Q1270&gt;$U$3,Q1270&lt;$U$4),Q1270*$V$4,OR(Q1270&gt;$U$5,Q1270&lt;$U$6),Q1270*$V$6,OR(Q1270&gt;$U$6,Q1270&lt;$U$7),Q1270*$V$7)</f>
        <v>54.44</v>
      </c>
    </row>
    <row r="1271" spans="1:20" x14ac:dyDescent="0.3">
      <c r="A1271" s="2" t="s">
        <v>1932</v>
      </c>
      <c r="B1271" s="5">
        <v>44149</v>
      </c>
      <c r="C1271" s="5">
        <v>44151</v>
      </c>
      <c r="D1271" s="2" t="s">
        <v>26</v>
      </c>
      <c r="E1271" s="2" t="s">
        <v>66</v>
      </c>
      <c r="F1271" s="2" t="s">
        <v>1661</v>
      </c>
      <c r="G1271" s="6" t="str">
        <f>VLOOKUP(F1271,'Customer Info'!A:B,2,0)</f>
        <v>Ralph</v>
      </c>
      <c r="H1271" s="6" t="str">
        <f>VLOOKUP(F1271,'Customer Info'!A:C,3,0)</f>
        <v>Arnett</v>
      </c>
      <c r="I1271" s="6" t="str">
        <f>VLOOKUP(F1271,'Customer Info'!A:E,5,0)</f>
        <v>Suzhou</v>
      </c>
      <c r="J1271" s="2" t="s">
        <v>194</v>
      </c>
      <c r="K1271" s="2">
        <v>1305</v>
      </c>
      <c r="L1271" s="2">
        <v>1197</v>
      </c>
      <c r="M1271" s="2">
        <v>2</v>
      </c>
      <c r="N1271" s="7">
        <f t="shared" si="76"/>
        <v>2394</v>
      </c>
      <c r="O1271" s="7">
        <f t="shared" si="77"/>
        <v>2610</v>
      </c>
      <c r="P1271" s="2">
        <v>94</v>
      </c>
      <c r="Q1271" s="8">
        <f t="shared" si="78"/>
        <v>2704</v>
      </c>
      <c r="R1271" s="8">
        <f t="shared" si="79"/>
        <v>216</v>
      </c>
      <c r="S1271" s="2" t="s">
        <v>31</v>
      </c>
      <c r="T1271" s="22" cm="1">
        <f t="array" ref="T1271">_xlfn.IFS(OR(Q1271&gt;$U$2,Q1271&lt;$U$3),Q1271*$V$2,OR(Q1271&gt;$U$3,Q1271&lt;$U$4),Q1271*$V$3,OR(Q1271&gt;$U$3,Q1271&lt;$U$4),Q1271*$V$4,OR(Q1271&gt;$U$5,Q1271&lt;$U$6),Q1271*$V$6,OR(Q1271&gt;$U$6,Q1271&lt;$U$7),Q1271*$V$7)</f>
        <v>54.08</v>
      </c>
    </row>
    <row r="1272" spans="1:20" x14ac:dyDescent="0.3">
      <c r="A1272" s="2" t="s">
        <v>1933</v>
      </c>
      <c r="B1272" s="5">
        <v>44170</v>
      </c>
      <c r="C1272" s="5">
        <v>44172</v>
      </c>
      <c r="D1272" s="2" t="s">
        <v>33</v>
      </c>
      <c r="E1272" s="2" t="s">
        <v>89</v>
      </c>
      <c r="F1272" s="2" t="s">
        <v>187</v>
      </c>
      <c r="G1272" s="6" t="str">
        <f>VLOOKUP(F1272,'Customer Info'!A:B,2,0)</f>
        <v>Greg</v>
      </c>
      <c r="H1272" s="6" t="str">
        <f>VLOOKUP(F1272,'Customer Info'!A:C,3,0)</f>
        <v>Hansen</v>
      </c>
      <c r="I1272" s="6" t="str">
        <f>VLOOKUP(F1272,'Customer Info'!A:E,5,0)</f>
        <v>Canberra</v>
      </c>
      <c r="J1272" s="2" t="s">
        <v>48</v>
      </c>
      <c r="K1272" s="2">
        <v>8651</v>
      </c>
      <c r="L1272" s="2">
        <v>8081</v>
      </c>
      <c r="M1272" s="2">
        <v>3</v>
      </c>
      <c r="N1272" s="7">
        <f t="shared" si="76"/>
        <v>24243</v>
      </c>
      <c r="O1272" s="7">
        <f t="shared" si="77"/>
        <v>25953</v>
      </c>
      <c r="P1272" s="2">
        <v>28</v>
      </c>
      <c r="Q1272" s="8">
        <f t="shared" si="78"/>
        <v>25981</v>
      </c>
      <c r="R1272" s="8">
        <f t="shared" si="79"/>
        <v>1710</v>
      </c>
      <c r="S1272" s="2" t="s">
        <v>61</v>
      </c>
      <c r="T1272" s="22" cm="1">
        <f t="array" ref="T1272">_xlfn.IFS(OR(Q1272&gt;$U$2,Q1272&lt;$U$3),Q1272*$V$2,OR(Q1272&gt;$U$3,Q1272&lt;$U$4),Q1272*$V$3,OR(Q1272&gt;$U$3,Q1272&lt;$U$4),Q1272*$V$4,OR(Q1272&gt;$U$5,Q1272&lt;$U$6),Q1272*$V$6,OR(Q1272&gt;$U$6,Q1272&lt;$U$7),Q1272*$V$7)</f>
        <v>519.62</v>
      </c>
    </row>
    <row r="1273" spans="1:20" x14ac:dyDescent="0.3">
      <c r="A1273" s="2" t="s">
        <v>1934</v>
      </c>
      <c r="B1273" s="5">
        <v>44001</v>
      </c>
      <c r="C1273" s="5">
        <v>44001</v>
      </c>
      <c r="D1273" s="2" t="s">
        <v>45</v>
      </c>
      <c r="E1273" s="2" t="s">
        <v>46</v>
      </c>
      <c r="F1273" s="2" t="s">
        <v>428</v>
      </c>
      <c r="G1273" s="6" t="str">
        <f>VLOOKUP(F1273,'Customer Info'!A:B,2,0)</f>
        <v>Dennis</v>
      </c>
      <c r="H1273" s="6" t="str">
        <f>VLOOKUP(F1273,'Customer Info'!A:C,3,0)</f>
        <v>Pardue</v>
      </c>
      <c r="I1273" s="6" t="str">
        <f>VLOOKUP(F1273,'Customer Info'!A:E,5,0)</f>
        <v>Pekalongan</v>
      </c>
      <c r="J1273" s="2" t="s">
        <v>243</v>
      </c>
      <c r="K1273" s="2">
        <v>1283</v>
      </c>
      <c r="L1273" s="2">
        <v>1187</v>
      </c>
      <c r="M1273" s="2">
        <v>3</v>
      </c>
      <c r="N1273" s="7">
        <f t="shared" si="76"/>
        <v>3561</v>
      </c>
      <c r="O1273" s="7">
        <f t="shared" si="77"/>
        <v>3849</v>
      </c>
      <c r="P1273" s="2">
        <v>80</v>
      </c>
      <c r="Q1273" s="8">
        <f t="shared" si="78"/>
        <v>3929</v>
      </c>
      <c r="R1273" s="8">
        <f t="shared" si="79"/>
        <v>288</v>
      </c>
      <c r="S1273" s="2" t="s">
        <v>31</v>
      </c>
      <c r="T1273" s="22" cm="1">
        <f t="array" ref="T1273">_xlfn.IFS(OR(Q1273&gt;$U$2,Q1273&lt;$U$3),Q1273*$V$2,OR(Q1273&gt;$U$3,Q1273&lt;$U$4),Q1273*$V$3,OR(Q1273&gt;$U$3,Q1273&lt;$U$4),Q1273*$V$4,OR(Q1273&gt;$U$5,Q1273&lt;$U$6),Q1273*$V$6,OR(Q1273&gt;$U$6,Q1273&lt;$U$7),Q1273*$V$7)</f>
        <v>78.58</v>
      </c>
    </row>
    <row r="1274" spans="1:20" x14ac:dyDescent="0.3">
      <c r="A1274" s="2" t="s">
        <v>1935</v>
      </c>
      <c r="B1274" s="5">
        <v>43985</v>
      </c>
      <c r="C1274" s="5">
        <v>43986</v>
      </c>
      <c r="D1274" s="2" t="s">
        <v>33</v>
      </c>
      <c r="E1274" s="2" t="s">
        <v>34</v>
      </c>
      <c r="F1274" s="2" t="s">
        <v>1936</v>
      </c>
      <c r="G1274" s="6" t="str">
        <f>VLOOKUP(F1274,'Customer Info'!A:B,2,0)</f>
        <v>Troy</v>
      </c>
      <c r="H1274" s="6" t="str">
        <f>VLOOKUP(F1274,'Customer Info'!A:C,3,0)</f>
        <v>Staebel</v>
      </c>
      <c r="I1274" s="6" t="str">
        <f>VLOOKUP(F1274,'Customer Info'!A:E,5,0)</f>
        <v>Depok</v>
      </c>
      <c r="J1274" s="2" t="s">
        <v>838</v>
      </c>
      <c r="K1274" s="2">
        <v>1552</v>
      </c>
      <c r="L1274" s="2">
        <v>1466</v>
      </c>
      <c r="M1274" s="2">
        <v>3</v>
      </c>
      <c r="N1274" s="7">
        <f t="shared" si="76"/>
        <v>4398</v>
      </c>
      <c r="O1274" s="7">
        <f t="shared" si="77"/>
        <v>4656</v>
      </c>
      <c r="P1274" s="2">
        <v>57</v>
      </c>
      <c r="Q1274" s="8">
        <f t="shared" si="78"/>
        <v>4713</v>
      </c>
      <c r="R1274" s="8">
        <f t="shared" si="79"/>
        <v>258</v>
      </c>
      <c r="S1274" s="2" t="s">
        <v>61</v>
      </c>
      <c r="T1274" s="22" cm="1">
        <f t="array" ref="T1274">_xlfn.IFS(OR(Q1274&gt;$U$2,Q1274&lt;$U$3),Q1274*$V$2,OR(Q1274&gt;$U$3,Q1274&lt;$U$4),Q1274*$V$3,OR(Q1274&gt;$U$3,Q1274&lt;$U$4),Q1274*$V$4,OR(Q1274&gt;$U$5,Q1274&lt;$U$6),Q1274*$V$6,OR(Q1274&gt;$U$6,Q1274&lt;$U$7),Q1274*$V$7)</f>
        <v>94.26</v>
      </c>
    </row>
    <row r="1275" spans="1:20" x14ac:dyDescent="0.3">
      <c r="A1275" s="2" t="s">
        <v>1937</v>
      </c>
      <c r="B1275" s="5">
        <v>44169</v>
      </c>
      <c r="C1275" s="5">
        <v>44170</v>
      </c>
      <c r="D1275" s="2" t="s">
        <v>33</v>
      </c>
      <c r="E1275" s="2" t="s">
        <v>89</v>
      </c>
      <c r="F1275" s="2" t="s">
        <v>975</v>
      </c>
      <c r="G1275" s="6" t="str">
        <f>VLOOKUP(F1275,'Customer Info'!A:B,2,0)</f>
        <v>Victoria</v>
      </c>
      <c r="H1275" s="6" t="str">
        <f>VLOOKUP(F1275,'Customer Info'!A:C,3,0)</f>
        <v>Brennan</v>
      </c>
      <c r="I1275" s="6" t="str">
        <f>VLOOKUP(F1275,'Customer Info'!A:E,5,0)</f>
        <v>Mangalore</v>
      </c>
      <c r="J1275" s="2" t="s">
        <v>94</v>
      </c>
      <c r="K1275" s="2">
        <v>1498</v>
      </c>
      <c r="L1275" s="2">
        <v>1335</v>
      </c>
      <c r="M1275" s="2">
        <v>4</v>
      </c>
      <c r="N1275" s="7">
        <f t="shared" si="76"/>
        <v>5340</v>
      </c>
      <c r="O1275" s="7">
        <f t="shared" si="77"/>
        <v>5992</v>
      </c>
      <c r="P1275" s="2">
        <v>85</v>
      </c>
      <c r="Q1275" s="8">
        <f t="shared" si="78"/>
        <v>6077</v>
      </c>
      <c r="R1275" s="8">
        <f t="shared" si="79"/>
        <v>652</v>
      </c>
      <c r="S1275" s="2" t="s">
        <v>31</v>
      </c>
      <c r="T1275" s="22" cm="1">
        <f t="array" ref="T1275">_xlfn.IFS(OR(Q1275&gt;$U$2,Q1275&lt;$U$3),Q1275*$V$2,OR(Q1275&gt;$U$3,Q1275&lt;$U$4),Q1275*$V$3,OR(Q1275&gt;$U$3,Q1275&lt;$U$4),Q1275*$V$4,OR(Q1275&gt;$U$5,Q1275&lt;$U$6),Q1275*$V$6,OR(Q1275&gt;$U$6,Q1275&lt;$U$7),Q1275*$V$7)</f>
        <v>121.54</v>
      </c>
    </row>
    <row r="1276" spans="1:20" x14ac:dyDescent="0.3">
      <c r="A1276" s="2" t="s">
        <v>1938</v>
      </c>
      <c r="B1276" s="5">
        <v>44025</v>
      </c>
      <c r="C1276" s="5">
        <v>44025</v>
      </c>
      <c r="D1276" s="2" t="s">
        <v>26</v>
      </c>
      <c r="E1276" s="2" t="s">
        <v>89</v>
      </c>
      <c r="F1276" s="2" t="s">
        <v>670</v>
      </c>
      <c r="G1276" s="6" t="str">
        <f>VLOOKUP(F1276,'Customer Info'!A:B,2,0)</f>
        <v>Stuart</v>
      </c>
      <c r="H1276" s="6" t="str">
        <f>VLOOKUP(F1276,'Customer Info'!A:C,3,0)</f>
        <v>Calhoun</v>
      </c>
      <c r="I1276" s="6" t="str">
        <f>VLOOKUP(F1276,'Customer Info'!A:E,5,0)</f>
        <v>Bochum</v>
      </c>
      <c r="J1276" s="2" t="s">
        <v>1010</v>
      </c>
      <c r="K1276" s="2">
        <v>2759</v>
      </c>
      <c r="L1276" s="2">
        <v>2628</v>
      </c>
      <c r="M1276" s="2">
        <v>2</v>
      </c>
      <c r="N1276" s="7">
        <f t="shared" si="76"/>
        <v>5256</v>
      </c>
      <c r="O1276" s="7">
        <f t="shared" si="77"/>
        <v>5518</v>
      </c>
      <c r="P1276" s="2">
        <v>89</v>
      </c>
      <c r="Q1276" s="8">
        <f t="shared" si="78"/>
        <v>5607</v>
      </c>
      <c r="R1276" s="8">
        <f t="shared" si="79"/>
        <v>262</v>
      </c>
      <c r="S1276" s="2" t="s">
        <v>61</v>
      </c>
      <c r="T1276" s="22" cm="1">
        <f t="array" ref="T1276">_xlfn.IFS(OR(Q1276&gt;$U$2,Q1276&lt;$U$3),Q1276*$V$2,OR(Q1276&gt;$U$3,Q1276&lt;$U$4),Q1276*$V$3,OR(Q1276&gt;$U$3,Q1276&lt;$U$4),Q1276*$V$4,OR(Q1276&gt;$U$5,Q1276&lt;$U$6),Q1276*$V$6,OR(Q1276&gt;$U$6,Q1276&lt;$U$7),Q1276*$V$7)</f>
        <v>112.14</v>
      </c>
    </row>
    <row r="1277" spans="1:20" x14ac:dyDescent="0.3">
      <c r="A1277" s="2" t="s">
        <v>1939</v>
      </c>
      <c r="B1277" s="5">
        <v>44111</v>
      </c>
      <c r="C1277" s="5">
        <v>44113</v>
      </c>
      <c r="D1277" s="2" t="s">
        <v>45</v>
      </c>
      <c r="E1277" s="2" t="s">
        <v>89</v>
      </c>
      <c r="F1277" s="2" t="s">
        <v>1811</v>
      </c>
      <c r="G1277" s="6" t="str">
        <f>VLOOKUP(F1277,'Customer Info'!A:B,2,0)</f>
        <v>Charles</v>
      </c>
      <c r="H1277" s="6" t="str">
        <f>VLOOKUP(F1277,'Customer Info'!A:C,3,0)</f>
        <v>Sheldon</v>
      </c>
      <c r="I1277" s="6" t="str">
        <f>VLOOKUP(F1277,'Customer Info'!A:E,5,0)</f>
        <v>Brisbane</v>
      </c>
      <c r="J1277" s="2" t="s">
        <v>100</v>
      </c>
      <c r="K1277" s="2">
        <v>141</v>
      </c>
      <c r="L1277" s="2">
        <v>131</v>
      </c>
      <c r="M1277" s="2">
        <v>1</v>
      </c>
      <c r="N1277" s="7">
        <f t="shared" si="76"/>
        <v>131</v>
      </c>
      <c r="O1277" s="7">
        <f t="shared" si="77"/>
        <v>141</v>
      </c>
      <c r="P1277" s="2">
        <v>30</v>
      </c>
      <c r="Q1277" s="8">
        <f t="shared" si="78"/>
        <v>171</v>
      </c>
      <c r="R1277" s="8">
        <f t="shared" si="79"/>
        <v>10</v>
      </c>
      <c r="S1277" s="2" t="s">
        <v>61</v>
      </c>
      <c r="T1277" s="22" cm="1">
        <f t="array" ref="T1277">_xlfn.IFS(OR(Q1277&gt;$U$2,Q1277&lt;$U$3),Q1277*$V$2,OR(Q1277&gt;$U$3,Q1277&lt;$U$4),Q1277*$V$3,OR(Q1277&gt;$U$3,Q1277&lt;$U$4),Q1277*$V$4,OR(Q1277&gt;$U$5,Q1277&lt;$U$6),Q1277*$V$6,OR(Q1277&gt;$U$6,Q1277&lt;$U$7),Q1277*$V$7)</f>
        <v>3.42</v>
      </c>
    </row>
    <row r="1278" spans="1:20" x14ac:dyDescent="0.3">
      <c r="A1278" s="2" t="s">
        <v>1940</v>
      </c>
      <c r="B1278" s="5">
        <v>44115</v>
      </c>
      <c r="C1278" s="5">
        <v>44115</v>
      </c>
      <c r="D1278" s="2" t="s">
        <v>45</v>
      </c>
      <c r="E1278" s="2" t="s">
        <v>66</v>
      </c>
      <c r="F1278" s="2" t="s">
        <v>878</v>
      </c>
      <c r="G1278" s="6" t="str">
        <f>VLOOKUP(F1278,'Customer Info'!A:B,2,0)</f>
        <v>David</v>
      </c>
      <c r="H1278" s="6" t="str">
        <f>VLOOKUP(F1278,'Customer Info'!A:C,3,0)</f>
        <v>Smith</v>
      </c>
      <c r="I1278" s="6" t="str">
        <f>VLOOKUP(F1278,'Customer Info'!A:E,5,0)</f>
        <v>Surat</v>
      </c>
      <c r="J1278" s="2" t="s">
        <v>278</v>
      </c>
      <c r="K1278" s="2">
        <v>751</v>
      </c>
      <c r="L1278" s="2">
        <v>696</v>
      </c>
      <c r="M1278" s="2">
        <v>2</v>
      </c>
      <c r="N1278" s="7">
        <f t="shared" si="76"/>
        <v>1392</v>
      </c>
      <c r="O1278" s="7">
        <f t="shared" si="77"/>
        <v>1502</v>
      </c>
      <c r="P1278" s="2">
        <v>59</v>
      </c>
      <c r="Q1278" s="8">
        <f t="shared" si="78"/>
        <v>1561</v>
      </c>
      <c r="R1278" s="8">
        <f t="shared" si="79"/>
        <v>110</v>
      </c>
      <c r="S1278" s="2" t="s">
        <v>61</v>
      </c>
      <c r="T1278" s="22" cm="1">
        <f t="array" ref="T1278">_xlfn.IFS(OR(Q1278&gt;$U$2,Q1278&lt;$U$3),Q1278*$V$2,OR(Q1278&gt;$U$3,Q1278&lt;$U$4),Q1278*$V$3,OR(Q1278&gt;$U$3,Q1278&lt;$U$4),Q1278*$V$4,OR(Q1278&gt;$U$5,Q1278&lt;$U$6),Q1278*$V$6,OR(Q1278&gt;$U$6,Q1278&lt;$U$7),Q1278*$V$7)</f>
        <v>31.220000000000002</v>
      </c>
    </row>
    <row r="1279" spans="1:20" x14ac:dyDescent="0.3">
      <c r="A1279" s="2" t="s">
        <v>1941</v>
      </c>
      <c r="B1279" s="5">
        <v>44033</v>
      </c>
      <c r="C1279" s="5">
        <v>44034</v>
      </c>
      <c r="D1279" s="2" t="s">
        <v>33</v>
      </c>
      <c r="E1279" s="2" t="s">
        <v>27</v>
      </c>
      <c r="F1279" s="2" t="s">
        <v>1942</v>
      </c>
      <c r="G1279" s="6" t="str">
        <f>VLOOKUP(F1279,'Customer Info'!A:B,2,0)</f>
        <v>Dave</v>
      </c>
      <c r="H1279" s="6" t="str">
        <f>VLOOKUP(F1279,'Customer Info'!A:C,3,0)</f>
        <v>Hallsten</v>
      </c>
      <c r="I1279" s="6" t="str">
        <f>VLOOKUP(F1279,'Customer Info'!A:E,5,0)</f>
        <v>Melbourne</v>
      </c>
      <c r="J1279" s="2" t="s">
        <v>793</v>
      </c>
      <c r="K1279" s="2">
        <v>8379</v>
      </c>
      <c r="L1279" s="2">
        <v>8061</v>
      </c>
      <c r="M1279" s="2">
        <v>5</v>
      </c>
      <c r="N1279" s="7">
        <f t="shared" si="76"/>
        <v>40305</v>
      </c>
      <c r="O1279" s="7">
        <f t="shared" si="77"/>
        <v>41895</v>
      </c>
      <c r="P1279" s="2">
        <v>62</v>
      </c>
      <c r="Q1279" s="8">
        <f t="shared" si="78"/>
        <v>41957</v>
      </c>
      <c r="R1279" s="8">
        <f t="shared" si="79"/>
        <v>1590</v>
      </c>
      <c r="S1279" s="2" t="s">
        <v>31</v>
      </c>
      <c r="T1279" s="22" cm="1">
        <f t="array" ref="T1279">_xlfn.IFS(OR(Q1279&gt;$U$2,Q1279&lt;$U$3),Q1279*$V$2,OR(Q1279&gt;$U$3,Q1279&lt;$U$4),Q1279*$V$3,OR(Q1279&gt;$U$3,Q1279&lt;$U$4),Q1279*$V$4,OR(Q1279&gt;$U$5,Q1279&lt;$U$6),Q1279*$V$6,OR(Q1279&gt;$U$6,Q1279&lt;$U$7),Q1279*$V$7)</f>
        <v>839.14</v>
      </c>
    </row>
    <row r="1280" spans="1:20" x14ac:dyDescent="0.3">
      <c r="A1280" s="2" t="s">
        <v>1943</v>
      </c>
      <c r="B1280" s="5">
        <v>43932</v>
      </c>
      <c r="C1280" s="5">
        <v>43933</v>
      </c>
      <c r="D1280" s="2" t="s">
        <v>45</v>
      </c>
      <c r="E1280" s="2" t="s">
        <v>89</v>
      </c>
      <c r="F1280" s="2" t="s">
        <v>989</v>
      </c>
      <c r="G1280" s="6" t="str">
        <f>VLOOKUP(F1280,'Customer Info'!A:B,2,0)</f>
        <v>Shui</v>
      </c>
      <c r="H1280" s="6" t="str">
        <f>VLOOKUP(F1280,'Customer Info'!A:C,3,0)</f>
        <v>Tom</v>
      </c>
      <c r="I1280" s="6" t="str">
        <f>VLOOKUP(F1280,'Customer Info'!A:E,5,0)</f>
        <v>Jakarta</v>
      </c>
      <c r="J1280" s="2" t="s">
        <v>1140</v>
      </c>
      <c r="K1280" s="2">
        <v>142</v>
      </c>
      <c r="L1280" s="2">
        <v>134</v>
      </c>
      <c r="M1280" s="2">
        <v>2</v>
      </c>
      <c r="N1280" s="7">
        <f t="shared" si="76"/>
        <v>268</v>
      </c>
      <c r="O1280" s="7">
        <f t="shared" si="77"/>
        <v>284</v>
      </c>
      <c r="P1280" s="2">
        <v>30</v>
      </c>
      <c r="Q1280" s="8">
        <f t="shared" si="78"/>
        <v>314</v>
      </c>
      <c r="R1280" s="8">
        <f t="shared" si="79"/>
        <v>16</v>
      </c>
      <c r="S1280" s="2" t="s">
        <v>69</v>
      </c>
      <c r="T1280" s="22" cm="1">
        <f t="array" ref="T1280">_xlfn.IFS(OR(Q1280&gt;$U$2,Q1280&lt;$U$3),Q1280*$V$2,OR(Q1280&gt;$U$3,Q1280&lt;$U$4),Q1280*$V$3,OR(Q1280&gt;$U$3,Q1280&lt;$U$4),Q1280*$V$4,OR(Q1280&gt;$U$5,Q1280&lt;$U$6),Q1280*$V$6,OR(Q1280&gt;$U$6,Q1280&lt;$U$7),Q1280*$V$7)</f>
        <v>6.28</v>
      </c>
    </row>
    <row r="1281" spans="1:20" x14ac:dyDescent="0.3">
      <c r="A1281" s="2" t="s">
        <v>1944</v>
      </c>
      <c r="B1281" s="5">
        <v>44193</v>
      </c>
      <c r="C1281" s="5">
        <v>44194</v>
      </c>
      <c r="D1281" s="2" t="s">
        <v>45</v>
      </c>
      <c r="E1281" s="2" t="s">
        <v>34</v>
      </c>
      <c r="F1281" s="2" t="s">
        <v>259</v>
      </c>
      <c r="G1281" s="6" t="str">
        <f>VLOOKUP(F1281,'Customer Info'!A:B,2,0)</f>
        <v>Charlotte</v>
      </c>
      <c r="H1281" s="6" t="str">
        <f>VLOOKUP(F1281,'Customer Info'!A:C,3,0)</f>
        <v>Melton</v>
      </c>
      <c r="I1281" s="6" t="str">
        <f>VLOOKUP(F1281,'Customer Info'!A:E,5,0)</f>
        <v>Canberra</v>
      </c>
      <c r="J1281" s="2" t="s">
        <v>106</v>
      </c>
      <c r="K1281" s="2">
        <v>167</v>
      </c>
      <c r="L1281" s="2">
        <v>155</v>
      </c>
      <c r="M1281" s="2">
        <v>6</v>
      </c>
      <c r="N1281" s="7">
        <f t="shared" si="76"/>
        <v>930</v>
      </c>
      <c r="O1281" s="7">
        <f t="shared" si="77"/>
        <v>1002</v>
      </c>
      <c r="P1281" s="2">
        <v>30</v>
      </c>
      <c r="Q1281" s="8">
        <f t="shared" si="78"/>
        <v>1032</v>
      </c>
      <c r="R1281" s="8">
        <f t="shared" si="79"/>
        <v>72</v>
      </c>
      <c r="S1281" s="2" t="s">
        <v>61</v>
      </c>
      <c r="T1281" s="22" cm="1">
        <f t="array" ref="T1281">_xlfn.IFS(OR(Q1281&gt;$U$2,Q1281&lt;$U$3),Q1281*$V$2,OR(Q1281&gt;$U$3,Q1281&lt;$U$4),Q1281*$V$3,OR(Q1281&gt;$U$3,Q1281&lt;$U$4),Q1281*$V$4,OR(Q1281&gt;$U$5,Q1281&lt;$U$6),Q1281*$V$6,OR(Q1281&gt;$U$6,Q1281&lt;$U$7),Q1281*$V$7)</f>
        <v>20.64</v>
      </c>
    </row>
    <row r="1282" spans="1:20" x14ac:dyDescent="0.3">
      <c r="A1282" s="2" t="s">
        <v>1945</v>
      </c>
      <c r="B1282" s="5">
        <v>44011</v>
      </c>
      <c r="C1282" s="5">
        <v>44013</v>
      </c>
      <c r="D1282" s="2" t="s">
        <v>33</v>
      </c>
      <c r="E1282" s="2" t="s">
        <v>27</v>
      </c>
      <c r="F1282" s="2" t="s">
        <v>971</v>
      </c>
      <c r="G1282" s="6" t="str">
        <f>VLOOKUP(F1282,'Customer Info'!A:B,2,0)</f>
        <v>Kean</v>
      </c>
      <c r="H1282" s="6" t="str">
        <f>VLOOKUP(F1282,'Customer Info'!A:C,3,0)</f>
        <v>Thornton</v>
      </c>
      <c r="I1282" s="6" t="str">
        <f>VLOOKUP(F1282,'Customer Info'!A:E,5,0)</f>
        <v>Brisbane</v>
      </c>
      <c r="J1282" s="2" t="s">
        <v>745</v>
      </c>
      <c r="K1282" s="2">
        <v>8967</v>
      </c>
      <c r="L1282" s="2">
        <v>8151</v>
      </c>
      <c r="M1282" s="2">
        <v>12</v>
      </c>
      <c r="N1282" s="7">
        <f t="shared" si="76"/>
        <v>97812</v>
      </c>
      <c r="O1282" s="7">
        <f t="shared" si="77"/>
        <v>107604</v>
      </c>
      <c r="P1282" s="2">
        <v>90</v>
      </c>
      <c r="Q1282" s="8">
        <f t="shared" si="78"/>
        <v>107694</v>
      </c>
      <c r="R1282" s="8">
        <f t="shared" si="79"/>
        <v>9792</v>
      </c>
      <c r="S1282" s="2" t="s">
        <v>31</v>
      </c>
      <c r="T1282" s="22" cm="1">
        <f t="array" ref="T1282">_xlfn.IFS(OR(Q1282&gt;$U$2,Q1282&lt;$U$3),Q1282*$V$2,OR(Q1282&gt;$U$3,Q1282&lt;$U$4),Q1282*$V$3,OR(Q1282&gt;$U$3,Q1282&lt;$U$4),Q1282*$V$4,OR(Q1282&gt;$U$5,Q1282&lt;$U$6),Q1282*$V$6,OR(Q1282&gt;$U$6,Q1282&lt;$U$7),Q1282*$V$7)</f>
        <v>2153.88</v>
      </c>
    </row>
    <row r="1283" spans="1:20" x14ac:dyDescent="0.3">
      <c r="A1283" s="2" t="s">
        <v>1946</v>
      </c>
      <c r="B1283" s="5">
        <v>44117</v>
      </c>
      <c r="C1283" s="5">
        <v>44118</v>
      </c>
      <c r="D1283" s="2" t="s">
        <v>45</v>
      </c>
      <c r="E1283" s="2" t="s">
        <v>46</v>
      </c>
      <c r="F1283" s="2" t="s">
        <v>1024</v>
      </c>
      <c r="G1283" s="6" t="str">
        <f>VLOOKUP(F1283,'Customer Info'!A:B,2,0)</f>
        <v>Christy</v>
      </c>
      <c r="H1283" s="6" t="str">
        <f>VLOOKUP(F1283,'Customer Info'!A:C,3,0)</f>
        <v>Brittain</v>
      </c>
      <c r="I1283" s="6" t="str">
        <f>VLOOKUP(F1283,'Customer Info'!A:E,5,0)</f>
        <v>Ajmer</v>
      </c>
      <c r="J1283" s="2" t="s">
        <v>299</v>
      </c>
      <c r="K1283" s="2">
        <v>3289</v>
      </c>
      <c r="L1283" s="2">
        <v>3105</v>
      </c>
      <c r="M1283" s="2">
        <v>5</v>
      </c>
      <c r="N1283" s="7">
        <f t="shared" si="76"/>
        <v>15525</v>
      </c>
      <c r="O1283" s="7">
        <f t="shared" si="77"/>
        <v>16445</v>
      </c>
      <c r="P1283" s="2">
        <v>46</v>
      </c>
      <c r="Q1283" s="8">
        <f t="shared" si="78"/>
        <v>16491</v>
      </c>
      <c r="R1283" s="8">
        <f t="shared" si="79"/>
        <v>920</v>
      </c>
      <c r="S1283" s="2" t="s">
        <v>31</v>
      </c>
      <c r="T1283" s="22" cm="1">
        <f t="array" ref="T1283">_xlfn.IFS(OR(Q1283&gt;$U$2,Q1283&lt;$U$3),Q1283*$V$2,OR(Q1283&gt;$U$3,Q1283&lt;$U$4),Q1283*$V$3,OR(Q1283&gt;$U$3,Q1283&lt;$U$4),Q1283*$V$4,OR(Q1283&gt;$U$5,Q1283&lt;$U$6),Q1283*$V$6,OR(Q1283&gt;$U$6,Q1283&lt;$U$7),Q1283*$V$7)</f>
        <v>329.82</v>
      </c>
    </row>
    <row r="1284" spans="1:20" x14ac:dyDescent="0.3">
      <c r="A1284" s="2" t="s">
        <v>1947</v>
      </c>
      <c r="B1284" s="5">
        <v>44090</v>
      </c>
      <c r="C1284" s="5">
        <v>44092</v>
      </c>
      <c r="D1284" s="2" t="s">
        <v>33</v>
      </c>
      <c r="E1284" s="2" t="s">
        <v>34</v>
      </c>
      <c r="F1284" s="2" t="s">
        <v>874</v>
      </c>
      <c r="G1284" s="6" t="str">
        <f>VLOOKUP(F1284,'Customer Info'!A:B,2,0)</f>
        <v>Karen</v>
      </c>
      <c r="H1284" s="6" t="str">
        <f>VLOOKUP(F1284,'Customer Info'!A:C,3,0)</f>
        <v>Daniels</v>
      </c>
      <c r="I1284" s="6" t="str">
        <f>VLOOKUP(F1284,'Customer Info'!A:E,5,0)</f>
        <v>Jiutai</v>
      </c>
      <c r="J1284" s="2" t="s">
        <v>570</v>
      </c>
      <c r="K1284" s="2">
        <v>1574</v>
      </c>
      <c r="L1284" s="2">
        <v>1375</v>
      </c>
      <c r="M1284" s="2">
        <v>4</v>
      </c>
      <c r="N1284" s="7">
        <f t="shared" si="76"/>
        <v>5500</v>
      </c>
      <c r="O1284" s="7">
        <f t="shared" si="77"/>
        <v>6296</v>
      </c>
      <c r="P1284" s="2">
        <v>77</v>
      </c>
      <c r="Q1284" s="8">
        <f t="shared" si="78"/>
        <v>6373</v>
      </c>
      <c r="R1284" s="8">
        <f t="shared" si="79"/>
        <v>796</v>
      </c>
      <c r="S1284" s="2" t="s">
        <v>31</v>
      </c>
      <c r="T1284" s="22" cm="1">
        <f t="array" ref="T1284">_xlfn.IFS(OR(Q1284&gt;$U$2,Q1284&lt;$U$3),Q1284*$V$2,OR(Q1284&gt;$U$3,Q1284&lt;$U$4),Q1284*$V$3,OR(Q1284&gt;$U$3,Q1284&lt;$U$4),Q1284*$V$4,OR(Q1284&gt;$U$5,Q1284&lt;$U$6),Q1284*$V$6,OR(Q1284&gt;$U$6,Q1284&lt;$U$7),Q1284*$V$7)</f>
        <v>127.46000000000001</v>
      </c>
    </row>
    <row r="1285" spans="1:20" x14ac:dyDescent="0.3">
      <c r="A1285" s="2" t="s">
        <v>1948</v>
      </c>
      <c r="B1285" s="5">
        <v>44181</v>
      </c>
      <c r="C1285" s="5">
        <v>44183</v>
      </c>
      <c r="D1285" s="2" t="s">
        <v>26</v>
      </c>
      <c r="E1285" s="2" t="s">
        <v>66</v>
      </c>
      <c r="F1285" s="2" t="s">
        <v>1737</v>
      </c>
      <c r="G1285" s="6" t="str">
        <f>VLOOKUP(F1285,'Customer Info'!A:B,2,0)</f>
        <v>Harry</v>
      </c>
      <c r="H1285" s="6" t="str">
        <f>VLOOKUP(F1285,'Customer Info'!A:C,3,0)</f>
        <v>Marie</v>
      </c>
      <c r="I1285" s="6" t="str">
        <f>VLOOKUP(F1285,'Customer Info'!A:E,5,0)</f>
        <v>Dortmund</v>
      </c>
      <c r="J1285" s="2" t="s">
        <v>543</v>
      </c>
      <c r="K1285" s="2">
        <v>2151</v>
      </c>
      <c r="L1285" s="2">
        <v>2009</v>
      </c>
      <c r="M1285" s="2">
        <v>1</v>
      </c>
      <c r="N1285" s="7">
        <f t="shared" si="76"/>
        <v>2009</v>
      </c>
      <c r="O1285" s="7">
        <f t="shared" si="77"/>
        <v>2151</v>
      </c>
      <c r="P1285" s="2">
        <v>72</v>
      </c>
      <c r="Q1285" s="8">
        <f t="shared" si="78"/>
        <v>2223</v>
      </c>
      <c r="R1285" s="8">
        <f t="shared" si="79"/>
        <v>142</v>
      </c>
      <c r="S1285" s="2" t="s">
        <v>61</v>
      </c>
      <c r="T1285" s="22" cm="1">
        <f t="array" ref="T1285">_xlfn.IFS(OR(Q1285&gt;$U$2,Q1285&lt;$U$3),Q1285*$V$2,OR(Q1285&gt;$U$3,Q1285&lt;$U$4),Q1285*$V$3,OR(Q1285&gt;$U$3,Q1285&lt;$U$4),Q1285*$V$4,OR(Q1285&gt;$U$5,Q1285&lt;$U$6),Q1285*$V$6,OR(Q1285&gt;$U$6,Q1285&lt;$U$7),Q1285*$V$7)</f>
        <v>44.46</v>
      </c>
    </row>
    <row r="1286" spans="1:20" x14ac:dyDescent="0.3">
      <c r="A1286" s="2" t="s">
        <v>1949</v>
      </c>
      <c r="B1286" s="5">
        <v>44100</v>
      </c>
      <c r="C1286" s="5">
        <v>44102</v>
      </c>
      <c r="D1286" s="2" t="s">
        <v>45</v>
      </c>
      <c r="E1286" s="2" t="s">
        <v>89</v>
      </c>
      <c r="F1286" s="2" t="s">
        <v>163</v>
      </c>
      <c r="G1286" s="6" t="str">
        <f>VLOOKUP(F1286,'Customer Info'!A:B,2,0)</f>
        <v>Mark</v>
      </c>
      <c r="H1286" s="6" t="str">
        <f>VLOOKUP(F1286,'Customer Info'!A:C,3,0)</f>
        <v>Packer</v>
      </c>
      <c r="I1286" s="6" t="str">
        <f>VLOOKUP(F1286,'Customer Info'!A:E,5,0)</f>
        <v>Perth</v>
      </c>
      <c r="J1286" s="2" t="s">
        <v>72</v>
      </c>
      <c r="K1286" s="2">
        <v>526</v>
      </c>
      <c r="L1286" s="2">
        <v>487</v>
      </c>
      <c r="M1286" s="2">
        <v>6</v>
      </c>
      <c r="N1286" s="7">
        <f t="shared" si="76"/>
        <v>2922</v>
      </c>
      <c r="O1286" s="7">
        <f t="shared" si="77"/>
        <v>3156</v>
      </c>
      <c r="P1286" s="2">
        <v>98</v>
      </c>
      <c r="Q1286" s="8">
        <f t="shared" si="78"/>
        <v>3254</v>
      </c>
      <c r="R1286" s="8">
        <f t="shared" si="79"/>
        <v>234</v>
      </c>
      <c r="S1286" s="2" t="s">
        <v>31</v>
      </c>
      <c r="T1286" s="22" cm="1">
        <f t="array" ref="T1286">_xlfn.IFS(OR(Q1286&gt;$U$2,Q1286&lt;$U$3),Q1286*$V$2,OR(Q1286&gt;$U$3,Q1286&lt;$U$4),Q1286*$V$3,OR(Q1286&gt;$U$3,Q1286&lt;$U$4),Q1286*$V$4,OR(Q1286&gt;$U$5,Q1286&lt;$U$6),Q1286*$V$6,OR(Q1286&gt;$U$6,Q1286&lt;$U$7),Q1286*$V$7)</f>
        <v>65.08</v>
      </c>
    </row>
    <row r="1287" spans="1:20" x14ac:dyDescent="0.3">
      <c r="A1287" s="2" t="s">
        <v>1950</v>
      </c>
      <c r="B1287" s="5">
        <v>44154</v>
      </c>
      <c r="C1287" s="5">
        <v>44154</v>
      </c>
      <c r="D1287" s="2" t="s">
        <v>26</v>
      </c>
      <c r="E1287" s="2" t="s">
        <v>34</v>
      </c>
      <c r="F1287" s="2" t="s">
        <v>83</v>
      </c>
      <c r="G1287" s="6" t="str">
        <f>VLOOKUP(F1287,'Customer Info'!A:B,2,0)</f>
        <v>Corey</v>
      </c>
      <c r="H1287" s="6" t="str">
        <f>VLOOKUP(F1287,'Customer Info'!A:C,3,0)</f>
        <v>Lock</v>
      </c>
      <c r="I1287" s="6" t="str">
        <f>VLOOKUP(F1287,'Customer Info'!A:E,5,0)</f>
        <v>Geelong</v>
      </c>
      <c r="J1287" s="2" t="s">
        <v>1403</v>
      </c>
      <c r="K1287" s="2">
        <v>3321</v>
      </c>
      <c r="L1287" s="2">
        <v>2989</v>
      </c>
      <c r="M1287" s="2">
        <v>4</v>
      </c>
      <c r="N1287" s="7">
        <f t="shared" si="76"/>
        <v>11956</v>
      </c>
      <c r="O1287" s="7">
        <f t="shared" si="77"/>
        <v>13284</v>
      </c>
      <c r="P1287" s="2">
        <v>69</v>
      </c>
      <c r="Q1287" s="8">
        <f t="shared" si="78"/>
        <v>13353</v>
      </c>
      <c r="R1287" s="8">
        <f t="shared" si="79"/>
        <v>1328</v>
      </c>
      <c r="S1287" s="2" t="s">
        <v>69</v>
      </c>
      <c r="T1287" s="22" cm="1">
        <f t="array" ref="T1287">_xlfn.IFS(OR(Q1287&gt;$U$2,Q1287&lt;$U$3),Q1287*$V$2,OR(Q1287&gt;$U$3,Q1287&lt;$U$4),Q1287*$V$3,OR(Q1287&gt;$U$3,Q1287&lt;$U$4),Q1287*$V$4,OR(Q1287&gt;$U$5,Q1287&lt;$U$6),Q1287*$V$6,OR(Q1287&gt;$U$6,Q1287&lt;$U$7),Q1287*$V$7)</f>
        <v>267.06</v>
      </c>
    </row>
    <row r="1288" spans="1:20" x14ac:dyDescent="0.3">
      <c r="A1288" s="2" t="s">
        <v>1951</v>
      </c>
      <c r="B1288" s="5">
        <v>43964</v>
      </c>
      <c r="C1288" s="5">
        <v>43965</v>
      </c>
      <c r="D1288" s="2" t="s">
        <v>45</v>
      </c>
      <c r="E1288" s="2" t="s">
        <v>41</v>
      </c>
      <c r="F1288" s="2" t="s">
        <v>659</v>
      </c>
      <c r="G1288" s="6" t="str">
        <f>VLOOKUP(F1288,'Customer Info'!A:B,2,0)</f>
        <v>Victoria</v>
      </c>
      <c r="H1288" s="6" t="str">
        <f>VLOOKUP(F1288,'Customer Info'!A:C,3,0)</f>
        <v>Brennan</v>
      </c>
      <c r="I1288" s="6" t="str">
        <f>VLOOKUP(F1288,'Customer Info'!A:E,5,0)</f>
        <v>Canberra</v>
      </c>
      <c r="J1288" s="2" t="s">
        <v>209</v>
      </c>
      <c r="K1288" s="2">
        <v>1372</v>
      </c>
      <c r="L1288" s="2">
        <v>1308</v>
      </c>
      <c r="M1288" s="2">
        <v>5</v>
      </c>
      <c r="N1288" s="7">
        <f t="shared" si="76"/>
        <v>6540</v>
      </c>
      <c r="O1288" s="7">
        <f t="shared" si="77"/>
        <v>6860</v>
      </c>
      <c r="P1288" s="2">
        <v>63</v>
      </c>
      <c r="Q1288" s="8">
        <f t="shared" si="78"/>
        <v>6923</v>
      </c>
      <c r="R1288" s="8">
        <f t="shared" si="79"/>
        <v>320</v>
      </c>
      <c r="S1288" s="2" t="s">
        <v>31</v>
      </c>
      <c r="T1288" s="22" cm="1">
        <f t="array" ref="T1288">_xlfn.IFS(OR(Q1288&gt;$U$2,Q1288&lt;$U$3),Q1288*$V$2,OR(Q1288&gt;$U$3,Q1288&lt;$U$4),Q1288*$V$3,OR(Q1288&gt;$U$3,Q1288&lt;$U$4),Q1288*$V$4,OR(Q1288&gt;$U$5,Q1288&lt;$U$6),Q1288*$V$6,OR(Q1288&gt;$U$6,Q1288&lt;$U$7),Q1288*$V$7)</f>
        <v>138.46</v>
      </c>
    </row>
    <row r="1289" spans="1:20" x14ac:dyDescent="0.3">
      <c r="A1289" s="2" t="s">
        <v>1952</v>
      </c>
      <c r="B1289" s="5">
        <v>44082</v>
      </c>
      <c r="C1289" s="5">
        <v>44082</v>
      </c>
      <c r="D1289" s="2" t="s">
        <v>45</v>
      </c>
      <c r="E1289" s="2" t="s">
        <v>46</v>
      </c>
      <c r="F1289" s="2" t="s">
        <v>601</v>
      </c>
      <c r="G1289" s="6" t="str">
        <f>VLOOKUP(F1289,'Customer Info'!A:B,2,0)</f>
        <v>Michelle</v>
      </c>
      <c r="H1289" s="6" t="str">
        <f>VLOOKUP(F1289,'Customer Info'!A:C,3,0)</f>
        <v>Arnett</v>
      </c>
      <c r="I1289" s="6" t="str">
        <f>VLOOKUP(F1289,'Customer Info'!A:E,5,0)</f>
        <v>Palembang</v>
      </c>
      <c r="J1289" s="2" t="s">
        <v>119</v>
      </c>
      <c r="K1289" s="2">
        <v>887</v>
      </c>
      <c r="L1289" s="2">
        <v>814</v>
      </c>
      <c r="M1289" s="2">
        <v>4</v>
      </c>
      <c r="N1289" s="7">
        <f t="shared" si="76"/>
        <v>3256</v>
      </c>
      <c r="O1289" s="7">
        <f t="shared" si="77"/>
        <v>3548</v>
      </c>
      <c r="P1289" s="2">
        <v>68</v>
      </c>
      <c r="Q1289" s="8">
        <f t="shared" si="78"/>
        <v>3616</v>
      </c>
      <c r="R1289" s="8">
        <f t="shared" si="79"/>
        <v>292</v>
      </c>
      <c r="S1289" s="2" t="s">
        <v>31</v>
      </c>
      <c r="T1289" s="22" cm="1">
        <f t="array" ref="T1289">_xlfn.IFS(OR(Q1289&gt;$U$2,Q1289&lt;$U$3),Q1289*$V$2,OR(Q1289&gt;$U$3,Q1289&lt;$U$4),Q1289*$V$3,OR(Q1289&gt;$U$3,Q1289&lt;$U$4),Q1289*$V$4,OR(Q1289&gt;$U$5,Q1289&lt;$U$6),Q1289*$V$6,OR(Q1289&gt;$U$6,Q1289&lt;$U$7),Q1289*$V$7)</f>
        <v>72.320000000000007</v>
      </c>
    </row>
    <row r="1290" spans="1:20" x14ac:dyDescent="0.3">
      <c r="A1290" s="2" t="s">
        <v>1953</v>
      </c>
      <c r="B1290" s="5">
        <v>43982</v>
      </c>
      <c r="C1290" s="5">
        <v>43983</v>
      </c>
      <c r="D1290" s="2" t="s">
        <v>45</v>
      </c>
      <c r="E1290" s="2" t="s">
        <v>27</v>
      </c>
      <c r="F1290" s="2" t="s">
        <v>128</v>
      </c>
      <c r="G1290" s="6" t="str">
        <f>VLOOKUP(F1290,'Customer Info'!A:B,2,0)</f>
        <v>Duane</v>
      </c>
      <c r="H1290" s="6" t="str">
        <f>VLOOKUP(F1290,'Customer Info'!A:C,3,0)</f>
        <v>Huffman</v>
      </c>
      <c r="I1290" s="6" t="str">
        <f>VLOOKUP(F1290,'Customer Info'!A:E,5,0)</f>
        <v>Jakarta</v>
      </c>
      <c r="J1290" s="2" t="s">
        <v>161</v>
      </c>
      <c r="K1290" s="2">
        <v>516</v>
      </c>
      <c r="L1290" s="2">
        <v>473</v>
      </c>
      <c r="M1290" s="2">
        <v>6</v>
      </c>
      <c r="N1290" s="7">
        <f t="shared" si="76"/>
        <v>2838</v>
      </c>
      <c r="O1290" s="7">
        <f t="shared" si="77"/>
        <v>3096</v>
      </c>
      <c r="P1290" s="2">
        <v>71</v>
      </c>
      <c r="Q1290" s="8">
        <f t="shared" si="78"/>
        <v>3167</v>
      </c>
      <c r="R1290" s="8">
        <f t="shared" si="79"/>
        <v>258</v>
      </c>
      <c r="S1290" s="2" t="s">
        <v>31</v>
      </c>
      <c r="T1290" s="22" cm="1">
        <f t="array" ref="T1290">_xlfn.IFS(OR(Q1290&gt;$U$2,Q1290&lt;$U$3),Q1290*$V$2,OR(Q1290&gt;$U$3,Q1290&lt;$U$4),Q1290*$V$3,OR(Q1290&gt;$U$3,Q1290&lt;$U$4),Q1290*$V$4,OR(Q1290&gt;$U$5,Q1290&lt;$U$6),Q1290*$V$6,OR(Q1290&gt;$U$6,Q1290&lt;$U$7),Q1290*$V$7)</f>
        <v>63.34</v>
      </c>
    </row>
    <row r="1291" spans="1:20" x14ac:dyDescent="0.3">
      <c r="A1291" s="2" t="s">
        <v>1954</v>
      </c>
      <c r="B1291" s="5">
        <v>44126</v>
      </c>
      <c r="C1291" s="5">
        <v>44127</v>
      </c>
      <c r="D1291" s="2" t="s">
        <v>26</v>
      </c>
      <c r="E1291" s="2" t="s">
        <v>46</v>
      </c>
      <c r="F1291" s="2" t="s">
        <v>1955</v>
      </c>
      <c r="G1291" s="6" t="str">
        <f>VLOOKUP(F1291,'Customer Info'!A:B,2,0)</f>
        <v>Susan</v>
      </c>
      <c r="H1291" s="6" t="str">
        <f>VLOOKUP(F1291,'Customer Info'!A:C,3,0)</f>
        <v>MacKendrick</v>
      </c>
      <c r="I1291" s="6" t="str">
        <f>VLOOKUP(F1291,'Customer Info'!A:E,5,0)</f>
        <v>Brisbane</v>
      </c>
      <c r="J1291" s="2" t="s">
        <v>697</v>
      </c>
      <c r="K1291" s="2">
        <v>2540</v>
      </c>
      <c r="L1291" s="2">
        <v>2397</v>
      </c>
      <c r="M1291" s="2">
        <v>2</v>
      </c>
      <c r="N1291" s="7">
        <f t="shared" ref="N1291:N1354" si="80">L1291*M1291</f>
        <v>4794</v>
      </c>
      <c r="O1291" s="7">
        <f t="shared" ref="O1291:O1354" si="81">K1291*M1291</f>
        <v>5080</v>
      </c>
      <c r="P1291" s="2">
        <v>38</v>
      </c>
      <c r="Q1291" s="8">
        <f t="shared" ref="Q1291:Q1354" si="82">P1291+O1291</f>
        <v>5118</v>
      </c>
      <c r="R1291" s="8">
        <f t="shared" ref="R1291:R1354" si="83">Q1291-N1291-P1291</f>
        <v>286</v>
      </c>
      <c r="S1291" s="2" t="s">
        <v>31</v>
      </c>
      <c r="T1291" s="22" cm="1">
        <f t="array" ref="T1291">_xlfn.IFS(OR(Q1291&gt;$U$2,Q1291&lt;$U$3),Q1291*$V$2,OR(Q1291&gt;$U$3,Q1291&lt;$U$4),Q1291*$V$3,OR(Q1291&gt;$U$3,Q1291&lt;$U$4),Q1291*$V$4,OR(Q1291&gt;$U$5,Q1291&lt;$U$6),Q1291*$V$6,OR(Q1291&gt;$U$6,Q1291&lt;$U$7),Q1291*$V$7)</f>
        <v>102.36</v>
      </c>
    </row>
    <row r="1292" spans="1:20" x14ac:dyDescent="0.3">
      <c r="A1292" s="2" t="s">
        <v>1956</v>
      </c>
      <c r="B1292" s="5">
        <v>44132</v>
      </c>
      <c r="C1292" s="5">
        <v>44132</v>
      </c>
      <c r="D1292" s="2" t="s">
        <v>26</v>
      </c>
      <c r="E1292" s="2" t="s">
        <v>34</v>
      </c>
      <c r="F1292" s="2" t="s">
        <v>728</v>
      </c>
      <c r="G1292" s="6" t="str">
        <f>VLOOKUP(F1292,'Customer Info'!A:B,2,0)</f>
        <v>Victoria</v>
      </c>
      <c r="H1292" s="6" t="str">
        <f>VLOOKUP(F1292,'Customer Info'!A:C,3,0)</f>
        <v>Brennan</v>
      </c>
      <c r="I1292" s="6" t="str">
        <f>VLOOKUP(F1292,'Customer Info'!A:E,5,0)</f>
        <v>Adelaide</v>
      </c>
      <c r="J1292" s="2" t="s">
        <v>68</v>
      </c>
      <c r="K1292" s="2">
        <v>1222</v>
      </c>
      <c r="L1292" s="2">
        <v>1187</v>
      </c>
      <c r="M1292" s="2">
        <v>6</v>
      </c>
      <c r="N1292" s="7">
        <f t="shared" si="80"/>
        <v>7122</v>
      </c>
      <c r="O1292" s="7">
        <f t="shared" si="81"/>
        <v>7332</v>
      </c>
      <c r="P1292" s="2">
        <v>68</v>
      </c>
      <c r="Q1292" s="8">
        <f t="shared" si="82"/>
        <v>7400</v>
      </c>
      <c r="R1292" s="8">
        <f t="shared" si="83"/>
        <v>210</v>
      </c>
      <c r="S1292" s="2" t="s">
        <v>31</v>
      </c>
      <c r="T1292" s="22" cm="1">
        <f t="array" ref="T1292">_xlfn.IFS(OR(Q1292&gt;$U$2,Q1292&lt;$U$3),Q1292*$V$2,OR(Q1292&gt;$U$3,Q1292&lt;$U$4),Q1292*$V$3,OR(Q1292&gt;$U$3,Q1292&lt;$U$4),Q1292*$V$4,OR(Q1292&gt;$U$5,Q1292&lt;$U$6),Q1292*$V$6,OR(Q1292&gt;$U$6,Q1292&lt;$U$7),Q1292*$V$7)</f>
        <v>148</v>
      </c>
    </row>
    <row r="1293" spans="1:20" x14ac:dyDescent="0.3">
      <c r="A1293" s="2" t="s">
        <v>1957</v>
      </c>
      <c r="B1293" s="5">
        <v>44013</v>
      </c>
      <c r="C1293" s="5">
        <v>44015</v>
      </c>
      <c r="D1293" s="2" t="s">
        <v>26</v>
      </c>
      <c r="E1293" s="2" t="s">
        <v>66</v>
      </c>
      <c r="F1293" s="2" t="s">
        <v>1155</v>
      </c>
      <c r="G1293" s="6" t="str">
        <f>VLOOKUP(F1293,'Customer Info'!A:B,2,0)</f>
        <v>Jason</v>
      </c>
      <c r="H1293" s="6" t="str">
        <f>VLOOKUP(F1293,'Customer Info'!A:C,3,0)</f>
        <v>Gross</v>
      </c>
      <c r="I1293" s="6" t="str">
        <f>VLOOKUP(F1293,'Customer Info'!A:E,5,0)</f>
        <v>Sydney</v>
      </c>
      <c r="J1293" s="2" t="s">
        <v>243</v>
      </c>
      <c r="K1293" s="2">
        <v>8202</v>
      </c>
      <c r="L1293" s="2">
        <v>7594</v>
      </c>
      <c r="M1293" s="2">
        <v>6</v>
      </c>
      <c r="N1293" s="7">
        <f t="shared" si="80"/>
        <v>45564</v>
      </c>
      <c r="O1293" s="7">
        <f t="shared" si="81"/>
        <v>49212</v>
      </c>
      <c r="P1293" s="2">
        <v>84</v>
      </c>
      <c r="Q1293" s="8">
        <f t="shared" si="82"/>
        <v>49296</v>
      </c>
      <c r="R1293" s="8">
        <f t="shared" si="83"/>
        <v>3648</v>
      </c>
      <c r="S1293" s="2" t="s">
        <v>28</v>
      </c>
      <c r="T1293" s="22" cm="1">
        <f t="array" ref="T1293">_xlfn.IFS(OR(Q1293&gt;$U$2,Q1293&lt;$U$3),Q1293*$V$2,OR(Q1293&gt;$U$3,Q1293&lt;$U$4),Q1293*$V$3,OR(Q1293&gt;$U$3,Q1293&lt;$U$4),Q1293*$V$4,OR(Q1293&gt;$U$5,Q1293&lt;$U$6),Q1293*$V$6,OR(Q1293&gt;$U$6,Q1293&lt;$U$7),Q1293*$V$7)</f>
        <v>985.92000000000007</v>
      </c>
    </row>
    <row r="1294" spans="1:20" x14ac:dyDescent="0.3">
      <c r="A1294" s="2" t="s">
        <v>1958</v>
      </c>
      <c r="B1294" s="5">
        <v>44059</v>
      </c>
      <c r="C1294" s="5">
        <v>44061</v>
      </c>
      <c r="D1294" s="2" t="s">
        <v>33</v>
      </c>
      <c r="E1294" s="2" t="s">
        <v>89</v>
      </c>
      <c r="F1294" s="2" t="s">
        <v>1456</v>
      </c>
      <c r="G1294" s="6" t="str">
        <f>VLOOKUP(F1294,'Customer Info'!A:B,2,0)</f>
        <v>Darren</v>
      </c>
      <c r="H1294" s="6" t="str">
        <f>VLOOKUP(F1294,'Customer Info'!A:C,3,0)</f>
        <v>Koutras</v>
      </c>
      <c r="I1294" s="6" t="str">
        <f>VLOOKUP(F1294,'Customer Info'!A:E,5,0)</f>
        <v>Pune</v>
      </c>
      <c r="J1294" s="2" t="s">
        <v>218</v>
      </c>
      <c r="K1294" s="2">
        <v>5941</v>
      </c>
      <c r="L1294" s="2">
        <v>5827</v>
      </c>
      <c r="M1294" s="2">
        <v>1</v>
      </c>
      <c r="N1294" s="7">
        <f t="shared" si="80"/>
        <v>5827</v>
      </c>
      <c r="O1294" s="7">
        <f t="shared" si="81"/>
        <v>5941</v>
      </c>
      <c r="P1294" s="2">
        <v>40</v>
      </c>
      <c r="Q1294" s="8">
        <f t="shared" si="82"/>
        <v>5981</v>
      </c>
      <c r="R1294" s="8">
        <f t="shared" si="83"/>
        <v>114</v>
      </c>
      <c r="S1294" s="2" t="s">
        <v>31</v>
      </c>
      <c r="T1294" s="22" cm="1">
        <f t="array" ref="T1294">_xlfn.IFS(OR(Q1294&gt;$U$2,Q1294&lt;$U$3),Q1294*$V$2,OR(Q1294&gt;$U$3,Q1294&lt;$U$4),Q1294*$V$3,OR(Q1294&gt;$U$3,Q1294&lt;$U$4),Q1294*$V$4,OR(Q1294&gt;$U$5,Q1294&lt;$U$6),Q1294*$V$6,OR(Q1294&gt;$U$6,Q1294&lt;$U$7),Q1294*$V$7)</f>
        <v>119.62</v>
      </c>
    </row>
    <row r="1295" spans="1:20" x14ac:dyDescent="0.3">
      <c r="A1295" s="2" t="s">
        <v>1959</v>
      </c>
      <c r="B1295" s="5">
        <v>43845</v>
      </c>
      <c r="C1295" s="5">
        <v>43846</v>
      </c>
      <c r="D1295" s="2" t="s">
        <v>45</v>
      </c>
      <c r="E1295" s="2" t="s">
        <v>41</v>
      </c>
      <c r="F1295" s="2" t="s">
        <v>1456</v>
      </c>
      <c r="G1295" s="6" t="str">
        <f>VLOOKUP(F1295,'Customer Info'!A:B,2,0)</f>
        <v>Darren</v>
      </c>
      <c r="H1295" s="6" t="str">
        <f>VLOOKUP(F1295,'Customer Info'!A:C,3,0)</f>
        <v>Koutras</v>
      </c>
      <c r="I1295" s="6" t="str">
        <f>VLOOKUP(F1295,'Customer Info'!A:E,5,0)</f>
        <v>Pune</v>
      </c>
      <c r="J1295" s="2" t="s">
        <v>109</v>
      </c>
      <c r="K1295" s="2">
        <v>214</v>
      </c>
      <c r="L1295" s="2">
        <v>199</v>
      </c>
      <c r="M1295" s="2">
        <v>2</v>
      </c>
      <c r="N1295" s="7">
        <f t="shared" si="80"/>
        <v>398</v>
      </c>
      <c r="O1295" s="7">
        <f t="shared" si="81"/>
        <v>428</v>
      </c>
      <c r="P1295" s="2">
        <v>45</v>
      </c>
      <c r="Q1295" s="8">
        <f t="shared" si="82"/>
        <v>473</v>
      </c>
      <c r="R1295" s="8">
        <f t="shared" si="83"/>
        <v>30</v>
      </c>
      <c r="S1295" s="2" t="s">
        <v>31</v>
      </c>
      <c r="T1295" s="22" cm="1">
        <f t="array" ref="T1295">_xlfn.IFS(OR(Q1295&gt;$U$2,Q1295&lt;$U$3),Q1295*$V$2,OR(Q1295&gt;$U$3,Q1295&lt;$U$4),Q1295*$V$3,OR(Q1295&gt;$U$3,Q1295&lt;$U$4),Q1295*$V$4,OR(Q1295&gt;$U$5,Q1295&lt;$U$6),Q1295*$V$6,OR(Q1295&gt;$U$6,Q1295&lt;$U$7),Q1295*$V$7)</f>
        <v>9.4600000000000009</v>
      </c>
    </row>
    <row r="1296" spans="1:20" x14ac:dyDescent="0.3">
      <c r="A1296" s="2" t="s">
        <v>1960</v>
      </c>
      <c r="B1296" s="5">
        <v>43943</v>
      </c>
      <c r="C1296" s="5">
        <v>43944</v>
      </c>
      <c r="D1296" s="2" t="s">
        <v>33</v>
      </c>
      <c r="E1296" s="2" t="s">
        <v>27</v>
      </c>
      <c r="F1296" s="2" t="s">
        <v>740</v>
      </c>
      <c r="G1296" s="6" t="str">
        <f>VLOOKUP(F1296,'Customer Info'!A:B,2,0)</f>
        <v>Rick</v>
      </c>
      <c r="H1296" s="6" t="str">
        <f>VLOOKUP(F1296,'Customer Info'!A:C,3,0)</f>
        <v>Reed</v>
      </c>
      <c r="I1296" s="6" t="str">
        <f>VLOOKUP(F1296,'Customer Info'!A:E,5,0)</f>
        <v>Lucknow</v>
      </c>
      <c r="J1296" s="2" t="s">
        <v>5</v>
      </c>
      <c r="K1296" s="2">
        <v>8379</v>
      </c>
      <c r="L1296" s="2">
        <v>8061</v>
      </c>
      <c r="M1296" s="2">
        <v>3</v>
      </c>
      <c r="N1296" s="7">
        <f t="shared" si="80"/>
        <v>24183</v>
      </c>
      <c r="O1296" s="7">
        <f t="shared" si="81"/>
        <v>25137</v>
      </c>
      <c r="P1296" s="2">
        <v>88</v>
      </c>
      <c r="Q1296" s="8">
        <f t="shared" si="82"/>
        <v>25225</v>
      </c>
      <c r="R1296" s="8">
        <f t="shared" si="83"/>
        <v>954</v>
      </c>
      <c r="S1296" s="2" t="s">
        <v>28</v>
      </c>
      <c r="T1296" s="22" cm="1">
        <f t="array" ref="T1296">_xlfn.IFS(OR(Q1296&gt;$U$2,Q1296&lt;$U$3),Q1296*$V$2,OR(Q1296&gt;$U$3,Q1296&lt;$U$4),Q1296*$V$3,OR(Q1296&gt;$U$3,Q1296&lt;$U$4),Q1296*$V$4,OR(Q1296&gt;$U$5,Q1296&lt;$U$6),Q1296*$V$6,OR(Q1296&gt;$U$6,Q1296&lt;$U$7),Q1296*$V$7)</f>
        <v>504.5</v>
      </c>
    </row>
    <row r="1297" spans="1:20" x14ac:dyDescent="0.3">
      <c r="A1297" s="2" t="s">
        <v>1961</v>
      </c>
      <c r="B1297" s="5">
        <v>43915</v>
      </c>
      <c r="C1297" s="5">
        <v>43915</v>
      </c>
      <c r="D1297" s="2" t="s">
        <v>33</v>
      </c>
      <c r="E1297" s="2" t="s">
        <v>34</v>
      </c>
      <c r="F1297" s="2" t="s">
        <v>764</v>
      </c>
      <c r="G1297" s="6" t="str">
        <f>VLOOKUP(F1297,'Customer Info'!A:B,2,0)</f>
        <v>Brad</v>
      </c>
      <c r="H1297" s="6" t="str">
        <f>VLOOKUP(F1297,'Customer Info'!A:C,3,0)</f>
        <v>Thomas</v>
      </c>
      <c r="I1297" s="6" t="str">
        <f>VLOOKUP(F1297,'Customer Info'!A:E,5,0)</f>
        <v>Udaipur</v>
      </c>
      <c r="J1297" s="2" t="s">
        <v>518</v>
      </c>
      <c r="K1297" s="2">
        <v>8773</v>
      </c>
      <c r="L1297" s="2">
        <v>8115</v>
      </c>
      <c r="M1297" s="2">
        <v>3</v>
      </c>
      <c r="N1297" s="7">
        <f t="shared" si="80"/>
        <v>24345</v>
      </c>
      <c r="O1297" s="7">
        <f t="shared" si="81"/>
        <v>26319</v>
      </c>
      <c r="P1297" s="2">
        <v>64</v>
      </c>
      <c r="Q1297" s="8">
        <f t="shared" si="82"/>
        <v>26383</v>
      </c>
      <c r="R1297" s="8">
        <f t="shared" si="83"/>
        <v>1974</v>
      </c>
      <c r="S1297" s="2" t="s">
        <v>61</v>
      </c>
      <c r="T1297" s="22" cm="1">
        <f t="array" ref="T1297">_xlfn.IFS(OR(Q1297&gt;$U$2,Q1297&lt;$U$3),Q1297*$V$2,OR(Q1297&gt;$U$3,Q1297&lt;$U$4),Q1297*$V$3,OR(Q1297&gt;$U$3,Q1297&lt;$U$4),Q1297*$V$4,OR(Q1297&gt;$U$5,Q1297&lt;$U$6),Q1297*$V$6,OR(Q1297&gt;$U$6,Q1297&lt;$U$7),Q1297*$V$7)</f>
        <v>527.66</v>
      </c>
    </row>
    <row r="1298" spans="1:20" x14ac:dyDescent="0.3">
      <c r="A1298" s="2" t="s">
        <v>1962</v>
      </c>
      <c r="B1298" s="5">
        <v>44191</v>
      </c>
      <c r="C1298" s="5">
        <v>44191</v>
      </c>
      <c r="D1298" s="2" t="s">
        <v>26</v>
      </c>
      <c r="E1298" s="2" t="s">
        <v>34</v>
      </c>
      <c r="F1298" s="2" t="s">
        <v>1017</v>
      </c>
      <c r="G1298" s="6" t="str">
        <f>VLOOKUP(F1298,'Customer Info'!A:B,2,0)</f>
        <v>Carol</v>
      </c>
      <c r="H1298" s="6" t="str">
        <f>VLOOKUP(F1298,'Customer Info'!A:C,3,0)</f>
        <v>Adams</v>
      </c>
      <c r="I1298" s="6" t="str">
        <f>VLOOKUP(F1298,'Customer Info'!A:E,5,0)</f>
        <v>Cairns</v>
      </c>
      <c r="J1298" s="2" t="s">
        <v>68</v>
      </c>
      <c r="K1298" s="2">
        <v>4846</v>
      </c>
      <c r="L1298" s="2">
        <v>4492</v>
      </c>
      <c r="M1298" s="2">
        <v>1</v>
      </c>
      <c r="N1298" s="7">
        <f t="shared" si="80"/>
        <v>4492</v>
      </c>
      <c r="O1298" s="7">
        <f t="shared" si="81"/>
        <v>4846</v>
      </c>
      <c r="P1298" s="2">
        <v>30</v>
      </c>
      <c r="Q1298" s="8">
        <f t="shared" si="82"/>
        <v>4876</v>
      </c>
      <c r="R1298" s="8">
        <f t="shared" si="83"/>
        <v>354</v>
      </c>
      <c r="S1298" s="2" t="s">
        <v>31</v>
      </c>
      <c r="T1298" s="22" cm="1">
        <f t="array" ref="T1298">_xlfn.IFS(OR(Q1298&gt;$U$2,Q1298&lt;$U$3),Q1298*$V$2,OR(Q1298&gt;$U$3,Q1298&lt;$U$4),Q1298*$V$3,OR(Q1298&gt;$U$3,Q1298&lt;$U$4),Q1298*$V$4,OR(Q1298&gt;$U$5,Q1298&lt;$U$6),Q1298*$V$6,OR(Q1298&gt;$U$6,Q1298&lt;$U$7),Q1298*$V$7)</f>
        <v>97.52</v>
      </c>
    </row>
    <row r="1299" spans="1:20" x14ac:dyDescent="0.3">
      <c r="A1299" s="2" t="s">
        <v>1963</v>
      </c>
      <c r="B1299" s="5">
        <v>44155</v>
      </c>
      <c r="C1299" s="5">
        <v>44157</v>
      </c>
      <c r="D1299" s="2" t="s">
        <v>45</v>
      </c>
      <c r="E1299" s="2" t="s">
        <v>46</v>
      </c>
      <c r="F1299" s="2" t="s">
        <v>1130</v>
      </c>
      <c r="G1299" s="6" t="str">
        <f>VLOOKUP(F1299,'Customer Info'!A:B,2,0)</f>
        <v>Troy</v>
      </c>
      <c r="H1299" s="6" t="str">
        <f>VLOOKUP(F1299,'Customer Info'!A:C,3,0)</f>
        <v>Blackwell</v>
      </c>
      <c r="I1299" s="6" t="str">
        <f>VLOOKUP(F1299,'Customer Info'!A:E,5,0)</f>
        <v>Krefeld</v>
      </c>
      <c r="J1299" s="2" t="s">
        <v>281</v>
      </c>
      <c r="K1299" s="2">
        <v>743</v>
      </c>
      <c r="L1299" s="2">
        <v>694</v>
      </c>
      <c r="M1299" s="2">
        <v>2</v>
      </c>
      <c r="N1299" s="7">
        <f t="shared" si="80"/>
        <v>1388</v>
      </c>
      <c r="O1299" s="7">
        <f t="shared" si="81"/>
        <v>1486</v>
      </c>
      <c r="P1299" s="2">
        <v>95</v>
      </c>
      <c r="Q1299" s="8">
        <f t="shared" si="82"/>
        <v>1581</v>
      </c>
      <c r="R1299" s="8">
        <f t="shared" si="83"/>
        <v>98</v>
      </c>
      <c r="S1299" s="2" t="s">
        <v>31</v>
      </c>
      <c r="T1299" s="22" cm="1">
        <f t="array" ref="T1299">_xlfn.IFS(OR(Q1299&gt;$U$2,Q1299&lt;$U$3),Q1299*$V$2,OR(Q1299&gt;$U$3,Q1299&lt;$U$4),Q1299*$V$3,OR(Q1299&gt;$U$3,Q1299&lt;$U$4),Q1299*$V$4,OR(Q1299&gt;$U$5,Q1299&lt;$U$6),Q1299*$V$6,OR(Q1299&gt;$U$6,Q1299&lt;$U$7),Q1299*$V$7)</f>
        <v>31.62</v>
      </c>
    </row>
    <row r="1300" spans="1:20" x14ac:dyDescent="0.3">
      <c r="A1300" s="2" t="s">
        <v>1964</v>
      </c>
      <c r="B1300" s="5">
        <v>43922</v>
      </c>
      <c r="C1300" s="5">
        <v>43924</v>
      </c>
      <c r="D1300" s="2" t="s">
        <v>26</v>
      </c>
      <c r="E1300" s="2" t="s">
        <v>46</v>
      </c>
      <c r="F1300" s="2" t="s">
        <v>229</v>
      </c>
      <c r="G1300" s="6" t="str">
        <f>VLOOKUP(F1300,'Customer Info'!A:B,2,0)</f>
        <v>Thais</v>
      </c>
      <c r="H1300" s="6" t="str">
        <f>VLOOKUP(F1300,'Customer Info'!A:C,3,0)</f>
        <v>Sissman</v>
      </c>
      <c r="I1300" s="6" t="str">
        <f>VLOOKUP(F1300,'Customer Info'!A:E,5,0)</f>
        <v>Essen</v>
      </c>
      <c r="J1300" s="2" t="s">
        <v>346</v>
      </c>
      <c r="K1300" s="2">
        <v>2342</v>
      </c>
      <c r="L1300" s="2">
        <v>2210</v>
      </c>
      <c r="M1300" s="2">
        <v>3</v>
      </c>
      <c r="N1300" s="7">
        <f t="shared" si="80"/>
        <v>6630</v>
      </c>
      <c r="O1300" s="7">
        <f t="shared" si="81"/>
        <v>7026</v>
      </c>
      <c r="P1300" s="2">
        <v>62</v>
      </c>
      <c r="Q1300" s="8">
        <f t="shared" si="82"/>
        <v>7088</v>
      </c>
      <c r="R1300" s="8">
        <f t="shared" si="83"/>
        <v>396</v>
      </c>
      <c r="S1300" s="2" t="s">
        <v>61</v>
      </c>
      <c r="T1300" s="22" cm="1">
        <f t="array" ref="T1300">_xlfn.IFS(OR(Q1300&gt;$U$2,Q1300&lt;$U$3),Q1300*$V$2,OR(Q1300&gt;$U$3,Q1300&lt;$U$4),Q1300*$V$3,OR(Q1300&gt;$U$3,Q1300&lt;$U$4),Q1300*$V$4,OR(Q1300&gt;$U$5,Q1300&lt;$U$6),Q1300*$V$6,OR(Q1300&gt;$U$6,Q1300&lt;$U$7),Q1300*$V$7)</f>
        <v>141.76</v>
      </c>
    </row>
    <row r="1301" spans="1:20" x14ac:dyDescent="0.3">
      <c r="A1301" s="2" t="s">
        <v>1965</v>
      </c>
      <c r="B1301" s="5">
        <v>44001</v>
      </c>
      <c r="C1301" s="5">
        <v>44003</v>
      </c>
      <c r="D1301" s="2" t="s">
        <v>45</v>
      </c>
      <c r="E1301" s="2" t="s">
        <v>66</v>
      </c>
      <c r="F1301" s="2" t="s">
        <v>1726</v>
      </c>
      <c r="G1301" s="6" t="str">
        <f>VLOOKUP(F1301,'Customer Info'!A:B,2,0)</f>
        <v>Alyssa</v>
      </c>
      <c r="H1301" s="6" t="str">
        <f>VLOOKUP(F1301,'Customer Info'!A:C,3,0)</f>
        <v>Tate</v>
      </c>
      <c r="I1301" s="6" t="str">
        <f>VLOOKUP(F1301,'Customer Info'!A:E,5,0)</f>
        <v>Wafangdian</v>
      </c>
      <c r="J1301" s="2" t="s">
        <v>81</v>
      </c>
      <c r="K1301" s="2">
        <v>664</v>
      </c>
      <c r="L1301" s="2">
        <v>576</v>
      </c>
      <c r="M1301" s="2">
        <v>2</v>
      </c>
      <c r="N1301" s="7">
        <f t="shared" si="80"/>
        <v>1152</v>
      </c>
      <c r="O1301" s="7">
        <f t="shared" si="81"/>
        <v>1328</v>
      </c>
      <c r="P1301" s="2">
        <v>92</v>
      </c>
      <c r="Q1301" s="8">
        <f t="shared" si="82"/>
        <v>1420</v>
      </c>
      <c r="R1301" s="8">
        <f t="shared" si="83"/>
        <v>176</v>
      </c>
      <c r="S1301" s="2" t="s">
        <v>61</v>
      </c>
      <c r="T1301" s="22" cm="1">
        <f t="array" ref="T1301">_xlfn.IFS(OR(Q1301&gt;$U$2,Q1301&lt;$U$3),Q1301*$V$2,OR(Q1301&gt;$U$3,Q1301&lt;$U$4),Q1301*$V$3,OR(Q1301&gt;$U$3,Q1301&lt;$U$4),Q1301*$V$4,OR(Q1301&gt;$U$5,Q1301&lt;$U$6),Q1301*$V$6,OR(Q1301&gt;$U$6,Q1301&lt;$U$7),Q1301*$V$7)</f>
        <v>28.400000000000002</v>
      </c>
    </row>
    <row r="1302" spans="1:20" x14ac:dyDescent="0.3">
      <c r="A1302" s="2" t="s">
        <v>1966</v>
      </c>
      <c r="B1302" s="5">
        <v>43996</v>
      </c>
      <c r="C1302" s="5">
        <v>43997</v>
      </c>
      <c r="D1302" s="2" t="s">
        <v>45</v>
      </c>
      <c r="E1302" s="2" t="s">
        <v>34</v>
      </c>
      <c r="F1302" s="2" t="s">
        <v>740</v>
      </c>
      <c r="G1302" s="6" t="str">
        <f>VLOOKUP(F1302,'Customer Info'!A:B,2,0)</f>
        <v>Rick</v>
      </c>
      <c r="H1302" s="6" t="str">
        <f>VLOOKUP(F1302,'Customer Info'!A:C,3,0)</f>
        <v>Reed</v>
      </c>
      <c r="I1302" s="6" t="str">
        <f>VLOOKUP(F1302,'Customer Info'!A:E,5,0)</f>
        <v>Lucknow</v>
      </c>
      <c r="J1302" s="2" t="s">
        <v>359</v>
      </c>
      <c r="K1302" s="2">
        <v>183</v>
      </c>
      <c r="L1302" s="2">
        <v>168</v>
      </c>
      <c r="M1302" s="2">
        <v>5</v>
      </c>
      <c r="N1302" s="7">
        <f t="shared" si="80"/>
        <v>840</v>
      </c>
      <c r="O1302" s="7">
        <f t="shared" si="81"/>
        <v>915</v>
      </c>
      <c r="P1302" s="2">
        <v>30</v>
      </c>
      <c r="Q1302" s="8">
        <f t="shared" si="82"/>
        <v>945</v>
      </c>
      <c r="R1302" s="8">
        <f t="shared" si="83"/>
        <v>75</v>
      </c>
      <c r="S1302" s="2" t="s">
        <v>31</v>
      </c>
      <c r="T1302" s="22" cm="1">
        <f t="array" ref="T1302">_xlfn.IFS(OR(Q1302&gt;$U$2,Q1302&lt;$U$3),Q1302*$V$2,OR(Q1302&gt;$U$3,Q1302&lt;$U$4),Q1302*$V$3,OR(Q1302&gt;$U$3,Q1302&lt;$U$4),Q1302*$V$4,OR(Q1302&gt;$U$5,Q1302&lt;$U$6),Q1302*$V$6,OR(Q1302&gt;$U$6,Q1302&lt;$U$7),Q1302*$V$7)</f>
        <v>18.900000000000002</v>
      </c>
    </row>
    <row r="1303" spans="1:20" x14ac:dyDescent="0.3">
      <c r="A1303" s="2" t="s">
        <v>1967</v>
      </c>
      <c r="B1303" s="5">
        <v>44130</v>
      </c>
      <c r="C1303" s="5">
        <v>44132</v>
      </c>
      <c r="D1303" s="2" t="s">
        <v>45</v>
      </c>
      <c r="E1303" s="2" t="s">
        <v>66</v>
      </c>
      <c r="F1303" s="2" t="s">
        <v>1968</v>
      </c>
      <c r="G1303" s="6" t="str">
        <f>VLOOKUP(F1303,'Customer Info'!A:B,2,0)</f>
        <v>Alejandro</v>
      </c>
      <c r="H1303" s="6" t="str">
        <f>VLOOKUP(F1303,'Customer Info'!A:C,3,0)</f>
        <v>Ballentine</v>
      </c>
      <c r="I1303" s="6" t="str">
        <f>VLOOKUP(F1303,'Customer Info'!A:E,5,0)</f>
        <v>Mannheim</v>
      </c>
      <c r="J1303" s="2" t="s">
        <v>548</v>
      </c>
      <c r="K1303" s="2">
        <v>1845</v>
      </c>
      <c r="L1303" s="2">
        <v>1742</v>
      </c>
      <c r="M1303" s="2">
        <v>6</v>
      </c>
      <c r="N1303" s="7">
        <f t="shared" si="80"/>
        <v>10452</v>
      </c>
      <c r="O1303" s="7">
        <f t="shared" si="81"/>
        <v>11070</v>
      </c>
      <c r="P1303" s="2">
        <v>52</v>
      </c>
      <c r="Q1303" s="8">
        <f t="shared" si="82"/>
        <v>11122</v>
      </c>
      <c r="R1303" s="8">
        <f t="shared" si="83"/>
        <v>618</v>
      </c>
      <c r="S1303" s="2" t="s">
        <v>61</v>
      </c>
      <c r="T1303" s="22" cm="1">
        <f t="array" ref="T1303">_xlfn.IFS(OR(Q1303&gt;$U$2,Q1303&lt;$U$3),Q1303*$V$2,OR(Q1303&gt;$U$3,Q1303&lt;$U$4),Q1303*$V$3,OR(Q1303&gt;$U$3,Q1303&lt;$U$4),Q1303*$V$4,OR(Q1303&gt;$U$5,Q1303&lt;$U$6),Q1303*$V$6,OR(Q1303&gt;$U$6,Q1303&lt;$U$7),Q1303*$V$7)</f>
        <v>222.44</v>
      </c>
    </row>
    <row r="1304" spans="1:20" x14ac:dyDescent="0.3">
      <c r="A1304" s="2" t="s">
        <v>1969</v>
      </c>
      <c r="B1304" s="5">
        <v>43929</v>
      </c>
      <c r="C1304" s="5">
        <v>43930</v>
      </c>
      <c r="D1304" s="2" t="s">
        <v>45</v>
      </c>
      <c r="E1304" s="2" t="s">
        <v>34</v>
      </c>
      <c r="F1304" s="2" t="s">
        <v>868</v>
      </c>
      <c r="G1304" s="6" t="str">
        <f>VLOOKUP(F1304,'Customer Info'!A:B,2,0)</f>
        <v>Craig</v>
      </c>
      <c r="H1304" s="6" t="str">
        <f>VLOOKUP(F1304,'Customer Info'!A:C,3,0)</f>
        <v>Carreira</v>
      </c>
      <c r="I1304" s="6" t="str">
        <f>VLOOKUP(F1304,'Customer Info'!A:E,5,0)</f>
        <v>Worms</v>
      </c>
      <c r="J1304" s="2" t="s">
        <v>1222</v>
      </c>
      <c r="K1304" s="2">
        <v>671</v>
      </c>
      <c r="L1304" s="2">
        <v>627</v>
      </c>
      <c r="M1304" s="2">
        <v>3</v>
      </c>
      <c r="N1304" s="7">
        <f t="shared" si="80"/>
        <v>1881</v>
      </c>
      <c r="O1304" s="7">
        <f t="shared" si="81"/>
        <v>2013</v>
      </c>
      <c r="P1304" s="2">
        <v>56</v>
      </c>
      <c r="Q1304" s="8">
        <f t="shared" si="82"/>
        <v>2069</v>
      </c>
      <c r="R1304" s="8">
        <f t="shared" si="83"/>
        <v>132</v>
      </c>
      <c r="S1304" s="2" t="s">
        <v>31</v>
      </c>
      <c r="T1304" s="22" cm="1">
        <f t="array" ref="T1304">_xlfn.IFS(OR(Q1304&gt;$U$2,Q1304&lt;$U$3),Q1304*$V$2,OR(Q1304&gt;$U$3,Q1304&lt;$U$4),Q1304*$V$3,OR(Q1304&gt;$U$3,Q1304&lt;$U$4),Q1304*$V$4,OR(Q1304&gt;$U$5,Q1304&lt;$U$6),Q1304*$V$6,OR(Q1304&gt;$U$6,Q1304&lt;$U$7),Q1304*$V$7)</f>
        <v>41.38</v>
      </c>
    </row>
    <row r="1305" spans="1:20" x14ac:dyDescent="0.3">
      <c r="A1305" s="2" t="s">
        <v>1970</v>
      </c>
      <c r="B1305" s="5">
        <v>43884</v>
      </c>
      <c r="C1305" s="5">
        <v>43884</v>
      </c>
      <c r="D1305" s="2" t="s">
        <v>33</v>
      </c>
      <c r="E1305" s="2" t="s">
        <v>34</v>
      </c>
      <c r="F1305" s="2" t="s">
        <v>157</v>
      </c>
      <c r="G1305" s="6" t="str">
        <f>VLOOKUP(F1305,'Customer Info'!A:B,2,0)</f>
        <v>Eileen</v>
      </c>
      <c r="H1305" s="6" t="str">
        <f>VLOOKUP(F1305,'Customer Info'!A:C,3,0)</f>
        <v>Kiefer</v>
      </c>
      <c r="I1305" s="6" t="str">
        <f>VLOOKUP(F1305,'Customer Info'!A:E,5,0)</f>
        <v>Hamm</v>
      </c>
      <c r="J1305" s="2" t="s">
        <v>1048</v>
      </c>
      <c r="K1305" s="2">
        <v>36778</v>
      </c>
      <c r="L1305" s="2">
        <v>34709</v>
      </c>
      <c r="M1305" s="2">
        <v>2</v>
      </c>
      <c r="N1305" s="7">
        <f t="shared" si="80"/>
        <v>69418</v>
      </c>
      <c r="O1305" s="7">
        <f t="shared" si="81"/>
        <v>73556</v>
      </c>
      <c r="P1305" s="2">
        <v>54</v>
      </c>
      <c r="Q1305" s="8">
        <f t="shared" si="82"/>
        <v>73610</v>
      </c>
      <c r="R1305" s="8">
        <f t="shared" si="83"/>
        <v>4138</v>
      </c>
      <c r="S1305" s="2" t="s">
        <v>31</v>
      </c>
      <c r="T1305" s="22" cm="1">
        <f t="array" ref="T1305">_xlfn.IFS(OR(Q1305&gt;$U$2,Q1305&lt;$U$3),Q1305*$V$2,OR(Q1305&gt;$U$3,Q1305&lt;$U$4),Q1305*$V$3,OR(Q1305&gt;$U$3,Q1305&lt;$U$4),Q1305*$V$4,OR(Q1305&gt;$U$5,Q1305&lt;$U$6),Q1305*$V$6,OR(Q1305&gt;$U$6,Q1305&lt;$U$7),Q1305*$V$7)</f>
        <v>1472.2</v>
      </c>
    </row>
    <row r="1306" spans="1:20" x14ac:dyDescent="0.3">
      <c r="A1306" s="2" t="s">
        <v>1971</v>
      </c>
      <c r="B1306" s="5">
        <v>43857</v>
      </c>
      <c r="C1306" s="5">
        <v>43859</v>
      </c>
      <c r="D1306" s="2" t="s">
        <v>33</v>
      </c>
      <c r="E1306" s="2" t="s">
        <v>66</v>
      </c>
      <c r="F1306" s="2" t="s">
        <v>53</v>
      </c>
      <c r="G1306" s="6" t="str">
        <f>VLOOKUP(F1306,'Customer Info'!A:B,2,0)</f>
        <v>Cindy</v>
      </c>
      <c r="H1306" s="6" t="str">
        <f>VLOOKUP(F1306,'Customer Info'!A:C,3,0)</f>
        <v>Schnelling</v>
      </c>
      <c r="I1306" s="6" t="str">
        <f>VLOOKUP(F1306,'Customer Info'!A:E,5,0)</f>
        <v>Balikpapan</v>
      </c>
      <c r="J1306" s="2" t="s">
        <v>283</v>
      </c>
      <c r="K1306" s="2">
        <v>36057</v>
      </c>
      <c r="L1306" s="2">
        <v>34028</v>
      </c>
      <c r="M1306" s="2">
        <v>4</v>
      </c>
      <c r="N1306" s="7">
        <f t="shared" si="80"/>
        <v>136112</v>
      </c>
      <c r="O1306" s="7">
        <f t="shared" si="81"/>
        <v>144228</v>
      </c>
      <c r="P1306" s="2">
        <v>62</v>
      </c>
      <c r="Q1306" s="8">
        <f t="shared" si="82"/>
        <v>144290</v>
      </c>
      <c r="R1306" s="8">
        <f t="shared" si="83"/>
        <v>8116</v>
      </c>
      <c r="S1306" s="2" t="s">
        <v>28</v>
      </c>
      <c r="T1306" s="22" cm="1">
        <f t="array" ref="T1306">_xlfn.IFS(OR(Q1306&gt;$U$2,Q1306&lt;$U$3),Q1306*$V$2,OR(Q1306&gt;$U$3,Q1306&lt;$U$4),Q1306*$V$3,OR(Q1306&gt;$U$3,Q1306&lt;$U$4),Q1306*$V$4,OR(Q1306&gt;$U$5,Q1306&lt;$U$6),Q1306*$V$6,OR(Q1306&gt;$U$6,Q1306&lt;$U$7),Q1306*$V$7)</f>
        <v>2885.8</v>
      </c>
    </row>
    <row r="1307" spans="1:20" x14ac:dyDescent="0.3">
      <c r="A1307" s="2" t="s">
        <v>1972</v>
      </c>
      <c r="B1307" s="5">
        <v>44088</v>
      </c>
      <c r="C1307" s="5">
        <v>44090</v>
      </c>
      <c r="D1307" s="2" t="s">
        <v>26</v>
      </c>
      <c r="E1307" s="2" t="s">
        <v>41</v>
      </c>
      <c r="F1307" s="2" t="s">
        <v>201</v>
      </c>
      <c r="G1307" s="6" t="str">
        <f>VLOOKUP(F1307,'Customer Info'!A:B,2,0)</f>
        <v>Alex</v>
      </c>
      <c r="H1307" s="6" t="str">
        <f>VLOOKUP(F1307,'Customer Info'!A:C,3,0)</f>
        <v>Grayson</v>
      </c>
      <c r="I1307" s="6" t="str">
        <f>VLOOKUP(F1307,'Customer Info'!A:E,5,0)</f>
        <v>Anyang</v>
      </c>
      <c r="J1307" s="2" t="s">
        <v>178</v>
      </c>
      <c r="K1307" s="2">
        <v>1983</v>
      </c>
      <c r="L1307" s="2">
        <v>1908</v>
      </c>
      <c r="M1307" s="2">
        <v>8</v>
      </c>
      <c r="N1307" s="7">
        <f t="shared" si="80"/>
        <v>15264</v>
      </c>
      <c r="O1307" s="7">
        <f t="shared" si="81"/>
        <v>15864</v>
      </c>
      <c r="P1307" s="2">
        <v>100</v>
      </c>
      <c r="Q1307" s="8">
        <f t="shared" si="82"/>
        <v>15964</v>
      </c>
      <c r="R1307" s="8">
        <f t="shared" si="83"/>
        <v>600</v>
      </c>
      <c r="S1307" s="2" t="s">
        <v>31</v>
      </c>
      <c r="T1307" s="22" cm="1">
        <f t="array" ref="T1307">_xlfn.IFS(OR(Q1307&gt;$U$2,Q1307&lt;$U$3),Q1307*$V$2,OR(Q1307&gt;$U$3,Q1307&lt;$U$4),Q1307*$V$3,OR(Q1307&gt;$U$3,Q1307&lt;$U$4),Q1307*$V$4,OR(Q1307&gt;$U$5,Q1307&lt;$U$6),Q1307*$V$6,OR(Q1307&gt;$U$6,Q1307&lt;$U$7),Q1307*$V$7)</f>
        <v>319.28000000000003</v>
      </c>
    </row>
    <row r="1308" spans="1:20" x14ac:dyDescent="0.3">
      <c r="A1308" s="2" t="s">
        <v>1973</v>
      </c>
      <c r="B1308" s="5">
        <v>43988</v>
      </c>
      <c r="C1308" s="5">
        <v>43989</v>
      </c>
      <c r="D1308" s="2" t="s">
        <v>45</v>
      </c>
      <c r="E1308" s="2" t="s">
        <v>34</v>
      </c>
      <c r="F1308" s="2" t="s">
        <v>566</v>
      </c>
      <c r="G1308" s="6" t="str">
        <f>VLOOKUP(F1308,'Customer Info'!A:B,2,0)</f>
        <v>Darren</v>
      </c>
      <c r="H1308" s="6" t="str">
        <f>VLOOKUP(F1308,'Customer Info'!A:C,3,0)</f>
        <v>Budd</v>
      </c>
      <c r="I1308" s="6" t="str">
        <f>VLOOKUP(F1308,'Customer Info'!A:E,5,0)</f>
        <v>Regensburg</v>
      </c>
      <c r="J1308" s="2" t="s">
        <v>51</v>
      </c>
      <c r="K1308" s="2">
        <v>61</v>
      </c>
      <c r="L1308" s="2">
        <v>57</v>
      </c>
      <c r="M1308" s="2">
        <v>3</v>
      </c>
      <c r="N1308" s="7">
        <f t="shared" si="80"/>
        <v>171</v>
      </c>
      <c r="O1308" s="7">
        <f t="shared" si="81"/>
        <v>183</v>
      </c>
      <c r="P1308" s="2">
        <v>10</v>
      </c>
      <c r="Q1308" s="8">
        <f t="shared" si="82"/>
        <v>193</v>
      </c>
      <c r="R1308" s="8">
        <f t="shared" si="83"/>
        <v>12</v>
      </c>
      <c r="S1308" s="2" t="s">
        <v>69</v>
      </c>
      <c r="T1308" s="22" cm="1">
        <f t="array" ref="T1308">_xlfn.IFS(OR(Q1308&gt;$U$2,Q1308&lt;$U$3),Q1308*$V$2,OR(Q1308&gt;$U$3,Q1308&lt;$U$4),Q1308*$V$3,OR(Q1308&gt;$U$3,Q1308&lt;$U$4),Q1308*$V$4,OR(Q1308&gt;$U$5,Q1308&lt;$U$6),Q1308*$V$6,OR(Q1308&gt;$U$6,Q1308&lt;$U$7),Q1308*$V$7)</f>
        <v>3.86</v>
      </c>
    </row>
    <row r="1309" spans="1:20" x14ac:dyDescent="0.3">
      <c r="A1309" s="2" t="s">
        <v>1974</v>
      </c>
      <c r="B1309" s="5">
        <v>43949</v>
      </c>
      <c r="C1309" s="5">
        <v>43949</v>
      </c>
      <c r="D1309" s="2" t="s">
        <v>45</v>
      </c>
      <c r="E1309" s="2" t="s">
        <v>46</v>
      </c>
      <c r="F1309" s="2" t="s">
        <v>1310</v>
      </c>
      <c r="G1309" s="6" t="str">
        <f>VLOOKUP(F1309,'Customer Info'!A:B,2,0)</f>
        <v>Mick</v>
      </c>
      <c r="H1309" s="6" t="str">
        <f>VLOOKUP(F1309,'Customer Info'!A:C,3,0)</f>
        <v>Brown</v>
      </c>
      <c r="I1309" s="6" t="str">
        <f>VLOOKUP(F1309,'Customer Info'!A:E,5,0)</f>
        <v>Shenzhen</v>
      </c>
      <c r="J1309" s="2" t="s">
        <v>536</v>
      </c>
      <c r="K1309" s="2">
        <v>142</v>
      </c>
      <c r="L1309" s="2">
        <v>134</v>
      </c>
      <c r="M1309" s="2">
        <v>6</v>
      </c>
      <c r="N1309" s="7">
        <f t="shared" si="80"/>
        <v>804</v>
      </c>
      <c r="O1309" s="7">
        <f t="shared" si="81"/>
        <v>852</v>
      </c>
      <c r="P1309" s="2">
        <v>30</v>
      </c>
      <c r="Q1309" s="8">
        <f t="shared" si="82"/>
        <v>882</v>
      </c>
      <c r="R1309" s="8">
        <f t="shared" si="83"/>
        <v>48</v>
      </c>
      <c r="S1309" s="2" t="s">
        <v>28</v>
      </c>
      <c r="T1309" s="22" cm="1">
        <f t="array" ref="T1309">_xlfn.IFS(OR(Q1309&gt;$U$2,Q1309&lt;$U$3),Q1309*$V$2,OR(Q1309&gt;$U$3,Q1309&lt;$U$4),Q1309*$V$3,OR(Q1309&gt;$U$3,Q1309&lt;$U$4),Q1309*$V$4,OR(Q1309&gt;$U$5,Q1309&lt;$U$6),Q1309*$V$6,OR(Q1309&gt;$U$6,Q1309&lt;$U$7),Q1309*$V$7)</f>
        <v>17.64</v>
      </c>
    </row>
    <row r="1310" spans="1:20" x14ac:dyDescent="0.3">
      <c r="A1310" s="2" t="s">
        <v>1975</v>
      </c>
      <c r="B1310" s="5">
        <v>43865</v>
      </c>
      <c r="C1310" s="5">
        <v>43866</v>
      </c>
      <c r="D1310" s="2" t="s">
        <v>26</v>
      </c>
      <c r="E1310" s="2" t="s">
        <v>41</v>
      </c>
      <c r="F1310" s="2" t="s">
        <v>259</v>
      </c>
      <c r="G1310" s="6" t="str">
        <f>VLOOKUP(F1310,'Customer Info'!A:B,2,0)</f>
        <v>Charlotte</v>
      </c>
      <c r="H1310" s="6" t="str">
        <f>VLOOKUP(F1310,'Customer Info'!A:C,3,0)</f>
        <v>Melton</v>
      </c>
      <c r="I1310" s="6" t="str">
        <f>VLOOKUP(F1310,'Customer Info'!A:E,5,0)</f>
        <v>Canberra</v>
      </c>
      <c r="J1310" s="2" t="s">
        <v>570</v>
      </c>
      <c r="K1310" s="2">
        <v>1605</v>
      </c>
      <c r="L1310" s="2">
        <v>1530</v>
      </c>
      <c r="M1310" s="2">
        <v>1</v>
      </c>
      <c r="N1310" s="7">
        <f t="shared" si="80"/>
        <v>1530</v>
      </c>
      <c r="O1310" s="7">
        <f t="shared" si="81"/>
        <v>1605</v>
      </c>
      <c r="P1310" s="2">
        <v>36</v>
      </c>
      <c r="Q1310" s="8">
        <f t="shared" si="82"/>
        <v>1641</v>
      </c>
      <c r="R1310" s="8">
        <f t="shared" si="83"/>
        <v>75</v>
      </c>
      <c r="S1310" s="2" t="s">
        <v>61</v>
      </c>
      <c r="T1310" s="22" cm="1">
        <f t="array" ref="T1310">_xlfn.IFS(OR(Q1310&gt;$U$2,Q1310&lt;$U$3),Q1310*$V$2,OR(Q1310&gt;$U$3,Q1310&lt;$U$4),Q1310*$V$3,OR(Q1310&gt;$U$3,Q1310&lt;$U$4),Q1310*$V$4,OR(Q1310&gt;$U$5,Q1310&lt;$U$6),Q1310*$V$6,OR(Q1310&gt;$U$6,Q1310&lt;$U$7),Q1310*$V$7)</f>
        <v>32.82</v>
      </c>
    </row>
    <row r="1311" spans="1:20" x14ac:dyDescent="0.3">
      <c r="A1311" s="2" t="s">
        <v>1976</v>
      </c>
      <c r="B1311" s="5">
        <v>43953</v>
      </c>
      <c r="C1311" s="5">
        <v>43954</v>
      </c>
      <c r="D1311" s="2" t="s">
        <v>33</v>
      </c>
      <c r="E1311" s="2" t="s">
        <v>27</v>
      </c>
      <c r="F1311" s="2" t="s">
        <v>96</v>
      </c>
      <c r="G1311" s="6" t="str">
        <f>VLOOKUP(F1311,'Customer Info'!A:B,2,0)</f>
        <v>David</v>
      </c>
      <c r="H1311" s="6" t="str">
        <f>VLOOKUP(F1311,'Customer Info'!A:C,3,0)</f>
        <v>Kendrick</v>
      </c>
      <c r="I1311" s="6" t="str">
        <f>VLOOKUP(F1311,'Customer Info'!A:E,5,0)</f>
        <v>Kunming</v>
      </c>
      <c r="J1311" s="2" t="s">
        <v>422</v>
      </c>
      <c r="K1311" s="2">
        <v>2829</v>
      </c>
      <c r="L1311" s="2">
        <v>2596</v>
      </c>
      <c r="M1311" s="2">
        <v>2</v>
      </c>
      <c r="N1311" s="7">
        <f t="shared" si="80"/>
        <v>5192</v>
      </c>
      <c r="O1311" s="7">
        <f t="shared" si="81"/>
        <v>5658</v>
      </c>
      <c r="P1311" s="2">
        <v>47</v>
      </c>
      <c r="Q1311" s="8">
        <f t="shared" si="82"/>
        <v>5705</v>
      </c>
      <c r="R1311" s="8">
        <f t="shared" si="83"/>
        <v>466</v>
      </c>
      <c r="S1311" s="2" t="s">
        <v>28</v>
      </c>
      <c r="T1311" s="22" cm="1">
        <f t="array" ref="T1311">_xlfn.IFS(OR(Q1311&gt;$U$2,Q1311&lt;$U$3),Q1311*$V$2,OR(Q1311&gt;$U$3,Q1311&lt;$U$4),Q1311*$V$3,OR(Q1311&gt;$U$3,Q1311&lt;$U$4),Q1311*$V$4,OR(Q1311&gt;$U$5,Q1311&lt;$U$6),Q1311*$V$6,OR(Q1311&gt;$U$6,Q1311&lt;$U$7),Q1311*$V$7)</f>
        <v>114.10000000000001</v>
      </c>
    </row>
    <row r="1312" spans="1:20" x14ac:dyDescent="0.3">
      <c r="A1312" s="2" t="s">
        <v>1977</v>
      </c>
      <c r="B1312" s="5">
        <v>43965</v>
      </c>
      <c r="C1312" s="5">
        <v>43966</v>
      </c>
      <c r="D1312" s="2" t="s">
        <v>45</v>
      </c>
      <c r="E1312" s="2" t="s">
        <v>46</v>
      </c>
      <c r="F1312" s="2" t="s">
        <v>266</v>
      </c>
      <c r="G1312" s="6" t="str">
        <f>VLOOKUP(F1312,'Customer Info'!A:B,2,0)</f>
        <v>Nancy</v>
      </c>
      <c r="H1312" s="6" t="str">
        <f>VLOOKUP(F1312,'Customer Info'!A:C,3,0)</f>
        <v>Lomonaco</v>
      </c>
      <c r="I1312" s="6" t="str">
        <f>VLOOKUP(F1312,'Customer Info'!A:E,5,0)</f>
        <v>Tengzhou</v>
      </c>
      <c r="J1312" s="2" t="s">
        <v>666</v>
      </c>
      <c r="K1312" s="2">
        <v>288</v>
      </c>
      <c r="L1312" s="2">
        <v>264</v>
      </c>
      <c r="M1312" s="2">
        <v>3</v>
      </c>
      <c r="N1312" s="7">
        <f t="shared" si="80"/>
        <v>792</v>
      </c>
      <c r="O1312" s="7">
        <f t="shared" si="81"/>
        <v>864</v>
      </c>
      <c r="P1312" s="2">
        <v>56</v>
      </c>
      <c r="Q1312" s="8">
        <f t="shared" si="82"/>
        <v>920</v>
      </c>
      <c r="R1312" s="8">
        <f t="shared" si="83"/>
        <v>72</v>
      </c>
      <c r="S1312" s="2" t="s">
        <v>31</v>
      </c>
      <c r="T1312" s="22" cm="1">
        <f t="array" ref="T1312">_xlfn.IFS(OR(Q1312&gt;$U$2,Q1312&lt;$U$3),Q1312*$V$2,OR(Q1312&gt;$U$3,Q1312&lt;$U$4),Q1312*$V$3,OR(Q1312&gt;$U$3,Q1312&lt;$U$4),Q1312*$V$4,OR(Q1312&gt;$U$5,Q1312&lt;$U$6),Q1312*$V$6,OR(Q1312&gt;$U$6,Q1312&lt;$U$7),Q1312*$V$7)</f>
        <v>18.400000000000002</v>
      </c>
    </row>
    <row r="1313" spans="1:20" x14ac:dyDescent="0.3">
      <c r="A1313" s="2" t="s">
        <v>1978</v>
      </c>
      <c r="B1313" s="5">
        <v>43287</v>
      </c>
      <c r="C1313" s="5">
        <v>43289</v>
      </c>
      <c r="D1313" s="2" t="s">
        <v>45</v>
      </c>
      <c r="E1313" s="2" t="s">
        <v>46</v>
      </c>
      <c r="F1313" s="2" t="s">
        <v>493</v>
      </c>
      <c r="G1313" s="6" t="str">
        <f>VLOOKUP(F1313,'Customer Info'!A:B,2,0)</f>
        <v>Julie</v>
      </c>
      <c r="H1313" s="6" t="str">
        <f>VLOOKUP(F1313,'Customer Info'!A:C,3,0)</f>
        <v>Creighton</v>
      </c>
      <c r="I1313" s="6" t="str">
        <f>VLOOKUP(F1313,'Customer Info'!A:E,5,0)</f>
        <v>Bandung</v>
      </c>
      <c r="J1313" s="2" t="s">
        <v>389</v>
      </c>
      <c r="K1313" s="2">
        <v>1901</v>
      </c>
      <c r="L1313" s="2">
        <v>1810</v>
      </c>
      <c r="M1313" s="2">
        <v>10</v>
      </c>
      <c r="N1313" s="7">
        <f t="shared" si="80"/>
        <v>18100</v>
      </c>
      <c r="O1313" s="7">
        <f t="shared" si="81"/>
        <v>19010</v>
      </c>
      <c r="P1313" s="2">
        <v>35</v>
      </c>
      <c r="Q1313" s="8">
        <f t="shared" si="82"/>
        <v>19045</v>
      </c>
      <c r="R1313" s="8">
        <f t="shared" si="83"/>
        <v>910</v>
      </c>
      <c r="S1313" s="2" t="s">
        <v>31</v>
      </c>
      <c r="T1313" s="22" cm="1">
        <f t="array" ref="T1313">_xlfn.IFS(OR(Q1313&gt;$U$2,Q1313&lt;$U$3),Q1313*$V$2,OR(Q1313&gt;$U$3,Q1313&lt;$U$4),Q1313*$V$3,OR(Q1313&gt;$U$3,Q1313&lt;$U$4),Q1313*$V$4,OR(Q1313&gt;$U$5,Q1313&lt;$U$6),Q1313*$V$6,OR(Q1313&gt;$U$6,Q1313&lt;$U$7),Q1313*$V$7)</f>
        <v>380.90000000000003</v>
      </c>
    </row>
    <row r="1314" spans="1:20" x14ac:dyDescent="0.3">
      <c r="A1314" s="2" t="s">
        <v>1979</v>
      </c>
      <c r="B1314" s="5">
        <v>43101</v>
      </c>
      <c r="C1314" s="5">
        <v>43101</v>
      </c>
      <c r="D1314" s="2" t="s">
        <v>26</v>
      </c>
      <c r="E1314" s="2" t="s">
        <v>27</v>
      </c>
      <c r="F1314" s="2" t="s">
        <v>1304</v>
      </c>
      <c r="G1314" s="6" t="str">
        <f>VLOOKUP(F1314,'Customer Info'!A:B,2,0)</f>
        <v>Dianna</v>
      </c>
      <c r="H1314" s="6" t="str">
        <f>VLOOKUP(F1314,'Customer Info'!A:C,3,0)</f>
        <v>Vittorini</v>
      </c>
      <c r="I1314" s="6" t="str">
        <f>VLOOKUP(F1314,'Customer Info'!A:E,5,0)</f>
        <v>Gold Coast</v>
      </c>
      <c r="J1314" s="2" t="s">
        <v>205</v>
      </c>
      <c r="K1314" s="2">
        <v>1305</v>
      </c>
      <c r="L1314" s="2">
        <v>1197</v>
      </c>
      <c r="M1314" s="2">
        <v>1</v>
      </c>
      <c r="N1314" s="7">
        <f t="shared" si="80"/>
        <v>1197</v>
      </c>
      <c r="O1314" s="7">
        <f t="shared" si="81"/>
        <v>1305</v>
      </c>
      <c r="P1314" s="2">
        <v>66</v>
      </c>
      <c r="Q1314" s="8">
        <f t="shared" si="82"/>
        <v>1371</v>
      </c>
      <c r="R1314" s="8">
        <f t="shared" si="83"/>
        <v>108</v>
      </c>
      <c r="S1314" s="2" t="s">
        <v>61</v>
      </c>
      <c r="T1314" s="22" cm="1">
        <f t="array" ref="T1314">_xlfn.IFS(OR(Q1314&gt;$U$2,Q1314&lt;$U$3),Q1314*$V$2,OR(Q1314&gt;$U$3,Q1314&lt;$U$4),Q1314*$V$3,OR(Q1314&gt;$U$3,Q1314&lt;$U$4),Q1314*$V$4,OR(Q1314&gt;$U$5,Q1314&lt;$U$6),Q1314*$V$6,OR(Q1314&gt;$U$6,Q1314&lt;$U$7),Q1314*$V$7)</f>
        <v>27.42</v>
      </c>
    </row>
    <row r="1315" spans="1:20" x14ac:dyDescent="0.3">
      <c r="A1315" s="2" t="s">
        <v>1980</v>
      </c>
      <c r="B1315" s="5">
        <v>43287</v>
      </c>
      <c r="C1315" s="5">
        <v>43288</v>
      </c>
      <c r="D1315" s="2" t="s">
        <v>33</v>
      </c>
      <c r="E1315" s="2" t="s">
        <v>89</v>
      </c>
      <c r="F1315" s="2" t="s">
        <v>1115</v>
      </c>
      <c r="G1315" s="6" t="str">
        <f>VLOOKUP(F1315,'Customer Info'!A:B,2,0)</f>
        <v>Christy</v>
      </c>
      <c r="H1315" s="6" t="str">
        <f>VLOOKUP(F1315,'Customer Info'!A:C,3,0)</f>
        <v>Brittain</v>
      </c>
      <c r="I1315" s="6" t="str">
        <f>VLOOKUP(F1315,'Customer Info'!A:E,5,0)</f>
        <v>Depok</v>
      </c>
      <c r="J1315" s="2" t="s">
        <v>749</v>
      </c>
      <c r="K1315" s="2">
        <v>8379</v>
      </c>
      <c r="L1315" s="2">
        <v>8061</v>
      </c>
      <c r="M1315" s="2">
        <v>8</v>
      </c>
      <c r="N1315" s="7">
        <f t="shared" si="80"/>
        <v>64488</v>
      </c>
      <c r="O1315" s="7">
        <f t="shared" si="81"/>
        <v>67032</v>
      </c>
      <c r="P1315" s="2">
        <v>67</v>
      </c>
      <c r="Q1315" s="8">
        <f t="shared" si="82"/>
        <v>67099</v>
      </c>
      <c r="R1315" s="8">
        <f t="shared" si="83"/>
        <v>2544</v>
      </c>
      <c r="S1315" s="2" t="s">
        <v>61</v>
      </c>
      <c r="T1315" s="22" cm="1">
        <f t="array" ref="T1315">_xlfn.IFS(OR(Q1315&gt;$U$2,Q1315&lt;$U$3),Q1315*$V$2,OR(Q1315&gt;$U$3,Q1315&lt;$U$4),Q1315*$V$3,OR(Q1315&gt;$U$3,Q1315&lt;$U$4),Q1315*$V$4,OR(Q1315&gt;$U$5,Q1315&lt;$U$6),Q1315*$V$6,OR(Q1315&gt;$U$6,Q1315&lt;$U$7),Q1315*$V$7)</f>
        <v>1341.98</v>
      </c>
    </row>
    <row r="1316" spans="1:20" x14ac:dyDescent="0.3">
      <c r="A1316" s="2" t="s">
        <v>1981</v>
      </c>
      <c r="B1316" s="5">
        <v>43198</v>
      </c>
      <c r="C1316" s="5">
        <v>43198</v>
      </c>
      <c r="D1316" s="2" t="s">
        <v>33</v>
      </c>
      <c r="E1316" s="2" t="s">
        <v>89</v>
      </c>
      <c r="F1316" s="2" t="s">
        <v>752</v>
      </c>
      <c r="G1316" s="6" t="str">
        <f>VLOOKUP(F1316,'Customer Info'!A:B,2,0)</f>
        <v>Emily</v>
      </c>
      <c r="H1316" s="6" t="str">
        <f>VLOOKUP(F1316,'Customer Info'!A:C,3,0)</f>
        <v>Burns</v>
      </c>
      <c r="I1316" s="6" t="str">
        <f>VLOOKUP(F1316,'Customer Info'!A:E,5,0)</f>
        <v>Chennai</v>
      </c>
      <c r="J1316" s="2" t="s">
        <v>494</v>
      </c>
      <c r="K1316" s="2">
        <v>6274</v>
      </c>
      <c r="L1316" s="2">
        <v>6093</v>
      </c>
      <c r="M1316" s="2">
        <v>1</v>
      </c>
      <c r="N1316" s="7">
        <f t="shared" si="80"/>
        <v>6093</v>
      </c>
      <c r="O1316" s="7">
        <f t="shared" si="81"/>
        <v>6274</v>
      </c>
      <c r="P1316" s="2">
        <v>53</v>
      </c>
      <c r="Q1316" s="8">
        <f t="shared" si="82"/>
        <v>6327</v>
      </c>
      <c r="R1316" s="8">
        <f t="shared" si="83"/>
        <v>181</v>
      </c>
      <c r="S1316" s="2" t="s">
        <v>61</v>
      </c>
      <c r="T1316" s="22" cm="1">
        <f t="array" ref="T1316">_xlfn.IFS(OR(Q1316&gt;$U$2,Q1316&lt;$U$3),Q1316*$V$2,OR(Q1316&gt;$U$3,Q1316&lt;$U$4),Q1316*$V$3,OR(Q1316&gt;$U$3,Q1316&lt;$U$4),Q1316*$V$4,OR(Q1316&gt;$U$5,Q1316&lt;$U$6),Q1316*$V$6,OR(Q1316&gt;$U$6,Q1316&lt;$U$7),Q1316*$V$7)</f>
        <v>126.54</v>
      </c>
    </row>
    <row r="1317" spans="1:20" x14ac:dyDescent="0.3">
      <c r="A1317" s="2" t="s">
        <v>1982</v>
      </c>
      <c r="B1317" s="5">
        <v>43119</v>
      </c>
      <c r="C1317" s="5">
        <v>43120</v>
      </c>
      <c r="D1317" s="2" t="s">
        <v>45</v>
      </c>
      <c r="E1317" s="2" t="s">
        <v>34</v>
      </c>
      <c r="F1317" s="2" t="s">
        <v>165</v>
      </c>
      <c r="G1317" s="6" t="str">
        <f>VLOOKUP(F1317,'Customer Info'!A:B,2,0)</f>
        <v>Stuart</v>
      </c>
      <c r="H1317" s="6" t="str">
        <f>VLOOKUP(F1317,'Customer Info'!A:C,3,0)</f>
        <v>Calhoun</v>
      </c>
      <c r="I1317" s="6" t="str">
        <f>VLOOKUP(F1317,'Customer Info'!A:E,5,0)</f>
        <v>Nowra</v>
      </c>
      <c r="J1317" s="2" t="s">
        <v>1048</v>
      </c>
      <c r="K1317" s="2">
        <v>896</v>
      </c>
      <c r="L1317" s="2">
        <v>870</v>
      </c>
      <c r="M1317" s="2">
        <v>4</v>
      </c>
      <c r="N1317" s="7">
        <f t="shared" si="80"/>
        <v>3480</v>
      </c>
      <c r="O1317" s="7">
        <f t="shared" si="81"/>
        <v>3584</v>
      </c>
      <c r="P1317" s="2">
        <v>39</v>
      </c>
      <c r="Q1317" s="8">
        <f t="shared" si="82"/>
        <v>3623</v>
      </c>
      <c r="R1317" s="8">
        <f t="shared" si="83"/>
        <v>104</v>
      </c>
      <c r="S1317" s="2" t="s">
        <v>61</v>
      </c>
      <c r="T1317" s="22" cm="1">
        <f t="array" ref="T1317">_xlfn.IFS(OR(Q1317&gt;$U$2,Q1317&lt;$U$3),Q1317*$V$2,OR(Q1317&gt;$U$3,Q1317&lt;$U$4),Q1317*$V$3,OR(Q1317&gt;$U$3,Q1317&lt;$U$4),Q1317*$V$4,OR(Q1317&gt;$U$5,Q1317&lt;$U$6),Q1317*$V$6,OR(Q1317&gt;$U$6,Q1317&lt;$U$7),Q1317*$V$7)</f>
        <v>72.460000000000008</v>
      </c>
    </row>
    <row r="1318" spans="1:20" x14ac:dyDescent="0.3">
      <c r="A1318" s="2" t="s">
        <v>1983</v>
      </c>
      <c r="B1318" s="5">
        <v>43460</v>
      </c>
      <c r="C1318" s="5">
        <v>43462</v>
      </c>
      <c r="D1318" s="2" t="s">
        <v>45</v>
      </c>
      <c r="E1318" s="2" t="s">
        <v>27</v>
      </c>
      <c r="F1318" s="2" t="s">
        <v>152</v>
      </c>
      <c r="G1318" s="6" t="str">
        <f>VLOOKUP(F1318,'Customer Info'!A:B,2,0)</f>
        <v>Larry</v>
      </c>
      <c r="H1318" s="6" t="str">
        <f>VLOOKUP(F1318,'Customer Info'!A:C,3,0)</f>
        <v>Blacks</v>
      </c>
      <c r="I1318" s="6" t="str">
        <f>VLOOKUP(F1318,'Customer Info'!A:E,5,0)</f>
        <v>Shangyu</v>
      </c>
      <c r="J1318" s="2" t="s">
        <v>84</v>
      </c>
      <c r="K1318" s="2">
        <v>63</v>
      </c>
      <c r="L1318" s="2">
        <v>58</v>
      </c>
      <c r="M1318" s="2">
        <v>5</v>
      </c>
      <c r="N1318" s="7">
        <f t="shared" si="80"/>
        <v>290</v>
      </c>
      <c r="O1318" s="7">
        <f t="shared" si="81"/>
        <v>315</v>
      </c>
      <c r="P1318" s="2">
        <v>10</v>
      </c>
      <c r="Q1318" s="8">
        <f t="shared" si="82"/>
        <v>325</v>
      </c>
      <c r="R1318" s="8">
        <f t="shared" si="83"/>
        <v>25</v>
      </c>
      <c r="S1318" s="2" t="s">
        <v>31</v>
      </c>
      <c r="T1318" s="22" cm="1">
        <f t="array" ref="T1318">_xlfn.IFS(OR(Q1318&gt;$U$2,Q1318&lt;$U$3),Q1318*$V$2,OR(Q1318&gt;$U$3,Q1318&lt;$U$4),Q1318*$V$3,OR(Q1318&gt;$U$3,Q1318&lt;$U$4),Q1318*$V$4,OR(Q1318&gt;$U$5,Q1318&lt;$U$6),Q1318*$V$6,OR(Q1318&gt;$U$6,Q1318&lt;$U$7),Q1318*$V$7)</f>
        <v>6.5</v>
      </c>
    </row>
    <row r="1319" spans="1:20" x14ac:dyDescent="0.3">
      <c r="A1319" s="2" t="s">
        <v>1984</v>
      </c>
      <c r="B1319" s="5">
        <v>43119</v>
      </c>
      <c r="C1319" s="5">
        <v>43121</v>
      </c>
      <c r="D1319" s="2" t="s">
        <v>45</v>
      </c>
      <c r="E1319" s="2" t="s">
        <v>27</v>
      </c>
      <c r="F1319" s="2" t="s">
        <v>736</v>
      </c>
      <c r="G1319" s="6" t="str">
        <f>VLOOKUP(F1319,'Customer Info'!A:B,2,0)</f>
        <v>Hilary</v>
      </c>
      <c r="H1319" s="6" t="str">
        <f>VLOOKUP(F1319,'Customer Info'!A:C,3,0)</f>
        <v>Holden</v>
      </c>
      <c r="I1319" s="6" t="str">
        <f>VLOOKUP(F1319,'Customer Info'!A:E,5,0)</f>
        <v>Mysore</v>
      </c>
      <c r="J1319" s="2" t="s">
        <v>575</v>
      </c>
      <c r="K1319" s="2">
        <v>392</v>
      </c>
      <c r="L1319" s="2">
        <v>356</v>
      </c>
      <c r="M1319" s="2">
        <v>2</v>
      </c>
      <c r="N1319" s="7">
        <f t="shared" si="80"/>
        <v>712</v>
      </c>
      <c r="O1319" s="7">
        <f t="shared" si="81"/>
        <v>784</v>
      </c>
      <c r="P1319" s="2">
        <v>78</v>
      </c>
      <c r="Q1319" s="8">
        <f t="shared" si="82"/>
        <v>862</v>
      </c>
      <c r="R1319" s="8">
        <f t="shared" si="83"/>
        <v>72</v>
      </c>
      <c r="S1319" s="2" t="s">
        <v>31</v>
      </c>
      <c r="T1319" s="22" cm="1">
        <f t="array" ref="T1319">_xlfn.IFS(OR(Q1319&gt;$U$2,Q1319&lt;$U$3),Q1319*$V$2,OR(Q1319&gt;$U$3,Q1319&lt;$U$4),Q1319*$V$3,OR(Q1319&gt;$U$3,Q1319&lt;$U$4),Q1319*$V$4,OR(Q1319&gt;$U$5,Q1319&lt;$U$6),Q1319*$V$6,OR(Q1319&gt;$U$6,Q1319&lt;$U$7),Q1319*$V$7)</f>
        <v>17.240000000000002</v>
      </c>
    </row>
    <row r="1320" spans="1:20" x14ac:dyDescent="0.3">
      <c r="A1320" s="2" t="s">
        <v>1985</v>
      </c>
      <c r="B1320" s="5">
        <v>43408</v>
      </c>
      <c r="C1320" s="5">
        <v>43408</v>
      </c>
      <c r="D1320" s="2" t="s">
        <v>33</v>
      </c>
      <c r="E1320" s="2" t="s">
        <v>89</v>
      </c>
      <c r="F1320" s="2" t="s">
        <v>1740</v>
      </c>
      <c r="G1320" s="6" t="str">
        <f>VLOOKUP(F1320,'Customer Info'!A:B,2,0)</f>
        <v>Dave</v>
      </c>
      <c r="H1320" s="6" t="str">
        <f>VLOOKUP(F1320,'Customer Info'!A:C,3,0)</f>
        <v>Poirier</v>
      </c>
      <c r="I1320" s="6" t="str">
        <f>VLOOKUP(F1320,'Customer Info'!A:E,5,0)</f>
        <v>Suizhou</v>
      </c>
      <c r="J1320" s="2" t="s">
        <v>175</v>
      </c>
      <c r="K1320" s="2">
        <v>6400</v>
      </c>
      <c r="L1320" s="2">
        <v>6401</v>
      </c>
      <c r="M1320" s="2">
        <v>2</v>
      </c>
      <c r="N1320" s="7">
        <f t="shared" si="80"/>
        <v>12802</v>
      </c>
      <c r="O1320" s="7">
        <f t="shared" si="81"/>
        <v>12800</v>
      </c>
      <c r="P1320" s="2">
        <v>38</v>
      </c>
      <c r="Q1320" s="8">
        <f t="shared" si="82"/>
        <v>12838</v>
      </c>
      <c r="R1320" s="8">
        <f t="shared" si="83"/>
        <v>-2</v>
      </c>
      <c r="S1320" s="2" t="s">
        <v>61</v>
      </c>
      <c r="T1320" s="22" cm="1">
        <f t="array" ref="T1320">_xlfn.IFS(OR(Q1320&gt;$U$2,Q1320&lt;$U$3),Q1320*$V$2,OR(Q1320&gt;$U$3,Q1320&lt;$U$4),Q1320*$V$3,OR(Q1320&gt;$U$3,Q1320&lt;$U$4),Q1320*$V$4,OR(Q1320&gt;$U$5,Q1320&lt;$U$6),Q1320*$V$6,OR(Q1320&gt;$U$6,Q1320&lt;$U$7),Q1320*$V$7)</f>
        <v>256.76</v>
      </c>
    </row>
    <row r="1321" spans="1:20" x14ac:dyDescent="0.3">
      <c r="A1321" s="2" t="s">
        <v>1986</v>
      </c>
      <c r="B1321" s="5">
        <v>43350</v>
      </c>
      <c r="C1321" s="5">
        <v>43351</v>
      </c>
      <c r="D1321" s="2" t="s">
        <v>45</v>
      </c>
      <c r="E1321" s="2" t="s">
        <v>66</v>
      </c>
      <c r="F1321" s="2" t="s">
        <v>568</v>
      </c>
      <c r="G1321" s="6" t="str">
        <f>VLOOKUP(F1321,'Customer Info'!A:B,2,0)</f>
        <v>Hallie</v>
      </c>
      <c r="H1321" s="6" t="str">
        <f>VLOOKUP(F1321,'Customer Info'!A:C,3,0)</f>
        <v>Redmond</v>
      </c>
      <c r="I1321" s="6" t="str">
        <f>VLOOKUP(F1321,'Customer Info'!A:E,5,0)</f>
        <v>Caloundra</v>
      </c>
      <c r="J1321" s="2" t="s">
        <v>374</v>
      </c>
      <c r="K1321" s="2">
        <v>101</v>
      </c>
      <c r="L1321" s="2">
        <v>98</v>
      </c>
      <c r="M1321" s="2">
        <v>5</v>
      </c>
      <c r="N1321" s="7">
        <f t="shared" si="80"/>
        <v>490</v>
      </c>
      <c r="O1321" s="7">
        <f t="shared" si="81"/>
        <v>505</v>
      </c>
      <c r="P1321" s="2">
        <v>10</v>
      </c>
      <c r="Q1321" s="8">
        <f t="shared" si="82"/>
        <v>515</v>
      </c>
      <c r="R1321" s="8">
        <f t="shared" si="83"/>
        <v>15</v>
      </c>
      <c r="S1321" s="2" t="s">
        <v>61</v>
      </c>
      <c r="T1321" s="22" cm="1">
        <f t="array" ref="T1321">_xlfn.IFS(OR(Q1321&gt;$U$2,Q1321&lt;$U$3),Q1321*$V$2,OR(Q1321&gt;$U$3,Q1321&lt;$U$4),Q1321*$V$3,OR(Q1321&gt;$U$3,Q1321&lt;$U$4),Q1321*$V$4,OR(Q1321&gt;$U$5,Q1321&lt;$U$6),Q1321*$V$6,OR(Q1321&gt;$U$6,Q1321&lt;$U$7),Q1321*$V$7)</f>
        <v>10.3</v>
      </c>
    </row>
    <row r="1322" spans="1:20" x14ac:dyDescent="0.3">
      <c r="A1322" s="2" t="s">
        <v>1987</v>
      </c>
      <c r="B1322" s="5">
        <v>43618</v>
      </c>
      <c r="C1322" s="5">
        <v>43619</v>
      </c>
      <c r="D1322" s="2" t="s">
        <v>45</v>
      </c>
      <c r="E1322" s="2" t="s">
        <v>34</v>
      </c>
      <c r="F1322" s="2" t="s">
        <v>703</v>
      </c>
      <c r="G1322" s="6" t="str">
        <f>VLOOKUP(F1322,'Customer Info'!A:B,2,0)</f>
        <v>Georgia</v>
      </c>
      <c r="H1322" s="6" t="str">
        <f>VLOOKUP(F1322,'Customer Info'!A:C,3,0)</f>
        <v>Rosenberg</v>
      </c>
      <c r="I1322" s="6" t="str">
        <f>VLOOKUP(F1322,'Customer Info'!A:E,5,0)</f>
        <v>Srinagar</v>
      </c>
      <c r="J1322" s="2" t="s">
        <v>446</v>
      </c>
      <c r="K1322" s="2">
        <v>59</v>
      </c>
      <c r="L1322" s="2">
        <v>55</v>
      </c>
      <c r="M1322" s="2">
        <v>7</v>
      </c>
      <c r="N1322" s="7">
        <f t="shared" si="80"/>
        <v>385</v>
      </c>
      <c r="O1322" s="7">
        <f t="shared" si="81"/>
        <v>413</v>
      </c>
      <c r="P1322" s="2">
        <v>10</v>
      </c>
      <c r="Q1322" s="8">
        <f t="shared" si="82"/>
        <v>423</v>
      </c>
      <c r="R1322" s="8">
        <f t="shared" si="83"/>
        <v>28</v>
      </c>
      <c r="S1322" s="2" t="s">
        <v>61</v>
      </c>
      <c r="T1322" s="22" cm="1">
        <f t="array" ref="T1322">_xlfn.IFS(OR(Q1322&gt;$U$2,Q1322&lt;$U$3),Q1322*$V$2,OR(Q1322&gt;$U$3,Q1322&lt;$U$4),Q1322*$V$3,OR(Q1322&gt;$U$3,Q1322&lt;$U$4),Q1322*$V$4,OR(Q1322&gt;$U$5,Q1322&lt;$U$6),Q1322*$V$6,OR(Q1322&gt;$U$6,Q1322&lt;$U$7),Q1322*$V$7)</f>
        <v>8.4600000000000009</v>
      </c>
    </row>
    <row r="1323" spans="1:20" x14ac:dyDescent="0.3">
      <c r="A1323" s="2" t="s">
        <v>1988</v>
      </c>
      <c r="B1323" s="5">
        <v>43550</v>
      </c>
      <c r="C1323" s="5">
        <v>43550</v>
      </c>
      <c r="D1323" s="2" t="s">
        <v>45</v>
      </c>
      <c r="E1323" s="2" t="s">
        <v>27</v>
      </c>
      <c r="F1323" s="2" t="s">
        <v>1101</v>
      </c>
      <c r="G1323" s="6" t="str">
        <f>VLOOKUP(F1323,'Customer Info'!A:B,2,0)</f>
        <v>Jack</v>
      </c>
      <c r="H1323" s="6" t="str">
        <f>VLOOKUP(F1323,'Customer Info'!A:C,3,0)</f>
        <v>O'Briant</v>
      </c>
      <c r="I1323" s="6" t="str">
        <f>VLOOKUP(F1323,'Customer Info'!A:E,5,0)</f>
        <v>Jammu</v>
      </c>
      <c r="J1323" s="2" t="s">
        <v>389</v>
      </c>
      <c r="K1323" s="2">
        <v>645</v>
      </c>
      <c r="L1323" s="2">
        <v>565</v>
      </c>
      <c r="M1323" s="2">
        <v>2</v>
      </c>
      <c r="N1323" s="7">
        <f t="shared" si="80"/>
        <v>1130</v>
      </c>
      <c r="O1323" s="7">
        <f t="shared" si="81"/>
        <v>1290</v>
      </c>
      <c r="P1323" s="2">
        <v>24</v>
      </c>
      <c r="Q1323" s="8">
        <f t="shared" si="82"/>
        <v>1314</v>
      </c>
      <c r="R1323" s="8">
        <f t="shared" si="83"/>
        <v>160</v>
      </c>
      <c r="S1323" s="2" t="s">
        <v>31</v>
      </c>
      <c r="T1323" s="22" cm="1">
        <f t="array" ref="T1323">_xlfn.IFS(OR(Q1323&gt;$U$2,Q1323&lt;$U$3),Q1323*$V$2,OR(Q1323&gt;$U$3,Q1323&lt;$U$4),Q1323*$V$3,OR(Q1323&gt;$U$3,Q1323&lt;$U$4),Q1323*$V$4,OR(Q1323&gt;$U$5,Q1323&lt;$U$6),Q1323*$V$6,OR(Q1323&gt;$U$6,Q1323&lt;$U$7),Q1323*$V$7)</f>
        <v>26.28</v>
      </c>
    </row>
    <row r="1324" spans="1:20" x14ac:dyDescent="0.3">
      <c r="A1324" s="2" t="s">
        <v>1989</v>
      </c>
      <c r="B1324" s="5">
        <v>43737</v>
      </c>
      <c r="C1324" s="5">
        <v>43739</v>
      </c>
      <c r="D1324" s="2" t="s">
        <v>33</v>
      </c>
      <c r="E1324" s="2" t="s">
        <v>41</v>
      </c>
      <c r="F1324" s="2" t="s">
        <v>1088</v>
      </c>
      <c r="G1324" s="6" t="str">
        <f>VLOOKUP(F1324,'Customer Info'!A:B,2,0)</f>
        <v>Dennis</v>
      </c>
      <c r="H1324" s="6" t="str">
        <f>VLOOKUP(F1324,'Customer Info'!A:C,3,0)</f>
        <v>Pardue</v>
      </c>
      <c r="I1324" s="6" t="str">
        <f>VLOOKUP(F1324,'Customer Info'!A:E,5,0)</f>
        <v>Townsville</v>
      </c>
      <c r="J1324" s="2" t="s">
        <v>260</v>
      </c>
      <c r="K1324" s="2">
        <v>1615</v>
      </c>
      <c r="L1324" s="2">
        <v>1525</v>
      </c>
      <c r="M1324" s="2">
        <v>6</v>
      </c>
      <c r="N1324" s="7">
        <f t="shared" si="80"/>
        <v>9150</v>
      </c>
      <c r="O1324" s="7">
        <f t="shared" si="81"/>
        <v>9690</v>
      </c>
      <c r="P1324" s="2">
        <v>36</v>
      </c>
      <c r="Q1324" s="8">
        <f t="shared" si="82"/>
        <v>9726</v>
      </c>
      <c r="R1324" s="8">
        <f t="shared" si="83"/>
        <v>540</v>
      </c>
      <c r="S1324" s="2" t="s">
        <v>28</v>
      </c>
      <c r="T1324" s="22" cm="1">
        <f t="array" ref="T1324">_xlfn.IFS(OR(Q1324&gt;$U$2,Q1324&lt;$U$3),Q1324*$V$2,OR(Q1324&gt;$U$3,Q1324&lt;$U$4),Q1324*$V$3,OR(Q1324&gt;$U$3,Q1324&lt;$U$4),Q1324*$V$4,OR(Q1324&gt;$U$5,Q1324&lt;$U$6),Q1324*$V$6,OR(Q1324&gt;$U$6,Q1324&lt;$U$7),Q1324*$V$7)</f>
        <v>194.52</v>
      </c>
    </row>
    <row r="1325" spans="1:20" x14ac:dyDescent="0.3">
      <c r="A1325" s="2" t="s">
        <v>1990</v>
      </c>
      <c r="B1325" s="5">
        <v>43726</v>
      </c>
      <c r="C1325" s="5">
        <v>43726</v>
      </c>
      <c r="D1325" s="2" t="s">
        <v>26</v>
      </c>
      <c r="E1325" s="2" t="s">
        <v>66</v>
      </c>
      <c r="F1325" s="2" t="s">
        <v>641</v>
      </c>
      <c r="G1325" s="6" t="str">
        <f>VLOOKUP(F1325,'Customer Info'!A:B,2,0)</f>
        <v>Ivan</v>
      </c>
      <c r="H1325" s="6" t="str">
        <f>VLOOKUP(F1325,'Customer Info'!A:C,3,0)</f>
        <v>Gibson</v>
      </c>
      <c r="I1325" s="6" t="str">
        <f>VLOOKUP(F1325,'Customer Info'!A:E,5,0)</f>
        <v>Shanghai</v>
      </c>
      <c r="J1325" s="2" t="s">
        <v>762</v>
      </c>
      <c r="K1325" s="2">
        <v>1585</v>
      </c>
      <c r="L1325" s="2">
        <v>1495</v>
      </c>
      <c r="M1325" s="2">
        <v>2</v>
      </c>
      <c r="N1325" s="7">
        <f t="shared" si="80"/>
        <v>2990</v>
      </c>
      <c r="O1325" s="7">
        <f t="shared" si="81"/>
        <v>3170</v>
      </c>
      <c r="P1325" s="2">
        <v>25</v>
      </c>
      <c r="Q1325" s="8">
        <f t="shared" si="82"/>
        <v>3195</v>
      </c>
      <c r="R1325" s="8">
        <f t="shared" si="83"/>
        <v>180</v>
      </c>
      <c r="S1325" s="2" t="s">
        <v>61</v>
      </c>
      <c r="T1325" s="22" cm="1">
        <f t="array" ref="T1325">_xlfn.IFS(OR(Q1325&gt;$U$2,Q1325&lt;$U$3),Q1325*$V$2,OR(Q1325&gt;$U$3,Q1325&lt;$U$4),Q1325*$V$3,OR(Q1325&gt;$U$3,Q1325&lt;$U$4),Q1325*$V$4,OR(Q1325&gt;$U$5,Q1325&lt;$U$6),Q1325*$V$6,OR(Q1325&gt;$U$6,Q1325&lt;$U$7),Q1325*$V$7)</f>
        <v>63.9</v>
      </c>
    </row>
    <row r="1326" spans="1:20" x14ac:dyDescent="0.3">
      <c r="A1326" s="2" t="s">
        <v>1991</v>
      </c>
      <c r="B1326" s="5">
        <v>43822</v>
      </c>
      <c r="C1326" s="5">
        <v>43822</v>
      </c>
      <c r="D1326" s="2" t="s">
        <v>45</v>
      </c>
      <c r="E1326" s="2" t="s">
        <v>41</v>
      </c>
      <c r="F1326" s="2" t="s">
        <v>1147</v>
      </c>
      <c r="G1326" s="6" t="str">
        <f>VLOOKUP(F1326,'Customer Info'!A:B,2,0)</f>
        <v>Craig</v>
      </c>
      <c r="H1326" s="6" t="str">
        <f>VLOOKUP(F1326,'Customer Info'!A:C,3,0)</f>
        <v>Leslie</v>
      </c>
      <c r="I1326" s="6" t="str">
        <f>VLOOKUP(F1326,'Customer Info'!A:E,5,0)</f>
        <v>Wetzlar</v>
      </c>
      <c r="J1326" s="2" t="s">
        <v>609</v>
      </c>
      <c r="K1326" s="2">
        <v>1246</v>
      </c>
      <c r="L1326" s="2">
        <v>1164</v>
      </c>
      <c r="M1326" s="2">
        <v>3</v>
      </c>
      <c r="N1326" s="7">
        <f t="shared" si="80"/>
        <v>3492</v>
      </c>
      <c r="O1326" s="7">
        <f t="shared" si="81"/>
        <v>3738</v>
      </c>
      <c r="P1326" s="2">
        <v>45</v>
      </c>
      <c r="Q1326" s="8">
        <f t="shared" si="82"/>
        <v>3783</v>
      </c>
      <c r="R1326" s="8">
        <f t="shared" si="83"/>
        <v>246</v>
      </c>
      <c r="S1326" s="2" t="s">
        <v>61</v>
      </c>
      <c r="T1326" s="22" cm="1">
        <f t="array" ref="T1326">_xlfn.IFS(OR(Q1326&gt;$U$2,Q1326&lt;$U$3),Q1326*$V$2,OR(Q1326&gt;$U$3,Q1326&lt;$U$4),Q1326*$V$3,OR(Q1326&gt;$U$3,Q1326&lt;$U$4),Q1326*$V$4,OR(Q1326&gt;$U$5,Q1326&lt;$U$6),Q1326*$V$6,OR(Q1326&gt;$U$6,Q1326&lt;$U$7),Q1326*$V$7)</f>
        <v>75.66</v>
      </c>
    </row>
    <row r="1327" spans="1:20" x14ac:dyDescent="0.3">
      <c r="A1327" s="2" t="s">
        <v>1992</v>
      </c>
      <c r="B1327" s="5">
        <v>43488</v>
      </c>
      <c r="C1327" s="5">
        <v>43489</v>
      </c>
      <c r="D1327" s="2" t="s">
        <v>45</v>
      </c>
      <c r="E1327" s="2" t="s">
        <v>27</v>
      </c>
      <c r="F1327" s="2" t="s">
        <v>1744</v>
      </c>
      <c r="G1327" s="6" t="str">
        <f>VLOOKUP(F1327,'Customer Info'!A:B,2,0)</f>
        <v>Aaron</v>
      </c>
      <c r="H1327" s="6" t="str">
        <f>VLOOKUP(F1327,'Customer Info'!A:C,3,0)</f>
        <v>Smayling</v>
      </c>
      <c r="I1327" s="6" t="str">
        <f>VLOOKUP(F1327,'Customer Info'!A:E,5,0)</f>
        <v>Port Macquarie</v>
      </c>
      <c r="J1327" s="2" t="s">
        <v>311</v>
      </c>
      <c r="K1327" s="2">
        <v>3054</v>
      </c>
      <c r="L1327" s="2">
        <v>2721</v>
      </c>
      <c r="M1327" s="2">
        <v>1</v>
      </c>
      <c r="N1327" s="7">
        <f t="shared" si="80"/>
        <v>2721</v>
      </c>
      <c r="O1327" s="7">
        <f t="shared" si="81"/>
        <v>3054</v>
      </c>
      <c r="P1327" s="2">
        <v>90</v>
      </c>
      <c r="Q1327" s="8">
        <f t="shared" si="82"/>
        <v>3144</v>
      </c>
      <c r="R1327" s="8">
        <f t="shared" si="83"/>
        <v>333</v>
      </c>
      <c r="S1327" s="2" t="s">
        <v>31</v>
      </c>
      <c r="T1327" s="22" cm="1">
        <f t="array" ref="T1327">_xlfn.IFS(OR(Q1327&gt;$U$2,Q1327&lt;$U$3),Q1327*$V$2,OR(Q1327&gt;$U$3,Q1327&lt;$U$4),Q1327*$V$3,OR(Q1327&gt;$U$3,Q1327&lt;$U$4),Q1327*$V$4,OR(Q1327&gt;$U$5,Q1327&lt;$U$6),Q1327*$V$6,OR(Q1327&gt;$U$6,Q1327&lt;$U$7),Q1327*$V$7)</f>
        <v>62.88</v>
      </c>
    </row>
    <row r="1328" spans="1:20" x14ac:dyDescent="0.3">
      <c r="A1328" s="2" t="s">
        <v>1993</v>
      </c>
      <c r="B1328" s="5">
        <v>43676</v>
      </c>
      <c r="C1328" s="5">
        <v>43676</v>
      </c>
      <c r="D1328" s="2" t="s">
        <v>26</v>
      </c>
      <c r="E1328" s="2" t="s">
        <v>41</v>
      </c>
      <c r="F1328" s="2" t="s">
        <v>437</v>
      </c>
      <c r="G1328" s="6" t="str">
        <f>VLOOKUP(F1328,'Customer Info'!A:B,2,0)</f>
        <v>Benjamin</v>
      </c>
      <c r="H1328" s="6" t="str">
        <f>VLOOKUP(F1328,'Customer Info'!A:C,3,0)</f>
        <v>Patterson</v>
      </c>
      <c r="I1328" s="6" t="str">
        <f>VLOOKUP(F1328,'Customer Info'!A:E,5,0)</f>
        <v>Tamworth</v>
      </c>
      <c r="J1328" s="2" t="s">
        <v>311</v>
      </c>
      <c r="K1328" s="2">
        <v>4714</v>
      </c>
      <c r="L1328" s="2">
        <v>4323</v>
      </c>
      <c r="M1328" s="2">
        <v>1</v>
      </c>
      <c r="N1328" s="7">
        <f t="shared" si="80"/>
        <v>4323</v>
      </c>
      <c r="O1328" s="7">
        <f t="shared" si="81"/>
        <v>4714</v>
      </c>
      <c r="P1328" s="2">
        <v>50</v>
      </c>
      <c r="Q1328" s="8">
        <f t="shared" si="82"/>
        <v>4764</v>
      </c>
      <c r="R1328" s="8">
        <f t="shared" si="83"/>
        <v>391</v>
      </c>
      <c r="S1328" s="2" t="s">
        <v>28</v>
      </c>
      <c r="T1328" s="22" cm="1">
        <f t="array" ref="T1328">_xlfn.IFS(OR(Q1328&gt;$U$2,Q1328&lt;$U$3),Q1328*$V$2,OR(Q1328&gt;$U$3,Q1328&lt;$U$4),Q1328*$V$3,OR(Q1328&gt;$U$3,Q1328&lt;$U$4),Q1328*$V$4,OR(Q1328&gt;$U$5,Q1328&lt;$U$6),Q1328*$V$6,OR(Q1328&gt;$U$6,Q1328&lt;$U$7),Q1328*$V$7)</f>
        <v>95.28</v>
      </c>
    </row>
    <row r="1329" spans="1:20" x14ac:dyDescent="0.3">
      <c r="A1329" s="2" t="s">
        <v>1994</v>
      </c>
      <c r="B1329" s="5">
        <v>43960</v>
      </c>
      <c r="C1329" s="5">
        <v>43961</v>
      </c>
      <c r="D1329" s="2" t="s">
        <v>26</v>
      </c>
      <c r="E1329" s="2" t="s">
        <v>89</v>
      </c>
      <c r="F1329" s="2" t="s">
        <v>1471</v>
      </c>
      <c r="G1329" s="6" t="str">
        <f>VLOOKUP(F1329,'Customer Info'!A:B,2,0)</f>
        <v>Caroline</v>
      </c>
      <c r="H1329" s="6" t="str">
        <f>VLOOKUP(F1329,'Customer Info'!A:C,3,0)</f>
        <v>Jumper</v>
      </c>
      <c r="I1329" s="6" t="str">
        <f>VLOOKUP(F1329,'Customer Info'!A:E,5,0)</f>
        <v>Xuzhou</v>
      </c>
      <c r="J1329" s="2" t="s">
        <v>334</v>
      </c>
      <c r="K1329" s="2">
        <v>1359</v>
      </c>
      <c r="L1329" s="2">
        <v>1221</v>
      </c>
      <c r="M1329" s="2">
        <v>7</v>
      </c>
      <c r="N1329" s="7">
        <f t="shared" si="80"/>
        <v>8547</v>
      </c>
      <c r="O1329" s="7">
        <f t="shared" si="81"/>
        <v>9513</v>
      </c>
      <c r="P1329" s="2">
        <v>87</v>
      </c>
      <c r="Q1329" s="8">
        <f t="shared" si="82"/>
        <v>9600</v>
      </c>
      <c r="R1329" s="8">
        <f t="shared" si="83"/>
        <v>966</v>
      </c>
      <c r="S1329" s="2" t="s">
        <v>61</v>
      </c>
      <c r="T1329" s="22" cm="1">
        <f t="array" ref="T1329">_xlfn.IFS(OR(Q1329&gt;$U$2,Q1329&lt;$U$3),Q1329*$V$2,OR(Q1329&gt;$U$3,Q1329&lt;$U$4),Q1329*$V$3,OR(Q1329&gt;$U$3,Q1329&lt;$U$4),Q1329*$V$4,OR(Q1329&gt;$U$5,Q1329&lt;$U$6),Q1329*$V$6,OR(Q1329&gt;$U$6,Q1329&lt;$U$7),Q1329*$V$7)</f>
        <v>192</v>
      </c>
    </row>
    <row r="1330" spans="1:20" x14ac:dyDescent="0.3">
      <c r="A1330" s="2" t="s">
        <v>1995</v>
      </c>
      <c r="B1330" s="5">
        <v>43952</v>
      </c>
      <c r="C1330" s="5">
        <v>43954</v>
      </c>
      <c r="D1330" s="2" t="s">
        <v>33</v>
      </c>
      <c r="E1330" s="2" t="s">
        <v>27</v>
      </c>
      <c r="F1330" s="2" t="s">
        <v>437</v>
      </c>
      <c r="G1330" s="6" t="str">
        <f>VLOOKUP(F1330,'Customer Info'!A:B,2,0)</f>
        <v>Benjamin</v>
      </c>
      <c r="H1330" s="6" t="str">
        <f>VLOOKUP(F1330,'Customer Info'!A:C,3,0)</f>
        <v>Patterson</v>
      </c>
      <c r="I1330" s="6" t="str">
        <f>VLOOKUP(F1330,'Customer Info'!A:E,5,0)</f>
        <v>Tamworth</v>
      </c>
      <c r="J1330" s="2" t="s">
        <v>998</v>
      </c>
      <c r="K1330" s="2">
        <v>7609</v>
      </c>
      <c r="L1330" s="2">
        <v>7248</v>
      </c>
      <c r="M1330" s="2">
        <v>2</v>
      </c>
      <c r="N1330" s="7">
        <f t="shared" si="80"/>
        <v>14496</v>
      </c>
      <c r="O1330" s="7">
        <f t="shared" si="81"/>
        <v>15218</v>
      </c>
      <c r="P1330" s="2">
        <v>89</v>
      </c>
      <c r="Q1330" s="8">
        <f t="shared" si="82"/>
        <v>15307</v>
      </c>
      <c r="R1330" s="8">
        <f t="shared" si="83"/>
        <v>722</v>
      </c>
      <c r="S1330" s="2" t="s">
        <v>31</v>
      </c>
      <c r="T1330" s="22" cm="1">
        <f t="array" ref="T1330">_xlfn.IFS(OR(Q1330&gt;$U$2,Q1330&lt;$U$3),Q1330*$V$2,OR(Q1330&gt;$U$3,Q1330&lt;$U$4),Q1330*$V$3,OR(Q1330&gt;$U$3,Q1330&lt;$U$4),Q1330*$V$4,OR(Q1330&gt;$U$5,Q1330&lt;$U$6),Q1330*$V$6,OR(Q1330&gt;$U$6,Q1330&lt;$U$7),Q1330*$V$7)</f>
        <v>306.14</v>
      </c>
    </row>
    <row r="1331" spans="1:20" x14ac:dyDescent="0.3">
      <c r="A1331" s="2" t="s">
        <v>1996</v>
      </c>
      <c r="B1331" s="5">
        <v>43860</v>
      </c>
      <c r="C1331" s="5">
        <v>43862</v>
      </c>
      <c r="D1331" s="2" t="s">
        <v>26</v>
      </c>
      <c r="E1331" s="2" t="s">
        <v>89</v>
      </c>
      <c r="F1331" s="2" t="s">
        <v>517</v>
      </c>
      <c r="G1331" s="6" t="str">
        <f>VLOOKUP(F1331,'Customer Info'!A:B,2,0)</f>
        <v>Ruben</v>
      </c>
      <c r="H1331" s="6" t="str">
        <f>VLOOKUP(F1331,'Customer Info'!A:C,3,0)</f>
        <v>Ausman</v>
      </c>
      <c r="I1331" s="6" t="str">
        <f>VLOOKUP(F1331,'Customer Info'!A:E,5,0)</f>
        <v>Sonneberg</v>
      </c>
      <c r="J1331" s="2" t="s">
        <v>762</v>
      </c>
      <c r="K1331" s="2">
        <v>2874</v>
      </c>
      <c r="L1331" s="2">
        <v>2583</v>
      </c>
      <c r="M1331" s="2">
        <v>2</v>
      </c>
      <c r="N1331" s="7">
        <f t="shared" si="80"/>
        <v>5166</v>
      </c>
      <c r="O1331" s="7">
        <f t="shared" si="81"/>
        <v>5748</v>
      </c>
      <c r="P1331" s="2">
        <v>58</v>
      </c>
      <c r="Q1331" s="8">
        <f t="shared" si="82"/>
        <v>5806</v>
      </c>
      <c r="R1331" s="8">
        <f t="shared" si="83"/>
        <v>582</v>
      </c>
      <c r="S1331" s="2" t="s">
        <v>28</v>
      </c>
      <c r="T1331" s="22" cm="1">
        <f t="array" ref="T1331">_xlfn.IFS(OR(Q1331&gt;$U$2,Q1331&lt;$U$3),Q1331*$V$2,OR(Q1331&gt;$U$3,Q1331&lt;$U$4),Q1331*$V$3,OR(Q1331&gt;$U$3,Q1331&lt;$U$4),Q1331*$V$4,OR(Q1331&gt;$U$5,Q1331&lt;$U$6),Q1331*$V$6,OR(Q1331&gt;$U$6,Q1331&lt;$U$7),Q1331*$V$7)</f>
        <v>116.12</v>
      </c>
    </row>
    <row r="1332" spans="1:20" x14ac:dyDescent="0.3">
      <c r="A1332" s="2" t="s">
        <v>1997</v>
      </c>
      <c r="B1332" s="5">
        <v>43982</v>
      </c>
      <c r="C1332" s="5">
        <v>43983</v>
      </c>
      <c r="D1332" s="2" t="s">
        <v>26</v>
      </c>
      <c r="E1332" s="2" t="s">
        <v>89</v>
      </c>
      <c r="F1332" s="2" t="s">
        <v>594</v>
      </c>
      <c r="G1332" s="6" t="str">
        <f>VLOOKUP(F1332,'Customer Info'!A:B,2,0)</f>
        <v>Anna</v>
      </c>
      <c r="H1332" s="6" t="str">
        <f>VLOOKUP(F1332,'Customer Info'!A:C,3,0)</f>
        <v>Gayman</v>
      </c>
      <c r="I1332" s="6" t="str">
        <f>VLOOKUP(F1332,'Customer Info'!A:E,5,0)</f>
        <v>Surat</v>
      </c>
      <c r="J1332" s="2" t="s">
        <v>1048</v>
      </c>
      <c r="K1332" s="2">
        <v>3256</v>
      </c>
      <c r="L1332" s="2">
        <v>2959</v>
      </c>
      <c r="M1332" s="2">
        <v>1</v>
      </c>
      <c r="N1332" s="7">
        <f t="shared" si="80"/>
        <v>2959</v>
      </c>
      <c r="O1332" s="7">
        <f t="shared" si="81"/>
        <v>3256</v>
      </c>
      <c r="P1332" s="2">
        <v>49</v>
      </c>
      <c r="Q1332" s="8">
        <f t="shared" si="82"/>
        <v>3305</v>
      </c>
      <c r="R1332" s="8">
        <f t="shared" si="83"/>
        <v>297</v>
      </c>
      <c r="S1332" s="2" t="s">
        <v>31</v>
      </c>
      <c r="T1332" s="22" cm="1">
        <f t="array" ref="T1332">_xlfn.IFS(OR(Q1332&gt;$U$2,Q1332&lt;$U$3),Q1332*$V$2,OR(Q1332&gt;$U$3,Q1332&lt;$U$4),Q1332*$V$3,OR(Q1332&gt;$U$3,Q1332&lt;$U$4),Q1332*$V$4,OR(Q1332&gt;$U$5,Q1332&lt;$U$6),Q1332*$V$6,OR(Q1332&gt;$U$6,Q1332&lt;$U$7),Q1332*$V$7)</f>
        <v>66.099999999999994</v>
      </c>
    </row>
    <row r="1333" spans="1:20" x14ac:dyDescent="0.3">
      <c r="A1333" s="2" t="s">
        <v>1998</v>
      </c>
      <c r="B1333" s="5">
        <v>44019</v>
      </c>
      <c r="C1333" s="5">
        <v>44019</v>
      </c>
      <c r="D1333" s="2" t="s">
        <v>45</v>
      </c>
      <c r="E1333" s="2" t="s">
        <v>41</v>
      </c>
      <c r="F1333" s="2" t="s">
        <v>1828</v>
      </c>
      <c r="G1333" s="6" t="str">
        <f>VLOOKUP(F1333,'Customer Info'!A:B,2,0)</f>
        <v>Peter</v>
      </c>
      <c r="H1333" s="6" t="str">
        <f>VLOOKUP(F1333,'Customer Info'!A:C,3,0)</f>
        <v>BŸhler</v>
      </c>
      <c r="I1333" s="6" t="str">
        <f>VLOOKUP(F1333,'Customer Info'!A:E,5,0)</f>
        <v>Dresden</v>
      </c>
      <c r="J1333" s="2" t="s">
        <v>94</v>
      </c>
      <c r="K1333" s="2">
        <v>773</v>
      </c>
      <c r="L1333" s="2">
        <v>708</v>
      </c>
      <c r="M1333" s="2">
        <v>6</v>
      </c>
      <c r="N1333" s="7">
        <f t="shared" si="80"/>
        <v>4248</v>
      </c>
      <c r="O1333" s="7">
        <f t="shared" si="81"/>
        <v>4638</v>
      </c>
      <c r="P1333" s="2">
        <v>85</v>
      </c>
      <c r="Q1333" s="8">
        <f t="shared" si="82"/>
        <v>4723</v>
      </c>
      <c r="R1333" s="8">
        <f t="shared" si="83"/>
        <v>390</v>
      </c>
      <c r="S1333" s="2" t="s">
        <v>31</v>
      </c>
      <c r="T1333" s="22" cm="1">
        <f t="array" ref="T1333">_xlfn.IFS(OR(Q1333&gt;$U$2,Q1333&lt;$U$3),Q1333*$V$2,OR(Q1333&gt;$U$3,Q1333&lt;$U$4),Q1333*$V$3,OR(Q1333&gt;$U$3,Q1333&lt;$U$4),Q1333*$V$4,OR(Q1333&gt;$U$5,Q1333&lt;$U$6),Q1333*$V$6,OR(Q1333&gt;$U$6,Q1333&lt;$U$7),Q1333*$V$7)</f>
        <v>94.460000000000008</v>
      </c>
    </row>
    <row r="1334" spans="1:20" x14ac:dyDescent="0.3">
      <c r="A1334" s="2" t="s">
        <v>1999</v>
      </c>
      <c r="B1334" s="5">
        <v>44142</v>
      </c>
      <c r="C1334" s="5">
        <v>44144</v>
      </c>
      <c r="D1334" s="2" t="s">
        <v>33</v>
      </c>
      <c r="E1334" s="2" t="s">
        <v>66</v>
      </c>
      <c r="F1334" s="2" t="s">
        <v>874</v>
      </c>
      <c r="G1334" s="6" t="str">
        <f>VLOOKUP(F1334,'Customer Info'!A:B,2,0)</f>
        <v>Karen</v>
      </c>
      <c r="H1334" s="6" t="str">
        <f>VLOOKUP(F1334,'Customer Info'!A:C,3,0)</f>
        <v>Daniels</v>
      </c>
      <c r="I1334" s="6" t="str">
        <f>VLOOKUP(F1334,'Customer Info'!A:E,5,0)</f>
        <v>Jiutai</v>
      </c>
      <c r="J1334" s="2" t="s">
        <v>520</v>
      </c>
      <c r="K1334" s="2">
        <v>6864</v>
      </c>
      <c r="L1334" s="2">
        <v>6667</v>
      </c>
      <c r="M1334" s="2">
        <v>1</v>
      </c>
      <c r="N1334" s="7">
        <f t="shared" si="80"/>
        <v>6667</v>
      </c>
      <c r="O1334" s="7">
        <f t="shared" si="81"/>
        <v>6864</v>
      </c>
      <c r="P1334" s="2">
        <v>86</v>
      </c>
      <c r="Q1334" s="8">
        <f t="shared" si="82"/>
        <v>6950</v>
      </c>
      <c r="R1334" s="8">
        <f t="shared" si="83"/>
        <v>197</v>
      </c>
      <c r="S1334" s="2" t="s">
        <v>61</v>
      </c>
      <c r="T1334" s="22" cm="1">
        <f t="array" ref="T1334">_xlfn.IFS(OR(Q1334&gt;$U$2,Q1334&lt;$U$3),Q1334*$V$2,OR(Q1334&gt;$U$3,Q1334&lt;$U$4),Q1334*$V$3,OR(Q1334&gt;$U$3,Q1334&lt;$U$4),Q1334*$V$4,OR(Q1334&gt;$U$5,Q1334&lt;$U$6),Q1334*$V$6,OR(Q1334&gt;$U$6,Q1334&lt;$U$7),Q1334*$V$7)</f>
        <v>139</v>
      </c>
    </row>
    <row r="1335" spans="1:20" x14ac:dyDescent="0.3">
      <c r="A1335" s="2" t="s">
        <v>2000</v>
      </c>
      <c r="B1335" s="5">
        <v>43921</v>
      </c>
      <c r="C1335" s="5">
        <v>43922</v>
      </c>
      <c r="D1335" s="2" t="s">
        <v>33</v>
      </c>
      <c r="E1335" s="2" t="s">
        <v>46</v>
      </c>
      <c r="F1335" s="2" t="s">
        <v>764</v>
      </c>
      <c r="G1335" s="6" t="str">
        <f>VLOOKUP(F1335,'Customer Info'!A:B,2,0)</f>
        <v>Brad</v>
      </c>
      <c r="H1335" s="6" t="str">
        <f>VLOOKUP(F1335,'Customer Info'!A:C,3,0)</f>
        <v>Thomas</v>
      </c>
      <c r="I1335" s="6" t="str">
        <f>VLOOKUP(F1335,'Customer Info'!A:E,5,0)</f>
        <v>Udaipur</v>
      </c>
      <c r="J1335" s="2" t="s">
        <v>170</v>
      </c>
      <c r="K1335" s="2">
        <v>2442</v>
      </c>
      <c r="L1335" s="2">
        <v>2304</v>
      </c>
      <c r="M1335" s="2">
        <v>5</v>
      </c>
      <c r="N1335" s="7">
        <f t="shared" si="80"/>
        <v>11520</v>
      </c>
      <c r="O1335" s="7">
        <f t="shared" si="81"/>
        <v>12210</v>
      </c>
      <c r="P1335" s="2">
        <v>72</v>
      </c>
      <c r="Q1335" s="8">
        <f t="shared" si="82"/>
        <v>12282</v>
      </c>
      <c r="R1335" s="8">
        <f t="shared" si="83"/>
        <v>690</v>
      </c>
      <c r="S1335" s="2" t="s">
        <v>31</v>
      </c>
      <c r="T1335" s="22" cm="1">
        <f t="array" ref="T1335">_xlfn.IFS(OR(Q1335&gt;$U$2,Q1335&lt;$U$3),Q1335*$V$2,OR(Q1335&gt;$U$3,Q1335&lt;$U$4),Q1335*$V$3,OR(Q1335&gt;$U$3,Q1335&lt;$U$4),Q1335*$V$4,OR(Q1335&gt;$U$5,Q1335&lt;$U$6),Q1335*$V$6,OR(Q1335&gt;$U$6,Q1335&lt;$U$7),Q1335*$V$7)</f>
        <v>245.64000000000001</v>
      </c>
    </row>
    <row r="1336" spans="1:20" x14ac:dyDescent="0.3">
      <c r="A1336" s="2" t="s">
        <v>2001</v>
      </c>
      <c r="B1336" s="5">
        <v>44091</v>
      </c>
      <c r="C1336" s="5">
        <v>44091</v>
      </c>
      <c r="D1336" s="2" t="s">
        <v>45</v>
      </c>
      <c r="E1336" s="2" t="s">
        <v>46</v>
      </c>
      <c r="F1336" s="2" t="s">
        <v>293</v>
      </c>
      <c r="G1336" s="6" t="str">
        <f>VLOOKUP(F1336,'Customer Info'!A:B,2,0)</f>
        <v>Mick</v>
      </c>
      <c r="H1336" s="6" t="str">
        <f>VLOOKUP(F1336,'Customer Info'!A:C,3,0)</f>
        <v>Brown</v>
      </c>
      <c r="I1336" s="6" t="str">
        <f>VLOOKUP(F1336,'Customer Info'!A:E,5,0)</f>
        <v>Frankfurt</v>
      </c>
      <c r="J1336" s="2" t="s">
        <v>109</v>
      </c>
      <c r="K1336" s="2">
        <v>886</v>
      </c>
      <c r="L1336" s="2">
        <v>796</v>
      </c>
      <c r="M1336" s="2">
        <v>5</v>
      </c>
      <c r="N1336" s="7">
        <f t="shared" si="80"/>
        <v>3980</v>
      </c>
      <c r="O1336" s="7">
        <f t="shared" si="81"/>
        <v>4430</v>
      </c>
      <c r="P1336" s="2">
        <v>46</v>
      </c>
      <c r="Q1336" s="8">
        <f t="shared" si="82"/>
        <v>4476</v>
      </c>
      <c r="R1336" s="8">
        <f t="shared" si="83"/>
        <v>450</v>
      </c>
      <c r="S1336" s="2" t="s">
        <v>69</v>
      </c>
      <c r="T1336" s="22" cm="1">
        <f t="array" ref="T1336">_xlfn.IFS(OR(Q1336&gt;$U$2,Q1336&lt;$U$3),Q1336*$V$2,OR(Q1336&gt;$U$3,Q1336&lt;$U$4),Q1336*$V$3,OR(Q1336&gt;$U$3,Q1336&lt;$U$4),Q1336*$V$4,OR(Q1336&gt;$U$5,Q1336&lt;$U$6),Q1336*$V$6,OR(Q1336&gt;$U$6,Q1336&lt;$U$7),Q1336*$V$7)</f>
        <v>89.52</v>
      </c>
    </row>
    <row r="1337" spans="1:20" x14ac:dyDescent="0.3">
      <c r="A1337" s="2" t="s">
        <v>2002</v>
      </c>
      <c r="B1337" s="5">
        <v>43946</v>
      </c>
      <c r="C1337" s="5">
        <v>43946</v>
      </c>
      <c r="D1337" s="2" t="s">
        <v>45</v>
      </c>
      <c r="E1337" s="2" t="s">
        <v>41</v>
      </c>
      <c r="F1337" s="2" t="s">
        <v>1261</v>
      </c>
      <c r="G1337" s="6" t="str">
        <f>VLOOKUP(F1337,'Customer Info'!A:B,2,0)</f>
        <v>Heather</v>
      </c>
      <c r="H1337" s="6" t="str">
        <f>VLOOKUP(F1337,'Customer Info'!A:C,3,0)</f>
        <v>Kirkland</v>
      </c>
      <c r="I1337" s="6" t="str">
        <f>VLOOKUP(F1337,'Customer Info'!A:E,5,0)</f>
        <v>Luoyang</v>
      </c>
      <c r="J1337" s="2" t="s">
        <v>399</v>
      </c>
      <c r="K1337" s="2">
        <v>887</v>
      </c>
      <c r="L1337" s="2">
        <v>814</v>
      </c>
      <c r="M1337" s="2">
        <v>5</v>
      </c>
      <c r="N1337" s="7">
        <f t="shared" si="80"/>
        <v>4070</v>
      </c>
      <c r="O1337" s="7">
        <f t="shared" si="81"/>
        <v>4435</v>
      </c>
      <c r="P1337" s="2">
        <v>71</v>
      </c>
      <c r="Q1337" s="8">
        <f t="shared" si="82"/>
        <v>4506</v>
      </c>
      <c r="R1337" s="8">
        <f t="shared" si="83"/>
        <v>365</v>
      </c>
      <c r="S1337" s="2" t="s">
        <v>31</v>
      </c>
      <c r="T1337" s="22" cm="1">
        <f t="array" ref="T1337">_xlfn.IFS(OR(Q1337&gt;$U$2,Q1337&lt;$U$3),Q1337*$V$2,OR(Q1337&gt;$U$3,Q1337&lt;$U$4),Q1337*$V$3,OR(Q1337&gt;$U$3,Q1337&lt;$U$4),Q1337*$V$4,OR(Q1337&gt;$U$5,Q1337&lt;$U$6),Q1337*$V$6,OR(Q1337&gt;$U$6,Q1337&lt;$U$7),Q1337*$V$7)</f>
        <v>90.12</v>
      </c>
    </row>
    <row r="1338" spans="1:20" x14ac:dyDescent="0.3">
      <c r="A1338" s="2" t="s">
        <v>2003</v>
      </c>
      <c r="B1338" s="5">
        <v>44099</v>
      </c>
      <c r="C1338" s="5">
        <v>44101</v>
      </c>
      <c r="D1338" s="2" t="s">
        <v>45</v>
      </c>
      <c r="E1338" s="2" t="s">
        <v>89</v>
      </c>
      <c r="F1338" s="2" t="s">
        <v>649</v>
      </c>
      <c r="G1338" s="6" t="str">
        <f>VLOOKUP(F1338,'Customer Info'!A:B,2,0)</f>
        <v>Helen</v>
      </c>
      <c r="H1338" s="6" t="str">
        <f>VLOOKUP(F1338,'Customer Info'!A:C,3,0)</f>
        <v>Abelman</v>
      </c>
      <c r="I1338" s="6" t="str">
        <f>VLOOKUP(F1338,'Customer Info'!A:E,5,0)</f>
        <v>Berlin</v>
      </c>
      <c r="J1338" s="2" t="s">
        <v>148</v>
      </c>
      <c r="K1338" s="2">
        <v>69</v>
      </c>
      <c r="L1338" s="2">
        <v>64</v>
      </c>
      <c r="M1338" s="2">
        <v>1</v>
      </c>
      <c r="N1338" s="7">
        <f t="shared" si="80"/>
        <v>64</v>
      </c>
      <c r="O1338" s="7">
        <f t="shared" si="81"/>
        <v>69</v>
      </c>
      <c r="P1338" s="2">
        <v>10</v>
      </c>
      <c r="Q1338" s="8">
        <f t="shared" si="82"/>
        <v>79</v>
      </c>
      <c r="R1338" s="8">
        <f t="shared" si="83"/>
        <v>5</v>
      </c>
      <c r="S1338" s="2" t="s">
        <v>31</v>
      </c>
      <c r="T1338" s="22" cm="1">
        <f t="array" ref="T1338">_xlfn.IFS(OR(Q1338&gt;$U$2,Q1338&lt;$U$3),Q1338*$V$2,OR(Q1338&gt;$U$3,Q1338&lt;$U$4),Q1338*$V$3,OR(Q1338&gt;$U$3,Q1338&lt;$U$4),Q1338*$V$4,OR(Q1338&gt;$U$5,Q1338&lt;$U$6),Q1338*$V$6,OR(Q1338&gt;$U$6,Q1338&lt;$U$7),Q1338*$V$7)</f>
        <v>1.58</v>
      </c>
    </row>
    <row r="1339" spans="1:20" x14ac:dyDescent="0.3">
      <c r="A1339" s="2" t="s">
        <v>2004</v>
      </c>
      <c r="B1339" s="5">
        <v>43954</v>
      </c>
      <c r="C1339" s="5">
        <v>43955</v>
      </c>
      <c r="D1339" s="2" t="s">
        <v>45</v>
      </c>
      <c r="E1339" s="2" t="s">
        <v>41</v>
      </c>
      <c r="F1339" s="2" t="s">
        <v>419</v>
      </c>
      <c r="G1339" s="6" t="str">
        <f>VLOOKUP(F1339,'Customer Info'!A:B,2,0)</f>
        <v>Carl</v>
      </c>
      <c r="H1339" s="6" t="str">
        <f>VLOOKUP(F1339,'Customer Info'!A:C,3,0)</f>
        <v>Weiss</v>
      </c>
      <c r="I1339" s="6" t="str">
        <f>VLOOKUP(F1339,'Customer Info'!A:E,5,0)</f>
        <v>Delhi</v>
      </c>
      <c r="J1339" s="2" t="s">
        <v>170</v>
      </c>
      <c r="K1339" s="2">
        <v>1246</v>
      </c>
      <c r="L1339" s="2">
        <v>1164</v>
      </c>
      <c r="M1339" s="2">
        <v>8</v>
      </c>
      <c r="N1339" s="7">
        <f t="shared" si="80"/>
        <v>9312</v>
      </c>
      <c r="O1339" s="7">
        <f t="shared" si="81"/>
        <v>9968</v>
      </c>
      <c r="P1339" s="2">
        <v>59</v>
      </c>
      <c r="Q1339" s="8">
        <f t="shared" si="82"/>
        <v>10027</v>
      </c>
      <c r="R1339" s="8">
        <f t="shared" si="83"/>
        <v>656</v>
      </c>
      <c r="S1339" s="2" t="s">
        <v>28</v>
      </c>
      <c r="T1339" s="22" cm="1">
        <f t="array" ref="T1339">_xlfn.IFS(OR(Q1339&gt;$U$2,Q1339&lt;$U$3),Q1339*$V$2,OR(Q1339&gt;$U$3,Q1339&lt;$U$4),Q1339*$V$3,OR(Q1339&gt;$U$3,Q1339&lt;$U$4),Q1339*$V$4,OR(Q1339&gt;$U$5,Q1339&lt;$U$6),Q1339*$V$6,OR(Q1339&gt;$U$6,Q1339&lt;$U$7),Q1339*$V$7)</f>
        <v>200.54</v>
      </c>
    </row>
    <row r="1340" spans="1:20" x14ac:dyDescent="0.3">
      <c r="A1340" s="2" t="s">
        <v>2005</v>
      </c>
      <c r="B1340" s="5">
        <v>44074</v>
      </c>
      <c r="C1340" s="5">
        <v>44075</v>
      </c>
      <c r="D1340" s="2" t="s">
        <v>45</v>
      </c>
      <c r="E1340" s="2" t="s">
        <v>34</v>
      </c>
      <c r="F1340" s="2" t="s">
        <v>118</v>
      </c>
      <c r="G1340" s="6" t="str">
        <f>VLOOKUP(F1340,'Customer Info'!A:B,2,0)</f>
        <v>Heather</v>
      </c>
      <c r="H1340" s="6" t="str">
        <f>VLOOKUP(F1340,'Customer Info'!A:C,3,0)</f>
        <v>Kirkland</v>
      </c>
      <c r="I1340" s="6" t="str">
        <f>VLOOKUP(F1340,'Customer Info'!A:E,5,0)</f>
        <v>Townsville</v>
      </c>
      <c r="J1340" s="2" t="s">
        <v>178</v>
      </c>
      <c r="K1340" s="2">
        <v>2503</v>
      </c>
      <c r="L1340" s="2">
        <v>2454</v>
      </c>
      <c r="M1340" s="2">
        <v>3</v>
      </c>
      <c r="N1340" s="7">
        <f t="shared" si="80"/>
        <v>7362</v>
      </c>
      <c r="O1340" s="7">
        <f t="shared" si="81"/>
        <v>7509</v>
      </c>
      <c r="P1340" s="2">
        <v>78</v>
      </c>
      <c r="Q1340" s="8">
        <f t="shared" si="82"/>
        <v>7587</v>
      </c>
      <c r="R1340" s="8">
        <f t="shared" si="83"/>
        <v>147</v>
      </c>
      <c r="S1340" s="2" t="s">
        <v>61</v>
      </c>
      <c r="T1340" s="22" cm="1">
        <f t="array" ref="T1340">_xlfn.IFS(OR(Q1340&gt;$U$2,Q1340&lt;$U$3),Q1340*$V$2,OR(Q1340&gt;$U$3,Q1340&lt;$U$4),Q1340*$V$3,OR(Q1340&gt;$U$3,Q1340&lt;$U$4),Q1340*$V$4,OR(Q1340&gt;$U$5,Q1340&lt;$U$6),Q1340*$V$6,OR(Q1340&gt;$U$6,Q1340&lt;$U$7),Q1340*$V$7)</f>
        <v>151.74</v>
      </c>
    </row>
    <row r="1341" spans="1:20" x14ac:dyDescent="0.3">
      <c r="A1341" s="2" t="s">
        <v>2006</v>
      </c>
      <c r="B1341" s="5">
        <v>43244</v>
      </c>
      <c r="C1341" s="5">
        <v>43244</v>
      </c>
      <c r="D1341" s="2" t="s">
        <v>45</v>
      </c>
      <c r="E1341" s="2" t="s">
        <v>46</v>
      </c>
      <c r="F1341" s="2" t="s">
        <v>764</v>
      </c>
      <c r="G1341" s="6" t="str">
        <f>VLOOKUP(F1341,'Customer Info'!A:B,2,0)</f>
        <v>Brad</v>
      </c>
      <c r="H1341" s="6" t="str">
        <f>VLOOKUP(F1341,'Customer Info'!A:C,3,0)</f>
        <v>Thomas</v>
      </c>
      <c r="I1341" s="6" t="str">
        <f>VLOOKUP(F1341,'Customer Info'!A:E,5,0)</f>
        <v>Udaipur</v>
      </c>
      <c r="J1341" s="2" t="s">
        <v>332</v>
      </c>
      <c r="K1341" s="2">
        <v>138</v>
      </c>
      <c r="L1341" s="2">
        <v>128</v>
      </c>
      <c r="M1341" s="2">
        <v>1</v>
      </c>
      <c r="N1341" s="7">
        <f t="shared" si="80"/>
        <v>128</v>
      </c>
      <c r="O1341" s="7">
        <f t="shared" si="81"/>
        <v>138</v>
      </c>
      <c r="P1341" s="2">
        <v>30</v>
      </c>
      <c r="Q1341" s="8">
        <f t="shared" si="82"/>
        <v>168</v>
      </c>
      <c r="R1341" s="8">
        <f t="shared" si="83"/>
        <v>10</v>
      </c>
      <c r="S1341" s="2" t="s">
        <v>31</v>
      </c>
      <c r="T1341" s="22" cm="1">
        <f t="array" ref="T1341">_xlfn.IFS(OR(Q1341&gt;$U$2,Q1341&lt;$U$3),Q1341*$V$2,OR(Q1341&gt;$U$3,Q1341&lt;$U$4),Q1341*$V$3,OR(Q1341&gt;$U$3,Q1341&lt;$U$4),Q1341*$V$4,OR(Q1341&gt;$U$5,Q1341&lt;$U$6),Q1341*$V$6,OR(Q1341&gt;$U$6,Q1341&lt;$U$7),Q1341*$V$7)</f>
        <v>3.36</v>
      </c>
    </row>
    <row r="1342" spans="1:20" x14ac:dyDescent="0.3">
      <c r="A1342" s="2" t="s">
        <v>2007</v>
      </c>
      <c r="B1342" s="5">
        <v>43185</v>
      </c>
      <c r="C1342" s="5">
        <v>43186</v>
      </c>
      <c r="D1342" s="2" t="s">
        <v>45</v>
      </c>
      <c r="E1342" s="2" t="s">
        <v>89</v>
      </c>
      <c r="F1342" s="2" t="s">
        <v>1519</v>
      </c>
      <c r="G1342" s="6" t="str">
        <f>VLOOKUP(F1342,'Customer Info'!A:B,2,0)</f>
        <v>Ralph</v>
      </c>
      <c r="H1342" s="6" t="str">
        <f>VLOOKUP(F1342,'Customer Info'!A:C,3,0)</f>
        <v>Arnett</v>
      </c>
      <c r="I1342" s="6" t="str">
        <f>VLOOKUP(F1342,'Customer Info'!A:E,5,0)</f>
        <v>Shenyang</v>
      </c>
      <c r="J1342" s="2" t="s">
        <v>202</v>
      </c>
      <c r="K1342" s="2">
        <v>3289</v>
      </c>
      <c r="L1342" s="2">
        <v>3105</v>
      </c>
      <c r="M1342" s="2">
        <v>4</v>
      </c>
      <c r="N1342" s="7">
        <f t="shared" si="80"/>
        <v>12420</v>
      </c>
      <c r="O1342" s="7">
        <f t="shared" si="81"/>
        <v>13156</v>
      </c>
      <c r="P1342" s="2">
        <v>31</v>
      </c>
      <c r="Q1342" s="8">
        <f t="shared" si="82"/>
        <v>13187</v>
      </c>
      <c r="R1342" s="8">
        <f t="shared" si="83"/>
        <v>736</v>
      </c>
      <c r="S1342" s="2" t="s">
        <v>61</v>
      </c>
      <c r="T1342" s="22" cm="1">
        <f t="array" ref="T1342">_xlfn.IFS(OR(Q1342&gt;$U$2,Q1342&lt;$U$3),Q1342*$V$2,OR(Q1342&gt;$U$3,Q1342&lt;$U$4),Q1342*$V$3,OR(Q1342&gt;$U$3,Q1342&lt;$U$4),Q1342*$V$4,OR(Q1342&gt;$U$5,Q1342&lt;$U$6),Q1342*$V$6,OR(Q1342&gt;$U$6,Q1342&lt;$U$7),Q1342*$V$7)</f>
        <v>263.74</v>
      </c>
    </row>
    <row r="1343" spans="1:20" x14ac:dyDescent="0.3">
      <c r="A1343" s="2" t="s">
        <v>2008</v>
      </c>
      <c r="B1343" s="5">
        <v>43327</v>
      </c>
      <c r="C1343" s="5">
        <v>43328</v>
      </c>
      <c r="D1343" s="2" t="s">
        <v>26</v>
      </c>
      <c r="E1343" s="2" t="s">
        <v>66</v>
      </c>
      <c r="F1343" s="2" t="s">
        <v>1811</v>
      </c>
      <c r="G1343" s="6" t="str">
        <f>VLOOKUP(F1343,'Customer Info'!A:B,2,0)</f>
        <v>Charles</v>
      </c>
      <c r="H1343" s="6" t="str">
        <f>VLOOKUP(F1343,'Customer Info'!A:C,3,0)</f>
        <v>Sheldon</v>
      </c>
      <c r="I1343" s="6" t="str">
        <f>VLOOKUP(F1343,'Customer Info'!A:E,5,0)</f>
        <v>Brisbane</v>
      </c>
      <c r="J1343" s="2" t="s">
        <v>215</v>
      </c>
      <c r="K1343" s="2">
        <v>1637</v>
      </c>
      <c r="L1343" s="2">
        <v>1532</v>
      </c>
      <c r="M1343" s="2">
        <v>5</v>
      </c>
      <c r="N1343" s="7">
        <f t="shared" si="80"/>
        <v>7660</v>
      </c>
      <c r="O1343" s="7">
        <f t="shared" si="81"/>
        <v>8185</v>
      </c>
      <c r="P1343" s="2">
        <v>41</v>
      </c>
      <c r="Q1343" s="8">
        <f t="shared" si="82"/>
        <v>8226</v>
      </c>
      <c r="R1343" s="8">
        <f t="shared" si="83"/>
        <v>525</v>
      </c>
      <c r="S1343" s="2" t="s">
        <v>31</v>
      </c>
      <c r="T1343" s="22" cm="1">
        <f t="array" ref="T1343">_xlfn.IFS(OR(Q1343&gt;$U$2,Q1343&lt;$U$3),Q1343*$V$2,OR(Q1343&gt;$U$3,Q1343&lt;$U$4),Q1343*$V$3,OR(Q1343&gt;$U$3,Q1343&lt;$U$4),Q1343*$V$4,OR(Q1343&gt;$U$5,Q1343&lt;$U$6),Q1343*$V$6,OR(Q1343&gt;$U$6,Q1343&lt;$U$7),Q1343*$V$7)</f>
        <v>164.52</v>
      </c>
    </row>
    <row r="1344" spans="1:20" x14ac:dyDescent="0.3">
      <c r="A1344" s="2" t="s">
        <v>2009</v>
      </c>
      <c r="B1344" s="5">
        <v>43402</v>
      </c>
      <c r="C1344" s="5">
        <v>43403</v>
      </c>
      <c r="D1344" s="2" t="s">
        <v>45</v>
      </c>
      <c r="E1344" s="2" t="s">
        <v>34</v>
      </c>
      <c r="F1344" s="2" t="s">
        <v>393</v>
      </c>
      <c r="G1344" s="6" t="str">
        <f>VLOOKUP(F1344,'Customer Info'!A:B,2,0)</f>
        <v>Sylvia</v>
      </c>
      <c r="H1344" s="6" t="str">
        <f>VLOOKUP(F1344,'Customer Info'!A:C,3,0)</f>
        <v>Foulston</v>
      </c>
      <c r="I1344" s="6" t="str">
        <f>VLOOKUP(F1344,'Customer Info'!A:E,5,0)</f>
        <v>Ludwigsburg</v>
      </c>
      <c r="J1344" s="2" t="s">
        <v>94</v>
      </c>
      <c r="K1344" s="2">
        <v>1246</v>
      </c>
      <c r="L1344" s="2">
        <v>1164</v>
      </c>
      <c r="M1344" s="2">
        <v>2</v>
      </c>
      <c r="N1344" s="7">
        <f t="shared" si="80"/>
        <v>2328</v>
      </c>
      <c r="O1344" s="7">
        <f t="shared" si="81"/>
        <v>2492</v>
      </c>
      <c r="P1344" s="2">
        <v>73</v>
      </c>
      <c r="Q1344" s="8">
        <f t="shared" si="82"/>
        <v>2565</v>
      </c>
      <c r="R1344" s="8">
        <f t="shared" si="83"/>
        <v>164</v>
      </c>
      <c r="S1344" s="2" t="s">
        <v>61</v>
      </c>
      <c r="T1344" s="22" cm="1">
        <f t="array" ref="T1344">_xlfn.IFS(OR(Q1344&gt;$U$2,Q1344&lt;$U$3),Q1344*$V$2,OR(Q1344&gt;$U$3,Q1344&lt;$U$4),Q1344*$V$3,OR(Q1344&gt;$U$3,Q1344&lt;$U$4),Q1344*$V$4,OR(Q1344&gt;$U$5,Q1344&lt;$U$6),Q1344*$V$6,OR(Q1344&gt;$U$6,Q1344&lt;$U$7),Q1344*$V$7)</f>
        <v>51.300000000000004</v>
      </c>
    </row>
    <row r="1345" spans="1:20" x14ac:dyDescent="0.3">
      <c r="A1345" s="2" t="s">
        <v>2010</v>
      </c>
      <c r="B1345" s="5">
        <v>43150</v>
      </c>
      <c r="C1345" s="5">
        <v>43152</v>
      </c>
      <c r="D1345" s="2" t="s">
        <v>26</v>
      </c>
      <c r="E1345" s="2" t="s">
        <v>27</v>
      </c>
      <c r="F1345" s="2" t="s">
        <v>1088</v>
      </c>
      <c r="G1345" s="6" t="str">
        <f>VLOOKUP(F1345,'Customer Info'!A:B,2,0)</f>
        <v>Dennis</v>
      </c>
      <c r="H1345" s="6" t="str">
        <f>VLOOKUP(F1345,'Customer Info'!A:C,3,0)</f>
        <v>Pardue</v>
      </c>
      <c r="I1345" s="6" t="str">
        <f>VLOOKUP(F1345,'Customer Info'!A:E,5,0)</f>
        <v>Townsville</v>
      </c>
      <c r="J1345" s="2" t="s">
        <v>135</v>
      </c>
      <c r="K1345" s="2">
        <v>8665</v>
      </c>
      <c r="L1345" s="2">
        <v>7723</v>
      </c>
      <c r="M1345" s="2">
        <v>3</v>
      </c>
      <c r="N1345" s="7">
        <f t="shared" si="80"/>
        <v>23169</v>
      </c>
      <c r="O1345" s="7">
        <f t="shared" si="81"/>
        <v>25995</v>
      </c>
      <c r="P1345" s="2">
        <v>68</v>
      </c>
      <c r="Q1345" s="8">
        <f t="shared" si="82"/>
        <v>26063</v>
      </c>
      <c r="R1345" s="8">
        <f t="shared" si="83"/>
        <v>2826</v>
      </c>
      <c r="S1345" s="2" t="s">
        <v>61</v>
      </c>
      <c r="T1345" s="22" cm="1">
        <f t="array" ref="T1345">_xlfn.IFS(OR(Q1345&gt;$U$2,Q1345&lt;$U$3),Q1345*$V$2,OR(Q1345&gt;$U$3,Q1345&lt;$U$4),Q1345*$V$3,OR(Q1345&gt;$U$3,Q1345&lt;$U$4),Q1345*$V$4,OR(Q1345&gt;$U$5,Q1345&lt;$U$6),Q1345*$V$6,OR(Q1345&gt;$U$6,Q1345&lt;$U$7),Q1345*$V$7)</f>
        <v>521.26</v>
      </c>
    </row>
    <row r="1346" spans="1:20" x14ac:dyDescent="0.3">
      <c r="A1346" s="2" t="s">
        <v>2011</v>
      </c>
      <c r="B1346" s="5">
        <v>43129</v>
      </c>
      <c r="C1346" s="5">
        <v>43131</v>
      </c>
      <c r="D1346" s="2" t="s">
        <v>45</v>
      </c>
      <c r="E1346" s="2" t="s">
        <v>66</v>
      </c>
      <c r="F1346" s="2" t="s">
        <v>738</v>
      </c>
      <c r="G1346" s="6" t="str">
        <f>VLOOKUP(F1346,'Customer Info'!A:B,2,0)</f>
        <v>George</v>
      </c>
      <c r="H1346" s="6" t="str">
        <f>VLOOKUP(F1346,'Customer Info'!A:C,3,0)</f>
        <v>Ashbrook</v>
      </c>
      <c r="I1346" s="6" t="str">
        <f>VLOOKUP(F1346,'Customer Info'!A:E,5,0)</f>
        <v>Jakarta</v>
      </c>
      <c r="J1346" s="2" t="s">
        <v>184</v>
      </c>
      <c r="K1346" s="2">
        <v>531</v>
      </c>
      <c r="L1346" s="2">
        <v>487</v>
      </c>
      <c r="M1346" s="2">
        <v>3</v>
      </c>
      <c r="N1346" s="7">
        <f t="shared" si="80"/>
        <v>1461</v>
      </c>
      <c r="O1346" s="7">
        <f t="shared" si="81"/>
        <v>1593</v>
      </c>
      <c r="P1346" s="2">
        <v>96</v>
      </c>
      <c r="Q1346" s="8">
        <f t="shared" si="82"/>
        <v>1689</v>
      </c>
      <c r="R1346" s="8">
        <f t="shared" si="83"/>
        <v>132</v>
      </c>
      <c r="S1346" s="2" t="s">
        <v>61</v>
      </c>
      <c r="T1346" s="22" cm="1">
        <f t="array" ref="T1346">_xlfn.IFS(OR(Q1346&gt;$U$2,Q1346&lt;$U$3),Q1346*$V$2,OR(Q1346&gt;$U$3,Q1346&lt;$U$4),Q1346*$V$3,OR(Q1346&gt;$U$3,Q1346&lt;$U$4),Q1346*$V$4,OR(Q1346&gt;$U$5,Q1346&lt;$U$6),Q1346*$V$6,OR(Q1346&gt;$U$6,Q1346&lt;$U$7),Q1346*$V$7)</f>
        <v>33.78</v>
      </c>
    </row>
    <row r="1347" spans="1:20" x14ac:dyDescent="0.3">
      <c r="A1347" s="2" t="s">
        <v>2012</v>
      </c>
      <c r="B1347" s="5">
        <v>43154</v>
      </c>
      <c r="C1347" s="5">
        <v>43156</v>
      </c>
      <c r="D1347" s="2" t="s">
        <v>45</v>
      </c>
      <c r="E1347" s="2" t="s">
        <v>27</v>
      </c>
      <c r="F1347" s="2" t="s">
        <v>1419</v>
      </c>
      <c r="G1347" s="6" t="str">
        <f>VLOOKUP(F1347,'Customer Info'!A:B,2,0)</f>
        <v>Alice</v>
      </c>
      <c r="H1347" s="6" t="str">
        <f>VLOOKUP(F1347,'Customer Info'!A:C,3,0)</f>
        <v>McCarthy</v>
      </c>
      <c r="I1347" s="6" t="str">
        <f>VLOOKUP(F1347,'Customer Info'!A:E,5,0)</f>
        <v>Berlin</v>
      </c>
      <c r="J1347" s="2" t="s">
        <v>54</v>
      </c>
      <c r="K1347" s="2">
        <v>170</v>
      </c>
      <c r="L1347" s="2">
        <v>153</v>
      </c>
      <c r="M1347" s="2">
        <v>1</v>
      </c>
      <c r="N1347" s="7">
        <f t="shared" si="80"/>
        <v>153</v>
      </c>
      <c r="O1347" s="7">
        <f t="shared" si="81"/>
        <v>170</v>
      </c>
      <c r="P1347" s="2">
        <v>30</v>
      </c>
      <c r="Q1347" s="8">
        <f t="shared" si="82"/>
        <v>200</v>
      </c>
      <c r="R1347" s="8">
        <f t="shared" si="83"/>
        <v>17</v>
      </c>
      <c r="S1347" s="2" t="s">
        <v>31</v>
      </c>
      <c r="T1347" s="22" cm="1">
        <f t="array" ref="T1347">_xlfn.IFS(OR(Q1347&gt;$U$2,Q1347&lt;$U$3),Q1347*$V$2,OR(Q1347&gt;$U$3,Q1347&lt;$U$4),Q1347*$V$3,OR(Q1347&gt;$U$3,Q1347&lt;$U$4),Q1347*$V$4,OR(Q1347&gt;$U$5,Q1347&lt;$U$6),Q1347*$V$6,OR(Q1347&gt;$U$6,Q1347&lt;$U$7),Q1347*$V$7)</f>
        <v>4</v>
      </c>
    </row>
    <row r="1348" spans="1:20" x14ac:dyDescent="0.3">
      <c r="A1348" s="2" t="s">
        <v>2013</v>
      </c>
      <c r="B1348" s="5">
        <v>43251</v>
      </c>
      <c r="C1348" s="5">
        <v>43253</v>
      </c>
      <c r="D1348" s="2" t="s">
        <v>33</v>
      </c>
      <c r="E1348" s="2" t="s">
        <v>89</v>
      </c>
      <c r="F1348" s="2" t="s">
        <v>1630</v>
      </c>
      <c r="G1348" s="6" t="str">
        <f>VLOOKUP(F1348,'Customer Info'!A:B,2,0)</f>
        <v>Monica</v>
      </c>
      <c r="H1348" s="6" t="str">
        <f>VLOOKUP(F1348,'Customer Info'!A:C,3,0)</f>
        <v>Federle</v>
      </c>
      <c r="I1348" s="6" t="str">
        <f>VLOOKUP(F1348,'Customer Info'!A:E,5,0)</f>
        <v>Lismore</v>
      </c>
      <c r="J1348" s="2" t="s">
        <v>592</v>
      </c>
      <c r="K1348" s="2">
        <v>6598</v>
      </c>
      <c r="L1348" s="2">
        <v>6346</v>
      </c>
      <c r="M1348" s="2">
        <v>2</v>
      </c>
      <c r="N1348" s="7">
        <f t="shared" si="80"/>
        <v>12692</v>
      </c>
      <c r="O1348" s="7">
        <f t="shared" si="81"/>
        <v>13196</v>
      </c>
      <c r="P1348" s="2">
        <v>57</v>
      </c>
      <c r="Q1348" s="8">
        <f t="shared" si="82"/>
        <v>13253</v>
      </c>
      <c r="R1348" s="8">
        <f t="shared" si="83"/>
        <v>504</v>
      </c>
      <c r="S1348" s="2" t="s">
        <v>61</v>
      </c>
      <c r="T1348" s="22" cm="1">
        <f t="array" ref="T1348">_xlfn.IFS(OR(Q1348&gt;$U$2,Q1348&lt;$U$3),Q1348*$V$2,OR(Q1348&gt;$U$3,Q1348&lt;$U$4),Q1348*$V$3,OR(Q1348&gt;$U$3,Q1348&lt;$U$4),Q1348*$V$4,OR(Q1348&gt;$U$5,Q1348&lt;$U$6),Q1348*$V$6,OR(Q1348&gt;$U$6,Q1348&lt;$U$7),Q1348*$V$7)</f>
        <v>265.06</v>
      </c>
    </row>
    <row r="1349" spans="1:20" x14ac:dyDescent="0.3">
      <c r="A1349" s="2" t="s">
        <v>2014</v>
      </c>
      <c r="B1349" s="5">
        <v>43370</v>
      </c>
      <c r="C1349" s="5">
        <v>43371</v>
      </c>
      <c r="D1349" s="2" t="s">
        <v>26</v>
      </c>
      <c r="E1349" s="2" t="s">
        <v>66</v>
      </c>
      <c r="F1349" s="2" t="s">
        <v>1209</v>
      </c>
      <c r="G1349" s="6" t="str">
        <f>VLOOKUP(F1349,'Customer Info'!A:B,2,0)</f>
        <v>Debra</v>
      </c>
      <c r="H1349" s="6" t="str">
        <f>VLOOKUP(F1349,'Customer Info'!A:C,3,0)</f>
        <v>Catini</v>
      </c>
      <c r="I1349" s="6" t="str">
        <f>VLOOKUP(F1349,'Customer Info'!A:E,5,0)</f>
        <v>Brisbane</v>
      </c>
      <c r="J1349" s="2" t="s">
        <v>178</v>
      </c>
      <c r="K1349" s="2">
        <v>1585</v>
      </c>
      <c r="L1349" s="2">
        <v>1495</v>
      </c>
      <c r="M1349" s="2">
        <v>1</v>
      </c>
      <c r="N1349" s="7">
        <f t="shared" si="80"/>
        <v>1495</v>
      </c>
      <c r="O1349" s="7">
        <f t="shared" si="81"/>
        <v>1585</v>
      </c>
      <c r="P1349" s="2">
        <v>61</v>
      </c>
      <c r="Q1349" s="8">
        <f t="shared" si="82"/>
        <v>1646</v>
      </c>
      <c r="R1349" s="8">
        <f t="shared" si="83"/>
        <v>90</v>
      </c>
      <c r="S1349" s="2" t="s">
        <v>31</v>
      </c>
      <c r="T1349" s="22" cm="1">
        <f t="array" ref="T1349">_xlfn.IFS(OR(Q1349&gt;$U$2,Q1349&lt;$U$3),Q1349*$V$2,OR(Q1349&gt;$U$3,Q1349&lt;$U$4),Q1349*$V$3,OR(Q1349&gt;$U$3,Q1349&lt;$U$4),Q1349*$V$4,OR(Q1349&gt;$U$5,Q1349&lt;$U$6),Q1349*$V$6,OR(Q1349&gt;$U$6,Q1349&lt;$U$7),Q1349*$V$7)</f>
        <v>32.92</v>
      </c>
    </row>
    <row r="1350" spans="1:20" x14ac:dyDescent="0.3">
      <c r="A1350" s="2" t="s">
        <v>2015</v>
      </c>
      <c r="B1350" s="5">
        <v>43229</v>
      </c>
      <c r="C1350" s="5">
        <v>43229</v>
      </c>
      <c r="D1350" s="2" t="s">
        <v>45</v>
      </c>
      <c r="E1350" s="2" t="s">
        <v>27</v>
      </c>
      <c r="F1350" s="2" t="s">
        <v>1628</v>
      </c>
      <c r="G1350" s="6" t="str">
        <f>VLOOKUP(F1350,'Customer Info'!A:B,2,0)</f>
        <v>Roy</v>
      </c>
      <c r="H1350" s="6" t="str">
        <f>VLOOKUP(F1350,'Customer Info'!A:C,3,0)</f>
        <v>Skaria</v>
      </c>
      <c r="I1350" s="6" t="str">
        <f>VLOOKUP(F1350,'Customer Info'!A:E,5,0)</f>
        <v>Bogor</v>
      </c>
      <c r="J1350" s="2" t="s">
        <v>441</v>
      </c>
      <c r="K1350" s="2">
        <v>1816</v>
      </c>
      <c r="L1350" s="2">
        <v>1700</v>
      </c>
      <c r="M1350" s="2">
        <v>1</v>
      </c>
      <c r="N1350" s="7">
        <f t="shared" si="80"/>
        <v>1700</v>
      </c>
      <c r="O1350" s="7">
        <f t="shared" si="81"/>
        <v>1816</v>
      </c>
      <c r="P1350" s="2">
        <v>95</v>
      </c>
      <c r="Q1350" s="8">
        <f t="shared" si="82"/>
        <v>1911</v>
      </c>
      <c r="R1350" s="8">
        <f t="shared" si="83"/>
        <v>116</v>
      </c>
      <c r="S1350" s="2" t="s">
        <v>31</v>
      </c>
      <c r="T1350" s="22" cm="1">
        <f t="array" ref="T1350">_xlfn.IFS(OR(Q1350&gt;$U$2,Q1350&lt;$U$3),Q1350*$V$2,OR(Q1350&gt;$U$3,Q1350&lt;$U$4),Q1350*$V$3,OR(Q1350&gt;$U$3,Q1350&lt;$U$4),Q1350*$V$4,OR(Q1350&gt;$U$5,Q1350&lt;$U$6),Q1350*$V$6,OR(Q1350&gt;$U$6,Q1350&lt;$U$7),Q1350*$V$7)</f>
        <v>38.22</v>
      </c>
    </row>
    <row r="1351" spans="1:20" x14ac:dyDescent="0.3">
      <c r="A1351" s="2" t="s">
        <v>2016</v>
      </c>
      <c r="B1351" s="5">
        <v>43253</v>
      </c>
      <c r="C1351" s="5">
        <v>43254</v>
      </c>
      <c r="D1351" s="2" t="s">
        <v>33</v>
      </c>
      <c r="E1351" s="2" t="s">
        <v>66</v>
      </c>
      <c r="F1351" s="2" t="s">
        <v>1383</v>
      </c>
      <c r="G1351" s="6" t="str">
        <f>VLOOKUP(F1351,'Customer Info'!A:B,2,0)</f>
        <v>Brooke</v>
      </c>
      <c r="H1351" s="6" t="str">
        <f>VLOOKUP(F1351,'Customer Info'!A:C,3,0)</f>
        <v>Gillingham</v>
      </c>
      <c r="I1351" s="6" t="str">
        <f>VLOOKUP(F1351,'Customer Info'!A:E,5,0)</f>
        <v>Mysore</v>
      </c>
      <c r="J1351" s="2" t="s">
        <v>30</v>
      </c>
      <c r="K1351" s="2">
        <v>2864</v>
      </c>
      <c r="L1351" s="2">
        <v>2754</v>
      </c>
      <c r="M1351" s="2">
        <v>5</v>
      </c>
      <c r="N1351" s="7">
        <f t="shared" si="80"/>
        <v>13770</v>
      </c>
      <c r="O1351" s="7">
        <f t="shared" si="81"/>
        <v>14320</v>
      </c>
      <c r="P1351" s="2">
        <v>54</v>
      </c>
      <c r="Q1351" s="8">
        <f t="shared" si="82"/>
        <v>14374</v>
      </c>
      <c r="R1351" s="8">
        <f t="shared" si="83"/>
        <v>550</v>
      </c>
      <c r="S1351" s="2" t="s">
        <v>31</v>
      </c>
      <c r="T1351" s="22" cm="1">
        <f t="array" ref="T1351">_xlfn.IFS(OR(Q1351&gt;$U$2,Q1351&lt;$U$3),Q1351*$V$2,OR(Q1351&gt;$U$3,Q1351&lt;$U$4),Q1351*$V$3,OR(Q1351&gt;$U$3,Q1351&lt;$U$4),Q1351*$V$4,OR(Q1351&gt;$U$5,Q1351&lt;$U$6),Q1351*$V$6,OR(Q1351&gt;$U$6,Q1351&lt;$U$7),Q1351*$V$7)</f>
        <v>287.48</v>
      </c>
    </row>
    <row r="1352" spans="1:20" x14ac:dyDescent="0.3">
      <c r="A1352" s="2" t="s">
        <v>2017</v>
      </c>
      <c r="B1352" s="5">
        <v>43426</v>
      </c>
      <c r="C1352" s="5">
        <v>43427</v>
      </c>
      <c r="D1352" s="2" t="s">
        <v>33</v>
      </c>
      <c r="E1352" s="2" t="s">
        <v>66</v>
      </c>
      <c r="F1352" s="2" t="s">
        <v>782</v>
      </c>
      <c r="G1352" s="6" t="str">
        <f>VLOOKUP(F1352,'Customer Info'!A:B,2,0)</f>
        <v>Duane</v>
      </c>
      <c r="H1352" s="6" t="str">
        <f>VLOOKUP(F1352,'Customer Info'!A:C,3,0)</f>
        <v>Benoit</v>
      </c>
      <c r="I1352" s="6" t="str">
        <f>VLOOKUP(F1352,'Customer Info'!A:E,5,0)</f>
        <v>Tamworth</v>
      </c>
      <c r="J1352" s="2" t="s">
        <v>202</v>
      </c>
      <c r="K1352" s="2">
        <v>5906</v>
      </c>
      <c r="L1352" s="2">
        <v>5266</v>
      </c>
      <c r="M1352" s="2">
        <v>2</v>
      </c>
      <c r="N1352" s="7">
        <f t="shared" si="80"/>
        <v>10532</v>
      </c>
      <c r="O1352" s="7">
        <f t="shared" si="81"/>
        <v>11812</v>
      </c>
      <c r="P1352" s="2">
        <v>34</v>
      </c>
      <c r="Q1352" s="8">
        <f t="shared" si="82"/>
        <v>11846</v>
      </c>
      <c r="R1352" s="8">
        <f t="shared" si="83"/>
        <v>1280</v>
      </c>
      <c r="S1352" s="2" t="s">
        <v>31</v>
      </c>
      <c r="T1352" s="22" cm="1">
        <f t="array" ref="T1352">_xlfn.IFS(OR(Q1352&gt;$U$2,Q1352&lt;$U$3),Q1352*$V$2,OR(Q1352&gt;$U$3,Q1352&lt;$U$4),Q1352*$V$3,OR(Q1352&gt;$U$3,Q1352&lt;$U$4),Q1352*$V$4,OR(Q1352&gt;$U$5,Q1352&lt;$U$6),Q1352*$V$6,OR(Q1352&gt;$U$6,Q1352&lt;$U$7),Q1352*$V$7)</f>
        <v>236.92000000000002</v>
      </c>
    </row>
    <row r="1353" spans="1:20" x14ac:dyDescent="0.3">
      <c r="A1353" s="2" t="s">
        <v>2018</v>
      </c>
      <c r="B1353" s="5">
        <v>43261</v>
      </c>
      <c r="C1353" s="5">
        <v>43261</v>
      </c>
      <c r="D1353" s="2" t="s">
        <v>26</v>
      </c>
      <c r="E1353" s="2" t="s">
        <v>41</v>
      </c>
      <c r="F1353" s="2" t="s">
        <v>475</v>
      </c>
      <c r="G1353" s="6" t="str">
        <f>VLOOKUP(F1353,'Customer Info'!A:B,2,0)</f>
        <v>Philip</v>
      </c>
      <c r="H1353" s="6" t="str">
        <f>VLOOKUP(F1353,'Customer Info'!A:C,3,0)</f>
        <v>Brown</v>
      </c>
      <c r="I1353" s="6" t="str">
        <f>VLOOKUP(F1353,'Customer Info'!A:E,5,0)</f>
        <v>Binjai</v>
      </c>
      <c r="J1353" s="2" t="s">
        <v>267</v>
      </c>
      <c r="K1353" s="2">
        <v>4002</v>
      </c>
      <c r="L1353" s="2">
        <v>3744</v>
      </c>
      <c r="M1353" s="2">
        <v>6</v>
      </c>
      <c r="N1353" s="7">
        <f t="shared" si="80"/>
        <v>22464</v>
      </c>
      <c r="O1353" s="7">
        <f t="shared" si="81"/>
        <v>24012</v>
      </c>
      <c r="P1353" s="2">
        <v>59</v>
      </c>
      <c r="Q1353" s="8">
        <f t="shared" si="82"/>
        <v>24071</v>
      </c>
      <c r="R1353" s="8">
        <f t="shared" si="83"/>
        <v>1548</v>
      </c>
      <c r="S1353" s="2" t="s">
        <v>61</v>
      </c>
      <c r="T1353" s="22" cm="1">
        <f t="array" ref="T1353">_xlfn.IFS(OR(Q1353&gt;$U$2,Q1353&lt;$U$3),Q1353*$V$2,OR(Q1353&gt;$U$3,Q1353&lt;$U$4),Q1353*$V$3,OR(Q1353&gt;$U$3,Q1353&lt;$U$4),Q1353*$V$4,OR(Q1353&gt;$U$5,Q1353&lt;$U$6),Q1353*$V$6,OR(Q1353&gt;$U$6,Q1353&lt;$U$7),Q1353*$V$7)</f>
        <v>481.42</v>
      </c>
    </row>
    <row r="1354" spans="1:20" x14ac:dyDescent="0.3">
      <c r="A1354" s="2" t="s">
        <v>2019</v>
      </c>
      <c r="B1354" s="5">
        <v>43221</v>
      </c>
      <c r="C1354" s="5">
        <v>43223</v>
      </c>
      <c r="D1354" s="2" t="s">
        <v>45</v>
      </c>
      <c r="E1354" s="2" t="s">
        <v>46</v>
      </c>
      <c r="F1354" s="2" t="s">
        <v>574</v>
      </c>
      <c r="G1354" s="6" t="str">
        <f>VLOOKUP(F1354,'Customer Info'!A:B,2,0)</f>
        <v>Steven</v>
      </c>
      <c r="H1354" s="6" t="str">
        <f>VLOOKUP(F1354,'Customer Info'!A:C,3,0)</f>
        <v>Cartwright</v>
      </c>
      <c r="I1354" s="6" t="str">
        <f>VLOOKUP(F1354,'Customer Info'!A:E,5,0)</f>
        <v>Newcastle</v>
      </c>
      <c r="J1354" s="2" t="s">
        <v>1165</v>
      </c>
      <c r="K1354" s="2">
        <v>222</v>
      </c>
      <c r="L1354" s="2">
        <v>204</v>
      </c>
      <c r="M1354" s="2">
        <v>6</v>
      </c>
      <c r="N1354" s="7">
        <f t="shared" si="80"/>
        <v>1224</v>
      </c>
      <c r="O1354" s="7">
        <f t="shared" si="81"/>
        <v>1332</v>
      </c>
      <c r="P1354" s="2">
        <v>43</v>
      </c>
      <c r="Q1354" s="8">
        <f t="shared" si="82"/>
        <v>1375</v>
      </c>
      <c r="R1354" s="8">
        <f t="shared" si="83"/>
        <v>108</v>
      </c>
      <c r="S1354" s="2" t="s">
        <v>31</v>
      </c>
      <c r="T1354" s="22" cm="1">
        <f t="array" ref="T1354">_xlfn.IFS(OR(Q1354&gt;$U$2,Q1354&lt;$U$3),Q1354*$V$2,OR(Q1354&gt;$U$3,Q1354&lt;$U$4),Q1354*$V$3,OR(Q1354&gt;$U$3,Q1354&lt;$U$4),Q1354*$V$4,OR(Q1354&gt;$U$5,Q1354&lt;$U$6),Q1354*$V$6,OR(Q1354&gt;$U$6,Q1354&lt;$U$7),Q1354*$V$7)</f>
        <v>27.5</v>
      </c>
    </row>
    <row r="1355" spans="1:20" x14ac:dyDescent="0.3">
      <c r="A1355" s="2" t="s">
        <v>2020</v>
      </c>
      <c r="B1355" s="5">
        <v>43298</v>
      </c>
      <c r="C1355" s="5">
        <v>43300</v>
      </c>
      <c r="D1355" s="2" t="s">
        <v>45</v>
      </c>
      <c r="E1355" s="2" t="s">
        <v>27</v>
      </c>
      <c r="F1355" s="2" t="s">
        <v>80</v>
      </c>
      <c r="G1355" s="6" t="str">
        <f>VLOOKUP(F1355,'Customer Info'!A:B,2,0)</f>
        <v>Adam</v>
      </c>
      <c r="H1355" s="6" t="str">
        <f>VLOOKUP(F1355,'Customer Info'!A:C,3,0)</f>
        <v>Bellavance</v>
      </c>
      <c r="I1355" s="6" t="str">
        <f>VLOOKUP(F1355,'Customer Info'!A:E,5,0)</f>
        <v>Medan</v>
      </c>
      <c r="J1355" s="2" t="s">
        <v>181</v>
      </c>
      <c r="K1355" s="2">
        <v>1358</v>
      </c>
      <c r="L1355" s="2">
        <v>1257</v>
      </c>
      <c r="M1355" s="2">
        <v>2</v>
      </c>
      <c r="N1355" s="7">
        <f t="shared" ref="N1355:N1418" si="84">L1355*M1355</f>
        <v>2514</v>
      </c>
      <c r="O1355" s="7">
        <f t="shared" ref="O1355:O1418" si="85">K1355*M1355</f>
        <v>2716</v>
      </c>
      <c r="P1355" s="2">
        <v>33</v>
      </c>
      <c r="Q1355" s="8">
        <f t="shared" ref="Q1355:Q1418" si="86">P1355+O1355</f>
        <v>2749</v>
      </c>
      <c r="R1355" s="8">
        <f t="shared" ref="R1355:R1418" si="87">Q1355-N1355-P1355</f>
        <v>202</v>
      </c>
      <c r="S1355" s="2" t="s">
        <v>31</v>
      </c>
      <c r="T1355" s="22" cm="1">
        <f t="array" ref="T1355">_xlfn.IFS(OR(Q1355&gt;$U$2,Q1355&lt;$U$3),Q1355*$V$2,OR(Q1355&gt;$U$3,Q1355&lt;$U$4),Q1355*$V$3,OR(Q1355&gt;$U$3,Q1355&lt;$U$4),Q1355*$V$4,OR(Q1355&gt;$U$5,Q1355&lt;$U$6),Q1355*$V$6,OR(Q1355&gt;$U$6,Q1355&lt;$U$7),Q1355*$V$7)</f>
        <v>54.980000000000004</v>
      </c>
    </row>
    <row r="1356" spans="1:20" x14ac:dyDescent="0.3">
      <c r="A1356" s="2" t="s">
        <v>2021</v>
      </c>
      <c r="B1356" s="5">
        <v>43194</v>
      </c>
      <c r="C1356" s="5">
        <v>43195</v>
      </c>
      <c r="D1356" s="2" t="s">
        <v>45</v>
      </c>
      <c r="E1356" s="2" t="s">
        <v>34</v>
      </c>
      <c r="F1356" s="2" t="s">
        <v>165</v>
      </c>
      <c r="G1356" s="6" t="str">
        <f>VLOOKUP(F1356,'Customer Info'!A:B,2,0)</f>
        <v>Stuart</v>
      </c>
      <c r="H1356" s="6" t="str">
        <f>VLOOKUP(F1356,'Customer Info'!A:C,3,0)</f>
        <v>Calhoun</v>
      </c>
      <c r="I1356" s="6" t="str">
        <f>VLOOKUP(F1356,'Customer Info'!A:E,5,0)</f>
        <v>Nowra</v>
      </c>
      <c r="J1356" s="2" t="s">
        <v>168</v>
      </c>
      <c r="K1356" s="2">
        <v>914</v>
      </c>
      <c r="L1356" s="2">
        <v>830</v>
      </c>
      <c r="M1356" s="2">
        <v>7</v>
      </c>
      <c r="N1356" s="7">
        <f t="shared" si="84"/>
        <v>5810</v>
      </c>
      <c r="O1356" s="7">
        <f t="shared" si="85"/>
        <v>6398</v>
      </c>
      <c r="P1356" s="2">
        <v>66</v>
      </c>
      <c r="Q1356" s="8">
        <f t="shared" si="86"/>
        <v>6464</v>
      </c>
      <c r="R1356" s="8">
        <f t="shared" si="87"/>
        <v>588</v>
      </c>
      <c r="S1356" s="2" t="s">
        <v>61</v>
      </c>
      <c r="T1356" s="22" cm="1">
        <f t="array" ref="T1356">_xlfn.IFS(OR(Q1356&gt;$U$2,Q1356&lt;$U$3),Q1356*$V$2,OR(Q1356&gt;$U$3,Q1356&lt;$U$4),Q1356*$V$3,OR(Q1356&gt;$U$3,Q1356&lt;$U$4),Q1356*$V$4,OR(Q1356&gt;$U$5,Q1356&lt;$U$6),Q1356*$V$6,OR(Q1356&gt;$U$6,Q1356&lt;$U$7),Q1356*$V$7)</f>
        <v>129.28</v>
      </c>
    </row>
    <row r="1357" spans="1:20" x14ac:dyDescent="0.3">
      <c r="A1357" s="2" t="s">
        <v>2022</v>
      </c>
      <c r="B1357" s="5">
        <v>43173</v>
      </c>
      <c r="C1357" s="5">
        <v>43173</v>
      </c>
      <c r="D1357" s="2" t="s">
        <v>45</v>
      </c>
      <c r="E1357" s="2" t="s">
        <v>41</v>
      </c>
      <c r="F1357" s="2" t="s">
        <v>1219</v>
      </c>
      <c r="G1357" s="6" t="str">
        <f>VLOOKUP(F1357,'Customer Info'!A:B,2,0)</f>
        <v>Vivek</v>
      </c>
      <c r="H1357" s="6" t="str">
        <f>VLOOKUP(F1357,'Customer Info'!A:C,3,0)</f>
        <v>Grady</v>
      </c>
      <c r="I1357" s="6" t="str">
        <f>VLOOKUP(F1357,'Customer Info'!A:E,5,0)</f>
        <v>Shantou</v>
      </c>
      <c r="J1357" s="2" t="s">
        <v>181</v>
      </c>
      <c r="K1357" s="2">
        <v>171</v>
      </c>
      <c r="L1357" s="2">
        <v>153</v>
      </c>
      <c r="M1357" s="2">
        <v>4</v>
      </c>
      <c r="N1357" s="7">
        <f t="shared" si="84"/>
        <v>612</v>
      </c>
      <c r="O1357" s="7">
        <f t="shared" si="85"/>
        <v>684</v>
      </c>
      <c r="P1357" s="2">
        <v>30</v>
      </c>
      <c r="Q1357" s="8">
        <f t="shared" si="86"/>
        <v>714</v>
      </c>
      <c r="R1357" s="8">
        <f t="shared" si="87"/>
        <v>72</v>
      </c>
      <c r="S1357" s="2" t="s">
        <v>31</v>
      </c>
      <c r="T1357" s="22" cm="1">
        <f t="array" ref="T1357">_xlfn.IFS(OR(Q1357&gt;$U$2,Q1357&lt;$U$3),Q1357*$V$2,OR(Q1357&gt;$U$3,Q1357&lt;$U$4),Q1357*$V$3,OR(Q1357&gt;$U$3,Q1357&lt;$U$4),Q1357*$V$4,OR(Q1357&gt;$U$5,Q1357&lt;$U$6),Q1357*$V$6,OR(Q1357&gt;$U$6,Q1357&lt;$U$7),Q1357*$V$7)</f>
        <v>14.280000000000001</v>
      </c>
    </row>
    <row r="1358" spans="1:20" x14ac:dyDescent="0.3">
      <c r="A1358" s="2" t="s">
        <v>2023</v>
      </c>
      <c r="B1358" s="5">
        <v>43186</v>
      </c>
      <c r="C1358" s="5">
        <v>43186</v>
      </c>
      <c r="D1358" s="2" t="s">
        <v>26</v>
      </c>
      <c r="E1358" s="2" t="s">
        <v>89</v>
      </c>
      <c r="F1358" s="2" t="s">
        <v>2024</v>
      </c>
      <c r="G1358" s="6" t="str">
        <f>VLOOKUP(F1358,'Customer Info'!A:B,2,0)</f>
        <v>Tom</v>
      </c>
      <c r="H1358" s="6" t="str">
        <f>VLOOKUP(F1358,'Customer Info'!A:C,3,0)</f>
        <v>Prescott</v>
      </c>
      <c r="I1358" s="6" t="str">
        <f>VLOOKUP(F1358,'Customer Info'!A:E,5,0)</f>
        <v>Bokaro</v>
      </c>
      <c r="J1358" s="2" t="s">
        <v>75</v>
      </c>
      <c r="K1358" s="2">
        <v>2088</v>
      </c>
      <c r="L1358" s="2">
        <v>1970</v>
      </c>
      <c r="M1358" s="2">
        <v>3</v>
      </c>
      <c r="N1358" s="7">
        <f t="shared" si="84"/>
        <v>5910</v>
      </c>
      <c r="O1358" s="7">
        <f t="shared" si="85"/>
        <v>6264</v>
      </c>
      <c r="P1358" s="2">
        <v>94</v>
      </c>
      <c r="Q1358" s="8">
        <f t="shared" si="86"/>
        <v>6358</v>
      </c>
      <c r="R1358" s="8">
        <f t="shared" si="87"/>
        <v>354</v>
      </c>
      <c r="S1358" s="2" t="s">
        <v>61</v>
      </c>
      <c r="T1358" s="22" cm="1">
        <f t="array" ref="T1358">_xlfn.IFS(OR(Q1358&gt;$U$2,Q1358&lt;$U$3),Q1358*$V$2,OR(Q1358&gt;$U$3,Q1358&lt;$U$4),Q1358*$V$3,OR(Q1358&gt;$U$3,Q1358&lt;$U$4),Q1358*$V$4,OR(Q1358&gt;$U$5,Q1358&lt;$U$6),Q1358*$V$6,OR(Q1358&gt;$U$6,Q1358&lt;$U$7),Q1358*$V$7)</f>
        <v>127.16</v>
      </c>
    </row>
    <row r="1359" spans="1:20" x14ac:dyDescent="0.3">
      <c r="A1359" s="2" t="s">
        <v>2025</v>
      </c>
      <c r="B1359" s="5">
        <v>43376</v>
      </c>
      <c r="C1359" s="5">
        <v>43377</v>
      </c>
      <c r="D1359" s="2" t="s">
        <v>45</v>
      </c>
      <c r="E1359" s="2" t="s">
        <v>41</v>
      </c>
      <c r="F1359" s="2" t="s">
        <v>769</v>
      </c>
      <c r="G1359" s="6" t="str">
        <f>VLOOKUP(F1359,'Customer Info'!A:B,2,0)</f>
        <v>John</v>
      </c>
      <c r="H1359" s="6" t="str">
        <f>VLOOKUP(F1359,'Customer Info'!A:C,3,0)</f>
        <v>Castell</v>
      </c>
      <c r="I1359" s="6" t="str">
        <f>VLOOKUP(F1359,'Customer Info'!A:E,5,0)</f>
        <v>Jakarta</v>
      </c>
      <c r="J1359" s="2" t="s">
        <v>232</v>
      </c>
      <c r="K1359" s="2">
        <v>69</v>
      </c>
      <c r="L1359" s="2">
        <v>64</v>
      </c>
      <c r="M1359" s="2">
        <v>2</v>
      </c>
      <c r="N1359" s="7">
        <f t="shared" si="84"/>
        <v>128</v>
      </c>
      <c r="O1359" s="7">
        <f t="shared" si="85"/>
        <v>138</v>
      </c>
      <c r="P1359" s="2">
        <v>10</v>
      </c>
      <c r="Q1359" s="8">
        <f t="shared" si="86"/>
        <v>148</v>
      </c>
      <c r="R1359" s="8">
        <f t="shared" si="87"/>
        <v>10</v>
      </c>
      <c r="S1359" s="2" t="s">
        <v>31</v>
      </c>
      <c r="T1359" s="22" cm="1">
        <f t="array" ref="T1359">_xlfn.IFS(OR(Q1359&gt;$U$2,Q1359&lt;$U$3),Q1359*$V$2,OR(Q1359&gt;$U$3,Q1359&lt;$U$4),Q1359*$V$3,OR(Q1359&gt;$U$3,Q1359&lt;$U$4),Q1359*$V$4,OR(Q1359&gt;$U$5,Q1359&lt;$U$6),Q1359*$V$6,OR(Q1359&gt;$U$6,Q1359&lt;$U$7),Q1359*$V$7)</f>
        <v>2.96</v>
      </c>
    </row>
    <row r="1360" spans="1:20" x14ac:dyDescent="0.3">
      <c r="A1360" s="2" t="s">
        <v>2026</v>
      </c>
      <c r="B1360" s="5">
        <v>43151</v>
      </c>
      <c r="C1360" s="5">
        <v>43151</v>
      </c>
      <c r="D1360" s="2" t="s">
        <v>45</v>
      </c>
      <c r="E1360" s="2" t="s">
        <v>41</v>
      </c>
      <c r="F1360" s="2" t="s">
        <v>508</v>
      </c>
      <c r="G1360" s="6" t="str">
        <f>VLOOKUP(F1360,'Customer Info'!A:B,2,0)</f>
        <v>Keith</v>
      </c>
      <c r="H1360" s="6" t="str">
        <f>VLOOKUP(F1360,'Customer Info'!A:C,3,0)</f>
        <v>Herrera</v>
      </c>
      <c r="I1360" s="6" t="str">
        <f>VLOOKUP(F1360,'Customer Info'!A:E,5,0)</f>
        <v>Jakarta</v>
      </c>
      <c r="J1360" s="2" t="s">
        <v>762</v>
      </c>
      <c r="K1360" s="2">
        <v>1283</v>
      </c>
      <c r="L1360" s="2">
        <v>1187</v>
      </c>
      <c r="M1360" s="2">
        <v>3</v>
      </c>
      <c r="N1360" s="7">
        <f t="shared" si="84"/>
        <v>3561</v>
      </c>
      <c r="O1360" s="7">
        <f t="shared" si="85"/>
        <v>3849</v>
      </c>
      <c r="P1360" s="2">
        <v>69</v>
      </c>
      <c r="Q1360" s="8">
        <f t="shared" si="86"/>
        <v>3918</v>
      </c>
      <c r="R1360" s="8">
        <f t="shared" si="87"/>
        <v>288</v>
      </c>
      <c r="S1360" s="2" t="s">
        <v>61</v>
      </c>
      <c r="T1360" s="22" cm="1">
        <f t="array" ref="T1360">_xlfn.IFS(OR(Q1360&gt;$U$2,Q1360&lt;$U$3),Q1360*$V$2,OR(Q1360&gt;$U$3,Q1360&lt;$U$4),Q1360*$V$3,OR(Q1360&gt;$U$3,Q1360&lt;$U$4),Q1360*$V$4,OR(Q1360&gt;$U$5,Q1360&lt;$U$6),Q1360*$V$6,OR(Q1360&gt;$U$6,Q1360&lt;$U$7),Q1360*$V$7)</f>
        <v>78.36</v>
      </c>
    </row>
    <row r="1361" spans="1:20" x14ac:dyDescent="0.3">
      <c r="A1361" s="2" t="s">
        <v>2027</v>
      </c>
      <c r="B1361" s="5">
        <v>43323</v>
      </c>
      <c r="C1361" s="5">
        <v>43324</v>
      </c>
      <c r="D1361" s="2" t="s">
        <v>45</v>
      </c>
      <c r="E1361" s="2" t="s">
        <v>89</v>
      </c>
      <c r="F1361" s="2" t="s">
        <v>1304</v>
      </c>
      <c r="G1361" s="6" t="str">
        <f>VLOOKUP(F1361,'Customer Info'!A:B,2,0)</f>
        <v>Dianna</v>
      </c>
      <c r="H1361" s="6" t="str">
        <f>VLOOKUP(F1361,'Customer Info'!A:C,3,0)</f>
        <v>Vittorini</v>
      </c>
      <c r="I1361" s="6" t="str">
        <f>VLOOKUP(F1361,'Customer Info'!A:E,5,0)</f>
        <v>Gold Coast</v>
      </c>
      <c r="J1361" s="2" t="s">
        <v>497</v>
      </c>
      <c r="K1361" s="2">
        <v>62</v>
      </c>
      <c r="L1361" s="2">
        <v>58</v>
      </c>
      <c r="M1361" s="2">
        <v>11</v>
      </c>
      <c r="N1361" s="7">
        <f t="shared" si="84"/>
        <v>638</v>
      </c>
      <c r="O1361" s="7">
        <f t="shared" si="85"/>
        <v>682</v>
      </c>
      <c r="P1361" s="2">
        <v>10</v>
      </c>
      <c r="Q1361" s="8">
        <f t="shared" si="86"/>
        <v>692</v>
      </c>
      <c r="R1361" s="8">
        <f t="shared" si="87"/>
        <v>44</v>
      </c>
      <c r="S1361" s="2" t="s">
        <v>61</v>
      </c>
      <c r="T1361" s="22" cm="1">
        <f t="array" ref="T1361">_xlfn.IFS(OR(Q1361&gt;$U$2,Q1361&lt;$U$3),Q1361*$V$2,OR(Q1361&gt;$U$3,Q1361&lt;$U$4),Q1361*$V$3,OR(Q1361&gt;$U$3,Q1361&lt;$U$4),Q1361*$V$4,OR(Q1361&gt;$U$5,Q1361&lt;$U$6),Q1361*$V$6,OR(Q1361&gt;$U$6,Q1361&lt;$U$7),Q1361*$V$7)</f>
        <v>13.84</v>
      </c>
    </row>
    <row r="1362" spans="1:20" x14ac:dyDescent="0.3">
      <c r="A1362" s="2" t="s">
        <v>2028</v>
      </c>
      <c r="B1362" s="5">
        <v>43349</v>
      </c>
      <c r="C1362" s="5">
        <v>43349</v>
      </c>
      <c r="D1362" s="2" t="s">
        <v>26</v>
      </c>
      <c r="E1362" s="2" t="s">
        <v>66</v>
      </c>
      <c r="F1362" s="2" t="s">
        <v>550</v>
      </c>
      <c r="G1362" s="6" t="str">
        <f>VLOOKUP(F1362,'Customer Info'!A:B,2,0)</f>
        <v>Ritsa</v>
      </c>
      <c r="H1362" s="6" t="str">
        <f>VLOOKUP(F1362,'Customer Info'!A:C,3,0)</f>
        <v>Hightower</v>
      </c>
      <c r="I1362" s="6" t="str">
        <f>VLOOKUP(F1362,'Customer Info'!A:E,5,0)</f>
        <v>Hamburg</v>
      </c>
      <c r="J1362" s="2" t="s">
        <v>380</v>
      </c>
      <c r="K1362" s="2">
        <v>2155</v>
      </c>
      <c r="L1362" s="2">
        <v>2014</v>
      </c>
      <c r="M1362" s="2">
        <v>5</v>
      </c>
      <c r="N1362" s="7">
        <f t="shared" si="84"/>
        <v>10070</v>
      </c>
      <c r="O1362" s="7">
        <f t="shared" si="85"/>
        <v>10775</v>
      </c>
      <c r="P1362" s="2">
        <v>56</v>
      </c>
      <c r="Q1362" s="8">
        <f t="shared" si="86"/>
        <v>10831</v>
      </c>
      <c r="R1362" s="8">
        <f t="shared" si="87"/>
        <v>705</v>
      </c>
      <c r="S1362" s="2" t="s">
        <v>31</v>
      </c>
      <c r="T1362" s="22" cm="1">
        <f t="array" ref="T1362">_xlfn.IFS(OR(Q1362&gt;$U$2,Q1362&lt;$U$3),Q1362*$V$2,OR(Q1362&gt;$U$3,Q1362&lt;$U$4),Q1362*$V$3,OR(Q1362&gt;$U$3,Q1362&lt;$U$4),Q1362*$V$4,OR(Q1362&gt;$U$5,Q1362&lt;$U$6),Q1362*$V$6,OR(Q1362&gt;$U$6,Q1362&lt;$U$7),Q1362*$V$7)</f>
        <v>216.62</v>
      </c>
    </row>
    <row r="1363" spans="1:20" x14ac:dyDescent="0.3">
      <c r="A1363" s="2" t="s">
        <v>2029</v>
      </c>
      <c r="B1363" s="5">
        <v>43284</v>
      </c>
      <c r="C1363" s="5">
        <v>43285</v>
      </c>
      <c r="D1363" s="2" t="s">
        <v>33</v>
      </c>
      <c r="E1363" s="2" t="s">
        <v>41</v>
      </c>
      <c r="F1363" s="2" t="s">
        <v>1319</v>
      </c>
      <c r="G1363" s="6" t="str">
        <f>VLOOKUP(F1363,'Customer Info'!A:B,2,0)</f>
        <v>Susan</v>
      </c>
      <c r="H1363" s="6" t="str">
        <f>VLOOKUP(F1363,'Customer Info'!A:C,3,0)</f>
        <v>Pistek</v>
      </c>
      <c r="I1363" s="6" t="str">
        <f>VLOOKUP(F1363,'Customer Info'!A:E,5,0)</f>
        <v>Padang</v>
      </c>
      <c r="J1363" s="2" t="s">
        <v>405</v>
      </c>
      <c r="K1363" s="2">
        <v>1556</v>
      </c>
      <c r="L1363" s="2">
        <v>1414</v>
      </c>
      <c r="M1363" s="2">
        <v>2</v>
      </c>
      <c r="N1363" s="7">
        <f t="shared" si="84"/>
        <v>2828</v>
      </c>
      <c r="O1363" s="7">
        <f t="shared" si="85"/>
        <v>3112</v>
      </c>
      <c r="P1363" s="2">
        <v>93</v>
      </c>
      <c r="Q1363" s="8">
        <f t="shared" si="86"/>
        <v>3205</v>
      </c>
      <c r="R1363" s="8">
        <f t="shared" si="87"/>
        <v>284</v>
      </c>
      <c r="S1363" s="2" t="s">
        <v>31</v>
      </c>
      <c r="T1363" s="22" cm="1">
        <f t="array" ref="T1363">_xlfn.IFS(OR(Q1363&gt;$U$2,Q1363&lt;$U$3),Q1363*$V$2,OR(Q1363&gt;$U$3,Q1363&lt;$U$4),Q1363*$V$3,OR(Q1363&gt;$U$3,Q1363&lt;$U$4),Q1363*$V$4,OR(Q1363&gt;$U$5,Q1363&lt;$U$6),Q1363*$V$6,OR(Q1363&gt;$U$6,Q1363&lt;$U$7),Q1363*$V$7)</f>
        <v>64.099999999999994</v>
      </c>
    </row>
    <row r="1364" spans="1:20" x14ac:dyDescent="0.3">
      <c r="A1364" s="2" t="s">
        <v>2030</v>
      </c>
      <c r="B1364" s="5">
        <v>43309</v>
      </c>
      <c r="C1364" s="5">
        <v>43311</v>
      </c>
      <c r="D1364" s="2" t="s">
        <v>45</v>
      </c>
      <c r="E1364" s="2" t="s">
        <v>89</v>
      </c>
      <c r="F1364" s="2" t="s">
        <v>71</v>
      </c>
      <c r="G1364" s="6" t="str">
        <f>VLOOKUP(F1364,'Customer Info'!A:B,2,0)</f>
        <v>Paul</v>
      </c>
      <c r="H1364" s="6" t="str">
        <f>VLOOKUP(F1364,'Customer Info'!A:C,3,0)</f>
        <v>Knutson</v>
      </c>
      <c r="I1364" s="6" t="str">
        <f>VLOOKUP(F1364,'Customer Info'!A:E,5,0)</f>
        <v>Gold Coast</v>
      </c>
      <c r="J1364" s="2" t="s">
        <v>126</v>
      </c>
      <c r="K1364" s="2">
        <v>1453</v>
      </c>
      <c r="L1364" s="2">
        <v>1411</v>
      </c>
      <c r="M1364" s="2">
        <v>2</v>
      </c>
      <c r="N1364" s="7">
        <f t="shared" si="84"/>
        <v>2822</v>
      </c>
      <c r="O1364" s="7">
        <f t="shared" si="85"/>
        <v>2906</v>
      </c>
      <c r="P1364" s="2">
        <v>32</v>
      </c>
      <c r="Q1364" s="8">
        <f t="shared" si="86"/>
        <v>2938</v>
      </c>
      <c r="R1364" s="8">
        <f t="shared" si="87"/>
        <v>84</v>
      </c>
      <c r="S1364" s="2" t="s">
        <v>31</v>
      </c>
      <c r="T1364" s="22" cm="1">
        <f t="array" ref="T1364">_xlfn.IFS(OR(Q1364&gt;$U$2,Q1364&lt;$U$3),Q1364*$V$2,OR(Q1364&gt;$U$3,Q1364&lt;$U$4),Q1364*$V$3,OR(Q1364&gt;$U$3,Q1364&lt;$U$4),Q1364*$V$4,OR(Q1364&gt;$U$5,Q1364&lt;$U$6),Q1364*$V$6,OR(Q1364&gt;$U$6,Q1364&lt;$U$7),Q1364*$V$7)</f>
        <v>58.76</v>
      </c>
    </row>
    <row r="1365" spans="1:20" x14ac:dyDescent="0.3">
      <c r="A1365" s="2" t="s">
        <v>2031</v>
      </c>
      <c r="B1365" s="5">
        <v>43253</v>
      </c>
      <c r="C1365" s="5">
        <v>43253</v>
      </c>
      <c r="D1365" s="2" t="s">
        <v>45</v>
      </c>
      <c r="E1365" s="2" t="s">
        <v>27</v>
      </c>
      <c r="F1365" s="2" t="s">
        <v>752</v>
      </c>
      <c r="G1365" s="6" t="str">
        <f>VLOOKUP(F1365,'Customer Info'!A:B,2,0)</f>
        <v>Emily</v>
      </c>
      <c r="H1365" s="6" t="str">
        <f>VLOOKUP(F1365,'Customer Info'!A:C,3,0)</f>
        <v>Burns</v>
      </c>
      <c r="I1365" s="6" t="str">
        <f>VLOOKUP(F1365,'Customer Info'!A:E,5,0)</f>
        <v>Chennai</v>
      </c>
      <c r="J1365" s="2" t="s">
        <v>68</v>
      </c>
      <c r="K1365" s="2">
        <v>144</v>
      </c>
      <c r="L1365" s="2">
        <v>132</v>
      </c>
      <c r="M1365" s="2">
        <v>6</v>
      </c>
      <c r="N1365" s="7">
        <f t="shared" si="84"/>
        <v>792</v>
      </c>
      <c r="O1365" s="7">
        <f t="shared" si="85"/>
        <v>864</v>
      </c>
      <c r="P1365" s="2">
        <v>30</v>
      </c>
      <c r="Q1365" s="8">
        <f t="shared" si="86"/>
        <v>894</v>
      </c>
      <c r="R1365" s="8">
        <f t="shared" si="87"/>
        <v>72</v>
      </c>
      <c r="S1365" s="2" t="s">
        <v>61</v>
      </c>
      <c r="T1365" s="22" cm="1">
        <f t="array" ref="T1365">_xlfn.IFS(OR(Q1365&gt;$U$2,Q1365&lt;$U$3),Q1365*$V$2,OR(Q1365&gt;$U$3,Q1365&lt;$U$4),Q1365*$V$3,OR(Q1365&gt;$U$3,Q1365&lt;$U$4),Q1365*$V$4,OR(Q1365&gt;$U$5,Q1365&lt;$U$6),Q1365*$V$6,OR(Q1365&gt;$U$6,Q1365&lt;$U$7),Q1365*$V$7)</f>
        <v>17.88</v>
      </c>
    </row>
    <row r="1366" spans="1:20" x14ac:dyDescent="0.3">
      <c r="A1366" s="2" t="s">
        <v>2032</v>
      </c>
      <c r="B1366" s="5">
        <v>43217</v>
      </c>
      <c r="C1366" s="5">
        <v>43217</v>
      </c>
      <c r="D1366" s="2" t="s">
        <v>45</v>
      </c>
      <c r="E1366" s="2" t="s">
        <v>89</v>
      </c>
      <c r="F1366" s="2" t="s">
        <v>1197</v>
      </c>
      <c r="G1366" s="6" t="str">
        <f>VLOOKUP(F1366,'Customer Info'!A:B,2,0)</f>
        <v>Bryan</v>
      </c>
      <c r="H1366" s="6" t="str">
        <f>VLOOKUP(F1366,'Customer Info'!A:C,3,0)</f>
        <v>Spruell</v>
      </c>
      <c r="I1366" s="6" t="str">
        <f>VLOOKUP(F1366,'Customer Info'!A:E,5,0)</f>
        <v>Bekasi</v>
      </c>
      <c r="J1366" s="2" t="s">
        <v>209</v>
      </c>
      <c r="K1366" s="2">
        <v>143</v>
      </c>
      <c r="L1366" s="2">
        <v>137</v>
      </c>
      <c r="M1366" s="2">
        <v>4</v>
      </c>
      <c r="N1366" s="7">
        <f t="shared" si="84"/>
        <v>548</v>
      </c>
      <c r="O1366" s="7">
        <f t="shared" si="85"/>
        <v>572</v>
      </c>
      <c r="P1366" s="2">
        <v>30</v>
      </c>
      <c r="Q1366" s="8">
        <f t="shared" si="86"/>
        <v>602</v>
      </c>
      <c r="R1366" s="8">
        <f t="shared" si="87"/>
        <v>24</v>
      </c>
      <c r="S1366" s="2" t="s">
        <v>28</v>
      </c>
      <c r="T1366" s="22" cm="1">
        <f t="array" ref="T1366">_xlfn.IFS(OR(Q1366&gt;$U$2,Q1366&lt;$U$3),Q1366*$V$2,OR(Q1366&gt;$U$3,Q1366&lt;$U$4),Q1366*$V$3,OR(Q1366&gt;$U$3,Q1366&lt;$U$4),Q1366*$V$4,OR(Q1366&gt;$U$5,Q1366&lt;$U$6),Q1366*$V$6,OR(Q1366&gt;$U$6,Q1366&lt;$U$7),Q1366*$V$7)</f>
        <v>12.040000000000001</v>
      </c>
    </row>
    <row r="1367" spans="1:20" x14ac:dyDescent="0.3">
      <c r="A1367" s="2" t="s">
        <v>2033</v>
      </c>
      <c r="B1367" s="5">
        <v>43284</v>
      </c>
      <c r="C1367" s="5">
        <v>43285</v>
      </c>
      <c r="D1367" s="2" t="s">
        <v>26</v>
      </c>
      <c r="E1367" s="2" t="s">
        <v>66</v>
      </c>
      <c r="F1367" s="2" t="s">
        <v>1471</v>
      </c>
      <c r="G1367" s="6" t="str">
        <f>VLOOKUP(F1367,'Customer Info'!A:B,2,0)</f>
        <v>Caroline</v>
      </c>
      <c r="H1367" s="6" t="str">
        <f>VLOOKUP(F1367,'Customer Info'!A:C,3,0)</f>
        <v>Jumper</v>
      </c>
      <c r="I1367" s="6" t="str">
        <f>VLOOKUP(F1367,'Customer Info'!A:E,5,0)</f>
        <v>Xuzhou</v>
      </c>
      <c r="J1367" s="2" t="s">
        <v>48</v>
      </c>
      <c r="K1367" s="2">
        <v>8665</v>
      </c>
      <c r="L1367" s="2">
        <v>7723</v>
      </c>
      <c r="M1367" s="2">
        <v>12</v>
      </c>
      <c r="N1367" s="7">
        <f t="shared" si="84"/>
        <v>92676</v>
      </c>
      <c r="O1367" s="7">
        <f t="shared" si="85"/>
        <v>103980</v>
      </c>
      <c r="P1367" s="2">
        <v>49</v>
      </c>
      <c r="Q1367" s="8">
        <f t="shared" si="86"/>
        <v>104029</v>
      </c>
      <c r="R1367" s="8">
        <f t="shared" si="87"/>
        <v>11304</v>
      </c>
      <c r="S1367" s="2" t="s">
        <v>31</v>
      </c>
      <c r="T1367" s="22" cm="1">
        <f t="array" ref="T1367">_xlfn.IFS(OR(Q1367&gt;$U$2,Q1367&lt;$U$3),Q1367*$V$2,OR(Q1367&gt;$U$3,Q1367&lt;$U$4),Q1367*$V$3,OR(Q1367&gt;$U$3,Q1367&lt;$U$4),Q1367*$V$4,OR(Q1367&gt;$U$5,Q1367&lt;$U$6),Q1367*$V$6,OR(Q1367&gt;$U$6,Q1367&lt;$U$7),Q1367*$V$7)</f>
        <v>2080.58</v>
      </c>
    </row>
    <row r="1368" spans="1:20" x14ac:dyDescent="0.3">
      <c r="A1368" s="2" t="s">
        <v>2034</v>
      </c>
      <c r="B1368" s="5">
        <v>43365</v>
      </c>
      <c r="C1368" s="5">
        <v>43367</v>
      </c>
      <c r="D1368" s="2" t="s">
        <v>26</v>
      </c>
      <c r="E1368" s="2" t="s">
        <v>34</v>
      </c>
      <c r="F1368" s="2" t="s">
        <v>1406</v>
      </c>
      <c r="G1368" s="6" t="str">
        <f>VLOOKUP(F1368,'Customer Info'!A:B,2,0)</f>
        <v>Sung</v>
      </c>
      <c r="H1368" s="6" t="str">
        <f>VLOOKUP(F1368,'Customer Info'!A:C,3,0)</f>
        <v>Pak</v>
      </c>
      <c r="I1368" s="6" t="str">
        <f>VLOOKUP(F1368,'Customer Info'!A:E,5,0)</f>
        <v>Chaozhou</v>
      </c>
      <c r="J1368" s="2" t="s">
        <v>468</v>
      </c>
      <c r="K1368" s="2">
        <v>1306</v>
      </c>
      <c r="L1368" s="2">
        <v>1197</v>
      </c>
      <c r="M1368" s="2">
        <v>8</v>
      </c>
      <c r="N1368" s="7">
        <f t="shared" si="84"/>
        <v>9576</v>
      </c>
      <c r="O1368" s="7">
        <f t="shared" si="85"/>
        <v>10448</v>
      </c>
      <c r="P1368" s="2">
        <v>35</v>
      </c>
      <c r="Q1368" s="8">
        <f t="shared" si="86"/>
        <v>10483</v>
      </c>
      <c r="R1368" s="8">
        <f t="shared" si="87"/>
        <v>872</v>
      </c>
      <c r="S1368" s="2" t="s">
        <v>31</v>
      </c>
      <c r="T1368" s="22" cm="1">
        <f t="array" ref="T1368">_xlfn.IFS(OR(Q1368&gt;$U$2,Q1368&lt;$U$3),Q1368*$V$2,OR(Q1368&gt;$U$3,Q1368&lt;$U$4),Q1368*$V$3,OR(Q1368&gt;$U$3,Q1368&lt;$U$4),Q1368*$V$4,OR(Q1368&gt;$U$5,Q1368&lt;$U$6),Q1368*$V$6,OR(Q1368&gt;$U$6,Q1368&lt;$U$7),Q1368*$V$7)</f>
        <v>209.66</v>
      </c>
    </row>
    <row r="1369" spans="1:20" x14ac:dyDescent="0.3">
      <c r="A1369" s="2" t="s">
        <v>2035</v>
      </c>
      <c r="B1369" s="5">
        <v>43408</v>
      </c>
      <c r="C1369" s="5">
        <v>43409</v>
      </c>
      <c r="D1369" s="2" t="s">
        <v>45</v>
      </c>
      <c r="E1369" s="2" t="s">
        <v>46</v>
      </c>
      <c r="F1369" s="2" t="s">
        <v>574</v>
      </c>
      <c r="G1369" s="6" t="str">
        <f>VLOOKUP(F1369,'Customer Info'!A:B,2,0)</f>
        <v>Steven</v>
      </c>
      <c r="H1369" s="6" t="str">
        <f>VLOOKUP(F1369,'Customer Info'!A:C,3,0)</f>
        <v>Cartwright</v>
      </c>
      <c r="I1369" s="6" t="str">
        <f>VLOOKUP(F1369,'Customer Info'!A:E,5,0)</f>
        <v>Newcastle</v>
      </c>
      <c r="J1369" s="2" t="s">
        <v>64</v>
      </c>
      <c r="K1369" s="2">
        <v>811</v>
      </c>
      <c r="L1369" s="2">
        <v>780</v>
      </c>
      <c r="M1369" s="2">
        <v>1</v>
      </c>
      <c r="N1369" s="7">
        <f t="shared" si="84"/>
        <v>780</v>
      </c>
      <c r="O1369" s="7">
        <f t="shared" si="85"/>
        <v>811</v>
      </c>
      <c r="P1369" s="2">
        <v>63</v>
      </c>
      <c r="Q1369" s="8">
        <f t="shared" si="86"/>
        <v>874</v>
      </c>
      <c r="R1369" s="8">
        <f t="shared" si="87"/>
        <v>31</v>
      </c>
      <c r="S1369" s="2" t="s">
        <v>61</v>
      </c>
      <c r="T1369" s="22" cm="1">
        <f t="array" ref="T1369">_xlfn.IFS(OR(Q1369&gt;$U$2,Q1369&lt;$U$3),Q1369*$V$2,OR(Q1369&gt;$U$3,Q1369&lt;$U$4),Q1369*$V$3,OR(Q1369&gt;$U$3,Q1369&lt;$U$4),Q1369*$V$4,OR(Q1369&gt;$U$5,Q1369&lt;$U$6),Q1369*$V$6,OR(Q1369&gt;$U$6,Q1369&lt;$U$7),Q1369*$V$7)</f>
        <v>17.48</v>
      </c>
    </row>
    <row r="1370" spans="1:20" x14ac:dyDescent="0.3">
      <c r="A1370" s="2" t="s">
        <v>2036</v>
      </c>
      <c r="B1370" s="5">
        <v>43315</v>
      </c>
      <c r="C1370" s="5">
        <v>43317</v>
      </c>
      <c r="D1370" s="2" t="s">
        <v>45</v>
      </c>
      <c r="E1370" s="2" t="s">
        <v>66</v>
      </c>
      <c r="F1370" s="2" t="s">
        <v>1204</v>
      </c>
      <c r="G1370" s="6" t="str">
        <f>VLOOKUP(F1370,'Customer Info'!A:B,2,0)</f>
        <v>Philip</v>
      </c>
      <c r="H1370" s="6" t="str">
        <f>VLOOKUP(F1370,'Customer Info'!A:C,3,0)</f>
        <v>Fox</v>
      </c>
      <c r="I1370" s="6" t="str">
        <f>VLOOKUP(F1370,'Customer Info'!A:E,5,0)</f>
        <v>Mount Isa</v>
      </c>
      <c r="J1370" s="2" t="s">
        <v>959</v>
      </c>
      <c r="K1370" s="2">
        <v>288</v>
      </c>
      <c r="L1370" s="2">
        <v>264</v>
      </c>
      <c r="M1370" s="2">
        <v>3</v>
      </c>
      <c r="N1370" s="7">
        <f t="shared" si="84"/>
        <v>792</v>
      </c>
      <c r="O1370" s="7">
        <f t="shared" si="85"/>
        <v>864</v>
      </c>
      <c r="P1370" s="2">
        <v>61</v>
      </c>
      <c r="Q1370" s="8">
        <f t="shared" si="86"/>
        <v>925</v>
      </c>
      <c r="R1370" s="8">
        <f t="shared" si="87"/>
        <v>72</v>
      </c>
      <c r="S1370" s="2" t="s">
        <v>31</v>
      </c>
      <c r="T1370" s="22" cm="1">
        <f t="array" ref="T1370">_xlfn.IFS(OR(Q1370&gt;$U$2,Q1370&lt;$U$3),Q1370*$V$2,OR(Q1370&gt;$U$3,Q1370&lt;$U$4),Q1370*$V$3,OR(Q1370&gt;$U$3,Q1370&lt;$U$4),Q1370*$V$4,OR(Q1370&gt;$U$5,Q1370&lt;$U$6),Q1370*$V$6,OR(Q1370&gt;$U$6,Q1370&lt;$U$7),Q1370*$V$7)</f>
        <v>18.5</v>
      </c>
    </row>
    <row r="1371" spans="1:20" x14ac:dyDescent="0.3">
      <c r="A1371" s="2" t="s">
        <v>2037</v>
      </c>
      <c r="B1371" s="5">
        <v>43364</v>
      </c>
      <c r="C1371" s="5">
        <v>43364</v>
      </c>
      <c r="D1371" s="2" t="s">
        <v>45</v>
      </c>
      <c r="E1371" s="2" t="s">
        <v>46</v>
      </c>
      <c r="F1371" s="2" t="s">
        <v>538</v>
      </c>
      <c r="G1371" s="6" t="str">
        <f>VLOOKUP(F1371,'Customer Info'!A:B,2,0)</f>
        <v>Joy</v>
      </c>
      <c r="H1371" s="6" t="str">
        <f>VLOOKUP(F1371,'Customer Info'!A:C,3,0)</f>
        <v>Bell</v>
      </c>
      <c r="I1371" s="6" t="str">
        <f>VLOOKUP(F1371,'Customer Info'!A:E,5,0)</f>
        <v>Tongchuan</v>
      </c>
      <c r="J1371" s="2" t="s">
        <v>439</v>
      </c>
      <c r="K1371" s="2">
        <v>149</v>
      </c>
      <c r="L1371" s="2">
        <v>131</v>
      </c>
      <c r="M1371" s="2">
        <v>4</v>
      </c>
      <c r="N1371" s="7">
        <f t="shared" si="84"/>
        <v>524</v>
      </c>
      <c r="O1371" s="7">
        <f t="shared" si="85"/>
        <v>596</v>
      </c>
      <c r="P1371" s="2">
        <v>30</v>
      </c>
      <c r="Q1371" s="8">
        <f t="shared" si="86"/>
        <v>626</v>
      </c>
      <c r="R1371" s="8">
        <f t="shared" si="87"/>
        <v>72</v>
      </c>
      <c r="S1371" s="2" t="s">
        <v>31</v>
      </c>
      <c r="T1371" s="22" cm="1">
        <f t="array" ref="T1371">_xlfn.IFS(OR(Q1371&gt;$U$2,Q1371&lt;$U$3),Q1371*$V$2,OR(Q1371&gt;$U$3,Q1371&lt;$U$4),Q1371*$V$3,OR(Q1371&gt;$U$3,Q1371&lt;$U$4),Q1371*$V$4,OR(Q1371&gt;$U$5,Q1371&lt;$U$6),Q1371*$V$6,OR(Q1371&gt;$U$6,Q1371&lt;$U$7),Q1371*$V$7)</f>
        <v>12.52</v>
      </c>
    </row>
    <row r="1372" spans="1:20" x14ac:dyDescent="0.3">
      <c r="A1372" s="2" t="s">
        <v>2038</v>
      </c>
      <c r="B1372" s="5">
        <v>43148</v>
      </c>
      <c r="C1372" s="5">
        <v>43148</v>
      </c>
      <c r="D1372" s="2" t="s">
        <v>45</v>
      </c>
      <c r="E1372" s="2" t="s">
        <v>27</v>
      </c>
      <c r="F1372" s="2" t="s">
        <v>958</v>
      </c>
      <c r="G1372" s="6" t="str">
        <f>VLOOKUP(F1372,'Customer Info'!A:B,2,0)</f>
        <v>Liz</v>
      </c>
      <c r="H1372" s="6" t="str">
        <f>VLOOKUP(F1372,'Customer Info'!A:C,3,0)</f>
        <v>Pelletier</v>
      </c>
      <c r="I1372" s="6" t="str">
        <f>VLOOKUP(F1372,'Customer Info'!A:E,5,0)</f>
        <v>Zigong</v>
      </c>
      <c r="J1372" s="2" t="s">
        <v>536</v>
      </c>
      <c r="K1372" s="2">
        <v>1518</v>
      </c>
      <c r="L1372" s="2">
        <v>1392</v>
      </c>
      <c r="M1372" s="2">
        <v>7</v>
      </c>
      <c r="N1372" s="7">
        <f t="shared" si="84"/>
        <v>9744</v>
      </c>
      <c r="O1372" s="7">
        <f t="shared" si="85"/>
        <v>10626</v>
      </c>
      <c r="P1372" s="2">
        <v>70</v>
      </c>
      <c r="Q1372" s="8">
        <f t="shared" si="86"/>
        <v>10696</v>
      </c>
      <c r="R1372" s="8">
        <f t="shared" si="87"/>
        <v>882</v>
      </c>
      <c r="S1372" s="2" t="s">
        <v>31</v>
      </c>
      <c r="T1372" s="22" cm="1">
        <f t="array" ref="T1372">_xlfn.IFS(OR(Q1372&gt;$U$2,Q1372&lt;$U$3),Q1372*$V$2,OR(Q1372&gt;$U$3,Q1372&lt;$U$4),Q1372*$V$3,OR(Q1372&gt;$U$3,Q1372&lt;$U$4),Q1372*$V$4,OR(Q1372&gt;$U$5,Q1372&lt;$U$6),Q1372*$V$6,OR(Q1372&gt;$U$6,Q1372&lt;$U$7),Q1372*$V$7)</f>
        <v>213.92000000000002</v>
      </c>
    </row>
    <row r="1373" spans="1:20" x14ac:dyDescent="0.3">
      <c r="A1373" s="2" t="s">
        <v>2039</v>
      </c>
      <c r="B1373" s="5">
        <v>43205</v>
      </c>
      <c r="C1373" s="5">
        <v>43206</v>
      </c>
      <c r="D1373" s="2" t="s">
        <v>45</v>
      </c>
      <c r="E1373" s="2" t="s">
        <v>34</v>
      </c>
      <c r="F1373" s="2" t="s">
        <v>540</v>
      </c>
      <c r="G1373" s="6" t="str">
        <f>VLOOKUP(F1373,'Customer Info'!A:B,2,0)</f>
        <v>Rob</v>
      </c>
      <c r="H1373" s="6" t="str">
        <f>VLOOKUP(F1373,'Customer Info'!A:C,3,0)</f>
        <v>Williams</v>
      </c>
      <c r="I1373" s="6" t="str">
        <f>VLOOKUP(F1373,'Customer Info'!A:E,5,0)</f>
        <v>Wodonga</v>
      </c>
      <c r="J1373" s="2" t="s">
        <v>188</v>
      </c>
      <c r="K1373" s="2">
        <v>96</v>
      </c>
      <c r="L1373" s="2">
        <v>87</v>
      </c>
      <c r="M1373" s="2">
        <v>6</v>
      </c>
      <c r="N1373" s="7">
        <f t="shared" si="84"/>
        <v>522</v>
      </c>
      <c r="O1373" s="7">
        <f t="shared" si="85"/>
        <v>576</v>
      </c>
      <c r="P1373" s="2">
        <v>10</v>
      </c>
      <c r="Q1373" s="8">
        <f t="shared" si="86"/>
        <v>586</v>
      </c>
      <c r="R1373" s="8">
        <f t="shared" si="87"/>
        <v>54</v>
      </c>
      <c r="S1373" s="2" t="s">
        <v>61</v>
      </c>
      <c r="T1373" s="22" cm="1">
        <f t="array" ref="T1373">_xlfn.IFS(OR(Q1373&gt;$U$2,Q1373&lt;$U$3),Q1373*$V$2,OR(Q1373&gt;$U$3,Q1373&lt;$U$4),Q1373*$V$3,OR(Q1373&gt;$U$3,Q1373&lt;$U$4),Q1373*$V$4,OR(Q1373&gt;$U$5,Q1373&lt;$U$6),Q1373*$V$6,OR(Q1373&gt;$U$6,Q1373&lt;$U$7),Q1373*$V$7)</f>
        <v>11.72</v>
      </c>
    </row>
    <row r="1374" spans="1:20" x14ac:dyDescent="0.3">
      <c r="A1374" s="2" t="s">
        <v>2040</v>
      </c>
      <c r="B1374" s="5">
        <v>43282</v>
      </c>
      <c r="C1374" s="5">
        <v>43284</v>
      </c>
      <c r="D1374" s="2" t="s">
        <v>45</v>
      </c>
      <c r="E1374" s="2" t="s">
        <v>27</v>
      </c>
      <c r="F1374" s="2" t="s">
        <v>226</v>
      </c>
      <c r="G1374" s="6" t="str">
        <f>VLOOKUP(F1374,'Customer Info'!A:B,2,0)</f>
        <v>Tamara</v>
      </c>
      <c r="H1374" s="6" t="str">
        <f>VLOOKUP(F1374,'Customer Info'!A:C,3,0)</f>
        <v>Willingham</v>
      </c>
      <c r="I1374" s="6" t="str">
        <f>VLOOKUP(F1374,'Customer Info'!A:E,5,0)</f>
        <v>Sindelfingen</v>
      </c>
      <c r="J1374" s="2" t="s">
        <v>178</v>
      </c>
      <c r="K1374" s="2">
        <v>2453</v>
      </c>
      <c r="L1374" s="2">
        <v>2336</v>
      </c>
      <c r="M1374" s="2">
        <v>4</v>
      </c>
      <c r="N1374" s="7">
        <f t="shared" si="84"/>
        <v>9344</v>
      </c>
      <c r="O1374" s="7">
        <f t="shared" si="85"/>
        <v>9812</v>
      </c>
      <c r="P1374" s="2">
        <v>55</v>
      </c>
      <c r="Q1374" s="8">
        <f t="shared" si="86"/>
        <v>9867</v>
      </c>
      <c r="R1374" s="8">
        <f t="shared" si="87"/>
        <v>468</v>
      </c>
      <c r="S1374" s="2" t="s">
        <v>31</v>
      </c>
      <c r="T1374" s="22" cm="1">
        <f t="array" ref="T1374">_xlfn.IFS(OR(Q1374&gt;$U$2,Q1374&lt;$U$3),Q1374*$V$2,OR(Q1374&gt;$U$3,Q1374&lt;$U$4),Q1374*$V$3,OR(Q1374&gt;$U$3,Q1374&lt;$U$4),Q1374*$V$4,OR(Q1374&gt;$U$5,Q1374&lt;$U$6),Q1374*$V$6,OR(Q1374&gt;$U$6,Q1374&lt;$U$7),Q1374*$V$7)</f>
        <v>197.34</v>
      </c>
    </row>
    <row r="1375" spans="1:20" x14ac:dyDescent="0.3">
      <c r="A1375" s="2" t="s">
        <v>2041</v>
      </c>
      <c r="B1375" s="5">
        <v>43439</v>
      </c>
      <c r="C1375" s="5">
        <v>43441</v>
      </c>
      <c r="D1375" s="2" t="s">
        <v>33</v>
      </c>
      <c r="E1375" s="2" t="s">
        <v>34</v>
      </c>
      <c r="F1375" s="2" t="s">
        <v>731</v>
      </c>
      <c r="G1375" s="6" t="str">
        <f>VLOOKUP(F1375,'Customer Info'!A:B,2,0)</f>
        <v>Thomas</v>
      </c>
      <c r="H1375" s="6" t="str">
        <f>VLOOKUP(F1375,'Customer Info'!A:C,3,0)</f>
        <v>Seio</v>
      </c>
      <c r="I1375" s="6" t="str">
        <f>VLOOKUP(F1375,'Customer Info'!A:E,5,0)</f>
        <v>Melbourne</v>
      </c>
      <c r="J1375" s="2" t="s">
        <v>267</v>
      </c>
      <c r="K1375" s="2">
        <v>6635</v>
      </c>
      <c r="L1375" s="2">
        <v>6321</v>
      </c>
      <c r="M1375" s="2">
        <v>2</v>
      </c>
      <c r="N1375" s="7">
        <f t="shared" si="84"/>
        <v>12642</v>
      </c>
      <c r="O1375" s="7">
        <f t="shared" si="85"/>
        <v>13270</v>
      </c>
      <c r="P1375" s="2">
        <v>60</v>
      </c>
      <c r="Q1375" s="8">
        <f t="shared" si="86"/>
        <v>13330</v>
      </c>
      <c r="R1375" s="8">
        <f t="shared" si="87"/>
        <v>628</v>
      </c>
      <c r="S1375" s="2" t="s">
        <v>31</v>
      </c>
      <c r="T1375" s="22" cm="1">
        <f t="array" ref="T1375">_xlfn.IFS(OR(Q1375&gt;$U$2,Q1375&lt;$U$3),Q1375*$V$2,OR(Q1375&gt;$U$3,Q1375&lt;$U$4),Q1375*$V$3,OR(Q1375&gt;$U$3,Q1375&lt;$U$4),Q1375*$V$4,OR(Q1375&gt;$U$5,Q1375&lt;$U$6),Q1375*$V$6,OR(Q1375&gt;$U$6,Q1375&lt;$U$7),Q1375*$V$7)</f>
        <v>266.60000000000002</v>
      </c>
    </row>
    <row r="1376" spans="1:20" x14ac:dyDescent="0.3">
      <c r="A1376" s="2" t="s">
        <v>2042</v>
      </c>
      <c r="B1376" s="5">
        <v>43279</v>
      </c>
      <c r="C1376" s="5">
        <v>43279</v>
      </c>
      <c r="D1376" s="2" t="s">
        <v>45</v>
      </c>
      <c r="E1376" s="2" t="s">
        <v>89</v>
      </c>
      <c r="F1376" s="2" t="s">
        <v>1572</v>
      </c>
      <c r="G1376" s="6" t="str">
        <f>VLOOKUP(F1376,'Customer Info'!A:B,2,0)</f>
        <v>Max</v>
      </c>
      <c r="H1376" s="6" t="str">
        <f>VLOOKUP(F1376,'Customer Info'!A:C,3,0)</f>
        <v>Ludwig</v>
      </c>
      <c r="I1376" s="6" t="str">
        <f>VLOOKUP(F1376,'Customer Info'!A:E,5,0)</f>
        <v>Cirebon</v>
      </c>
      <c r="J1376" s="2" t="s">
        <v>512</v>
      </c>
      <c r="K1376" s="2">
        <v>1809</v>
      </c>
      <c r="L1376" s="2">
        <v>1691</v>
      </c>
      <c r="M1376" s="2">
        <v>9</v>
      </c>
      <c r="N1376" s="7">
        <f t="shared" si="84"/>
        <v>15219</v>
      </c>
      <c r="O1376" s="7">
        <f t="shared" si="85"/>
        <v>16281</v>
      </c>
      <c r="P1376" s="2">
        <v>60</v>
      </c>
      <c r="Q1376" s="8">
        <f t="shared" si="86"/>
        <v>16341</v>
      </c>
      <c r="R1376" s="8">
        <f t="shared" si="87"/>
        <v>1062</v>
      </c>
      <c r="S1376" s="2" t="s">
        <v>31</v>
      </c>
      <c r="T1376" s="22" cm="1">
        <f t="array" ref="T1376">_xlfn.IFS(OR(Q1376&gt;$U$2,Q1376&lt;$U$3),Q1376*$V$2,OR(Q1376&gt;$U$3,Q1376&lt;$U$4),Q1376*$V$3,OR(Q1376&gt;$U$3,Q1376&lt;$U$4),Q1376*$V$4,OR(Q1376&gt;$U$5,Q1376&lt;$U$6),Q1376*$V$6,OR(Q1376&gt;$U$6,Q1376&lt;$U$7),Q1376*$V$7)</f>
        <v>326.82</v>
      </c>
    </row>
    <row r="1377" spans="1:20" x14ac:dyDescent="0.3">
      <c r="A1377" s="2" t="s">
        <v>2043</v>
      </c>
      <c r="B1377" s="5">
        <v>43234</v>
      </c>
      <c r="C1377" s="5">
        <v>43234</v>
      </c>
      <c r="D1377" s="2" t="s">
        <v>45</v>
      </c>
      <c r="E1377" s="2" t="s">
        <v>34</v>
      </c>
      <c r="F1377" s="2" t="s">
        <v>681</v>
      </c>
      <c r="G1377" s="6" t="str">
        <f>VLOOKUP(F1377,'Customer Info'!A:B,2,0)</f>
        <v>Tamara</v>
      </c>
      <c r="H1377" s="6" t="str">
        <f>VLOOKUP(F1377,'Customer Info'!A:C,3,0)</f>
        <v>Willingham</v>
      </c>
      <c r="I1377" s="6" t="str">
        <f>VLOOKUP(F1377,'Customer Info'!A:E,5,0)</f>
        <v>Perth</v>
      </c>
      <c r="J1377" s="2" t="s">
        <v>548</v>
      </c>
      <c r="K1377" s="2">
        <v>505</v>
      </c>
      <c r="L1377" s="2">
        <v>463</v>
      </c>
      <c r="M1377" s="2">
        <v>2</v>
      </c>
      <c r="N1377" s="7">
        <f t="shared" si="84"/>
        <v>926</v>
      </c>
      <c r="O1377" s="7">
        <f t="shared" si="85"/>
        <v>1010</v>
      </c>
      <c r="P1377" s="2">
        <v>61</v>
      </c>
      <c r="Q1377" s="8">
        <f t="shared" si="86"/>
        <v>1071</v>
      </c>
      <c r="R1377" s="8">
        <f t="shared" si="87"/>
        <v>84</v>
      </c>
      <c r="S1377" s="2" t="s">
        <v>61</v>
      </c>
      <c r="T1377" s="22" cm="1">
        <f t="array" ref="T1377">_xlfn.IFS(OR(Q1377&gt;$U$2,Q1377&lt;$U$3),Q1377*$V$2,OR(Q1377&gt;$U$3,Q1377&lt;$U$4),Q1377*$V$3,OR(Q1377&gt;$U$3,Q1377&lt;$U$4),Q1377*$V$4,OR(Q1377&gt;$U$5,Q1377&lt;$U$6),Q1377*$V$6,OR(Q1377&gt;$U$6,Q1377&lt;$U$7),Q1377*$V$7)</f>
        <v>21.42</v>
      </c>
    </row>
    <row r="1378" spans="1:20" x14ac:dyDescent="0.3">
      <c r="A1378" s="2" t="s">
        <v>2044</v>
      </c>
      <c r="B1378" s="5">
        <v>43452</v>
      </c>
      <c r="C1378" s="5">
        <v>43452</v>
      </c>
      <c r="D1378" s="2" t="s">
        <v>45</v>
      </c>
      <c r="E1378" s="2" t="s">
        <v>89</v>
      </c>
      <c r="F1378" s="2" t="s">
        <v>863</v>
      </c>
      <c r="G1378" s="6" t="str">
        <f>VLOOKUP(F1378,'Customer Info'!A:B,2,0)</f>
        <v>Michael</v>
      </c>
      <c r="H1378" s="6" t="str">
        <f>VLOOKUP(F1378,'Customer Info'!A:C,3,0)</f>
        <v>Nguyen</v>
      </c>
      <c r="I1378" s="6" t="str">
        <f>VLOOKUP(F1378,'Customer Info'!A:E,5,0)</f>
        <v>Berlin</v>
      </c>
      <c r="J1378" s="2" t="s">
        <v>209</v>
      </c>
      <c r="K1378" s="2">
        <v>829</v>
      </c>
      <c r="L1378" s="2">
        <v>761</v>
      </c>
      <c r="M1378" s="2">
        <v>2</v>
      </c>
      <c r="N1378" s="7">
        <f t="shared" si="84"/>
        <v>1522</v>
      </c>
      <c r="O1378" s="7">
        <f t="shared" si="85"/>
        <v>1658</v>
      </c>
      <c r="P1378" s="2">
        <v>81</v>
      </c>
      <c r="Q1378" s="8">
        <f t="shared" si="86"/>
        <v>1739</v>
      </c>
      <c r="R1378" s="8">
        <f t="shared" si="87"/>
        <v>136</v>
      </c>
      <c r="S1378" s="2" t="s">
        <v>31</v>
      </c>
      <c r="T1378" s="22" cm="1">
        <f t="array" ref="T1378">_xlfn.IFS(OR(Q1378&gt;$U$2,Q1378&lt;$U$3),Q1378*$V$2,OR(Q1378&gt;$U$3,Q1378&lt;$U$4),Q1378*$V$3,OR(Q1378&gt;$U$3,Q1378&lt;$U$4),Q1378*$V$4,OR(Q1378&gt;$U$5,Q1378&lt;$U$6),Q1378*$V$6,OR(Q1378&gt;$U$6,Q1378&lt;$U$7),Q1378*$V$7)</f>
        <v>34.78</v>
      </c>
    </row>
    <row r="1379" spans="1:20" x14ac:dyDescent="0.3">
      <c r="A1379" s="2" t="s">
        <v>2045</v>
      </c>
      <c r="B1379" s="5">
        <v>43380</v>
      </c>
      <c r="C1379" s="5">
        <v>43382</v>
      </c>
      <c r="D1379" s="2" t="s">
        <v>33</v>
      </c>
      <c r="E1379" s="2" t="s">
        <v>27</v>
      </c>
      <c r="F1379" s="2" t="s">
        <v>641</v>
      </c>
      <c r="G1379" s="6" t="str">
        <f>VLOOKUP(F1379,'Customer Info'!A:B,2,0)</f>
        <v>Ivan</v>
      </c>
      <c r="H1379" s="6" t="str">
        <f>VLOOKUP(F1379,'Customer Info'!A:C,3,0)</f>
        <v>Gibson</v>
      </c>
      <c r="I1379" s="6" t="str">
        <f>VLOOKUP(F1379,'Customer Info'!A:E,5,0)</f>
        <v>Shanghai</v>
      </c>
      <c r="J1379" s="2" t="s">
        <v>218</v>
      </c>
      <c r="K1379" s="2">
        <v>7922</v>
      </c>
      <c r="L1379" s="2">
        <v>7328</v>
      </c>
      <c r="M1379" s="2">
        <v>2</v>
      </c>
      <c r="N1379" s="7">
        <f t="shared" si="84"/>
        <v>14656</v>
      </c>
      <c r="O1379" s="7">
        <f t="shared" si="85"/>
        <v>15844</v>
      </c>
      <c r="P1379" s="2">
        <v>91</v>
      </c>
      <c r="Q1379" s="8">
        <f t="shared" si="86"/>
        <v>15935</v>
      </c>
      <c r="R1379" s="8">
        <f t="shared" si="87"/>
        <v>1188</v>
      </c>
      <c r="S1379" s="2" t="s">
        <v>69</v>
      </c>
      <c r="T1379" s="22" cm="1">
        <f t="array" ref="T1379">_xlfn.IFS(OR(Q1379&gt;$U$2,Q1379&lt;$U$3),Q1379*$V$2,OR(Q1379&gt;$U$3,Q1379&lt;$U$4),Q1379*$V$3,OR(Q1379&gt;$U$3,Q1379&lt;$U$4),Q1379*$V$4,OR(Q1379&gt;$U$5,Q1379&lt;$U$6),Q1379*$V$6,OR(Q1379&gt;$U$6,Q1379&lt;$U$7),Q1379*$V$7)</f>
        <v>318.7</v>
      </c>
    </row>
    <row r="1380" spans="1:20" x14ac:dyDescent="0.3">
      <c r="A1380" s="2" t="s">
        <v>2046</v>
      </c>
      <c r="B1380" s="5">
        <v>43395</v>
      </c>
      <c r="C1380" s="5">
        <v>43396</v>
      </c>
      <c r="D1380" s="2" t="s">
        <v>33</v>
      </c>
      <c r="E1380" s="2" t="s">
        <v>46</v>
      </c>
      <c r="F1380" s="2" t="s">
        <v>470</v>
      </c>
      <c r="G1380" s="6" t="str">
        <f>VLOOKUP(F1380,'Customer Info'!A:B,2,0)</f>
        <v>Harold</v>
      </c>
      <c r="H1380" s="6" t="str">
        <f>VLOOKUP(F1380,'Customer Info'!A:C,3,0)</f>
        <v>Dahlen</v>
      </c>
      <c r="I1380" s="6" t="str">
        <f>VLOOKUP(F1380,'Customer Info'!A:E,5,0)</f>
        <v>Melbourne</v>
      </c>
      <c r="J1380" s="2" t="s">
        <v>412</v>
      </c>
      <c r="K1380" s="2">
        <v>1552</v>
      </c>
      <c r="L1380" s="2">
        <v>1466</v>
      </c>
      <c r="M1380" s="2">
        <v>7</v>
      </c>
      <c r="N1380" s="7">
        <f t="shared" si="84"/>
        <v>10262</v>
      </c>
      <c r="O1380" s="7">
        <f t="shared" si="85"/>
        <v>10864</v>
      </c>
      <c r="P1380" s="2">
        <v>28</v>
      </c>
      <c r="Q1380" s="8">
        <f t="shared" si="86"/>
        <v>10892</v>
      </c>
      <c r="R1380" s="8">
        <f t="shared" si="87"/>
        <v>602</v>
      </c>
      <c r="S1380" s="2" t="s">
        <v>61</v>
      </c>
      <c r="T1380" s="22" cm="1">
        <f t="array" ref="T1380">_xlfn.IFS(OR(Q1380&gt;$U$2,Q1380&lt;$U$3),Q1380*$V$2,OR(Q1380&gt;$U$3,Q1380&lt;$U$4),Q1380*$V$3,OR(Q1380&gt;$U$3,Q1380&lt;$U$4),Q1380*$V$4,OR(Q1380&gt;$U$5,Q1380&lt;$U$6),Q1380*$V$6,OR(Q1380&gt;$U$6,Q1380&lt;$U$7),Q1380*$V$7)</f>
        <v>217.84</v>
      </c>
    </row>
    <row r="1381" spans="1:20" x14ac:dyDescent="0.3">
      <c r="A1381" s="2" t="s">
        <v>2047</v>
      </c>
      <c r="B1381" s="5">
        <v>43413</v>
      </c>
      <c r="C1381" s="5">
        <v>43413</v>
      </c>
      <c r="D1381" s="2" t="s">
        <v>45</v>
      </c>
      <c r="E1381" s="2" t="s">
        <v>66</v>
      </c>
      <c r="F1381" s="2" t="s">
        <v>656</v>
      </c>
      <c r="G1381" s="6" t="str">
        <f>VLOOKUP(F1381,'Customer Info'!A:B,2,0)</f>
        <v>Magdelene</v>
      </c>
      <c r="H1381" s="6" t="str">
        <f>VLOOKUP(F1381,'Customer Info'!A:C,3,0)</f>
        <v>Morse</v>
      </c>
      <c r="I1381" s="6" t="str">
        <f>VLOOKUP(F1381,'Customer Info'!A:E,5,0)</f>
        <v>Berlin</v>
      </c>
      <c r="J1381" s="2" t="s">
        <v>51</v>
      </c>
      <c r="K1381" s="2">
        <v>177</v>
      </c>
      <c r="L1381" s="2">
        <v>169</v>
      </c>
      <c r="M1381" s="2">
        <v>2</v>
      </c>
      <c r="N1381" s="7">
        <f t="shared" si="84"/>
        <v>338</v>
      </c>
      <c r="O1381" s="7">
        <f t="shared" si="85"/>
        <v>354</v>
      </c>
      <c r="P1381" s="2">
        <v>30</v>
      </c>
      <c r="Q1381" s="8">
        <f t="shared" si="86"/>
        <v>384</v>
      </c>
      <c r="R1381" s="8">
        <f t="shared" si="87"/>
        <v>16</v>
      </c>
      <c r="S1381" s="2" t="s">
        <v>31</v>
      </c>
      <c r="T1381" s="22" cm="1">
        <f t="array" ref="T1381">_xlfn.IFS(OR(Q1381&gt;$U$2,Q1381&lt;$U$3),Q1381*$V$2,OR(Q1381&gt;$U$3,Q1381&lt;$U$4),Q1381*$V$3,OR(Q1381&gt;$U$3,Q1381&lt;$U$4),Q1381*$V$4,OR(Q1381&gt;$U$5,Q1381&lt;$U$6),Q1381*$V$6,OR(Q1381&gt;$U$6,Q1381&lt;$U$7),Q1381*$V$7)</f>
        <v>7.68</v>
      </c>
    </row>
    <row r="1382" spans="1:20" x14ac:dyDescent="0.3">
      <c r="A1382" s="2" t="s">
        <v>2048</v>
      </c>
      <c r="B1382" s="5">
        <v>43406</v>
      </c>
      <c r="C1382" s="5">
        <v>43407</v>
      </c>
      <c r="D1382" s="2" t="s">
        <v>45</v>
      </c>
      <c r="E1382" s="2" t="s">
        <v>46</v>
      </c>
      <c r="F1382" s="2" t="s">
        <v>1151</v>
      </c>
      <c r="G1382" s="6" t="str">
        <f>VLOOKUP(F1382,'Customer Info'!A:B,2,0)</f>
        <v>Ralph</v>
      </c>
      <c r="H1382" s="6" t="str">
        <f>VLOOKUP(F1382,'Customer Info'!A:C,3,0)</f>
        <v>Kennedy</v>
      </c>
      <c r="I1382" s="6" t="str">
        <f>VLOOKUP(F1382,'Customer Info'!A:E,5,0)</f>
        <v>Perth</v>
      </c>
      <c r="J1382" s="2" t="s">
        <v>267</v>
      </c>
      <c r="K1382" s="2">
        <v>1283</v>
      </c>
      <c r="L1382" s="2">
        <v>1187</v>
      </c>
      <c r="M1382" s="2">
        <v>4</v>
      </c>
      <c r="N1382" s="7">
        <f t="shared" si="84"/>
        <v>4748</v>
      </c>
      <c r="O1382" s="7">
        <f t="shared" si="85"/>
        <v>5132</v>
      </c>
      <c r="P1382" s="2">
        <v>28</v>
      </c>
      <c r="Q1382" s="8">
        <f t="shared" si="86"/>
        <v>5160</v>
      </c>
      <c r="R1382" s="8">
        <f t="shared" si="87"/>
        <v>384</v>
      </c>
      <c r="S1382" s="2" t="s">
        <v>61</v>
      </c>
      <c r="T1382" s="22" cm="1">
        <f t="array" ref="T1382">_xlfn.IFS(OR(Q1382&gt;$U$2,Q1382&lt;$U$3),Q1382*$V$2,OR(Q1382&gt;$U$3,Q1382&lt;$U$4),Q1382*$V$3,OR(Q1382&gt;$U$3,Q1382&lt;$U$4),Q1382*$V$4,OR(Q1382&gt;$U$5,Q1382&lt;$U$6),Q1382*$V$6,OR(Q1382&gt;$U$6,Q1382&lt;$U$7),Q1382*$V$7)</f>
        <v>103.2</v>
      </c>
    </row>
    <row r="1383" spans="1:20" x14ac:dyDescent="0.3">
      <c r="A1383" s="2" t="s">
        <v>2049</v>
      </c>
      <c r="B1383" s="5">
        <v>43140</v>
      </c>
      <c r="C1383" s="5">
        <v>43140</v>
      </c>
      <c r="D1383" s="2" t="s">
        <v>45</v>
      </c>
      <c r="E1383" s="2" t="s">
        <v>27</v>
      </c>
      <c r="F1383" s="2" t="s">
        <v>989</v>
      </c>
      <c r="G1383" s="6" t="str">
        <f>VLOOKUP(F1383,'Customer Info'!A:B,2,0)</f>
        <v>Shui</v>
      </c>
      <c r="H1383" s="6" t="str">
        <f>VLOOKUP(F1383,'Customer Info'!A:C,3,0)</f>
        <v>Tom</v>
      </c>
      <c r="I1383" s="6" t="str">
        <f>VLOOKUP(F1383,'Customer Info'!A:E,5,0)</f>
        <v>Jakarta</v>
      </c>
      <c r="J1383" s="2" t="s">
        <v>692</v>
      </c>
      <c r="K1383" s="2">
        <v>2503</v>
      </c>
      <c r="L1383" s="2">
        <v>2454</v>
      </c>
      <c r="M1383" s="2">
        <v>2</v>
      </c>
      <c r="N1383" s="7">
        <f t="shared" si="84"/>
        <v>4908</v>
      </c>
      <c r="O1383" s="7">
        <f t="shared" si="85"/>
        <v>5006</v>
      </c>
      <c r="P1383" s="2">
        <v>60</v>
      </c>
      <c r="Q1383" s="8">
        <f t="shared" si="86"/>
        <v>5066</v>
      </c>
      <c r="R1383" s="8">
        <f t="shared" si="87"/>
        <v>98</v>
      </c>
      <c r="S1383" s="2" t="s">
        <v>31</v>
      </c>
      <c r="T1383" s="22" cm="1">
        <f t="array" ref="T1383">_xlfn.IFS(OR(Q1383&gt;$U$2,Q1383&lt;$U$3),Q1383*$V$2,OR(Q1383&gt;$U$3,Q1383&lt;$U$4),Q1383*$V$3,OR(Q1383&gt;$U$3,Q1383&lt;$U$4),Q1383*$V$4,OR(Q1383&gt;$U$5,Q1383&lt;$U$6),Q1383*$V$6,OR(Q1383&gt;$U$6,Q1383&lt;$U$7),Q1383*$V$7)</f>
        <v>101.32000000000001</v>
      </c>
    </row>
    <row r="1384" spans="1:20" x14ac:dyDescent="0.3">
      <c r="A1384" s="2" t="s">
        <v>2050</v>
      </c>
      <c r="B1384" s="5">
        <v>43269</v>
      </c>
      <c r="C1384" s="5">
        <v>43269</v>
      </c>
      <c r="D1384" s="2" t="s">
        <v>26</v>
      </c>
      <c r="E1384" s="2" t="s">
        <v>27</v>
      </c>
      <c r="F1384" s="2" t="s">
        <v>685</v>
      </c>
      <c r="G1384" s="6" t="str">
        <f>VLOOKUP(F1384,'Customer Info'!A:B,2,0)</f>
        <v>Aaron</v>
      </c>
      <c r="H1384" s="6" t="str">
        <f>VLOOKUP(F1384,'Customer Info'!A:C,3,0)</f>
        <v>Hawkins</v>
      </c>
      <c r="I1384" s="6" t="str">
        <f>VLOOKUP(F1384,'Customer Info'!A:E,5,0)</f>
        <v>Minden</v>
      </c>
      <c r="J1384" s="2" t="s">
        <v>1171</v>
      </c>
      <c r="K1384" s="2">
        <v>2365</v>
      </c>
      <c r="L1384" s="2">
        <v>2232</v>
      </c>
      <c r="M1384" s="2">
        <v>1</v>
      </c>
      <c r="N1384" s="7">
        <f t="shared" si="84"/>
        <v>2232</v>
      </c>
      <c r="O1384" s="7">
        <f t="shared" si="85"/>
        <v>2365</v>
      </c>
      <c r="P1384" s="2">
        <v>85</v>
      </c>
      <c r="Q1384" s="8">
        <f t="shared" si="86"/>
        <v>2450</v>
      </c>
      <c r="R1384" s="8">
        <f t="shared" si="87"/>
        <v>133</v>
      </c>
      <c r="S1384" s="2" t="s">
        <v>31</v>
      </c>
      <c r="T1384" s="22" cm="1">
        <f t="array" ref="T1384">_xlfn.IFS(OR(Q1384&gt;$U$2,Q1384&lt;$U$3),Q1384*$V$2,OR(Q1384&gt;$U$3,Q1384&lt;$U$4),Q1384*$V$3,OR(Q1384&gt;$U$3,Q1384&lt;$U$4),Q1384*$V$4,OR(Q1384&gt;$U$5,Q1384&lt;$U$6),Q1384*$V$6,OR(Q1384&gt;$U$6,Q1384&lt;$U$7),Q1384*$V$7)</f>
        <v>49</v>
      </c>
    </row>
    <row r="1385" spans="1:20" x14ac:dyDescent="0.3">
      <c r="A1385" s="2" t="s">
        <v>2051</v>
      </c>
      <c r="B1385" s="5">
        <v>43155</v>
      </c>
      <c r="C1385" s="5">
        <v>43155</v>
      </c>
      <c r="D1385" s="2" t="s">
        <v>45</v>
      </c>
      <c r="E1385" s="2" t="s">
        <v>89</v>
      </c>
      <c r="F1385" s="2" t="s">
        <v>789</v>
      </c>
      <c r="G1385" s="6" t="str">
        <f>VLOOKUP(F1385,'Customer Info'!A:B,2,0)</f>
        <v>Laurel</v>
      </c>
      <c r="H1385" s="6" t="str">
        <f>VLOOKUP(F1385,'Customer Info'!A:C,3,0)</f>
        <v>Beltran</v>
      </c>
      <c r="I1385" s="6" t="str">
        <f>VLOOKUP(F1385,'Customer Info'!A:E,5,0)</f>
        <v>Melbourne</v>
      </c>
      <c r="J1385" s="2" t="s">
        <v>184</v>
      </c>
      <c r="K1385" s="2">
        <v>1654</v>
      </c>
      <c r="L1385" s="2">
        <v>1577</v>
      </c>
      <c r="M1385" s="2">
        <v>1</v>
      </c>
      <c r="N1385" s="7">
        <f t="shared" si="84"/>
        <v>1577</v>
      </c>
      <c r="O1385" s="7">
        <f t="shared" si="85"/>
        <v>1654</v>
      </c>
      <c r="P1385" s="2">
        <v>41</v>
      </c>
      <c r="Q1385" s="8">
        <f t="shared" si="86"/>
        <v>1695</v>
      </c>
      <c r="R1385" s="8">
        <f t="shared" si="87"/>
        <v>77</v>
      </c>
      <c r="S1385" s="2" t="s">
        <v>31</v>
      </c>
      <c r="T1385" s="22" cm="1">
        <f t="array" ref="T1385">_xlfn.IFS(OR(Q1385&gt;$U$2,Q1385&lt;$U$3),Q1385*$V$2,OR(Q1385&gt;$U$3,Q1385&lt;$U$4),Q1385*$V$3,OR(Q1385&gt;$U$3,Q1385&lt;$U$4),Q1385*$V$4,OR(Q1385&gt;$U$5,Q1385&lt;$U$6),Q1385*$V$6,OR(Q1385&gt;$U$6,Q1385&lt;$U$7),Q1385*$V$7)</f>
        <v>33.9</v>
      </c>
    </row>
    <row r="1386" spans="1:20" x14ac:dyDescent="0.3">
      <c r="A1386" s="2" t="s">
        <v>2052</v>
      </c>
      <c r="B1386" s="5">
        <v>43287</v>
      </c>
      <c r="C1386" s="5">
        <v>43289</v>
      </c>
      <c r="D1386" s="2" t="s">
        <v>33</v>
      </c>
      <c r="E1386" s="2" t="s">
        <v>66</v>
      </c>
      <c r="F1386" s="2" t="s">
        <v>1630</v>
      </c>
      <c r="G1386" s="6" t="str">
        <f>VLOOKUP(F1386,'Customer Info'!A:B,2,0)</f>
        <v>Monica</v>
      </c>
      <c r="H1386" s="6" t="str">
        <f>VLOOKUP(F1386,'Customer Info'!A:C,3,0)</f>
        <v>Federle</v>
      </c>
      <c r="I1386" s="6" t="str">
        <f>VLOOKUP(F1386,'Customer Info'!A:E,5,0)</f>
        <v>Lismore</v>
      </c>
      <c r="J1386" s="2" t="s">
        <v>377</v>
      </c>
      <c r="K1386" s="2">
        <v>2442</v>
      </c>
      <c r="L1386" s="2">
        <v>2304</v>
      </c>
      <c r="M1386" s="2">
        <v>4</v>
      </c>
      <c r="N1386" s="7">
        <f t="shared" si="84"/>
        <v>9216</v>
      </c>
      <c r="O1386" s="7">
        <f t="shared" si="85"/>
        <v>9768</v>
      </c>
      <c r="P1386" s="2">
        <v>95</v>
      </c>
      <c r="Q1386" s="8">
        <f t="shared" si="86"/>
        <v>9863</v>
      </c>
      <c r="R1386" s="8">
        <f t="shared" si="87"/>
        <v>552</v>
      </c>
      <c r="S1386" s="2" t="s">
        <v>31</v>
      </c>
      <c r="T1386" s="22" cm="1">
        <f t="array" ref="T1386">_xlfn.IFS(OR(Q1386&gt;$U$2,Q1386&lt;$U$3),Q1386*$V$2,OR(Q1386&gt;$U$3,Q1386&lt;$U$4),Q1386*$V$3,OR(Q1386&gt;$U$3,Q1386&lt;$U$4),Q1386*$V$4,OR(Q1386&gt;$U$5,Q1386&lt;$U$6),Q1386*$V$6,OR(Q1386&gt;$U$6,Q1386&lt;$U$7),Q1386*$V$7)</f>
        <v>197.26</v>
      </c>
    </row>
    <row r="1387" spans="1:20" x14ac:dyDescent="0.3">
      <c r="A1387" s="2" t="s">
        <v>2053</v>
      </c>
      <c r="B1387" s="5">
        <v>43427</v>
      </c>
      <c r="C1387" s="5">
        <v>43427</v>
      </c>
      <c r="D1387" s="2" t="s">
        <v>26</v>
      </c>
      <c r="E1387" s="2" t="s">
        <v>46</v>
      </c>
      <c r="F1387" s="2" t="s">
        <v>249</v>
      </c>
      <c r="G1387" s="6" t="str">
        <f>VLOOKUP(F1387,'Customer Info'!A:B,2,0)</f>
        <v>Sanjit</v>
      </c>
      <c r="H1387" s="6" t="str">
        <f>VLOOKUP(F1387,'Customer Info'!A:C,3,0)</f>
        <v>Chand</v>
      </c>
      <c r="I1387" s="6" t="str">
        <f>VLOOKUP(F1387,'Customer Info'!A:E,5,0)</f>
        <v>Thiruvananthapuram</v>
      </c>
      <c r="J1387" s="2" t="s">
        <v>323</v>
      </c>
      <c r="K1387" s="2">
        <v>2027</v>
      </c>
      <c r="L1387" s="2">
        <v>1913</v>
      </c>
      <c r="M1387" s="2">
        <v>7</v>
      </c>
      <c r="N1387" s="7">
        <f t="shared" si="84"/>
        <v>13391</v>
      </c>
      <c r="O1387" s="7">
        <f t="shared" si="85"/>
        <v>14189</v>
      </c>
      <c r="P1387" s="2">
        <v>39</v>
      </c>
      <c r="Q1387" s="8">
        <f t="shared" si="86"/>
        <v>14228</v>
      </c>
      <c r="R1387" s="8">
        <f t="shared" si="87"/>
        <v>798</v>
      </c>
      <c r="S1387" s="2" t="s">
        <v>31</v>
      </c>
      <c r="T1387" s="22" cm="1">
        <f t="array" ref="T1387">_xlfn.IFS(OR(Q1387&gt;$U$2,Q1387&lt;$U$3),Q1387*$V$2,OR(Q1387&gt;$U$3,Q1387&lt;$U$4),Q1387*$V$3,OR(Q1387&gt;$U$3,Q1387&lt;$U$4),Q1387*$V$4,OR(Q1387&gt;$U$5,Q1387&lt;$U$6),Q1387*$V$6,OR(Q1387&gt;$U$6,Q1387&lt;$U$7),Q1387*$V$7)</f>
        <v>284.56</v>
      </c>
    </row>
    <row r="1388" spans="1:20" x14ac:dyDescent="0.3">
      <c r="A1388" s="2" t="s">
        <v>2054</v>
      </c>
      <c r="B1388" s="5">
        <v>43288</v>
      </c>
      <c r="C1388" s="5">
        <v>43290</v>
      </c>
      <c r="D1388" s="2" t="s">
        <v>45</v>
      </c>
      <c r="E1388" s="2" t="s">
        <v>41</v>
      </c>
      <c r="F1388" s="2" t="s">
        <v>861</v>
      </c>
      <c r="G1388" s="6" t="str">
        <f>VLOOKUP(F1388,'Customer Info'!A:B,2,0)</f>
        <v>Anemone</v>
      </c>
      <c r="H1388" s="6" t="str">
        <f>VLOOKUP(F1388,'Customer Info'!A:C,3,0)</f>
        <v>Ratner</v>
      </c>
      <c r="I1388" s="6" t="str">
        <f>VLOOKUP(F1388,'Customer Info'!A:E,5,0)</f>
        <v>Pune</v>
      </c>
      <c r="J1388" s="2" t="s">
        <v>386</v>
      </c>
      <c r="K1388" s="2">
        <v>135</v>
      </c>
      <c r="L1388" s="2">
        <v>129</v>
      </c>
      <c r="M1388" s="2">
        <v>1</v>
      </c>
      <c r="N1388" s="7">
        <f t="shared" si="84"/>
        <v>129</v>
      </c>
      <c r="O1388" s="7">
        <f t="shared" si="85"/>
        <v>135</v>
      </c>
      <c r="P1388" s="2">
        <v>30</v>
      </c>
      <c r="Q1388" s="8">
        <f t="shared" si="86"/>
        <v>165</v>
      </c>
      <c r="R1388" s="8">
        <f t="shared" si="87"/>
        <v>6</v>
      </c>
      <c r="S1388" s="2" t="s">
        <v>28</v>
      </c>
      <c r="T1388" s="22" cm="1">
        <f t="array" ref="T1388">_xlfn.IFS(OR(Q1388&gt;$U$2,Q1388&lt;$U$3),Q1388*$V$2,OR(Q1388&gt;$U$3,Q1388&lt;$U$4),Q1388*$V$3,OR(Q1388&gt;$U$3,Q1388&lt;$U$4),Q1388*$V$4,OR(Q1388&gt;$U$5,Q1388&lt;$U$6),Q1388*$V$6,OR(Q1388&gt;$U$6,Q1388&lt;$U$7),Q1388*$V$7)</f>
        <v>3.3000000000000003</v>
      </c>
    </row>
    <row r="1389" spans="1:20" x14ac:dyDescent="0.3">
      <c r="A1389" s="2" t="s">
        <v>2055</v>
      </c>
      <c r="B1389" s="5">
        <v>43463</v>
      </c>
      <c r="C1389" s="5">
        <v>43464</v>
      </c>
      <c r="D1389" s="2" t="s">
        <v>45</v>
      </c>
      <c r="E1389" s="2" t="s">
        <v>34</v>
      </c>
      <c r="F1389" s="2" t="s">
        <v>273</v>
      </c>
      <c r="G1389" s="6" t="str">
        <f>VLOOKUP(F1389,'Customer Info'!A:B,2,0)</f>
        <v>Alex</v>
      </c>
      <c r="H1389" s="6" t="str">
        <f>VLOOKUP(F1389,'Customer Info'!A:C,3,0)</f>
        <v>Avila</v>
      </c>
      <c r="I1389" s="6" t="str">
        <f>VLOOKUP(F1389,'Customer Info'!A:E,5,0)</f>
        <v>Berlin</v>
      </c>
      <c r="J1389" s="2" t="s">
        <v>250</v>
      </c>
      <c r="K1389" s="2">
        <v>729</v>
      </c>
      <c r="L1389" s="2">
        <v>689</v>
      </c>
      <c r="M1389" s="2">
        <v>5</v>
      </c>
      <c r="N1389" s="7">
        <f t="shared" si="84"/>
        <v>3445</v>
      </c>
      <c r="O1389" s="7">
        <f t="shared" si="85"/>
        <v>3645</v>
      </c>
      <c r="P1389" s="2">
        <v>54</v>
      </c>
      <c r="Q1389" s="8">
        <f t="shared" si="86"/>
        <v>3699</v>
      </c>
      <c r="R1389" s="8">
        <f t="shared" si="87"/>
        <v>200</v>
      </c>
      <c r="S1389" s="2" t="s">
        <v>31</v>
      </c>
      <c r="T1389" s="22" cm="1">
        <f t="array" ref="T1389">_xlfn.IFS(OR(Q1389&gt;$U$2,Q1389&lt;$U$3),Q1389*$V$2,OR(Q1389&gt;$U$3,Q1389&lt;$U$4),Q1389*$V$3,OR(Q1389&gt;$U$3,Q1389&lt;$U$4),Q1389*$V$4,OR(Q1389&gt;$U$5,Q1389&lt;$U$6),Q1389*$V$6,OR(Q1389&gt;$U$6,Q1389&lt;$U$7),Q1389*$V$7)</f>
        <v>73.98</v>
      </c>
    </row>
    <row r="1390" spans="1:20" x14ac:dyDescent="0.3">
      <c r="A1390" s="2" t="s">
        <v>2056</v>
      </c>
      <c r="B1390" s="5">
        <v>43323</v>
      </c>
      <c r="C1390" s="5">
        <v>43323</v>
      </c>
      <c r="D1390" s="2" t="s">
        <v>26</v>
      </c>
      <c r="E1390" s="2" t="s">
        <v>89</v>
      </c>
      <c r="F1390" s="2" t="s">
        <v>2057</v>
      </c>
      <c r="G1390" s="6" t="str">
        <f>VLOOKUP(F1390,'Customer Info'!A:B,2,0)</f>
        <v>Kunst</v>
      </c>
      <c r="H1390" s="6" t="str">
        <f>VLOOKUP(F1390,'Customer Info'!A:C,3,0)</f>
        <v>Miller</v>
      </c>
      <c r="I1390" s="6" t="str">
        <f>VLOOKUP(F1390,'Customer Info'!A:E,5,0)</f>
        <v>Jakarta</v>
      </c>
      <c r="J1390" s="2" t="s">
        <v>175</v>
      </c>
      <c r="K1390" s="2">
        <v>3091</v>
      </c>
      <c r="L1390" s="2">
        <v>2889</v>
      </c>
      <c r="M1390" s="2">
        <v>1</v>
      </c>
      <c r="N1390" s="7">
        <f t="shared" si="84"/>
        <v>2889</v>
      </c>
      <c r="O1390" s="7">
        <f t="shared" si="85"/>
        <v>3091</v>
      </c>
      <c r="P1390" s="2">
        <v>94</v>
      </c>
      <c r="Q1390" s="8">
        <f t="shared" si="86"/>
        <v>3185</v>
      </c>
      <c r="R1390" s="8">
        <f t="shared" si="87"/>
        <v>202</v>
      </c>
      <c r="S1390" s="2" t="s">
        <v>31</v>
      </c>
      <c r="T1390" s="22" cm="1">
        <f t="array" ref="T1390">_xlfn.IFS(OR(Q1390&gt;$U$2,Q1390&lt;$U$3),Q1390*$V$2,OR(Q1390&gt;$U$3,Q1390&lt;$U$4),Q1390*$V$3,OR(Q1390&gt;$U$3,Q1390&lt;$U$4),Q1390*$V$4,OR(Q1390&gt;$U$5,Q1390&lt;$U$6),Q1390*$V$6,OR(Q1390&gt;$U$6,Q1390&lt;$U$7),Q1390*$V$7)</f>
        <v>63.7</v>
      </c>
    </row>
    <row r="1391" spans="1:20" x14ac:dyDescent="0.3">
      <c r="A1391" s="2" t="s">
        <v>2058</v>
      </c>
      <c r="B1391" s="5">
        <v>43246</v>
      </c>
      <c r="C1391" s="5">
        <v>43247</v>
      </c>
      <c r="D1391" s="2" t="s">
        <v>45</v>
      </c>
      <c r="E1391" s="2" t="s">
        <v>46</v>
      </c>
      <c r="F1391" s="2" t="s">
        <v>1174</v>
      </c>
      <c r="G1391" s="6" t="str">
        <f>VLOOKUP(F1391,'Customer Info'!A:B,2,0)</f>
        <v>Olvera</v>
      </c>
      <c r="H1391" s="6" t="str">
        <f>VLOOKUP(F1391,'Customer Info'!A:C,3,0)</f>
        <v>Toch</v>
      </c>
      <c r="I1391" s="6" t="str">
        <f>VLOOKUP(F1391,'Customer Info'!A:E,5,0)</f>
        <v>Neubrandenburg</v>
      </c>
      <c r="J1391" s="2" t="s">
        <v>212</v>
      </c>
      <c r="K1391" s="2">
        <v>405</v>
      </c>
      <c r="L1391" s="2">
        <v>381</v>
      </c>
      <c r="M1391" s="2">
        <v>7</v>
      </c>
      <c r="N1391" s="7">
        <f t="shared" si="84"/>
        <v>2667</v>
      </c>
      <c r="O1391" s="7">
        <f t="shared" si="85"/>
        <v>2835</v>
      </c>
      <c r="P1391" s="2">
        <v>93</v>
      </c>
      <c r="Q1391" s="8">
        <f t="shared" si="86"/>
        <v>2928</v>
      </c>
      <c r="R1391" s="8">
        <f t="shared" si="87"/>
        <v>168</v>
      </c>
      <c r="S1391" s="2" t="s">
        <v>31</v>
      </c>
      <c r="T1391" s="22" cm="1">
        <f t="array" ref="T1391">_xlfn.IFS(OR(Q1391&gt;$U$2,Q1391&lt;$U$3),Q1391*$V$2,OR(Q1391&gt;$U$3,Q1391&lt;$U$4),Q1391*$V$3,OR(Q1391&gt;$U$3,Q1391&lt;$U$4),Q1391*$V$4,OR(Q1391&gt;$U$5,Q1391&lt;$U$6),Q1391*$V$6,OR(Q1391&gt;$U$6,Q1391&lt;$U$7),Q1391*$V$7)</f>
        <v>58.56</v>
      </c>
    </row>
    <row r="1392" spans="1:20" x14ac:dyDescent="0.3">
      <c r="A1392" s="2" t="s">
        <v>2059</v>
      </c>
      <c r="B1392" s="5">
        <v>43131</v>
      </c>
      <c r="C1392" s="5">
        <v>43133</v>
      </c>
      <c r="D1392" s="2" t="s">
        <v>45</v>
      </c>
      <c r="E1392" s="2" t="s">
        <v>66</v>
      </c>
      <c r="F1392" s="2" t="s">
        <v>430</v>
      </c>
      <c r="G1392" s="6" t="str">
        <f>VLOOKUP(F1392,'Customer Info'!A:B,2,0)</f>
        <v>Rachel</v>
      </c>
      <c r="H1392" s="6" t="str">
        <f>VLOOKUP(F1392,'Customer Info'!A:C,3,0)</f>
        <v>Payne</v>
      </c>
      <c r="I1392" s="6" t="str">
        <f>VLOOKUP(F1392,'Customer Info'!A:E,5,0)</f>
        <v>Raipur</v>
      </c>
      <c r="J1392" s="2" t="s">
        <v>188</v>
      </c>
      <c r="K1392" s="2">
        <v>645</v>
      </c>
      <c r="L1392" s="2">
        <v>565</v>
      </c>
      <c r="M1392" s="2">
        <v>4</v>
      </c>
      <c r="N1392" s="7">
        <f t="shared" si="84"/>
        <v>2260</v>
      </c>
      <c r="O1392" s="7">
        <f t="shared" si="85"/>
        <v>2580</v>
      </c>
      <c r="P1392" s="2">
        <v>36</v>
      </c>
      <c r="Q1392" s="8">
        <f t="shared" si="86"/>
        <v>2616</v>
      </c>
      <c r="R1392" s="8">
        <f t="shared" si="87"/>
        <v>320</v>
      </c>
      <c r="S1392" s="2" t="s">
        <v>61</v>
      </c>
      <c r="T1392" s="22" cm="1">
        <f t="array" ref="T1392">_xlfn.IFS(OR(Q1392&gt;$U$2,Q1392&lt;$U$3),Q1392*$V$2,OR(Q1392&gt;$U$3,Q1392&lt;$U$4),Q1392*$V$3,OR(Q1392&gt;$U$3,Q1392&lt;$U$4),Q1392*$V$4,OR(Q1392&gt;$U$5,Q1392&lt;$U$6),Q1392*$V$6,OR(Q1392&gt;$U$6,Q1392&lt;$U$7),Q1392*$V$7)</f>
        <v>52.32</v>
      </c>
    </row>
    <row r="1393" spans="1:20" x14ac:dyDescent="0.3">
      <c r="A1393" s="2" t="s">
        <v>2060</v>
      </c>
      <c r="B1393" s="5">
        <v>43384</v>
      </c>
      <c r="C1393" s="5">
        <v>43386</v>
      </c>
      <c r="D1393" s="2" t="s">
        <v>26</v>
      </c>
      <c r="E1393" s="2" t="s">
        <v>27</v>
      </c>
      <c r="F1393" s="2" t="s">
        <v>305</v>
      </c>
      <c r="G1393" s="6" t="str">
        <f>VLOOKUP(F1393,'Customer Info'!A:B,2,0)</f>
        <v>Anthony</v>
      </c>
      <c r="H1393" s="6" t="str">
        <f>VLOOKUP(F1393,'Customer Info'!A:C,3,0)</f>
        <v>Rawles</v>
      </c>
      <c r="I1393" s="6" t="str">
        <f>VLOOKUP(F1393,'Customer Info'!A:E,5,0)</f>
        <v>Samarinda</v>
      </c>
      <c r="J1393" s="2" t="s">
        <v>212</v>
      </c>
      <c r="K1393" s="2">
        <v>2778</v>
      </c>
      <c r="L1393" s="2">
        <v>2573</v>
      </c>
      <c r="M1393" s="2">
        <v>2</v>
      </c>
      <c r="N1393" s="7">
        <f t="shared" si="84"/>
        <v>5146</v>
      </c>
      <c r="O1393" s="7">
        <f t="shared" si="85"/>
        <v>5556</v>
      </c>
      <c r="P1393" s="2">
        <v>68</v>
      </c>
      <c r="Q1393" s="8">
        <f t="shared" si="86"/>
        <v>5624</v>
      </c>
      <c r="R1393" s="8">
        <f t="shared" si="87"/>
        <v>410</v>
      </c>
      <c r="S1393" s="2" t="s">
        <v>31</v>
      </c>
      <c r="T1393" s="22" cm="1">
        <f t="array" ref="T1393">_xlfn.IFS(OR(Q1393&gt;$U$2,Q1393&lt;$U$3),Q1393*$V$2,OR(Q1393&gt;$U$3,Q1393&lt;$U$4),Q1393*$V$3,OR(Q1393&gt;$U$3,Q1393&lt;$U$4),Q1393*$V$4,OR(Q1393&gt;$U$5,Q1393&lt;$U$6),Q1393*$V$6,OR(Q1393&gt;$U$6,Q1393&lt;$U$7),Q1393*$V$7)</f>
        <v>112.48</v>
      </c>
    </row>
    <row r="1394" spans="1:20" x14ac:dyDescent="0.3">
      <c r="A1394" s="2" t="s">
        <v>2061</v>
      </c>
      <c r="B1394" s="5">
        <v>43289</v>
      </c>
      <c r="C1394" s="5">
        <v>43291</v>
      </c>
      <c r="D1394" s="2" t="s">
        <v>26</v>
      </c>
      <c r="E1394" s="2" t="s">
        <v>41</v>
      </c>
      <c r="F1394" s="2" t="s">
        <v>1762</v>
      </c>
      <c r="G1394" s="6" t="str">
        <f>VLOOKUP(F1394,'Customer Info'!A:B,2,0)</f>
        <v>Mitch</v>
      </c>
      <c r="H1394" s="6" t="str">
        <f>VLOOKUP(F1394,'Customer Info'!A:C,3,0)</f>
        <v>Willingham</v>
      </c>
      <c r="I1394" s="6" t="str">
        <f>VLOOKUP(F1394,'Customer Info'!A:E,5,0)</f>
        <v>Surakarta</v>
      </c>
      <c r="J1394" s="2" t="s">
        <v>91</v>
      </c>
      <c r="K1394" s="2">
        <v>4487</v>
      </c>
      <c r="L1394" s="2">
        <v>4201</v>
      </c>
      <c r="M1394" s="2">
        <v>3</v>
      </c>
      <c r="N1394" s="7">
        <f t="shared" si="84"/>
        <v>12603</v>
      </c>
      <c r="O1394" s="7">
        <f t="shared" si="85"/>
        <v>13461</v>
      </c>
      <c r="P1394" s="2">
        <v>84</v>
      </c>
      <c r="Q1394" s="8">
        <f t="shared" si="86"/>
        <v>13545</v>
      </c>
      <c r="R1394" s="8">
        <f t="shared" si="87"/>
        <v>858</v>
      </c>
      <c r="S1394" s="2" t="s">
        <v>61</v>
      </c>
      <c r="T1394" s="22" cm="1">
        <f t="array" ref="T1394">_xlfn.IFS(OR(Q1394&gt;$U$2,Q1394&lt;$U$3),Q1394*$V$2,OR(Q1394&gt;$U$3,Q1394&lt;$U$4),Q1394*$V$3,OR(Q1394&gt;$U$3,Q1394&lt;$U$4),Q1394*$V$4,OR(Q1394&gt;$U$5,Q1394&lt;$U$6),Q1394*$V$6,OR(Q1394&gt;$U$6,Q1394&lt;$U$7),Q1394*$V$7)</f>
        <v>270.89999999999998</v>
      </c>
    </row>
    <row r="1395" spans="1:20" x14ac:dyDescent="0.3">
      <c r="A1395" s="2" t="s">
        <v>2062</v>
      </c>
      <c r="B1395" s="5">
        <v>43363</v>
      </c>
      <c r="C1395" s="5">
        <v>43365</v>
      </c>
      <c r="D1395" s="2" t="s">
        <v>26</v>
      </c>
      <c r="E1395" s="2" t="s">
        <v>41</v>
      </c>
      <c r="F1395" s="2" t="s">
        <v>1796</v>
      </c>
      <c r="G1395" s="6" t="str">
        <f>VLOOKUP(F1395,'Customer Info'!A:B,2,0)</f>
        <v>Darren</v>
      </c>
      <c r="H1395" s="6" t="str">
        <f>VLOOKUP(F1395,'Customer Info'!A:C,3,0)</f>
        <v>Budd</v>
      </c>
      <c r="I1395" s="6" t="str">
        <f>VLOOKUP(F1395,'Customer Info'!A:E,5,0)</f>
        <v>Jakarta</v>
      </c>
      <c r="J1395" s="2" t="s">
        <v>158</v>
      </c>
      <c r="K1395" s="2">
        <v>1545</v>
      </c>
      <c r="L1395" s="2">
        <v>1486</v>
      </c>
      <c r="M1395" s="2">
        <v>2</v>
      </c>
      <c r="N1395" s="7">
        <f t="shared" si="84"/>
        <v>2972</v>
      </c>
      <c r="O1395" s="7">
        <f t="shared" si="85"/>
        <v>3090</v>
      </c>
      <c r="P1395" s="2">
        <v>76</v>
      </c>
      <c r="Q1395" s="8">
        <f t="shared" si="86"/>
        <v>3166</v>
      </c>
      <c r="R1395" s="8">
        <f t="shared" si="87"/>
        <v>118</v>
      </c>
      <c r="S1395" s="2" t="s">
        <v>61</v>
      </c>
      <c r="T1395" s="22" cm="1">
        <f t="array" ref="T1395">_xlfn.IFS(OR(Q1395&gt;$U$2,Q1395&lt;$U$3),Q1395*$V$2,OR(Q1395&gt;$U$3,Q1395&lt;$U$4),Q1395*$V$3,OR(Q1395&gt;$U$3,Q1395&lt;$U$4),Q1395*$V$4,OR(Q1395&gt;$U$5,Q1395&lt;$U$6),Q1395*$V$6,OR(Q1395&gt;$U$6,Q1395&lt;$U$7),Q1395*$V$7)</f>
        <v>63.32</v>
      </c>
    </row>
    <row r="1396" spans="1:20" x14ac:dyDescent="0.3">
      <c r="A1396" s="2" t="s">
        <v>2063</v>
      </c>
      <c r="B1396" s="5">
        <v>43386</v>
      </c>
      <c r="C1396" s="5">
        <v>43387</v>
      </c>
      <c r="D1396" s="2" t="s">
        <v>45</v>
      </c>
      <c r="E1396" s="2" t="s">
        <v>34</v>
      </c>
      <c r="F1396" s="2" t="s">
        <v>1442</v>
      </c>
      <c r="G1396" s="6" t="str">
        <f>VLOOKUP(F1396,'Customer Info'!A:B,2,0)</f>
        <v>Brad</v>
      </c>
      <c r="H1396" s="6" t="str">
        <f>VLOOKUP(F1396,'Customer Info'!A:C,3,0)</f>
        <v>Eason</v>
      </c>
      <c r="I1396" s="6" t="str">
        <f>VLOOKUP(F1396,'Customer Info'!A:E,5,0)</f>
        <v>Oberhausen</v>
      </c>
      <c r="J1396" s="2" t="s">
        <v>356</v>
      </c>
      <c r="K1396" s="2">
        <v>288</v>
      </c>
      <c r="L1396" s="2">
        <v>264</v>
      </c>
      <c r="M1396" s="2">
        <v>5</v>
      </c>
      <c r="N1396" s="7">
        <f t="shared" si="84"/>
        <v>1320</v>
      </c>
      <c r="O1396" s="7">
        <f t="shared" si="85"/>
        <v>1440</v>
      </c>
      <c r="P1396" s="2">
        <v>69</v>
      </c>
      <c r="Q1396" s="8">
        <f t="shared" si="86"/>
        <v>1509</v>
      </c>
      <c r="R1396" s="8">
        <f t="shared" si="87"/>
        <v>120</v>
      </c>
      <c r="S1396" s="2" t="s">
        <v>31</v>
      </c>
      <c r="T1396" s="22" cm="1">
        <f t="array" ref="T1396">_xlfn.IFS(OR(Q1396&gt;$U$2,Q1396&lt;$U$3),Q1396*$V$2,OR(Q1396&gt;$U$3,Q1396&lt;$U$4),Q1396*$V$3,OR(Q1396&gt;$U$3,Q1396&lt;$U$4),Q1396*$V$4,OR(Q1396&gt;$U$5,Q1396&lt;$U$6),Q1396*$V$6,OR(Q1396&gt;$U$6,Q1396&lt;$U$7),Q1396*$V$7)</f>
        <v>30.18</v>
      </c>
    </row>
    <row r="1397" spans="1:20" x14ac:dyDescent="0.3">
      <c r="A1397" s="2" t="s">
        <v>2064</v>
      </c>
      <c r="B1397" s="5">
        <v>43175</v>
      </c>
      <c r="C1397" s="5">
        <v>43177</v>
      </c>
      <c r="D1397" s="2" t="s">
        <v>26</v>
      </c>
      <c r="E1397" s="2" t="s">
        <v>89</v>
      </c>
      <c r="F1397" s="2" t="s">
        <v>67</v>
      </c>
      <c r="G1397" s="6" t="str">
        <f>VLOOKUP(F1397,'Customer Info'!A:B,2,0)</f>
        <v>Jenna</v>
      </c>
      <c r="H1397" s="6" t="str">
        <f>VLOOKUP(F1397,'Customer Info'!A:C,3,0)</f>
        <v>Caffey</v>
      </c>
      <c r="I1397" s="6" t="str">
        <f>VLOOKUP(F1397,'Customer Info'!A:E,5,0)</f>
        <v>Kanpur</v>
      </c>
      <c r="J1397" s="2" t="s">
        <v>184</v>
      </c>
      <c r="K1397" s="2">
        <v>1906</v>
      </c>
      <c r="L1397" s="2">
        <v>1798</v>
      </c>
      <c r="M1397" s="2">
        <v>4</v>
      </c>
      <c r="N1397" s="7">
        <f t="shared" si="84"/>
        <v>7192</v>
      </c>
      <c r="O1397" s="7">
        <f t="shared" si="85"/>
        <v>7624</v>
      </c>
      <c r="P1397" s="2">
        <v>29</v>
      </c>
      <c r="Q1397" s="8">
        <f t="shared" si="86"/>
        <v>7653</v>
      </c>
      <c r="R1397" s="8">
        <f t="shared" si="87"/>
        <v>432</v>
      </c>
      <c r="S1397" s="2" t="s">
        <v>31</v>
      </c>
      <c r="T1397" s="22" cm="1">
        <f t="array" ref="T1397">_xlfn.IFS(OR(Q1397&gt;$U$2,Q1397&lt;$U$3),Q1397*$V$2,OR(Q1397&gt;$U$3,Q1397&lt;$U$4),Q1397*$V$3,OR(Q1397&gt;$U$3,Q1397&lt;$U$4),Q1397*$V$4,OR(Q1397&gt;$U$5,Q1397&lt;$U$6),Q1397*$V$6,OR(Q1397&gt;$U$6,Q1397&lt;$U$7),Q1397*$V$7)</f>
        <v>153.06</v>
      </c>
    </row>
    <row r="1398" spans="1:20" x14ac:dyDescent="0.3">
      <c r="A1398" s="2" t="s">
        <v>2065</v>
      </c>
      <c r="B1398" s="5">
        <v>43226</v>
      </c>
      <c r="C1398" s="5">
        <v>43226</v>
      </c>
      <c r="D1398" s="2" t="s">
        <v>26</v>
      </c>
      <c r="E1398" s="2" t="s">
        <v>41</v>
      </c>
      <c r="F1398" s="2" t="s">
        <v>1247</v>
      </c>
      <c r="G1398" s="6" t="str">
        <f>VLOOKUP(F1398,'Customer Info'!A:B,2,0)</f>
        <v>Jack</v>
      </c>
      <c r="H1398" s="6" t="str">
        <f>VLOOKUP(F1398,'Customer Info'!A:C,3,0)</f>
        <v>Lebron</v>
      </c>
      <c r="I1398" s="6" t="str">
        <f>VLOOKUP(F1398,'Customer Info'!A:E,5,0)</f>
        <v>Bremen</v>
      </c>
      <c r="J1398" s="2" t="s">
        <v>614</v>
      </c>
      <c r="K1398" s="2">
        <v>4737</v>
      </c>
      <c r="L1398" s="2">
        <v>4473</v>
      </c>
      <c r="M1398" s="2">
        <v>3</v>
      </c>
      <c r="N1398" s="7">
        <f t="shared" si="84"/>
        <v>13419</v>
      </c>
      <c r="O1398" s="7">
        <f t="shared" si="85"/>
        <v>14211</v>
      </c>
      <c r="P1398" s="2">
        <v>95</v>
      </c>
      <c r="Q1398" s="8">
        <f t="shared" si="86"/>
        <v>14306</v>
      </c>
      <c r="R1398" s="8">
        <f t="shared" si="87"/>
        <v>792</v>
      </c>
      <c r="S1398" s="2" t="s">
        <v>28</v>
      </c>
      <c r="T1398" s="22" cm="1">
        <f t="array" ref="T1398">_xlfn.IFS(OR(Q1398&gt;$U$2,Q1398&lt;$U$3),Q1398*$V$2,OR(Q1398&gt;$U$3,Q1398&lt;$U$4),Q1398*$V$3,OR(Q1398&gt;$U$3,Q1398&lt;$U$4),Q1398*$V$4,OR(Q1398&gt;$U$5,Q1398&lt;$U$6),Q1398*$V$6,OR(Q1398&gt;$U$6,Q1398&lt;$U$7),Q1398*$V$7)</f>
        <v>286.12</v>
      </c>
    </row>
    <row r="1399" spans="1:20" x14ac:dyDescent="0.3">
      <c r="A1399" s="2" t="s">
        <v>2066</v>
      </c>
      <c r="B1399" s="5">
        <v>43390</v>
      </c>
      <c r="C1399" s="5">
        <v>43392</v>
      </c>
      <c r="D1399" s="2" t="s">
        <v>26</v>
      </c>
      <c r="E1399" s="2" t="s">
        <v>27</v>
      </c>
      <c r="F1399" s="2" t="s">
        <v>1081</v>
      </c>
      <c r="G1399" s="6" t="str">
        <f>VLOOKUP(F1399,'Customer Info'!A:B,2,0)</f>
        <v>Harold</v>
      </c>
      <c r="H1399" s="6" t="str">
        <f>VLOOKUP(F1399,'Customer Info'!A:C,3,0)</f>
        <v>Pawlan</v>
      </c>
      <c r="I1399" s="6" t="str">
        <f>VLOOKUP(F1399,'Customer Info'!A:E,5,0)</f>
        <v>Banda Aceh</v>
      </c>
      <c r="J1399" s="2" t="s">
        <v>374</v>
      </c>
      <c r="K1399" s="2">
        <v>2088</v>
      </c>
      <c r="L1399" s="2">
        <v>1970</v>
      </c>
      <c r="M1399" s="2">
        <v>3</v>
      </c>
      <c r="N1399" s="7">
        <f t="shared" si="84"/>
        <v>5910</v>
      </c>
      <c r="O1399" s="7">
        <f t="shared" si="85"/>
        <v>6264</v>
      </c>
      <c r="P1399" s="2">
        <v>79</v>
      </c>
      <c r="Q1399" s="8">
        <f t="shared" si="86"/>
        <v>6343</v>
      </c>
      <c r="R1399" s="8">
        <f t="shared" si="87"/>
        <v>354</v>
      </c>
      <c r="S1399" s="2" t="s">
        <v>61</v>
      </c>
      <c r="T1399" s="22" cm="1">
        <f t="array" ref="T1399">_xlfn.IFS(OR(Q1399&gt;$U$2,Q1399&lt;$U$3),Q1399*$V$2,OR(Q1399&gt;$U$3,Q1399&lt;$U$4),Q1399*$V$3,OR(Q1399&gt;$U$3,Q1399&lt;$U$4),Q1399*$V$4,OR(Q1399&gt;$U$5,Q1399&lt;$U$6),Q1399*$V$6,OR(Q1399&gt;$U$6,Q1399&lt;$U$7),Q1399*$V$7)</f>
        <v>126.86</v>
      </c>
    </row>
    <row r="1400" spans="1:20" x14ac:dyDescent="0.3">
      <c r="A1400" s="2" t="s">
        <v>2067</v>
      </c>
      <c r="B1400" s="5">
        <v>43174</v>
      </c>
      <c r="C1400" s="5">
        <v>43176</v>
      </c>
      <c r="D1400" s="2" t="s">
        <v>33</v>
      </c>
      <c r="E1400" s="2" t="s">
        <v>46</v>
      </c>
      <c r="F1400" s="2" t="s">
        <v>1178</v>
      </c>
      <c r="G1400" s="6" t="str">
        <f>VLOOKUP(F1400,'Customer Info'!A:B,2,0)</f>
        <v>Olvera</v>
      </c>
      <c r="H1400" s="6" t="str">
        <f>VLOOKUP(F1400,'Customer Info'!A:C,3,0)</f>
        <v>Toch</v>
      </c>
      <c r="I1400" s="6" t="str">
        <f>VLOOKUP(F1400,'Customer Info'!A:E,5,0)</f>
        <v>Wollongong</v>
      </c>
      <c r="J1400" s="2" t="s">
        <v>494</v>
      </c>
      <c r="K1400" s="2">
        <v>35350</v>
      </c>
      <c r="L1400" s="2">
        <v>33037</v>
      </c>
      <c r="M1400" s="2">
        <v>1</v>
      </c>
      <c r="N1400" s="7">
        <f t="shared" si="84"/>
        <v>33037</v>
      </c>
      <c r="O1400" s="7">
        <f t="shared" si="85"/>
        <v>35350</v>
      </c>
      <c r="P1400" s="2">
        <v>72</v>
      </c>
      <c r="Q1400" s="8">
        <f t="shared" si="86"/>
        <v>35422</v>
      </c>
      <c r="R1400" s="8">
        <f t="shared" si="87"/>
        <v>2313</v>
      </c>
      <c r="S1400" s="2" t="s">
        <v>28</v>
      </c>
      <c r="T1400" s="22" cm="1">
        <f t="array" ref="T1400">_xlfn.IFS(OR(Q1400&gt;$U$2,Q1400&lt;$U$3),Q1400*$V$2,OR(Q1400&gt;$U$3,Q1400&lt;$U$4),Q1400*$V$3,OR(Q1400&gt;$U$3,Q1400&lt;$U$4),Q1400*$V$4,OR(Q1400&gt;$U$5,Q1400&lt;$U$6),Q1400*$V$6,OR(Q1400&gt;$U$6,Q1400&lt;$U$7),Q1400*$V$7)</f>
        <v>708.44</v>
      </c>
    </row>
    <row r="1401" spans="1:20" x14ac:dyDescent="0.3">
      <c r="A1401" s="2" t="s">
        <v>2068</v>
      </c>
      <c r="B1401" s="5">
        <v>43370</v>
      </c>
      <c r="C1401" s="5">
        <v>43371</v>
      </c>
      <c r="D1401" s="2" t="s">
        <v>33</v>
      </c>
      <c r="E1401" s="2" t="s">
        <v>46</v>
      </c>
      <c r="F1401" s="2" t="s">
        <v>472</v>
      </c>
      <c r="G1401" s="6" t="str">
        <f>VLOOKUP(F1401,'Customer Info'!A:B,2,0)</f>
        <v>Debra</v>
      </c>
      <c r="H1401" s="6" t="str">
        <f>VLOOKUP(F1401,'Customer Info'!A:C,3,0)</f>
        <v>Catini</v>
      </c>
      <c r="I1401" s="6" t="str">
        <f>VLOOKUP(F1401,'Customer Info'!A:E,5,0)</f>
        <v>Zhengzhou</v>
      </c>
      <c r="J1401" s="2" t="s">
        <v>294</v>
      </c>
      <c r="K1401" s="2">
        <v>1574</v>
      </c>
      <c r="L1401" s="2">
        <v>1375</v>
      </c>
      <c r="M1401" s="2">
        <v>7</v>
      </c>
      <c r="N1401" s="7">
        <f t="shared" si="84"/>
        <v>9625</v>
      </c>
      <c r="O1401" s="7">
        <f t="shared" si="85"/>
        <v>11018</v>
      </c>
      <c r="P1401" s="2">
        <v>58</v>
      </c>
      <c r="Q1401" s="8">
        <f t="shared" si="86"/>
        <v>11076</v>
      </c>
      <c r="R1401" s="8">
        <f t="shared" si="87"/>
        <v>1393</v>
      </c>
      <c r="S1401" s="2" t="s">
        <v>31</v>
      </c>
      <c r="T1401" s="22" cm="1">
        <f t="array" ref="T1401">_xlfn.IFS(OR(Q1401&gt;$U$2,Q1401&lt;$U$3),Q1401*$V$2,OR(Q1401&gt;$U$3,Q1401&lt;$U$4),Q1401*$V$3,OR(Q1401&gt;$U$3,Q1401&lt;$U$4),Q1401*$V$4,OR(Q1401&gt;$U$5,Q1401&lt;$U$6),Q1401*$V$6,OR(Q1401&gt;$U$6,Q1401&lt;$U$7),Q1401*$V$7)</f>
        <v>221.52</v>
      </c>
    </row>
    <row r="1402" spans="1:20" x14ac:dyDescent="0.3">
      <c r="A1402" s="2" t="s">
        <v>2069</v>
      </c>
      <c r="B1402" s="5">
        <v>43228</v>
      </c>
      <c r="C1402" s="5">
        <v>43230</v>
      </c>
      <c r="D1402" s="2" t="s">
        <v>26</v>
      </c>
      <c r="E1402" s="2" t="s">
        <v>89</v>
      </c>
      <c r="F1402" s="2" t="s">
        <v>1282</v>
      </c>
      <c r="G1402" s="6" t="str">
        <f>VLOOKUP(F1402,'Customer Info'!A:B,2,0)</f>
        <v>Art</v>
      </c>
      <c r="H1402" s="6" t="str">
        <f>VLOOKUP(F1402,'Customer Info'!A:C,3,0)</f>
        <v>Foster</v>
      </c>
      <c r="I1402" s="6" t="str">
        <f>VLOOKUP(F1402,'Customer Info'!A:E,5,0)</f>
        <v>Devonport</v>
      </c>
      <c r="J1402" s="2" t="s">
        <v>548</v>
      </c>
      <c r="K1402" s="2">
        <v>1605</v>
      </c>
      <c r="L1402" s="2">
        <v>1487</v>
      </c>
      <c r="M1402" s="2">
        <v>1</v>
      </c>
      <c r="N1402" s="7">
        <f t="shared" si="84"/>
        <v>1487</v>
      </c>
      <c r="O1402" s="7">
        <f t="shared" si="85"/>
        <v>1605</v>
      </c>
      <c r="P1402" s="2">
        <v>74</v>
      </c>
      <c r="Q1402" s="8">
        <f t="shared" si="86"/>
        <v>1679</v>
      </c>
      <c r="R1402" s="8">
        <f t="shared" si="87"/>
        <v>118</v>
      </c>
      <c r="S1402" s="2" t="s">
        <v>31</v>
      </c>
      <c r="T1402" s="22" cm="1">
        <f t="array" ref="T1402">_xlfn.IFS(OR(Q1402&gt;$U$2,Q1402&lt;$U$3),Q1402*$V$2,OR(Q1402&gt;$U$3,Q1402&lt;$U$4),Q1402*$V$3,OR(Q1402&gt;$U$3,Q1402&lt;$U$4),Q1402*$V$4,OR(Q1402&gt;$U$5,Q1402&lt;$U$6),Q1402*$V$6,OR(Q1402&gt;$U$6,Q1402&lt;$U$7),Q1402*$V$7)</f>
        <v>33.58</v>
      </c>
    </row>
    <row r="1403" spans="1:20" x14ac:dyDescent="0.3">
      <c r="A1403" s="2" t="s">
        <v>2070</v>
      </c>
      <c r="B1403" s="5">
        <v>43357</v>
      </c>
      <c r="C1403" s="5">
        <v>43357</v>
      </c>
      <c r="D1403" s="2" t="s">
        <v>33</v>
      </c>
      <c r="E1403" s="2" t="s">
        <v>46</v>
      </c>
      <c r="F1403" s="2" t="s">
        <v>172</v>
      </c>
      <c r="G1403" s="6" t="str">
        <f>VLOOKUP(F1403,'Customer Info'!A:B,2,0)</f>
        <v>Laurel</v>
      </c>
      <c r="H1403" s="6" t="str">
        <f>VLOOKUP(F1403,'Customer Info'!A:C,3,0)</f>
        <v>Workman</v>
      </c>
      <c r="I1403" s="6" t="str">
        <f>VLOOKUP(F1403,'Customer Info'!A:E,5,0)</f>
        <v>Dongguan</v>
      </c>
      <c r="J1403" s="2" t="s">
        <v>1222</v>
      </c>
      <c r="K1403" s="2">
        <v>37949</v>
      </c>
      <c r="L1403" s="2">
        <v>34816</v>
      </c>
      <c r="M1403" s="2">
        <v>5</v>
      </c>
      <c r="N1403" s="7">
        <f t="shared" si="84"/>
        <v>174080</v>
      </c>
      <c r="O1403" s="7">
        <f t="shared" si="85"/>
        <v>189745</v>
      </c>
      <c r="P1403" s="2">
        <v>82</v>
      </c>
      <c r="Q1403" s="8">
        <f t="shared" si="86"/>
        <v>189827</v>
      </c>
      <c r="R1403" s="8">
        <f t="shared" si="87"/>
        <v>15665</v>
      </c>
      <c r="S1403" s="2" t="s">
        <v>31</v>
      </c>
      <c r="T1403" s="22" cm="1">
        <f t="array" ref="T1403">_xlfn.IFS(OR(Q1403&gt;$U$2,Q1403&lt;$U$3),Q1403*$V$2,OR(Q1403&gt;$U$3,Q1403&lt;$U$4),Q1403*$V$3,OR(Q1403&gt;$U$3,Q1403&lt;$U$4),Q1403*$V$4,OR(Q1403&gt;$U$5,Q1403&lt;$U$6),Q1403*$V$6,OR(Q1403&gt;$U$6,Q1403&lt;$U$7),Q1403*$V$7)</f>
        <v>3796.54</v>
      </c>
    </row>
    <row r="1404" spans="1:20" x14ac:dyDescent="0.3">
      <c r="A1404" s="2" t="s">
        <v>2071</v>
      </c>
      <c r="B1404" s="5">
        <v>43149</v>
      </c>
      <c r="C1404" s="5">
        <v>43150</v>
      </c>
      <c r="D1404" s="2" t="s">
        <v>45</v>
      </c>
      <c r="E1404" s="2" t="s">
        <v>46</v>
      </c>
      <c r="F1404" s="2" t="s">
        <v>409</v>
      </c>
      <c r="G1404" s="6" t="str">
        <f>VLOOKUP(F1404,'Customer Info'!A:B,2,0)</f>
        <v>Jennifer</v>
      </c>
      <c r="H1404" s="6" t="str">
        <f>VLOOKUP(F1404,'Customer Info'!A:C,3,0)</f>
        <v>Jackson</v>
      </c>
      <c r="I1404" s="6" t="str">
        <f>VLOOKUP(F1404,'Customer Info'!A:E,5,0)</f>
        <v>Queanbeyan</v>
      </c>
      <c r="J1404" s="2" t="s">
        <v>441</v>
      </c>
      <c r="K1404" s="2">
        <v>170</v>
      </c>
      <c r="L1404" s="2">
        <v>160</v>
      </c>
      <c r="M1404" s="2">
        <v>7</v>
      </c>
      <c r="N1404" s="7">
        <f t="shared" si="84"/>
        <v>1120</v>
      </c>
      <c r="O1404" s="7">
        <f t="shared" si="85"/>
        <v>1190</v>
      </c>
      <c r="P1404" s="2">
        <v>30</v>
      </c>
      <c r="Q1404" s="8">
        <f t="shared" si="86"/>
        <v>1220</v>
      </c>
      <c r="R1404" s="8">
        <f t="shared" si="87"/>
        <v>70</v>
      </c>
      <c r="S1404" s="2" t="s">
        <v>28</v>
      </c>
      <c r="T1404" s="22" cm="1">
        <f t="array" ref="T1404">_xlfn.IFS(OR(Q1404&gt;$U$2,Q1404&lt;$U$3),Q1404*$V$2,OR(Q1404&gt;$U$3,Q1404&lt;$U$4),Q1404*$V$3,OR(Q1404&gt;$U$3,Q1404&lt;$U$4),Q1404*$V$4,OR(Q1404&gt;$U$5,Q1404&lt;$U$6),Q1404*$V$6,OR(Q1404&gt;$U$6,Q1404&lt;$U$7),Q1404*$V$7)</f>
        <v>24.400000000000002</v>
      </c>
    </row>
    <row r="1405" spans="1:20" x14ac:dyDescent="0.3">
      <c r="A1405" s="2" t="s">
        <v>2072</v>
      </c>
      <c r="B1405" s="5">
        <v>43135</v>
      </c>
      <c r="C1405" s="5">
        <v>43135</v>
      </c>
      <c r="D1405" s="2" t="s">
        <v>33</v>
      </c>
      <c r="E1405" s="2" t="s">
        <v>41</v>
      </c>
      <c r="F1405" s="2" t="s">
        <v>568</v>
      </c>
      <c r="G1405" s="6" t="str">
        <f>VLOOKUP(F1405,'Customer Info'!A:B,2,0)</f>
        <v>Hallie</v>
      </c>
      <c r="H1405" s="6" t="str">
        <f>VLOOKUP(F1405,'Customer Info'!A:C,3,0)</f>
        <v>Redmond</v>
      </c>
      <c r="I1405" s="6" t="str">
        <f>VLOOKUP(F1405,'Customer Info'!A:E,5,0)</f>
        <v>Caloundra</v>
      </c>
      <c r="J1405" s="2" t="s">
        <v>153</v>
      </c>
      <c r="K1405" s="2">
        <v>28522</v>
      </c>
      <c r="L1405" s="2">
        <v>26384</v>
      </c>
      <c r="M1405" s="2">
        <v>1</v>
      </c>
      <c r="N1405" s="7">
        <f t="shared" si="84"/>
        <v>26384</v>
      </c>
      <c r="O1405" s="7">
        <f t="shared" si="85"/>
        <v>28522</v>
      </c>
      <c r="P1405" s="2">
        <v>62</v>
      </c>
      <c r="Q1405" s="8">
        <f t="shared" si="86"/>
        <v>28584</v>
      </c>
      <c r="R1405" s="8">
        <f t="shared" si="87"/>
        <v>2138</v>
      </c>
      <c r="S1405" s="2" t="s">
        <v>61</v>
      </c>
      <c r="T1405" s="22" cm="1">
        <f t="array" ref="T1405">_xlfn.IFS(OR(Q1405&gt;$U$2,Q1405&lt;$U$3),Q1405*$V$2,OR(Q1405&gt;$U$3,Q1405&lt;$U$4),Q1405*$V$3,OR(Q1405&gt;$U$3,Q1405&lt;$U$4),Q1405*$V$4,OR(Q1405&gt;$U$5,Q1405&lt;$U$6),Q1405*$V$6,OR(Q1405&gt;$U$6,Q1405&lt;$U$7),Q1405*$V$7)</f>
        <v>571.68000000000006</v>
      </c>
    </row>
    <row r="1406" spans="1:20" x14ac:dyDescent="0.3">
      <c r="A1406" s="2" t="s">
        <v>2073</v>
      </c>
      <c r="B1406" s="5">
        <v>43372</v>
      </c>
      <c r="C1406" s="5">
        <v>43374</v>
      </c>
      <c r="D1406" s="2" t="s">
        <v>26</v>
      </c>
      <c r="E1406" s="2" t="s">
        <v>46</v>
      </c>
      <c r="F1406" s="2" t="s">
        <v>2074</v>
      </c>
      <c r="G1406" s="6" t="str">
        <f>VLOOKUP(F1406,'Customer Info'!A:B,2,0)</f>
        <v>Carl</v>
      </c>
      <c r="H1406" s="6" t="str">
        <f>VLOOKUP(F1406,'Customer Info'!A:C,3,0)</f>
        <v>Weiss</v>
      </c>
      <c r="I1406" s="6" t="str">
        <f>VLOOKUP(F1406,'Customer Info'!A:E,5,0)</f>
        <v>Tianjin</v>
      </c>
      <c r="J1406" s="2" t="s">
        <v>592</v>
      </c>
      <c r="K1406" s="2">
        <v>1717</v>
      </c>
      <c r="L1406" s="2">
        <v>1652</v>
      </c>
      <c r="M1406" s="2">
        <v>6</v>
      </c>
      <c r="N1406" s="7">
        <f t="shared" si="84"/>
        <v>9912</v>
      </c>
      <c r="O1406" s="7">
        <f t="shared" si="85"/>
        <v>10302</v>
      </c>
      <c r="P1406" s="2">
        <v>68</v>
      </c>
      <c r="Q1406" s="8">
        <f t="shared" si="86"/>
        <v>10370</v>
      </c>
      <c r="R1406" s="8">
        <f t="shared" si="87"/>
        <v>390</v>
      </c>
      <c r="S1406" s="2" t="s">
        <v>61</v>
      </c>
      <c r="T1406" s="22" cm="1">
        <f t="array" ref="T1406">_xlfn.IFS(OR(Q1406&gt;$U$2,Q1406&lt;$U$3),Q1406*$V$2,OR(Q1406&gt;$U$3,Q1406&lt;$U$4),Q1406*$V$3,OR(Q1406&gt;$U$3,Q1406&lt;$U$4),Q1406*$V$4,OR(Q1406&gt;$U$5,Q1406&lt;$U$6),Q1406*$V$6,OR(Q1406&gt;$U$6,Q1406&lt;$U$7),Q1406*$V$7)</f>
        <v>207.4</v>
      </c>
    </row>
    <row r="1407" spans="1:20" x14ac:dyDescent="0.3">
      <c r="A1407" s="2" t="s">
        <v>2075</v>
      </c>
      <c r="B1407" s="5">
        <v>43435</v>
      </c>
      <c r="C1407" s="5">
        <v>43436</v>
      </c>
      <c r="D1407" s="2" t="s">
        <v>33</v>
      </c>
      <c r="E1407" s="2" t="s">
        <v>89</v>
      </c>
      <c r="F1407" s="2" t="s">
        <v>1074</v>
      </c>
      <c r="G1407" s="6" t="str">
        <f>VLOOKUP(F1407,'Customer Info'!A:B,2,0)</f>
        <v>Sam</v>
      </c>
      <c r="H1407" s="6" t="str">
        <f>VLOOKUP(F1407,'Customer Info'!A:C,3,0)</f>
        <v>Craven</v>
      </c>
      <c r="I1407" s="6" t="str">
        <f>VLOOKUP(F1407,'Customer Info'!A:E,5,0)</f>
        <v>Hyderabad</v>
      </c>
      <c r="J1407" s="2" t="s">
        <v>215</v>
      </c>
      <c r="K1407" s="2">
        <v>8773</v>
      </c>
      <c r="L1407" s="2">
        <v>8115</v>
      </c>
      <c r="M1407" s="2">
        <v>3</v>
      </c>
      <c r="N1407" s="7">
        <f t="shared" si="84"/>
        <v>24345</v>
      </c>
      <c r="O1407" s="7">
        <f t="shared" si="85"/>
        <v>26319</v>
      </c>
      <c r="P1407" s="2">
        <v>45</v>
      </c>
      <c r="Q1407" s="8">
        <f t="shared" si="86"/>
        <v>26364</v>
      </c>
      <c r="R1407" s="8">
        <f t="shared" si="87"/>
        <v>1974</v>
      </c>
      <c r="S1407" s="2" t="s">
        <v>31</v>
      </c>
      <c r="T1407" s="22" cm="1">
        <f t="array" ref="T1407">_xlfn.IFS(OR(Q1407&gt;$U$2,Q1407&lt;$U$3),Q1407*$V$2,OR(Q1407&gt;$U$3,Q1407&lt;$U$4),Q1407*$V$3,OR(Q1407&gt;$U$3,Q1407&lt;$U$4),Q1407*$V$4,OR(Q1407&gt;$U$5,Q1407&lt;$U$6),Q1407*$V$6,OR(Q1407&gt;$U$6,Q1407&lt;$U$7),Q1407*$V$7)</f>
        <v>527.28</v>
      </c>
    </row>
    <row r="1408" spans="1:20" x14ac:dyDescent="0.3">
      <c r="A1408" s="2" t="s">
        <v>2076</v>
      </c>
      <c r="B1408" s="5">
        <v>43423</v>
      </c>
      <c r="C1408" s="5">
        <v>43425</v>
      </c>
      <c r="D1408" s="2" t="s">
        <v>45</v>
      </c>
      <c r="E1408" s="2" t="s">
        <v>66</v>
      </c>
      <c r="F1408" s="2" t="s">
        <v>1416</v>
      </c>
      <c r="G1408" s="6" t="str">
        <f>VLOOKUP(F1408,'Customer Info'!A:B,2,0)</f>
        <v>Max</v>
      </c>
      <c r="H1408" s="6" t="str">
        <f>VLOOKUP(F1408,'Customer Info'!A:C,3,0)</f>
        <v>Jones</v>
      </c>
      <c r="I1408" s="6" t="str">
        <f>VLOOKUP(F1408,'Customer Info'!A:E,5,0)</f>
        <v>Yuncheng</v>
      </c>
      <c r="J1408" s="2" t="s">
        <v>253</v>
      </c>
      <c r="K1408" s="2">
        <v>214</v>
      </c>
      <c r="L1408" s="2">
        <v>199</v>
      </c>
      <c r="M1408" s="2">
        <v>2</v>
      </c>
      <c r="N1408" s="7">
        <f t="shared" si="84"/>
        <v>398</v>
      </c>
      <c r="O1408" s="7">
        <f t="shared" si="85"/>
        <v>428</v>
      </c>
      <c r="P1408" s="2">
        <v>62</v>
      </c>
      <c r="Q1408" s="8">
        <f t="shared" si="86"/>
        <v>490</v>
      </c>
      <c r="R1408" s="8">
        <f t="shared" si="87"/>
        <v>30</v>
      </c>
      <c r="S1408" s="2" t="s">
        <v>31</v>
      </c>
      <c r="T1408" s="22" cm="1">
        <f t="array" ref="T1408">_xlfn.IFS(OR(Q1408&gt;$U$2,Q1408&lt;$U$3),Q1408*$V$2,OR(Q1408&gt;$U$3,Q1408&lt;$U$4),Q1408*$V$3,OR(Q1408&gt;$U$3,Q1408&lt;$U$4),Q1408*$V$4,OR(Q1408&gt;$U$5,Q1408&lt;$U$6),Q1408*$V$6,OR(Q1408&gt;$U$6,Q1408&lt;$U$7),Q1408*$V$7)</f>
        <v>9.8000000000000007</v>
      </c>
    </row>
    <row r="1409" spans="1:20" x14ac:dyDescent="0.3">
      <c r="A1409" s="2" t="s">
        <v>2077</v>
      </c>
      <c r="B1409" s="5">
        <v>43194</v>
      </c>
      <c r="C1409" s="5">
        <v>43195</v>
      </c>
      <c r="D1409" s="2" t="s">
        <v>26</v>
      </c>
      <c r="E1409" s="2" t="s">
        <v>27</v>
      </c>
      <c r="F1409" s="2" t="s">
        <v>792</v>
      </c>
      <c r="G1409" s="6" t="str">
        <f>VLOOKUP(F1409,'Customer Info'!A:B,2,0)</f>
        <v>Denise</v>
      </c>
      <c r="H1409" s="6" t="str">
        <f>VLOOKUP(F1409,'Customer Info'!A:C,3,0)</f>
        <v>Leinenbach</v>
      </c>
      <c r="I1409" s="6" t="str">
        <f>VLOOKUP(F1409,'Customer Info'!A:E,5,0)</f>
        <v>Bhiwandi</v>
      </c>
      <c r="J1409" s="2" t="s">
        <v>891</v>
      </c>
      <c r="K1409" s="2">
        <v>1585</v>
      </c>
      <c r="L1409" s="2">
        <v>1495</v>
      </c>
      <c r="M1409" s="2">
        <v>5</v>
      </c>
      <c r="N1409" s="7">
        <f t="shared" si="84"/>
        <v>7475</v>
      </c>
      <c r="O1409" s="7">
        <f t="shared" si="85"/>
        <v>7925</v>
      </c>
      <c r="P1409" s="2">
        <v>82</v>
      </c>
      <c r="Q1409" s="8">
        <f t="shared" si="86"/>
        <v>8007</v>
      </c>
      <c r="R1409" s="8">
        <f t="shared" si="87"/>
        <v>450</v>
      </c>
      <c r="S1409" s="2" t="s">
        <v>31</v>
      </c>
      <c r="T1409" s="22" cm="1">
        <f t="array" ref="T1409">_xlfn.IFS(OR(Q1409&gt;$U$2,Q1409&lt;$U$3),Q1409*$V$2,OR(Q1409&gt;$U$3,Q1409&lt;$U$4),Q1409*$V$3,OR(Q1409&gt;$U$3,Q1409&lt;$U$4),Q1409*$V$4,OR(Q1409&gt;$U$5,Q1409&lt;$U$6),Q1409*$V$6,OR(Q1409&gt;$U$6,Q1409&lt;$U$7),Q1409*$V$7)</f>
        <v>160.14000000000001</v>
      </c>
    </row>
    <row r="1410" spans="1:20" x14ac:dyDescent="0.3">
      <c r="A1410" s="2" t="s">
        <v>2078</v>
      </c>
      <c r="B1410" s="5">
        <v>43180</v>
      </c>
      <c r="C1410" s="5">
        <v>43182</v>
      </c>
      <c r="D1410" s="2" t="s">
        <v>33</v>
      </c>
      <c r="E1410" s="2" t="s">
        <v>34</v>
      </c>
      <c r="F1410" s="2" t="s">
        <v>457</v>
      </c>
      <c r="G1410" s="6" t="str">
        <f>VLOOKUP(F1410,'Customer Info'!A:B,2,0)</f>
        <v>Alex</v>
      </c>
      <c r="H1410" s="6" t="str">
        <f>VLOOKUP(F1410,'Customer Info'!A:C,3,0)</f>
        <v>Avila</v>
      </c>
      <c r="I1410" s="6" t="str">
        <f>VLOOKUP(F1410,'Customer Info'!A:E,5,0)</f>
        <v>Agra</v>
      </c>
      <c r="J1410" s="2" t="s">
        <v>699</v>
      </c>
      <c r="K1410" s="2">
        <v>2273</v>
      </c>
      <c r="L1410" s="2">
        <v>2229</v>
      </c>
      <c r="M1410" s="2">
        <v>3</v>
      </c>
      <c r="N1410" s="7">
        <f t="shared" si="84"/>
        <v>6687</v>
      </c>
      <c r="O1410" s="7">
        <f t="shared" si="85"/>
        <v>6819</v>
      </c>
      <c r="P1410" s="2">
        <v>61</v>
      </c>
      <c r="Q1410" s="8">
        <f t="shared" si="86"/>
        <v>6880</v>
      </c>
      <c r="R1410" s="8">
        <f t="shared" si="87"/>
        <v>132</v>
      </c>
      <c r="S1410" s="2" t="s">
        <v>31</v>
      </c>
      <c r="T1410" s="22" cm="1">
        <f t="array" ref="T1410">_xlfn.IFS(OR(Q1410&gt;$U$2,Q1410&lt;$U$3),Q1410*$V$2,OR(Q1410&gt;$U$3,Q1410&lt;$U$4),Q1410*$V$3,OR(Q1410&gt;$U$3,Q1410&lt;$U$4),Q1410*$V$4,OR(Q1410&gt;$U$5,Q1410&lt;$U$6),Q1410*$V$6,OR(Q1410&gt;$U$6,Q1410&lt;$U$7),Q1410*$V$7)</f>
        <v>137.6</v>
      </c>
    </row>
    <row r="1411" spans="1:20" x14ac:dyDescent="0.3">
      <c r="A1411" s="2" t="s">
        <v>2079</v>
      </c>
      <c r="B1411" s="5">
        <v>43411</v>
      </c>
      <c r="C1411" s="5">
        <v>43413</v>
      </c>
      <c r="D1411" s="2" t="s">
        <v>26</v>
      </c>
      <c r="E1411" s="2" t="s">
        <v>89</v>
      </c>
      <c r="F1411" s="2" t="s">
        <v>708</v>
      </c>
      <c r="G1411" s="6" t="str">
        <f>VLOOKUP(F1411,'Customer Info'!A:B,2,0)</f>
        <v>Brian</v>
      </c>
      <c r="H1411" s="6" t="str">
        <f>VLOOKUP(F1411,'Customer Info'!A:C,3,0)</f>
        <v>DeCherney</v>
      </c>
      <c r="I1411" s="6" t="str">
        <f>VLOOKUP(F1411,'Customer Info'!A:E,5,0)</f>
        <v>Kendari</v>
      </c>
      <c r="J1411" s="2" t="s">
        <v>141</v>
      </c>
      <c r="K1411" s="2">
        <v>1703</v>
      </c>
      <c r="L1411" s="2">
        <v>1639</v>
      </c>
      <c r="M1411" s="2">
        <v>2</v>
      </c>
      <c r="N1411" s="7">
        <f t="shared" si="84"/>
        <v>3278</v>
      </c>
      <c r="O1411" s="7">
        <f t="shared" si="85"/>
        <v>3406</v>
      </c>
      <c r="P1411" s="2">
        <v>90</v>
      </c>
      <c r="Q1411" s="8">
        <f t="shared" si="86"/>
        <v>3496</v>
      </c>
      <c r="R1411" s="8">
        <f t="shared" si="87"/>
        <v>128</v>
      </c>
      <c r="S1411" s="2" t="s">
        <v>61</v>
      </c>
      <c r="T1411" s="22" cm="1">
        <f t="array" ref="T1411">_xlfn.IFS(OR(Q1411&gt;$U$2,Q1411&lt;$U$3),Q1411*$V$2,OR(Q1411&gt;$U$3,Q1411&lt;$U$4),Q1411*$V$3,OR(Q1411&gt;$U$3,Q1411&lt;$U$4),Q1411*$V$4,OR(Q1411&gt;$U$5,Q1411&lt;$U$6),Q1411*$V$6,OR(Q1411&gt;$U$6,Q1411&lt;$U$7),Q1411*$V$7)</f>
        <v>69.92</v>
      </c>
    </row>
    <row r="1412" spans="1:20" x14ac:dyDescent="0.3">
      <c r="A1412" s="2" t="s">
        <v>2080</v>
      </c>
      <c r="B1412" s="5">
        <v>43186</v>
      </c>
      <c r="C1412" s="5">
        <v>43186</v>
      </c>
      <c r="D1412" s="2" t="s">
        <v>33</v>
      </c>
      <c r="E1412" s="2" t="s">
        <v>41</v>
      </c>
      <c r="F1412" s="2" t="s">
        <v>1630</v>
      </c>
      <c r="G1412" s="6" t="str">
        <f>VLOOKUP(F1412,'Customer Info'!A:B,2,0)</f>
        <v>Monica</v>
      </c>
      <c r="H1412" s="6" t="str">
        <f>VLOOKUP(F1412,'Customer Info'!A:C,3,0)</f>
        <v>Federle</v>
      </c>
      <c r="I1412" s="6" t="str">
        <f>VLOOKUP(F1412,'Customer Info'!A:E,5,0)</f>
        <v>Lismore</v>
      </c>
      <c r="J1412" s="2" t="s">
        <v>87</v>
      </c>
      <c r="K1412" s="2">
        <v>7609</v>
      </c>
      <c r="L1412" s="2">
        <v>7248</v>
      </c>
      <c r="M1412" s="2">
        <v>3</v>
      </c>
      <c r="N1412" s="7">
        <f t="shared" si="84"/>
        <v>21744</v>
      </c>
      <c r="O1412" s="7">
        <f t="shared" si="85"/>
        <v>22827</v>
      </c>
      <c r="P1412" s="2">
        <v>70</v>
      </c>
      <c r="Q1412" s="8">
        <f t="shared" si="86"/>
        <v>22897</v>
      </c>
      <c r="R1412" s="8">
        <f t="shared" si="87"/>
        <v>1083</v>
      </c>
      <c r="S1412" s="2" t="s">
        <v>31</v>
      </c>
      <c r="T1412" s="22" cm="1">
        <f t="array" ref="T1412">_xlfn.IFS(OR(Q1412&gt;$U$2,Q1412&lt;$U$3),Q1412*$V$2,OR(Q1412&gt;$U$3,Q1412&lt;$U$4),Q1412*$V$3,OR(Q1412&gt;$U$3,Q1412&lt;$U$4),Q1412*$V$4,OR(Q1412&gt;$U$5,Q1412&lt;$U$6),Q1412*$V$6,OR(Q1412&gt;$U$6,Q1412&lt;$U$7),Q1412*$V$7)</f>
        <v>457.94</v>
      </c>
    </row>
    <row r="1413" spans="1:20" x14ac:dyDescent="0.3">
      <c r="A1413" s="2" t="s">
        <v>2081</v>
      </c>
      <c r="B1413" s="5">
        <v>43265</v>
      </c>
      <c r="C1413" s="5">
        <v>43265</v>
      </c>
      <c r="D1413" s="2" t="s">
        <v>33</v>
      </c>
      <c r="E1413" s="2" t="s">
        <v>89</v>
      </c>
      <c r="F1413" s="2" t="s">
        <v>303</v>
      </c>
      <c r="G1413" s="6" t="str">
        <f>VLOOKUP(F1413,'Customer Info'!A:B,2,0)</f>
        <v>Nick</v>
      </c>
      <c r="H1413" s="6" t="str">
        <f>VLOOKUP(F1413,'Customer Info'!A:C,3,0)</f>
        <v>Radford</v>
      </c>
      <c r="I1413" s="6" t="str">
        <f>VLOOKUP(F1413,'Customer Info'!A:E,5,0)</f>
        <v>Lucknow</v>
      </c>
      <c r="J1413" s="2" t="s">
        <v>311</v>
      </c>
      <c r="K1413" s="2">
        <v>8399</v>
      </c>
      <c r="L1413" s="2">
        <v>8001</v>
      </c>
      <c r="M1413" s="2">
        <v>2</v>
      </c>
      <c r="N1413" s="7">
        <f t="shared" si="84"/>
        <v>16002</v>
      </c>
      <c r="O1413" s="7">
        <f t="shared" si="85"/>
        <v>16798</v>
      </c>
      <c r="P1413" s="2">
        <v>40</v>
      </c>
      <c r="Q1413" s="8">
        <f t="shared" si="86"/>
        <v>16838</v>
      </c>
      <c r="R1413" s="8">
        <f t="shared" si="87"/>
        <v>796</v>
      </c>
      <c r="S1413" s="2" t="s">
        <v>31</v>
      </c>
      <c r="T1413" s="22" cm="1">
        <f t="array" ref="T1413">_xlfn.IFS(OR(Q1413&gt;$U$2,Q1413&lt;$U$3),Q1413*$V$2,OR(Q1413&gt;$U$3,Q1413&lt;$U$4),Q1413*$V$3,OR(Q1413&gt;$U$3,Q1413&lt;$U$4),Q1413*$V$4,OR(Q1413&gt;$U$5,Q1413&lt;$U$6),Q1413*$V$6,OR(Q1413&gt;$U$6,Q1413&lt;$U$7),Q1413*$V$7)</f>
        <v>336.76</v>
      </c>
    </row>
    <row r="1414" spans="1:20" x14ac:dyDescent="0.3">
      <c r="A1414" s="2" t="s">
        <v>2082</v>
      </c>
      <c r="B1414" s="5">
        <v>43316</v>
      </c>
      <c r="C1414" s="5">
        <v>43316</v>
      </c>
      <c r="D1414" s="2" t="s">
        <v>26</v>
      </c>
      <c r="E1414" s="2" t="s">
        <v>41</v>
      </c>
      <c r="F1414" s="2" t="s">
        <v>792</v>
      </c>
      <c r="G1414" s="6" t="str">
        <f>VLOOKUP(F1414,'Customer Info'!A:B,2,0)</f>
        <v>Denise</v>
      </c>
      <c r="H1414" s="6" t="str">
        <f>VLOOKUP(F1414,'Customer Info'!A:C,3,0)</f>
        <v>Leinenbach</v>
      </c>
      <c r="I1414" s="6" t="str">
        <f>VLOOKUP(F1414,'Customer Info'!A:E,5,0)</f>
        <v>Bhiwandi</v>
      </c>
      <c r="J1414" s="2" t="s">
        <v>439</v>
      </c>
      <c r="K1414" s="2">
        <v>2644</v>
      </c>
      <c r="L1414" s="2">
        <v>2425</v>
      </c>
      <c r="M1414" s="2">
        <v>5</v>
      </c>
      <c r="N1414" s="7">
        <f t="shared" si="84"/>
        <v>12125</v>
      </c>
      <c r="O1414" s="7">
        <f t="shared" si="85"/>
        <v>13220</v>
      </c>
      <c r="P1414" s="2">
        <v>32</v>
      </c>
      <c r="Q1414" s="8">
        <f t="shared" si="86"/>
        <v>13252</v>
      </c>
      <c r="R1414" s="8">
        <f t="shared" si="87"/>
        <v>1095</v>
      </c>
      <c r="S1414" s="2" t="s">
        <v>31</v>
      </c>
      <c r="T1414" s="22" cm="1">
        <f t="array" ref="T1414">_xlfn.IFS(OR(Q1414&gt;$U$2,Q1414&lt;$U$3),Q1414*$V$2,OR(Q1414&gt;$U$3,Q1414&lt;$U$4),Q1414*$V$3,OR(Q1414&gt;$U$3,Q1414&lt;$U$4),Q1414*$V$4,OR(Q1414&gt;$U$5,Q1414&lt;$U$6),Q1414*$V$6,OR(Q1414&gt;$U$6,Q1414&lt;$U$7),Q1414*$V$7)</f>
        <v>265.04000000000002</v>
      </c>
    </row>
    <row r="1415" spans="1:20" x14ac:dyDescent="0.3">
      <c r="A1415" s="2" t="s">
        <v>2083</v>
      </c>
      <c r="B1415" s="5">
        <v>43157</v>
      </c>
      <c r="C1415" s="5">
        <v>43157</v>
      </c>
      <c r="D1415" s="2" t="s">
        <v>33</v>
      </c>
      <c r="E1415" s="2" t="s">
        <v>66</v>
      </c>
      <c r="F1415" s="2" t="s">
        <v>1828</v>
      </c>
      <c r="G1415" s="6" t="str">
        <f>VLOOKUP(F1415,'Customer Info'!A:B,2,0)</f>
        <v>Peter</v>
      </c>
      <c r="H1415" s="6" t="str">
        <f>VLOOKUP(F1415,'Customer Info'!A:C,3,0)</f>
        <v>BŸhler</v>
      </c>
      <c r="I1415" s="6" t="str">
        <f>VLOOKUP(F1415,'Customer Info'!A:E,5,0)</f>
        <v>Dresden</v>
      </c>
      <c r="J1415" s="2" t="s">
        <v>48</v>
      </c>
      <c r="K1415" s="2">
        <v>28522</v>
      </c>
      <c r="L1415" s="2">
        <v>26384</v>
      </c>
      <c r="M1415" s="2">
        <v>8</v>
      </c>
      <c r="N1415" s="7">
        <f t="shared" si="84"/>
        <v>211072</v>
      </c>
      <c r="O1415" s="7">
        <f t="shared" si="85"/>
        <v>228176</v>
      </c>
      <c r="P1415" s="2">
        <v>43</v>
      </c>
      <c r="Q1415" s="8">
        <f t="shared" si="86"/>
        <v>228219</v>
      </c>
      <c r="R1415" s="8">
        <f t="shared" si="87"/>
        <v>17104</v>
      </c>
      <c r="S1415" s="2" t="s">
        <v>31</v>
      </c>
      <c r="T1415" s="22" cm="1">
        <f t="array" ref="T1415">_xlfn.IFS(OR(Q1415&gt;$U$2,Q1415&lt;$U$3),Q1415*$V$2,OR(Q1415&gt;$U$3,Q1415&lt;$U$4),Q1415*$V$3,OR(Q1415&gt;$U$3,Q1415&lt;$U$4),Q1415*$V$4,OR(Q1415&gt;$U$5,Q1415&lt;$U$6),Q1415*$V$6,OR(Q1415&gt;$U$6,Q1415&lt;$U$7),Q1415*$V$7)</f>
        <v>4564.38</v>
      </c>
    </row>
    <row r="1416" spans="1:20" x14ac:dyDescent="0.3">
      <c r="A1416" s="2" t="s">
        <v>2084</v>
      </c>
      <c r="B1416" s="5">
        <v>43184</v>
      </c>
      <c r="C1416" s="5">
        <v>43185</v>
      </c>
      <c r="D1416" s="2" t="s">
        <v>45</v>
      </c>
      <c r="E1416" s="2" t="s">
        <v>41</v>
      </c>
      <c r="F1416" s="2" t="s">
        <v>242</v>
      </c>
      <c r="G1416" s="6" t="str">
        <f>VLOOKUP(F1416,'Customer Info'!A:B,2,0)</f>
        <v>Max</v>
      </c>
      <c r="H1416" s="6" t="str">
        <f>VLOOKUP(F1416,'Customer Info'!A:C,3,0)</f>
        <v>Ludwig</v>
      </c>
      <c r="I1416" s="6" t="str">
        <f>VLOOKUP(F1416,'Customer Info'!A:E,5,0)</f>
        <v>Newcastle</v>
      </c>
      <c r="J1416" s="2" t="s">
        <v>374</v>
      </c>
      <c r="K1416" s="2">
        <v>2478</v>
      </c>
      <c r="L1416" s="2">
        <v>2406</v>
      </c>
      <c r="M1416" s="2">
        <v>4</v>
      </c>
      <c r="N1416" s="7">
        <f t="shared" si="84"/>
        <v>9624</v>
      </c>
      <c r="O1416" s="7">
        <f t="shared" si="85"/>
        <v>9912</v>
      </c>
      <c r="P1416" s="2">
        <v>27</v>
      </c>
      <c r="Q1416" s="8">
        <f t="shared" si="86"/>
        <v>9939</v>
      </c>
      <c r="R1416" s="8">
        <f t="shared" si="87"/>
        <v>288</v>
      </c>
      <c r="S1416" s="2" t="s">
        <v>28</v>
      </c>
      <c r="T1416" s="22" cm="1">
        <f t="array" ref="T1416">_xlfn.IFS(OR(Q1416&gt;$U$2,Q1416&lt;$U$3),Q1416*$V$2,OR(Q1416&gt;$U$3,Q1416&lt;$U$4),Q1416*$V$3,OR(Q1416&gt;$U$3,Q1416&lt;$U$4),Q1416*$V$4,OR(Q1416&gt;$U$5,Q1416&lt;$U$6),Q1416*$V$6,OR(Q1416&gt;$U$6,Q1416&lt;$U$7),Q1416*$V$7)</f>
        <v>198.78</v>
      </c>
    </row>
    <row r="1417" spans="1:20" x14ac:dyDescent="0.3">
      <c r="A1417" s="2" t="s">
        <v>2085</v>
      </c>
      <c r="B1417" s="5">
        <v>43360</v>
      </c>
      <c r="C1417" s="5">
        <v>43360</v>
      </c>
      <c r="D1417" s="2" t="s">
        <v>26</v>
      </c>
      <c r="E1417" s="2" t="s">
        <v>89</v>
      </c>
      <c r="F1417" s="2" t="s">
        <v>1902</v>
      </c>
      <c r="G1417" s="6" t="str">
        <f>VLOOKUP(F1417,'Customer Info'!A:B,2,0)</f>
        <v>Steven</v>
      </c>
      <c r="H1417" s="6" t="str">
        <f>VLOOKUP(F1417,'Customer Info'!A:C,3,0)</f>
        <v>Roelle</v>
      </c>
      <c r="I1417" s="6" t="str">
        <f>VLOOKUP(F1417,'Customer Info'!A:E,5,0)</f>
        <v>Bonn</v>
      </c>
      <c r="J1417" s="2" t="s">
        <v>161</v>
      </c>
      <c r="K1417" s="2">
        <v>1700</v>
      </c>
      <c r="L1417" s="2">
        <v>1620</v>
      </c>
      <c r="M1417" s="2">
        <v>4</v>
      </c>
      <c r="N1417" s="7">
        <f t="shared" si="84"/>
        <v>6480</v>
      </c>
      <c r="O1417" s="7">
        <f t="shared" si="85"/>
        <v>6800</v>
      </c>
      <c r="P1417" s="2">
        <v>62</v>
      </c>
      <c r="Q1417" s="8">
        <f t="shared" si="86"/>
        <v>6862</v>
      </c>
      <c r="R1417" s="8">
        <f t="shared" si="87"/>
        <v>320</v>
      </c>
      <c r="S1417" s="2" t="s">
        <v>69</v>
      </c>
      <c r="T1417" s="22" cm="1">
        <f t="array" ref="T1417">_xlfn.IFS(OR(Q1417&gt;$U$2,Q1417&lt;$U$3),Q1417*$V$2,OR(Q1417&gt;$U$3,Q1417&lt;$U$4),Q1417*$V$3,OR(Q1417&gt;$U$3,Q1417&lt;$U$4),Q1417*$V$4,OR(Q1417&gt;$U$5,Q1417&lt;$U$6),Q1417*$V$6,OR(Q1417&gt;$U$6,Q1417&lt;$U$7),Q1417*$V$7)</f>
        <v>137.24</v>
      </c>
    </row>
    <row r="1418" spans="1:20" x14ac:dyDescent="0.3">
      <c r="A1418" s="2" t="s">
        <v>2086</v>
      </c>
      <c r="B1418" s="5">
        <v>43157</v>
      </c>
      <c r="C1418" s="5">
        <v>43157</v>
      </c>
      <c r="D1418" s="2" t="s">
        <v>45</v>
      </c>
      <c r="E1418" s="2" t="s">
        <v>89</v>
      </c>
      <c r="F1418" s="2" t="s">
        <v>211</v>
      </c>
      <c r="G1418" s="6" t="str">
        <f>VLOOKUP(F1418,'Customer Info'!A:B,2,0)</f>
        <v>Meg</v>
      </c>
      <c r="H1418" s="6" t="str">
        <f>VLOOKUP(F1418,'Customer Info'!A:C,3,0)</f>
        <v>Tillman</v>
      </c>
      <c r="I1418" s="6" t="str">
        <f>VLOOKUP(F1418,'Customer Info'!A:E,5,0)</f>
        <v>Bangalore</v>
      </c>
      <c r="J1418" s="2" t="s">
        <v>543</v>
      </c>
      <c r="K1418" s="2">
        <v>900</v>
      </c>
      <c r="L1418" s="2">
        <v>834</v>
      </c>
      <c r="M1418" s="2">
        <v>3</v>
      </c>
      <c r="N1418" s="7">
        <f t="shared" si="84"/>
        <v>2502</v>
      </c>
      <c r="O1418" s="7">
        <f t="shared" si="85"/>
        <v>2700</v>
      </c>
      <c r="P1418" s="2">
        <v>67</v>
      </c>
      <c r="Q1418" s="8">
        <f t="shared" si="86"/>
        <v>2767</v>
      </c>
      <c r="R1418" s="8">
        <f t="shared" si="87"/>
        <v>198</v>
      </c>
      <c r="S1418" s="2" t="s">
        <v>61</v>
      </c>
      <c r="T1418" s="22" cm="1">
        <f t="array" ref="T1418">_xlfn.IFS(OR(Q1418&gt;$U$2,Q1418&lt;$U$3),Q1418*$V$2,OR(Q1418&gt;$U$3,Q1418&lt;$U$4),Q1418*$V$3,OR(Q1418&gt;$U$3,Q1418&lt;$U$4),Q1418*$V$4,OR(Q1418&gt;$U$5,Q1418&lt;$U$6),Q1418*$V$6,OR(Q1418&gt;$U$6,Q1418&lt;$U$7),Q1418*$V$7)</f>
        <v>55.34</v>
      </c>
    </row>
    <row r="1419" spans="1:20" x14ac:dyDescent="0.3">
      <c r="A1419" s="2" t="s">
        <v>2087</v>
      </c>
      <c r="B1419" s="5">
        <v>43317</v>
      </c>
      <c r="C1419" s="5">
        <v>43319</v>
      </c>
      <c r="D1419" s="2" t="s">
        <v>33</v>
      </c>
      <c r="E1419" s="2" t="s">
        <v>46</v>
      </c>
      <c r="F1419" s="2" t="s">
        <v>946</v>
      </c>
      <c r="G1419" s="6" t="str">
        <f>VLOOKUP(F1419,'Customer Info'!A:B,2,0)</f>
        <v>Neil</v>
      </c>
      <c r="H1419" s="6" t="str">
        <f>VLOOKUP(F1419,'Customer Info'!A:C,3,0)</f>
        <v>Franzšsisch</v>
      </c>
      <c r="I1419" s="6" t="str">
        <f>VLOOKUP(F1419,'Customer Info'!A:E,5,0)</f>
        <v>Mount Isa</v>
      </c>
      <c r="J1419" s="2" t="s">
        <v>342</v>
      </c>
      <c r="K1419" s="2">
        <v>8889</v>
      </c>
      <c r="L1419" s="2">
        <v>8469</v>
      </c>
      <c r="M1419" s="2">
        <v>2</v>
      </c>
      <c r="N1419" s="7">
        <f t="shared" ref="N1419:N1482" si="88">L1419*M1419</f>
        <v>16938</v>
      </c>
      <c r="O1419" s="7">
        <f t="shared" ref="O1419:O1482" si="89">K1419*M1419</f>
        <v>17778</v>
      </c>
      <c r="P1419" s="2">
        <v>47</v>
      </c>
      <c r="Q1419" s="8">
        <f t="shared" ref="Q1419:Q1482" si="90">P1419+O1419</f>
        <v>17825</v>
      </c>
      <c r="R1419" s="8">
        <f t="shared" ref="R1419:R1482" si="91">Q1419-N1419-P1419</f>
        <v>840</v>
      </c>
      <c r="S1419" s="2" t="s">
        <v>31</v>
      </c>
      <c r="T1419" s="22" cm="1">
        <f t="array" ref="T1419">_xlfn.IFS(OR(Q1419&gt;$U$2,Q1419&lt;$U$3),Q1419*$V$2,OR(Q1419&gt;$U$3,Q1419&lt;$U$4),Q1419*$V$3,OR(Q1419&gt;$U$3,Q1419&lt;$U$4),Q1419*$V$4,OR(Q1419&gt;$U$5,Q1419&lt;$U$6),Q1419*$V$6,OR(Q1419&gt;$U$6,Q1419&lt;$U$7),Q1419*$V$7)</f>
        <v>356.5</v>
      </c>
    </row>
    <row r="1420" spans="1:20" x14ac:dyDescent="0.3">
      <c r="A1420" s="2" t="s">
        <v>2088</v>
      </c>
      <c r="B1420" s="5">
        <v>43127</v>
      </c>
      <c r="C1420" s="5">
        <v>43129</v>
      </c>
      <c r="D1420" s="2" t="s">
        <v>26</v>
      </c>
      <c r="E1420" s="2" t="s">
        <v>66</v>
      </c>
      <c r="F1420" s="2" t="s">
        <v>99</v>
      </c>
      <c r="G1420" s="6" t="str">
        <f>VLOOKUP(F1420,'Customer Info'!A:B,2,0)</f>
        <v>Laurel</v>
      </c>
      <c r="H1420" s="6" t="str">
        <f>VLOOKUP(F1420,'Customer Info'!A:C,3,0)</f>
        <v>Workman</v>
      </c>
      <c r="I1420" s="6" t="str">
        <f>VLOOKUP(F1420,'Customer Info'!A:E,5,0)</f>
        <v>Leipzig</v>
      </c>
      <c r="J1420" s="2" t="s">
        <v>116</v>
      </c>
      <c r="K1420" s="2">
        <v>2249</v>
      </c>
      <c r="L1420" s="2">
        <v>2102</v>
      </c>
      <c r="M1420" s="2">
        <v>1</v>
      </c>
      <c r="N1420" s="7">
        <f t="shared" si="88"/>
        <v>2102</v>
      </c>
      <c r="O1420" s="7">
        <f t="shared" si="89"/>
        <v>2249</v>
      </c>
      <c r="P1420" s="2">
        <v>53</v>
      </c>
      <c r="Q1420" s="8">
        <f t="shared" si="90"/>
        <v>2302</v>
      </c>
      <c r="R1420" s="8">
        <f t="shared" si="91"/>
        <v>147</v>
      </c>
      <c r="S1420" s="2" t="s">
        <v>61</v>
      </c>
      <c r="T1420" s="22" cm="1">
        <f t="array" ref="T1420">_xlfn.IFS(OR(Q1420&gt;$U$2,Q1420&lt;$U$3),Q1420*$V$2,OR(Q1420&gt;$U$3,Q1420&lt;$U$4),Q1420*$V$3,OR(Q1420&gt;$U$3,Q1420&lt;$U$4),Q1420*$V$4,OR(Q1420&gt;$U$5,Q1420&lt;$U$6),Q1420*$V$6,OR(Q1420&gt;$U$6,Q1420&lt;$U$7),Q1420*$V$7)</f>
        <v>46.04</v>
      </c>
    </row>
    <row r="1421" spans="1:20" x14ac:dyDescent="0.3">
      <c r="A1421" s="2" t="s">
        <v>2089</v>
      </c>
      <c r="B1421" s="5">
        <v>43357</v>
      </c>
      <c r="C1421" s="5">
        <v>43358</v>
      </c>
      <c r="D1421" s="2" t="s">
        <v>45</v>
      </c>
      <c r="E1421" s="2" t="s">
        <v>27</v>
      </c>
      <c r="F1421" s="2" t="s">
        <v>1135</v>
      </c>
      <c r="G1421" s="6" t="str">
        <f>VLOOKUP(F1421,'Customer Info'!A:B,2,0)</f>
        <v>Rachel</v>
      </c>
      <c r="H1421" s="6" t="str">
        <f>VLOOKUP(F1421,'Customer Info'!A:C,3,0)</f>
        <v>Payne</v>
      </c>
      <c r="I1421" s="6" t="str">
        <f>VLOOKUP(F1421,'Customer Info'!A:E,5,0)</f>
        <v>Caloundra</v>
      </c>
      <c r="J1421" s="2" t="s">
        <v>168</v>
      </c>
      <c r="K1421" s="2">
        <v>789</v>
      </c>
      <c r="L1421" s="2">
        <v>739</v>
      </c>
      <c r="M1421" s="2">
        <v>5</v>
      </c>
      <c r="N1421" s="7">
        <f t="shared" si="88"/>
        <v>3695</v>
      </c>
      <c r="O1421" s="7">
        <f t="shared" si="89"/>
        <v>3945</v>
      </c>
      <c r="P1421" s="2">
        <v>86</v>
      </c>
      <c r="Q1421" s="8">
        <f t="shared" si="90"/>
        <v>4031</v>
      </c>
      <c r="R1421" s="8">
        <f t="shared" si="91"/>
        <v>250</v>
      </c>
      <c r="S1421" s="2" t="s">
        <v>61</v>
      </c>
      <c r="T1421" s="22" cm="1">
        <f t="array" ref="T1421">_xlfn.IFS(OR(Q1421&gt;$U$2,Q1421&lt;$U$3),Q1421*$V$2,OR(Q1421&gt;$U$3,Q1421&lt;$U$4),Q1421*$V$3,OR(Q1421&gt;$U$3,Q1421&lt;$U$4),Q1421*$V$4,OR(Q1421&gt;$U$5,Q1421&lt;$U$6),Q1421*$V$6,OR(Q1421&gt;$U$6,Q1421&lt;$U$7),Q1421*$V$7)</f>
        <v>80.62</v>
      </c>
    </row>
    <row r="1422" spans="1:20" x14ac:dyDescent="0.3">
      <c r="A1422" s="2" t="s">
        <v>2090</v>
      </c>
      <c r="B1422" s="5">
        <v>43250</v>
      </c>
      <c r="C1422" s="5">
        <v>43250</v>
      </c>
      <c r="D1422" s="2" t="s">
        <v>26</v>
      </c>
      <c r="E1422" s="2" t="s">
        <v>41</v>
      </c>
      <c r="F1422" s="2" t="s">
        <v>1363</v>
      </c>
      <c r="G1422" s="6" t="str">
        <f>VLOOKUP(F1422,'Customer Info'!A:B,2,0)</f>
        <v>Elpida</v>
      </c>
      <c r="H1422" s="6" t="str">
        <f>VLOOKUP(F1422,'Customer Info'!A:C,3,0)</f>
        <v>Rittenbach</v>
      </c>
      <c r="I1422" s="6" t="str">
        <f>VLOOKUP(F1422,'Customer Info'!A:E,5,0)</f>
        <v>Melbourne</v>
      </c>
      <c r="J1422" s="2" t="s">
        <v>1182</v>
      </c>
      <c r="K1422" s="2">
        <v>7474</v>
      </c>
      <c r="L1422" s="2">
        <v>6858</v>
      </c>
      <c r="M1422" s="2">
        <v>2</v>
      </c>
      <c r="N1422" s="7">
        <f t="shared" si="88"/>
        <v>13716</v>
      </c>
      <c r="O1422" s="7">
        <f t="shared" si="89"/>
        <v>14948</v>
      </c>
      <c r="P1422" s="2">
        <v>83</v>
      </c>
      <c r="Q1422" s="8">
        <f t="shared" si="90"/>
        <v>15031</v>
      </c>
      <c r="R1422" s="8">
        <f t="shared" si="91"/>
        <v>1232</v>
      </c>
      <c r="S1422" s="2" t="s">
        <v>31</v>
      </c>
      <c r="T1422" s="22" cm="1">
        <f t="array" ref="T1422">_xlfn.IFS(OR(Q1422&gt;$U$2,Q1422&lt;$U$3),Q1422*$V$2,OR(Q1422&gt;$U$3,Q1422&lt;$U$4),Q1422*$V$3,OR(Q1422&gt;$U$3,Q1422&lt;$U$4),Q1422*$V$4,OR(Q1422&gt;$U$5,Q1422&lt;$U$6),Q1422*$V$6,OR(Q1422&gt;$U$6,Q1422&lt;$U$7),Q1422*$V$7)</f>
        <v>300.62</v>
      </c>
    </row>
    <row r="1423" spans="1:20" x14ac:dyDescent="0.3">
      <c r="A1423" s="2" t="s">
        <v>2091</v>
      </c>
      <c r="B1423" s="5">
        <v>43265</v>
      </c>
      <c r="C1423" s="5">
        <v>43266</v>
      </c>
      <c r="D1423" s="2" t="s">
        <v>45</v>
      </c>
      <c r="E1423" s="2" t="s">
        <v>89</v>
      </c>
      <c r="F1423" s="2" t="s">
        <v>524</v>
      </c>
      <c r="G1423" s="6" t="str">
        <f>VLOOKUP(F1423,'Customer Info'!A:B,2,0)</f>
        <v>Nicole</v>
      </c>
      <c r="H1423" s="6" t="str">
        <f>VLOOKUP(F1423,'Customer Info'!A:C,3,0)</f>
        <v>Fjeld</v>
      </c>
      <c r="I1423" s="6" t="str">
        <f>VLOOKUP(F1423,'Customer Info'!A:E,5,0)</f>
        <v>Berlin</v>
      </c>
      <c r="J1423" s="2" t="s">
        <v>299</v>
      </c>
      <c r="K1423" s="2">
        <v>2243</v>
      </c>
      <c r="L1423" s="2">
        <v>2000</v>
      </c>
      <c r="M1423" s="2">
        <v>1</v>
      </c>
      <c r="N1423" s="7">
        <f t="shared" si="88"/>
        <v>2000</v>
      </c>
      <c r="O1423" s="7">
        <f t="shared" si="89"/>
        <v>2243</v>
      </c>
      <c r="P1423" s="2">
        <v>33</v>
      </c>
      <c r="Q1423" s="8">
        <f t="shared" si="90"/>
        <v>2276</v>
      </c>
      <c r="R1423" s="8">
        <f t="shared" si="91"/>
        <v>243</v>
      </c>
      <c r="S1423" s="2" t="s">
        <v>31</v>
      </c>
      <c r="T1423" s="22" cm="1">
        <f t="array" ref="T1423">_xlfn.IFS(OR(Q1423&gt;$U$2,Q1423&lt;$U$3),Q1423*$V$2,OR(Q1423&gt;$U$3,Q1423&lt;$U$4),Q1423*$V$3,OR(Q1423&gt;$U$3,Q1423&lt;$U$4),Q1423*$V$4,OR(Q1423&gt;$U$5,Q1423&lt;$U$6),Q1423*$V$6,OR(Q1423&gt;$U$6,Q1423&lt;$U$7),Q1423*$V$7)</f>
        <v>45.52</v>
      </c>
    </row>
    <row r="1424" spans="1:20" x14ac:dyDescent="0.3">
      <c r="A1424" s="2" t="s">
        <v>2092</v>
      </c>
      <c r="B1424" s="5">
        <v>43367</v>
      </c>
      <c r="C1424" s="5">
        <v>43367</v>
      </c>
      <c r="D1424" s="2" t="s">
        <v>45</v>
      </c>
      <c r="E1424" s="2" t="s">
        <v>46</v>
      </c>
      <c r="F1424" s="2" t="s">
        <v>470</v>
      </c>
      <c r="G1424" s="6" t="str">
        <f>VLOOKUP(F1424,'Customer Info'!A:B,2,0)</f>
        <v>Harold</v>
      </c>
      <c r="H1424" s="6" t="str">
        <f>VLOOKUP(F1424,'Customer Info'!A:C,3,0)</f>
        <v>Dahlen</v>
      </c>
      <c r="I1424" s="6" t="str">
        <f>VLOOKUP(F1424,'Customer Info'!A:E,5,0)</f>
        <v>Melbourne</v>
      </c>
      <c r="J1424" s="2" t="s">
        <v>320</v>
      </c>
      <c r="K1424" s="2">
        <v>1816</v>
      </c>
      <c r="L1424" s="2">
        <v>1700</v>
      </c>
      <c r="M1424" s="2">
        <v>2</v>
      </c>
      <c r="N1424" s="7">
        <f t="shared" si="88"/>
        <v>3400</v>
      </c>
      <c r="O1424" s="7">
        <f t="shared" si="89"/>
        <v>3632</v>
      </c>
      <c r="P1424" s="2">
        <v>84</v>
      </c>
      <c r="Q1424" s="8">
        <f t="shared" si="90"/>
        <v>3716</v>
      </c>
      <c r="R1424" s="8">
        <f t="shared" si="91"/>
        <v>232</v>
      </c>
      <c r="S1424" s="2" t="s">
        <v>61</v>
      </c>
      <c r="T1424" s="22" cm="1">
        <f t="array" ref="T1424">_xlfn.IFS(OR(Q1424&gt;$U$2,Q1424&lt;$U$3),Q1424*$V$2,OR(Q1424&gt;$U$3,Q1424&lt;$U$4),Q1424*$V$3,OR(Q1424&gt;$U$3,Q1424&lt;$U$4),Q1424*$V$4,OR(Q1424&gt;$U$5,Q1424&lt;$U$6),Q1424*$V$6,OR(Q1424&gt;$U$6,Q1424&lt;$U$7),Q1424*$V$7)</f>
        <v>74.320000000000007</v>
      </c>
    </row>
    <row r="1425" spans="1:20" x14ac:dyDescent="0.3">
      <c r="A1425" s="2" t="s">
        <v>2093</v>
      </c>
      <c r="B1425" s="5">
        <v>43187</v>
      </c>
      <c r="C1425" s="5">
        <v>43187</v>
      </c>
      <c r="D1425" s="2" t="s">
        <v>45</v>
      </c>
      <c r="E1425" s="2" t="s">
        <v>89</v>
      </c>
      <c r="F1425" s="2" t="s">
        <v>2094</v>
      </c>
      <c r="G1425" s="6" t="str">
        <f>VLOOKUP(F1425,'Customer Info'!A:B,2,0)</f>
        <v>Brooke</v>
      </c>
      <c r="H1425" s="6" t="str">
        <f>VLOOKUP(F1425,'Customer Info'!A:C,3,0)</f>
        <v>Gillingham</v>
      </c>
      <c r="I1425" s="6" t="str">
        <f>VLOOKUP(F1425,'Customer Info'!A:E,5,0)</f>
        <v>Sunbury</v>
      </c>
      <c r="J1425" s="2" t="s">
        <v>497</v>
      </c>
      <c r="K1425" s="2">
        <v>1512</v>
      </c>
      <c r="L1425" s="2">
        <v>1497</v>
      </c>
      <c r="M1425" s="2">
        <v>6</v>
      </c>
      <c r="N1425" s="7">
        <f t="shared" si="88"/>
        <v>8982</v>
      </c>
      <c r="O1425" s="7">
        <f t="shared" si="89"/>
        <v>9072</v>
      </c>
      <c r="P1425" s="2">
        <v>87</v>
      </c>
      <c r="Q1425" s="8">
        <f t="shared" si="90"/>
        <v>9159</v>
      </c>
      <c r="R1425" s="8">
        <f t="shared" si="91"/>
        <v>90</v>
      </c>
      <c r="S1425" s="2" t="s">
        <v>61</v>
      </c>
      <c r="T1425" s="22" cm="1">
        <f t="array" ref="T1425">_xlfn.IFS(OR(Q1425&gt;$U$2,Q1425&lt;$U$3),Q1425*$V$2,OR(Q1425&gt;$U$3,Q1425&lt;$U$4),Q1425*$V$3,OR(Q1425&gt;$U$3,Q1425&lt;$U$4),Q1425*$V$4,OR(Q1425&gt;$U$5,Q1425&lt;$U$6),Q1425*$V$6,OR(Q1425&gt;$U$6,Q1425&lt;$U$7),Q1425*$V$7)</f>
        <v>183.18</v>
      </c>
    </row>
    <row r="1426" spans="1:20" x14ac:dyDescent="0.3">
      <c r="A1426" s="2" t="s">
        <v>2095</v>
      </c>
      <c r="B1426" s="5">
        <v>43221</v>
      </c>
      <c r="C1426" s="5">
        <v>43222</v>
      </c>
      <c r="D1426" s="2" t="s">
        <v>26</v>
      </c>
      <c r="E1426" s="2" t="s">
        <v>27</v>
      </c>
      <c r="F1426" s="2" t="s">
        <v>2024</v>
      </c>
      <c r="G1426" s="6" t="str">
        <f>VLOOKUP(F1426,'Customer Info'!A:B,2,0)</f>
        <v>Tom</v>
      </c>
      <c r="H1426" s="6" t="str">
        <f>VLOOKUP(F1426,'Customer Info'!A:C,3,0)</f>
        <v>Prescott</v>
      </c>
      <c r="I1426" s="6" t="str">
        <f>VLOOKUP(F1426,'Customer Info'!A:E,5,0)</f>
        <v>Bokaro</v>
      </c>
      <c r="J1426" s="2" t="s">
        <v>135</v>
      </c>
      <c r="K1426" s="2">
        <v>1790</v>
      </c>
      <c r="L1426" s="2">
        <v>1706</v>
      </c>
      <c r="M1426" s="2">
        <v>1</v>
      </c>
      <c r="N1426" s="7">
        <f t="shared" si="88"/>
        <v>1706</v>
      </c>
      <c r="O1426" s="7">
        <f t="shared" si="89"/>
        <v>1790</v>
      </c>
      <c r="P1426" s="2">
        <v>89</v>
      </c>
      <c r="Q1426" s="8">
        <f t="shared" si="90"/>
        <v>1879</v>
      </c>
      <c r="R1426" s="8">
        <f t="shared" si="91"/>
        <v>84</v>
      </c>
      <c r="S1426" s="2" t="s">
        <v>61</v>
      </c>
      <c r="T1426" s="22" cm="1">
        <f t="array" ref="T1426">_xlfn.IFS(OR(Q1426&gt;$U$2,Q1426&lt;$U$3),Q1426*$V$2,OR(Q1426&gt;$U$3,Q1426&lt;$U$4),Q1426*$V$3,OR(Q1426&gt;$U$3,Q1426&lt;$U$4),Q1426*$V$4,OR(Q1426&gt;$U$5,Q1426&lt;$U$6),Q1426*$V$6,OR(Q1426&gt;$U$6,Q1426&lt;$U$7),Q1426*$V$7)</f>
        <v>37.58</v>
      </c>
    </row>
    <row r="1427" spans="1:20" x14ac:dyDescent="0.3">
      <c r="A1427" s="2" t="s">
        <v>2096</v>
      </c>
      <c r="B1427" s="5">
        <v>43139</v>
      </c>
      <c r="C1427" s="5">
        <v>43141</v>
      </c>
      <c r="D1427" s="2" t="s">
        <v>26</v>
      </c>
      <c r="E1427" s="2" t="s">
        <v>89</v>
      </c>
      <c r="F1427" s="2" t="s">
        <v>47</v>
      </c>
      <c r="G1427" s="6" t="str">
        <f>VLOOKUP(F1427,'Customer Info'!A:B,2,0)</f>
        <v>Michael</v>
      </c>
      <c r="H1427" s="6" t="str">
        <f>VLOOKUP(F1427,'Customer Info'!A:C,3,0)</f>
        <v>Moore</v>
      </c>
      <c r="I1427" s="6" t="str">
        <f>VLOOKUP(F1427,'Customer Info'!A:E,5,0)</f>
        <v>Melbourne</v>
      </c>
      <c r="J1427" s="2" t="s">
        <v>1048</v>
      </c>
      <c r="K1427" s="2">
        <v>4443</v>
      </c>
      <c r="L1427" s="2">
        <v>4079</v>
      </c>
      <c r="M1427" s="2">
        <v>8</v>
      </c>
      <c r="N1427" s="7">
        <f t="shared" si="88"/>
        <v>32632</v>
      </c>
      <c r="O1427" s="7">
        <f t="shared" si="89"/>
        <v>35544</v>
      </c>
      <c r="P1427" s="2">
        <v>74</v>
      </c>
      <c r="Q1427" s="8">
        <f t="shared" si="90"/>
        <v>35618</v>
      </c>
      <c r="R1427" s="8">
        <f t="shared" si="91"/>
        <v>2912</v>
      </c>
      <c r="S1427" s="2" t="s">
        <v>31</v>
      </c>
      <c r="T1427" s="22" cm="1">
        <f t="array" ref="T1427">_xlfn.IFS(OR(Q1427&gt;$U$2,Q1427&lt;$U$3),Q1427*$V$2,OR(Q1427&gt;$U$3,Q1427&lt;$U$4),Q1427*$V$3,OR(Q1427&gt;$U$3,Q1427&lt;$U$4),Q1427*$V$4,OR(Q1427&gt;$U$5,Q1427&lt;$U$6),Q1427*$V$6,OR(Q1427&gt;$U$6,Q1427&lt;$U$7),Q1427*$V$7)</f>
        <v>712.36</v>
      </c>
    </row>
    <row r="1428" spans="1:20" x14ac:dyDescent="0.3">
      <c r="A1428" s="2" t="s">
        <v>2097</v>
      </c>
      <c r="B1428" s="5">
        <v>43326</v>
      </c>
      <c r="C1428" s="5">
        <v>43326</v>
      </c>
      <c r="D1428" s="2" t="s">
        <v>45</v>
      </c>
      <c r="E1428" s="2" t="s">
        <v>89</v>
      </c>
      <c r="F1428" s="2" t="s">
        <v>912</v>
      </c>
      <c r="G1428" s="6" t="str">
        <f>VLOOKUP(F1428,'Customer Info'!A:B,2,0)</f>
        <v>Jennifer</v>
      </c>
      <c r="H1428" s="6" t="str">
        <f>VLOOKUP(F1428,'Customer Info'!A:C,3,0)</f>
        <v>Halladay</v>
      </c>
      <c r="I1428" s="6" t="str">
        <f>VLOOKUP(F1428,'Customer Info'!A:E,5,0)</f>
        <v>Bielefeld</v>
      </c>
      <c r="J1428" s="2" t="s">
        <v>317</v>
      </c>
      <c r="K1428" s="2">
        <v>2907</v>
      </c>
      <c r="L1428" s="2">
        <v>2667</v>
      </c>
      <c r="M1428" s="2">
        <v>7</v>
      </c>
      <c r="N1428" s="7">
        <f t="shared" si="88"/>
        <v>18669</v>
      </c>
      <c r="O1428" s="7">
        <f t="shared" si="89"/>
        <v>20349</v>
      </c>
      <c r="P1428" s="2">
        <v>49</v>
      </c>
      <c r="Q1428" s="8">
        <f t="shared" si="90"/>
        <v>20398</v>
      </c>
      <c r="R1428" s="8">
        <f t="shared" si="91"/>
        <v>1680</v>
      </c>
      <c r="S1428" s="2" t="s">
        <v>61</v>
      </c>
      <c r="T1428" s="22" cm="1">
        <f t="array" ref="T1428">_xlfn.IFS(OR(Q1428&gt;$U$2,Q1428&lt;$U$3),Q1428*$V$2,OR(Q1428&gt;$U$3,Q1428&lt;$U$4),Q1428*$V$3,OR(Q1428&gt;$U$3,Q1428&lt;$U$4),Q1428*$V$4,OR(Q1428&gt;$U$5,Q1428&lt;$U$6),Q1428*$V$6,OR(Q1428&gt;$U$6,Q1428&lt;$U$7),Q1428*$V$7)</f>
        <v>407.96000000000004</v>
      </c>
    </row>
    <row r="1429" spans="1:20" x14ac:dyDescent="0.3">
      <c r="A1429" s="2" t="s">
        <v>2098</v>
      </c>
      <c r="B1429" s="5">
        <v>43197</v>
      </c>
      <c r="C1429" s="5">
        <v>43199</v>
      </c>
      <c r="D1429" s="2" t="s">
        <v>45</v>
      </c>
      <c r="E1429" s="2" t="s">
        <v>27</v>
      </c>
      <c r="F1429" s="2" t="s">
        <v>1115</v>
      </c>
      <c r="G1429" s="6" t="str">
        <f>VLOOKUP(F1429,'Customer Info'!A:B,2,0)</f>
        <v>Christy</v>
      </c>
      <c r="H1429" s="6" t="str">
        <f>VLOOKUP(F1429,'Customer Info'!A:C,3,0)</f>
        <v>Brittain</v>
      </c>
      <c r="I1429" s="6" t="str">
        <f>VLOOKUP(F1429,'Customer Info'!A:E,5,0)</f>
        <v>Depok</v>
      </c>
      <c r="J1429" s="2" t="s">
        <v>704</v>
      </c>
      <c r="K1429" s="2">
        <v>206</v>
      </c>
      <c r="L1429" s="2">
        <v>189</v>
      </c>
      <c r="M1429" s="2">
        <v>2</v>
      </c>
      <c r="N1429" s="7">
        <f t="shared" si="88"/>
        <v>378</v>
      </c>
      <c r="O1429" s="7">
        <f t="shared" si="89"/>
        <v>412</v>
      </c>
      <c r="P1429" s="2">
        <v>30</v>
      </c>
      <c r="Q1429" s="8">
        <f t="shared" si="90"/>
        <v>442</v>
      </c>
      <c r="R1429" s="8">
        <f t="shared" si="91"/>
        <v>34</v>
      </c>
      <c r="S1429" s="2" t="s">
        <v>61</v>
      </c>
      <c r="T1429" s="22" cm="1">
        <f t="array" ref="T1429">_xlfn.IFS(OR(Q1429&gt;$U$2,Q1429&lt;$U$3),Q1429*$V$2,OR(Q1429&gt;$U$3,Q1429&lt;$U$4),Q1429*$V$3,OR(Q1429&gt;$U$3,Q1429&lt;$U$4),Q1429*$V$4,OR(Q1429&gt;$U$5,Q1429&lt;$U$6),Q1429*$V$6,OR(Q1429&gt;$U$6,Q1429&lt;$U$7),Q1429*$V$7)</f>
        <v>8.84</v>
      </c>
    </row>
    <row r="1430" spans="1:20" x14ac:dyDescent="0.3">
      <c r="A1430" s="2" t="s">
        <v>2099</v>
      </c>
      <c r="B1430" s="5">
        <v>43302</v>
      </c>
      <c r="C1430" s="5">
        <v>43303</v>
      </c>
      <c r="D1430" s="2" t="s">
        <v>45</v>
      </c>
      <c r="E1430" s="2" t="s">
        <v>89</v>
      </c>
      <c r="F1430" s="2" t="s">
        <v>391</v>
      </c>
      <c r="G1430" s="6" t="str">
        <f>VLOOKUP(F1430,'Customer Info'!A:B,2,0)</f>
        <v>Sally</v>
      </c>
      <c r="H1430" s="6" t="str">
        <f>VLOOKUP(F1430,'Customer Info'!A:C,3,0)</f>
        <v>Knutson</v>
      </c>
      <c r="I1430" s="6" t="str">
        <f>VLOOKUP(F1430,'Customer Info'!A:E,5,0)</f>
        <v>CastropRauxel</v>
      </c>
      <c r="J1430" s="2" t="s">
        <v>250</v>
      </c>
      <c r="K1430" s="2">
        <v>138</v>
      </c>
      <c r="L1430" s="2">
        <v>128</v>
      </c>
      <c r="M1430" s="2">
        <v>8</v>
      </c>
      <c r="N1430" s="7">
        <f t="shared" si="88"/>
        <v>1024</v>
      </c>
      <c r="O1430" s="7">
        <f t="shared" si="89"/>
        <v>1104</v>
      </c>
      <c r="P1430" s="2">
        <v>30</v>
      </c>
      <c r="Q1430" s="8">
        <f t="shared" si="90"/>
        <v>1134</v>
      </c>
      <c r="R1430" s="8">
        <f t="shared" si="91"/>
        <v>80</v>
      </c>
      <c r="S1430" s="2" t="s">
        <v>31</v>
      </c>
      <c r="T1430" s="22" cm="1">
        <f t="array" ref="T1430">_xlfn.IFS(OR(Q1430&gt;$U$2,Q1430&lt;$U$3),Q1430*$V$2,OR(Q1430&gt;$U$3,Q1430&lt;$U$4),Q1430*$V$3,OR(Q1430&gt;$U$3,Q1430&lt;$U$4),Q1430*$V$4,OR(Q1430&gt;$U$5,Q1430&lt;$U$6),Q1430*$V$6,OR(Q1430&gt;$U$6,Q1430&lt;$U$7),Q1430*$V$7)</f>
        <v>22.68</v>
      </c>
    </row>
    <row r="1431" spans="1:20" x14ac:dyDescent="0.3">
      <c r="A1431" s="2" t="s">
        <v>2100</v>
      </c>
      <c r="B1431" s="5">
        <v>43180</v>
      </c>
      <c r="C1431" s="5">
        <v>43181</v>
      </c>
      <c r="D1431" s="2" t="s">
        <v>26</v>
      </c>
      <c r="E1431" s="2" t="s">
        <v>46</v>
      </c>
      <c r="F1431" s="2" t="s">
        <v>454</v>
      </c>
      <c r="G1431" s="6" t="str">
        <f>VLOOKUP(F1431,'Customer Info'!A:B,2,0)</f>
        <v>Eugene</v>
      </c>
      <c r="H1431" s="6" t="str">
        <f>VLOOKUP(F1431,'Customer Info'!A:C,3,0)</f>
        <v>Moren</v>
      </c>
      <c r="I1431" s="6" t="str">
        <f>VLOOKUP(F1431,'Customer Info'!A:E,5,0)</f>
        <v>Patiala</v>
      </c>
      <c r="J1431" s="2" t="s">
        <v>386</v>
      </c>
      <c r="K1431" s="2">
        <v>1205</v>
      </c>
      <c r="L1431" s="2">
        <v>1159</v>
      </c>
      <c r="M1431" s="2">
        <v>4</v>
      </c>
      <c r="N1431" s="7">
        <f t="shared" si="88"/>
        <v>4636</v>
      </c>
      <c r="O1431" s="7">
        <f t="shared" si="89"/>
        <v>4820</v>
      </c>
      <c r="P1431" s="2">
        <v>73</v>
      </c>
      <c r="Q1431" s="8">
        <f t="shared" si="90"/>
        <v>4893</v>
      </c>
      <c r="R1431" s="8">
        <f t="shared" si="91"/>
        <v>184</v>
      </c>
      <c r="S1431" s="2" t="s">
        <v>31</v>
      </c>
      <c r="T1431" s="22" cm="1">
        <f t="array" ref="T1431">_xlfn.IFS(OR(Q1431&gt;$U$2,Q1431&lt;$U$3),Q1431*$V$2,OR(Q1431&gt;$U$3,Q1431&lt;$U$4),Q1431*$V$3,OR(Q1431&gt;$U$3,Q1431&lt;$U$4),Q1431*$V$4,OR(Q1431&gt;$U$5,Q1431&lt;$U$6),Q1431*$V$6,OR(Q1431&gt;$U$6,Q1431&lt;$U$7),Q1431*$V$7)</f>
        <v>97.86</v>
      </c>
    </row>
    <row r="1432" spans="1:20" x14ac:dyDescent="0.3">
      <c r="A1432" s="2" t="s">
        <v>2101</v>
      </c>
      <c r="B1432" s="5">
        <v>43369</v>
      </c>
      <c r="C1432" s="5">
        <v>43370</v>
      </c>
      <c r="D1432" s="2" t="s">
        <v>45</v>
      </c>
      <c r="E1432" s="2" t="s">
        <v>27</v>
      </c>
      <c r="F1432" s="2" t="s">
        <v>866</v>
      </c>
      <c r="G1432" s="6" t="str">
        <f>VLOOKUP(F1432,'Customer Info'!A:B,2,0)</f>
        <v>Brian</v>
      </c>
      <c r="H1432" s="6" t="str">
        <f>VLOOKUP(F1432,'Customer Info'!A:C,3,0)</f>
        <v>Stugart</v>
      </c>
      <c r="I1432" s="6" t="str">
        <f>VLOOKUP(F1432,'Customer Info'!A:E,5,0)</f>
        <v>Jakarta</v>
      </c>
      <c r="J1432" s="2" t="s">
        <v>224</v>
      </c>
      <c r="K1432" s="2">
        <v>809</v>
      </c>
      <c r="L1432" s="2">
        <v>770</v>
      </c>
      <c r="M1432" s="2">
        <v>1</v>
      </c>
      <c r="N1432" s="7">
        <f t="shared" si="88"/>
        <v>770</v>
      </c>
      <c r="O1432" s="7">
        <f t="shared" si="89"/>
        <v>809</v>
      </c>
      <c r="P1432" s="2">
        <v>90</v>
      </c>
      <c r="Q1432" s="8">
        <f t="shared" si="90"/>
        <v>899</v>
      </c>
      <c r="R1432" s="8">
        <f t="shared" si="91"/>
        <v>39</v>
      </c>
      <c r="S1432" s="2" t="s">
        <v>31</v>
      </c>
      <c r="T1432" s="22" cm="1">
        <f t="array" ref="T1432">_xlfn.IFS(OR(Q1432&gt;$U$2,Q1432&lt;$U$3),Q1432*$V$2,OR(Q1432&gt;$U$3,Q1432&lt;$U$4),Q1432*$V$3,OR(Q1432&gt;$U$3,Q1432&lt;$U$4),Q1432*$V$4,OR(Q1432&gt;$U$5,Q1432&lt;$U$6),Q1432*$V$6,OR(Q1432&gt;$U$6,Q1432&lt;$U$7),Q1432*$V$7)</f>
        <v>17.98</v>
      </c>
    </row>
    <row r="1433" spans="1:20" x14ac:dyDescent="0.3">
      <c r="A1433" s="2" t="s">
        <v>2102</v>
      </c>
      <c r="B1433" s="5">
        <v>43360</v>
      </c>
      <c r="C1433" s="5">
        <v>43362</v>
      </c>
      <c r="D1433" s="2" t="s">
        <v>45</v>
      </c>
      <c r="E1433" s="2" t="s">
        <v>41</v>
      </c>
      <c r="F1433" s="2" t="s">
        <v>1942</v>
      </c>
      <c r="G1433" s="6" t="str">
        <f>VLOOKUP(F1433,'Customer Info'!A:B,2,0)</f>
        <v>Dave</v>
      </c>
      <c r="H1433" s="6" t="str">
        <f>VLOOKUP(F1433,'Customer Info'!A:C,3,0)</f>
        <v>Hallsten</v>
      </c>
      <c r="I1433" s="6" t="str">
        <f>VLOOKUP(F1433,'Customer Info'!A:E,5,0)</f>
        <v>Melbourne</v>
      </c>
      <c r="J1433" s="2" t="s">
        <v>129</v>
      </c>
      <c r="K1433" s="2">
        <v>101</v>
      </c>
      <c r="L1433" s="2">
        <v>98</v>
      </c>
      <c r="M1433" s="2">
        <v>13</v>
      </c>
      <c r="N1433" s="7">
        <f t="shared" si="88"/>
        <v>1274</v>
      </c>
      <c r="O1433" s="7">
        <f t="shared" si="89"/>
        <v>1313</v>
      </c>
      <c r="P1433" s="2">
        <v>10</v>
      </c>
      <c r="Q1433" s="8">
        <f t="shared" si="90"/>
        <v>1323</v>
      </c>
      <c r="R1433" s="8">
        <f t="shared" si="91"/>
        <v>39</v>
      </c>
      <c r="S1433" s="2" t="s">
        <v>28</v>
      </c>
      <c r="T1433" s="22" cm="1">
        <f t="array" ref="T1433">_xlfn.IFS(OR(Q1433&gt;$U$2,Q1433&lt;$U$3),Q1433*$V$2,OR(Q1433&gt;$U$3,Q1433&lt;$U$4),Q1433*$V$3,OR(Q1433&gt;$U$3,Q1433&lt;$U$4),Q1433*$V$4,OR(Q1433&gt;$U$5,Q1433&lt;$U$6),Q1433*$V$6,OR(Q1433&gt;$U$6,Q1433&lt;$U$7),Q1433*$V$7)</f>
        <v>26.46</v>
      </c>
    </row>
    <row r="1434" spans="1:20" x14ac:dyDescent="0.3">
      <c r="A1434" s="2" t="s">
        <v>2103</v>
      </c>
      <c r="B1434" s="5">
        <v>43220</v>
      </c>
      <c r="C1434" s="5">
        <v>43221</v>
      </c>
      <c r="D1434" s="2" t="s">
        <v>33</v>
      </c>
      <c r="E1434" s="2" t="s">
        <v>34</v>
      </c>
      <c r="F1434" s="2" t="s">
        <v>1789</v>
      </c>
      <c r="G1434" s="6" t="str">
        <f>VLOOKUP(F1434,'Customer Info'!A:B,2,0)</f>
        <v>Claire</v>
      </c>
      <c r="H1434" s="6" t="str">
        <f>VLOOKUP(F1434,'Customer Info'!A:C,3,0)</f>
        <v>Gute</v>
      </c>
      <c r="I1434" s="6" t="str">
        <f>VLOOKUP(F1434,'Customer Info'!A:E,5,0)</f>
        <v>Shenzhen</v>
      </c>
      <c r="J1434" s="2" t="s">
        <v>838</v>
      </c>
      <c r="K1434" s="2">
        <v>8281</v>
      </c>
      <c r="L1434" s="2">
        <v>7673</v>
      </c>
      <c r="M1434" s="2">
        <v>5</v>
      </c>
      <c r="N1434" s="7">
        <f t="shared" si="88"/>
        <v>38365</v>
      </c>
      <c r="O1434" s="7">
        <f t="shared" si="89"/>
        <v>41405</v>
      </c>
      <c r="P1434" s="2">
        <v>26</v>
      </c>
      <c r="Q1434" s="8">
        <f t="shared" si="90"/>
        <v>41431</v>
      </c>
      <c r="R1434" s="8">
        <f t="shared" si="91"/>
        <v>3040</v>
      </c>
      <c r="S1434" s="2" t="s">
        <v>28</v>
      </c>
      <c r="T1434" s="22" cm="1">
        <f t="array" ref="T1434">_xlfn.IFS(OR(Q1434&gt;$U$2,Q1434&lt;$U$3),Q1434*$V$2,OR(Q1434&gt;$U$3,Q1434&lt;$U$4),Q1434*$V$3,OR(Q1434&gt;$U$3,Q1434&lt;$U$4),Q1434*$V$4,OR(Q1434&gt;$U$5,Q1434&lt;$U$6),Q1434*$V$6,OR(Q1434&gt;$U$6,Q1434&lt;$U$7),Q1434*$V$7)</f>
        <v>828.62</v>
      </c>
    </row>
    <row r="1435" spans="1:20" x14ac:dyDescent="0.3">
      <c r="A1435" s="2" t="s">
        <v>2104</v>
      </c>
      <c r="B1435" s="5">
        <v>43213</v>
      </c>
      <c r="C1435" s="5">
        <v>43214</v>
      </c>
      <c r="D1435" s="2" t="s">
        <v>26</v>
      </c>
      <c r="E1435" s="2" t="s">
        <v>27</v>
      </c>
      <c r="F1435" s="2" t="s">
        <v>1752</v>
      </c>
      <c r="G1435" s="6" t="str">
        <f>VLOOKUP(F1435,'Customer Info'!A:B,2,0)</f>
        <v>Anemone</v>
      </c>
      <c r="H1435" s="6" t="str">
        <f>VLOOKUP(F1435,'Customer Info'!A:C,3,0)</f>
        <v>Ratner</v>
      </c>
      <c r="I1435" s="6" t="str">
        <f>VLOOKUP(F1435,'Customer Info'!A:E,5,0)</f>
        <v>Berlin</v>
      </c>
      <c r="J1435" s="2" t="s">
        <v>959</v>
      </c>
      <c r="K1435" s="2">
        <v>1718</v>
      </c>
      <c r="L1435" s="2">
        <v>1545</v>
      </c>
      <c r="M1435" s="2">
        <v>3</v>
      </c>
      <c r="N1435" s="7">
        <f t="shared" si="88"/>
        <v>4635</v>
      </c>
      <c r="O1435" s="7">
        <f t="shared" si="89"/>
        <v>5154</v>
      </c>
      <c r="P1435" s="2">
        <v>87</v>
      </c>
      <c r="Q1435" s="8">
        <f t="shared" si="90"/>
        <v>5241</v>
      </c>
      <c r="R1435" s="8">
        <f t="shared" si="91"/>
        <v>519</v>
      </c>
      <c r="S1435" s="2" t="s">
        <v>69</v>
      </c>
      <c r="T1435" s="22" cm="1">
        <f t="array" ref="T1435">_xlfn.IFS(OR(Q1435&gt;$U$2,Q1435&lt;$U$3),Q1435*$V$2,OR(Q1435&gt;$U$3,Q1435&lt;$U$4),Q1435*$V$3,OR(Q1435&gt;$U$3,Q1435&lt;$U$4),Q1435*$V$4,OR(Q1435&gt;$U$5,Q1435&lt;$U$6),Q1435*$V$6,OR(Q1435&gt;$U$6,Q1435&lt;$U$7),Q1435*$V$7)</f>
        <v>104.82000000000001</v>
      </c>
    </row>
    <row r="1436" spans="1:20" x14ac:dyDescent="0.3">
      <c r="A1436" s="2" t="s">
        <v>2105</v>
      </c>
      <c r="B1436" s="5">
        <v>43212</v>
      </c>
      <c r="C1436" s="5">
        <v>43212</v>
      </c>
      <c r="D1436" s="2" t="s">
        <v>26</v>
      </c>
      <c r="E1436" s="2" t="s">
        <v>34</v>
      </c>
      <c r="F1436" s="2" t="s">
        <v>755</v>
      </c>
      <c r="G1436" s="6" t="str">
        <f>VLOOKUP(F1436,'Customer Info'!A:B,2,0)</f>
        <v>Deirdre</v>
      </c>
      <c r="H1436" s="6" t="str">
        <f>VLOOKUP(F1436,'Customer Info'!A:C,3,0)</f>
        <v>Greer</v>
      </c>
      <c r="I1436" s="6" t="str">
        <f>VLOOKUP(F1436,'Customer Info'!A:E,5,0)</f>
        <v>Bandung</v>
      </c>
      <c r="J1436" s="2" t="s">
        <v>630</v>
      </c>
      <c r="K1436" s="2">
        <v>1405</v>
      </c>
      <c r="L1436" s="2">
        <v>1287</v>
      </c>
      <c r="M1436" s="2">
        <v>3</v>
      </c>
      <c r="N1436" s="7">
        <f t="shared" si="88"/>
        <v>3861</v>
      </c>
      <c r="O1436" s="7">
        <f t="shared" si="89"/>
        <v>4215</v>
      </c>
      <c r="P1436" s="2">
        <v>45</v>
      </c>
      <c r="Q1436" s="8">
        <f t="shared" si="90"/>
        <v>4260</v>
      </c>
      <c r="R1436" s="8">
        <f t="shared" si="91"/>
        <v>354</v>
      </c>
      <c r="S1436" s="2" t="s">
        <v>31</v>
      </c>
      <c r="T1436" s="22" cm="1">
        <f t="array" ref="T1436">_xlfn.IFS(OR(Q1436&gt;$U$2,Q1436&lt;$U$3),Q1436*$V$2,OR(Q1436&gt;$U$3,Q1436&lt;$U$4),Q1436*$V$3,OR(Q1436&gt;$U$3,Q1436&lt;$U$4),Q1436*$V$4,OR(Q1436&gt;$U$5,Q1436&lt;$U$6),Q1436*$V$6,OR(Q1436&gt;$U$6,Q1436&lt;$U$7),Q1436*$V$7)</f>
        <v>85.2</v>
      </c>
    </row>
    <row r="1437" spans="1:20" x14ac:dyDescent="0.3">
      <c r="A1437" s="2" t="s">
        <v>2106</v>
      </c>
      <c r="B1437" s="5">
        <v>43269</v>
      </c>
      <c r="C1437" s="5">
        <v>43271</v>
      </c>
      <c r="D1437" s="2" t="s">
        <v>26</v>
      </c>
      <c r="E1437" s="2" t="s">
        <v>27</v>
      </c>
      <c r="F1437" s="2" t="s">
        <v>823</v>
      </c>
      <c r="G1437" s="6" t="str">
        <f>VLOOKUP(F1437,'Customer Info'!A:B,2,0)</f>
        <v>Meg</v>
      </c>
      <c r="H1437" s="6" t="str">
        <f>VLOOKUP(F1437,'Customer Info'!A:C,3,0)</f>
        <v>Tillman</v>
      </c>
      <c r="I1437" s="6" t="str">
        <f>VLOOKUP(F1437,'Customer Info'!A:E,5,0)</f>
        <v>Melbourne</v>
      </c>
      <c r="J1437" s="2" t="s">
        <v>87</v>
      </c>
      <c r="K1437" s="2">
        <v>1906</v>
      </c>
      <c r="L1437" s="2">
        <v>1798</v>
      </c>
      <c r="M1437" s="2">
        <v>3</v>
      </c>
      <c r="N1437" s="7">
        <f t="shared" si="88"/>
        <v>5394</v>
      </c>
      <c r="O1437" s="7">
        <f t="shared" si="89"/>
        <v>5718</v>
      </c>
      <c r="P1437" s="2">
        <v>24</v>
      </c>
      <c r="Q1437" s="8">
        <f t="shared" si="90"/>
        <v>5742</v>
      </c>
      <c r="R1437" s="8">
        <f t="shared" si="91"/>
        <v>324</v>
      </c>
      <c r="S1437" s="2" t="s">
        <v>61</v>
      </c>
      <c r="T1437" s="22" cm="1">
        <f t="array" ref="T1437">_xlfn.IFS(OR(Q1437&gt;$U$2,Q1437&lt;$U$3),Q1437*$V$2,OR(Q1437&gt;$U$3,Q1437&lt;$U$4),Q1437*$V$3,OR(Q1437&gt;$U$3,Q1437&lt;$U$4),Q1437*$V$4,OR(Q1437&gt;$U$5,Q1437&lt;$U$6),Q1437*$V$6,OR(Q1437&gt;$U$6,Q1437&lt;$U$7),Q1437*$V$7)</f>
        <v>114.84</v>
      </c>
    </row>
    <row r="1438" spans="1:20" x14ac:dyDescent="0.3">
      <c r="A1438" s="2" t="s">
        <v>2107</v>
      </c>
      <c r="B1438" s="5">
        <v>43166</v>
      </c>
      <c r="C1438" s="5">
        <v>43166</v>
      </c>
      <c r="D1438" s="2" t="s">
        <v>33</v>
      </c>
      <c r="E1438" s="2" t="s">
        <v>89</v>
      </c>
      <c r="F1438" s="2" t="s">
        <v>217</v>
      </c>
      <c r="G1438" s="6" t="str">
        <f>VLOOKUP(F1438,'Customer Info'!A:B,2,0)</f>
        <v>Toby</v>
      </c>
      <c r="H1438" s="6" t="str">
        <f>VLOOKUP(F1438,'Customer Info'!A:C,3,0)</f>
        <v>Braunhardt</v>
      </c>
      <c r="I1438" s="6" t="str">
        <f>VLOOKUP(F1438,'Customer Info'!A:E,5,0)</f>
        <v>Perth</v>
      </c>
      <c r="J1438" s="2" t="s">
        <v>697</v>
      </c>
      <c r="K1438" s="2">
        <v>2526</v>
      </c>
      <c r="L1438" s="2">
        <v>2408</v>
      </c>
      <c r="M1438" s="2">
        <v>1</v>
      </c>
      <c r="N1438" s="7">
        <f t="shared" si="88"/>
        <v>2408</v>
      </c>
      <c r="O1438" s="7">
        <f t="shared" si="89"/>
        <v>2526</v>
      </c>
      <c r="P1438" s="2">
        <v>99</v>
      </c>
      <c r="Q1438" s="8">
        <f t="shared" si="90"/>
        <v>2625</v>
      </c>
      <c r="R1438" s="8">
        <f t="shared" si="91"/>
        <v>118</v>
      </c>
      <c r="S1438" s="2" t="s">
        <v>61</v>
      </c>
      <c r="T1438" s="22" cm="1">
        <f t="array" ref="T1438">_xlfn.IFS(OR(Q1438&gt;$U$2,Q1438&lt;$U$3),Q1438*$V$2,OR(Q1438&gt;$U$3,Q1438&lt;$U$4),Q1438*$V$3,OR(Q1438&gt;$U$3,Q1438&lt;$U$4),Q1438*$V$4,OR(Q1438&gt;$U$5,Q1438&lt;$U$6),Q1438*$V$6,OR(Q1438&gt;$U$6,Q1438&lt;$U$7),Q1438*$V$7)</f>
        <v>52.5</v>
      </c>
    </row>
    <row r="1439" spans="1:20" x14ac:dyDescent="0.3">
      <c r="A1439" s="2" t="s">
        <v>2108</v>
      </c>
      <c r="B1439" s="5">
        <v>43377</v>
      </c>
      <c r="C1439" s="5">
        <v>43379</v>
      </c>
      <c r="D1439" s="2" t="s">
        <v>33</v>
      </c>
      <c r="E1439" s="2" t="s">
        <v>34</v>
      </c>
      <c r="F1439" s="2" t="s">
        <v>198</v>
      </c>
      <c r="G1439" s="6" t="str">
        <f>VLOOKUP(F1439,'Customer Info'!A:B,2,0)</f>
        <v>James</v>
      </c>
      <c r="H1439" s="6" t="str">
        <f>VLOOKUP(F1439,'Customer Info'!A:C,3,0)</f>
        <v>Lanier</v>
      </c>
      <c r="I1439" s="6" t="str">
        <f>VLOOKUP(F1439,'Customer Info'!A:E,5,0)</f>
        <v>Dortmund</v>
      </c>
      <c r="J1439" s="2" t="s">
        <v>43</v>
      </c>
      <c r="K1439" s="2">
        <v>7864</v>
      </c>
      <c r="L1439" s="2">
        <v>7563</v>
      </c>
      <c r="M1439" s="2">
        <v>3</v>
      </c>
      <c r="N1439" s="7">
        <f t="shared" si="88"/>
        <v>22689</v>
      </c>
      <c r="O1439" s="7">
        <f t="shared" si="89"/>
        <v>23592</v>
      </c>
      <c r="P1439" s="2">
        <v>81</v>
      </c>
      <c r="Q1439" s="8">
        <f t="shared" si="90"/>
        <v>23673</v>
      </c>
      <c r="R1439" s="8">
        <f t="shared" si="91"/>
        <v>903</v>
      </c>
      <c r="S1439" s="2" t="s">
        <v>69</v>
      </c>
      <c r="T1439" s="22" cm="1">
        <f t="array" ref="T1439">_xlfn.IFS(OR(Q1439&gt;$U$2,Q1439&lt;$U$3),Q1439*$V$2,OR(Q1439&gt;$U$3,Q1439&lt;$U$4),Q1439*$V$3,OR(Q1439&gt;$U$3,Q1439&lt;$U$4),Q1439*$V$4,OR(Q1439&gt;$U$5,Q1439&lt;$U$6),Q1439*$V$6,OR(Q1439&gt;$U$6,Q1439&lt;$U$7),Q1439*$V$7)</f>
        <v>473.46000000000004</v>
      </c>
    </row>
    <row r="1440" spans="1:20" x14ac:dyDescent="0.3">
      <c r="A1440" s="2" t="s">
        <v>2109</v>
      </c>
      <c r="B1440" s="5">
        <v>43286</v>
      </c>
      <c r="C1440" s="5">
        <v>43288</v>
      </c>
      <c r="D1440" s="2" t="s">
        <v>45</v>
      </c>
      <c r="E1440" s="2" t="s">
        <v>46</v>
      </c>
      <c r="F1440" s="2" t="s">
        <v>820</v>
      </c>
      <c r="G1440" s="6" t="str">
        <f>VLOOKUP(F1440,'Customer Info'!A:B,2,0)</f>
        <v>Anthony</v>
      </c>
      <c r="H1440" s="6" t="str">
        <f>VLOOKUP(F1440,'Customer Info'!A:C,3,0)</f>
        <v>Garverick</v>
      </c>
      <c r="I1440" s="6" t="str">
        <f>VLOOKUP(F1440,'Customer Info'!A:E,5,0)</f>
        <v>Delhi</v>
      </c>
      <c r="J1440" s="2" t="s">
        <v>271</v>
      </c>
      <c r="K1440" s="2">
        <v>60</v>
      </c>
      <c r="L1440" s="2">
        <v>56</v>
      </c>
      <c r="M1440" s="2">
        <v>3</v>
      </c>
      <c r="N1440" s="7">
        <f t="shared" si="88"/>
        <v>168</v>
      </c>
      <c r="O1440" s="7">
        <f t="shared" si="89"/>
        <v>180</v>
      </c>
      <c r="P1440" s="2">
        <v>10</v>
      </c>
      <c r="Q1440" s="8">
        <f t="shared" si="90"/>
        <v>190</v>
      </c>
      <c r="R1440" s="8">
        <f t="shared" si="91"/>
        <v>12</v>
      </c>
      <c r="S1440" s="2" t="s">
        <v>61</v>
      </c>
      <c r="T1440" s="22" cm="1">
        <f t="array" ref="T1440">_xlfn.IFS(OR(Q1440&gt;$U$2,Q1440&lt;$U$3),Q1440*$V$2,OR(Q1440&gt;$U$3,Q1440&lt;$U$4),Q1440*$V$3,OR(Q1440&gt;$U$3,Q1440&lt;$U$4),Q1440*$V$4,OR(Q1440&gt;$U$5,Q1440&lt;$U$6),Q1440*$V$6,OR(Q1440&gt;$U$6,Q1440&lt;$U$7),Q1440*$V$7)</f>
        <v>3.8000000000000003</v>
      </c>
    </row>
    <row r="1441" spans="1:20" x14ac:dyDescent="0.3">
      <c r="A1441" s="2" t="s">
        <v>2110</v>
      </c>
      <c r="B1441" s="5">
        <v>43199</v>
      </c>
      <c r="C1441" s="5">
        <v>43200</v>
      </c>
      <c r="D1441" s="2" t="s">
        <v>45</v>
      </c>
      <c r="E1441" s="2" t="s">
        <v>41</v>
      </c>
      <c r="F1441" s="2" t="s">
        <v>528</v>
      </c>
      <c r="G1441" s="6" t="str">
        <f>VLOOKUP(F1441,'Customer Info'!A:B,2,0)</f>
        <v>Peter</v>
      </c>
      <c r="H1441" s="6" t="str">
        <f>VLOOKUP(F1441,'Customer Info'!A:C,3,0)</f>
        <v>McVee</v>
      </c>
      <c r="I1441" s="6" t="str">
        <f>VLOOKUP(F1441,'Customer Info'!A:E,5,0)</f>
        <v>Hamburg</v>
      </c>
      <c r="J1441" s="2" t="s">
        <v>592</v>
      </c>
      <c r="K1441" s="2">
        <v>923</v>
      </c>
      <c r="L1441" s="2">
        <v>879</v>
      </c>
      <c r="M1441" s="2">
        <v>2</v>
      </c>
      <c r="N1441" s="7">
        <f t="shared" si="88"/>
        <v>1758</v>
      </c>
      <c r="O1441" s="7">
        <f t="shared" si="89"/>
        <v>1846</v>
      </c>
      <c r="P1441" s="2">
        <v>54</v>
      </c>
      <c r="Q1441" s="8">
        <f t="shared" si="90"/>
        <v>1900</v>
      </c>
      <c r="R1441" s="8">
        <f t="shared" si="91"/>
        <v>88</v>
      </c>
      <c r="S1441" s="2" t="s">
        <v>61</v>
      </c>
      <c r="T1441" s="22" cm="1">
        <f t="array" ref="T1441">_xlfn.IFS(OR(Q1441&gt;$U$2,Q1441&lt;$U$3),Q1441*$V$2,OR(Q1441&gt;$U$3,Q1441&lt;$U$4),Q1441*$V$3,OR(Q1441&gt;$U$3,Q1441&lt;$U$4),Q1441*$V$4,OR(Q1441&gt;$U$5,Q1441&lt;$U$6),Q1441*$V$6,OR(Q1441&gt;$U$6,Q1441&lt;$U$7),Q1441*$V$7)</f>
        <v>38</v>
      </c>
    </row>
    <row r="1442" spans="1:20" x14ac:dyDescent="0.3">
      <c r="A1442" s="2" t="s">
        <v>2111</v>
      </c>
      <c r="B1442" s="5">
        <v>43180</v>
      </c>
      <c r="C1442" s="5">
        <v>43182</v>
      </c>
      <c r="D1442" s="2" t="s">
        <v>45</v>
      </c>
      <c r="E1442" s="2" t="s">
        <v>46</v>
      </c>
      <c r="F1442" s="2" t="s">
        <v>927</v>
      </c>
      <c r="G1442" s="6" t="str">
        <f>VLOOKUP(F1442,'Customer Info'!A:B,2,0)</f>
        <v>Barry</v>
      </c>
      <c r="H1442" s="6" t="str">
        <f>VLOOKUP(F1442,'Customer Info'!A:C,3,0)</f>
        <v>Franzšsisch</v>
      </c>
      <c r="I1442" s="6" t="str">
        <f>VLOOKUP(F1442,'Customer Info'!A:E,5,0)</f>
        <v>Canberra</v>
      </c>
      <c r="J1442" s="2" t="s">
        <v>78</v>
      </c>
      <c r="K1442" s="2">
        <v>1482</v>
      </c>
      <c r="L1442" s="2">
        <v>1453</v>
      </c>
      <c r="M1442" s="2">
        <v>1</v>
      </c>
      <c r="N1442" s="7">
        <f t="shared" si="88"/>
        <v>1453</v>
      </c>
      <c r="O1442" s="7">
        <f t="shared" si="89"/>
        <v>1482</v>
      </c>
      <c r="P1442" s="2">
        <v>67</v>
      </c>
      <c r="Q1442" s="8">
        <f t="shared" si="90"/>
        <v>1549</v>
      </c>
      <c r="R1442" s="8">
        <f t="shared" si="91"/>
        <v>29</v>
      </c>
      <c r="S1442" s="2" t="s">
        <v>69</v>
      </c>
      <c r="T1442" s="22" cm="1">
        <f t="array" ref="T1442">_xlfn.IFS(OR(Q1442&gt;$U$2,Q1442&lt;$U$3),Q1442*$V$2,OR(Q1442&gt;$U$3,Q1442&lt;$U$4),Q1442*$V$3,OR(Q1442&gt;$U$3,Q1442&lt;$U$4),Q1442*$V$4,OR(Q1442&gt;$U$5,Q1442&lt;$U$6),Q1442*$V$6,OR(Q1442&gt;$U$6,Q1442&lt;$U$7),Q1442*$V$7)</f>
        <v>30.98</v>
      </c>
    </row>
    <row r="1443" spans="1:20" x14ac:dyDescent="0.3">
      <c r="A1443" s="2" t="s">
        <v>2112</v>
      </c>
      <c r="B1443" s="5">
        <v>43108</v>
      </c>
      <c r="C1443" s="5">
        <v>43110</v>
      </c>
      <c r="D1443" s="2" t="s">
        <v>26</v>
      </c>
      <c r="E1443" s="2" t="s">
        <v>27</v>
      </c>
      <c r="F1443" s="2" t="s">
        <v>1206</v>
      </c>
      <c r="G1443" s="6" t="str">
        <f>VLOOKUP(F1443,'Customer Info'!A:B,2,0)</f>
        <v>Robert</v>
      </c>
      <c r="H1443" s="6" t="str">
        <f>VLOOKUP(F1443,'Customer Info'!A:C,3,0)</f>
        <v>Dilbeck</v>
      </c>
      <c r="I1443" s="6" t="str">
        <f>VLOOKUP(F1443,'Customer Info'!A:E,5,0)</f>
        <v>Bihar Sharif</v>
      </c>
      <c r="J1443" s="2" t="s">
        <v>833</v>
      </c>
      <c r="K1443" s="2">
        <v>8448</v>
      </c>
      <c r="L1443" s="2">
        <v>7822</v>
      </c>
      <c r="M1443" s="2">
        <v>5</v>
      </c>
      <c r="N1443" s="7">
        <f t="shared" si="88"/>
        <v>39110</v>
      </c>
      <c r="O1443" s="7">
        <f t="shared" si="89"/>
        <v>42240</v>
      </c>
      <c r="P1443" s="2">
        <v>24</v>
      </c>
      <c r="Q1443" s="8">
        <f t="shared" si="90"/>
        <v>42264</v>
      </c>
      <c r="R1443" s="8">
        <f t="shared" si="91"/>
        <v>3130</v>
      </c>
      <c r="S1443" s="2" t="s">
        <v>31</v>
      </c>
      <c r="T1443" s="22" cm="1">
        <f t="array" ref="T1443">_xlfn.IFS(OR(Q1443&gt;$U$2,Q1443&lt;$U$3),Q1443*$V$2,OR(Q1443&gt;$U$3,Q1443&lt;$U$4),Q1443*$V$3,OR(Q1443&gt;$U$3,Q1443&lt;$U$4),Q1443*$V$4,OR(Q1443&gt;$U$5,Q1443&lt;$U$6),Q1443*$V$6,OR(Q1443&gt;$U$6,Q1443&lt;$U$7),Q1443*$V$7)</f>
        <v>845.28</v>
      </c>
    </row>
    <row r="1444" spans="1:20" x14ac:dyDescent="0.3">
      <c r="A1444" s="2" t="s">
        <v>2113</v>
      </c>
      <c r="B1444" s="5">
        <v>43357</v>
      </c>
      <c r="C1444" s="5">
        <v>43359</v>
      </c>
      <c r="D1444" s="2" t="s">
        <v>26</v>
      </c>
      <c r="E1444" s="2" t="s">
        <v>41</v>
      </c>
      <c r="F1444" s="2" t="s">
        <v>409</v>
      </c>
      <c r="G1444" s="6" t="str">
        <f>VLOOKUP(F1444,'Customer Info'!A:B,2,0)</f>
        <v>Jennifer</v>
      </c>
      <c r="H1444" s="6" t="str">
        <f>VLOOKUP(F1444,'Customer Info'!A:C,3,0)</f>
        <v>Jackson</v>
      </c>
      <c r="I1444" s="6" t="str">
        <f>VLOOKUP(F1444,'Customer Info'!A:E,5,0)</f>
        <v>Queanbeyan</v>
      </c>
      <c r="J1444" s="2" t="s">
        <v>1182</v>
      </c>
      <c r="K1444" s="2">
        <v>1925</v>
      </c>
      <c r="L1444" s="2">
        <v>1834</v>
      </c>
      <c r="M1444" s="2">
        <v>4</v>
      </c>
      <c r="N1444" s="7">
        <f t="shared" si="88"/>
        <v>7336</v>
      </c>
      <c r="O1444" s="7">
        <f t="shared" si="89"/>
        <v>7700</v>
      </c>
      <c r="P1444" s="2">
        <v>87</v>
      </c>
      <c r="Q1444" s="8">
        <f t="shared" si="90"/>
        <v>7787</v>
      </c>
      <c r="R1444" s="8">
        <f t="shared" si="91"/>
        <v>364</v>
      </c>
      <c r="S1444" s="2" t="s">
        <v>31</v>
      </c>
      <c r="T1444" s="22" cm="1">
        <f t="array" ref="T1444">_xlfn.IFS(OR(Q1444&gt;$U$2,Q1444&lt;$U$3),Q1444*$V$2,OR(Q1444&gt;$U$3,Q1444&lt;$U$4),Q1444*$V$3,OR(Q1444&gt;$U$3,Q1444&lt;$U$4),Q1444*$V$4,OR(Q1444&gt;$U$5,Q1444&lt;$U$6),Q1444*$V$6,OR(Q1444&gt;$U$6,Q1444&lt;$U$7),Q1444*$V$7)</f>
        <v>155.74</v>
      </c>
    </row>
    <row r="1445" spans="1:20" x14ac:dyDescent="0.3">
      <c r="A1445" s="2" t="s">
        <v>2114</v>
      </c>
      <c r="B1445" s="5">
        <v>43465</v>
      </c>
      <c r="C1445" s="5">
        <v>43465</v>
      </c>
      <c r="D1445" s="2" t="s">
        <v>26</v>
      </c>
      <c r="E1445" s="2" t="s">
        <v>66</v>
      </c>
      <c r="F1445" s="2" t="s">
        <v>687</v>
      </c>
      <c r="G1445" s="6" t="str">
        <f>VLOOKUP(F1445,'Customer Info'!A:B,2,0)</f>
        <v>Barry</v>
      </c>
      <c r="H1445" s="6" t="str">
        <f>VLOOKUP(F1445,'Customer Info'!A:C,3,0)</f>
        <v>Blumstein</v>
      </c>
      <c r="I1445" s="6" t="str">
        <f>VLOOKUP(F1445,'Customer Info'!A:E,5,0)</f>
        <v>Toowoomba</v>
      </c>
      <c r="J1445" s="2" t="s">
        <v>543</v>
      </c>
      <c r="K1445" s="2">
        <v>2088</v>
      </c>
      <c r="L1445" s="2">
        <v>1970</v>
      </c>
      <c r="M1445" s="2">
        <v>1</v>
      </c>
      <c r="N1445" s="7">
        <f t="shared" si="88"/>
        <v>1970</v>
      </c>
      <c r="O1445" s="7">
        <f t="shared" si="89"/>
        <v>2088</v>
      </c>
      <c r="P1445" s="2">
        <v>39</v>
      </c>
      <c r="Q1445" s="8">
        <f t="shared" si="90"/>
        <v>2127</v>
      </c>
      <c r="R1445" s="8">
        <f t="shared" si="91"/>
        <v>118</v>
      </c>
      <c r="S1445" s="2" t="s">
        <v>61</v>
      </c>
      <c r="T1445" s="22" cm="1">
        <f t="array" ref="T1445">_xlfn.IFS(OR(Q1445&gt;$U$2,Q1445&lt;$U$3),Q1445*$V$2,OR(Q1445&gt;$U$3,Q1445&lt;$U$4),Q1445*$V$3,OR(Q1445&gt;$U$3,Q1445&lt;$U$4),Q1445*$V$4,OR(Q1445&gt;$U$5,Q1445&lt;$U$6),Q1445*$V$6,OR(Q1445&gt;$U$6,Q1445&lt;$U$7),Q1445*$V$7)</f>
        <v>42.54</v>
      </c>
    </row>
    <row r="1446" spans="1:20" x14ac:dyDescent="0.3">
      <c r="A1446" s="2" t="s">
        <v>2115</v>
      </c>
      <c r="B1446" s="5">
        <v>43134</v>
      </c>
      <c r="C1446" s="5">
        <v>43135</v>
      </c>
      <c r="D1446" s="2" t="s">
        <v>45</v>
      </c>
      <c r="E1446" s="2" t="s">
        <v>46</v>
      </c>
      <c r="F1446" s="2" t="s">
        <v>554</v>
      </c>
      <c r="G1446" s="6" t="str">
        <f>VLOOKUP(F1446,'Customer Info'!A:B,2,0)</f>
        <v>Allen</v>
      </c>
      <c r="H1446" s="6" t="str">
        <f>VLOOKUP(F1446,'Customer Info'!A:C,3,0)</f>
        <v>Armold</v>
      </c>
      <c r="I1446" s="6" t="str">
        <f>VLOOKUP(F1446,'Customer Info'!A:E,5,0)</f>
        <v>Wuchuan</v>
      </c>
      <c r="J1446" s="2" t="s">
        <v>97</v>
      </c>
      <c r="K1446" s="2">
        <v>169</v>
      </c>
      <c r="L1446" s="2">
        <v>160</v>
      </c>
      <c r="M1446" s="2">
        <v>3</v>
      </c>
      <c r="N1446" s="7">
        <f t="shared" si="88"/>
        <v>480</v>
      </c>
      <c r="O1446" s="7">
        <f t="shared" si="89"/>
        <v>507</v>
      </c>
      <c r="P1446" s="2">
        <v>30</v>
      </c>
      <c r="Q1446" s="8">
        <f t="shared" si="90"/>
        <v>537</v>
      </c>
      <c r="R1446" s="8">
        <f t="shared" si="91"/>
        <v>27</v>
      </c>
      <c r="S1446" s="2" t="s">
        <v>31</v>
      </c>
      <c r="T1446" s="22" cm="1">
        <f t="array" ref="T1446">_xlfn.IFS(OR(Q1446&gt;$U$2,Q1446&lt;$U$3),Q1446*$V$2,OR(Q1446&gt;$U$3,Q1446&lt;$U$4),Q1446*$V$3,OR(Q1446&gt;$U$3,Q1446&lt;$U$4),Q1446*$V$4,OR(Q1446&gt;$U$5,Q1446&lt;$U$6),Q1446*$V$6,OR(Q1446&gt;$U$6,Q1446&lt;$U$7),Q1446*$V$7)</f>
        <v>10.74</v>
      </c>
    </row>
    <row r="1447" spans="1:20" x14ac:dyDescent="0.3">
      <c r="A1447" s="2" t="s">
        <v>2116</v>
      </c>
      <c r="B1447" s="5">
        <v>43316</v>
      </c>
      <c r="C1447" s="5">
        <v>43316</v>
      </c>
      <c r="D1447" s="2" t="s">
        <v>45</v>
      </c>
      <c r="E1447" s="2" t="s">
        <v>27</v>
      </c>
      <c r="F1447" s="2" t="s">
        <v>391</v>
      </c>
      <c r="G1447" s="6" t="str">
        <f>VLOOKUP(F1447,'Customer Info'!A:B,2,0)</f>
        <v>Sally</v>
      </c>
      <c r="H1447" s="6" t="str">
        <f>VLOOKUP(F1447,'Customer Info'!A:C,3,0)</f>
        <v>Knutson</v>
      </c>
      <c r="I1447" s="6" t="str">
        <f>VLOOKUP(F1447,'Customer Info'!A:E,5,0)</f>
        <v>CastropRauxel</v>
      </c>
      <c r="J1447" s="2" t="s">
        <v>141</v>
      </c>
      <c r="K1447" s="2">
        <v>222</v>
      </c>
      <c r="L1447" s="2">
        <v>204</v>
      </c>
      <c r="M1447" s="2">
        <v>3</v>
      </c>
      <c r="N1447" s="7">
        <f t="shared" si="88"/>
        <v>612</v>
      </c>
      <c r="O1447" s="7">
        <f t="shared" si="89"/>
        <v>666</v>
      </c>
      <c r="P1447" s="2">
        <v>27</v>
      </c>
      <c r="Q1447" s="8">
        <f t="shared" si="90"/>
        <v>693</v>
      </c>
      <c r="R1447" s="8">
        <f t="shared" si="91"/>
        <v>54</v>
      </c>
      <c r="S1447" s="2" t="s">
        <v>31</v>
      </c>
      <c r="T1447" s="22" cm="1">
        <f t="array" ref="T1447">_xlfn.IFS(OR(Q1447&gt;$U$2,Q1447&lt;$U$3),Q1447*$V$2,OR(Q1447&gt;$U$3,Q1447&lt;$U$4),Q1447*$V$3,OR(Q1447&gt;$U$3,Q1447&lt;$U$4),Q1447*$V$4,OR(Q1447&gt;$U$5,Q1447&lt;$U$6),Q1447*$V$6,OR(Q1447&gt;$U$6,Q1447&lt;$U$7),Q1447*$V$7)</f>
        <v>13.86</v>
      </c>
    </row>
    <row r="1448" spans="1:20" x14ac:dyDescent="0.3">
      <c r="A1448" s="2" t="s">
        <v>2117</v>
      </c>
      <c r="B1448" s="5">
        <v>43264</v>
      </c>
      <c r="C1448" s="5">
        <v>43265</v>
      </c>
      <c r="D1448" s="2" t="s">
        <v>26</v>
      </c>
      <c r="E1448" s="2" t="s">
        <v>41</v>
      </c>
      <c r="F1448" s="2" t="s">
        <v>1168</v>
      </c>
      <c r="G1448" s="6" t="str">
        <f>VLOOKUP(F1448,'Customer Info'!A:B,2,0)</f>
        <v>Mark</v>
      </c>
      <c r="H1448" s="6" t="str">
        <f>VLOOKUP(F1448,'Customer Info'!A:C,3,0)</f>
        <v>Cousins</v>
      </c>
      <c r="I1448" s="6" t="str">
        <f>VLOOKUP(F1448,'Customer Info'!A:E,5,0)</f>
        <v>Karimnagar</v>
      </c>
      <c r="J1448" s="2" t="s">
        <v>666</v>
      </c>
      <c r="K1448" s="2">
        <v>4904</v>
      </c>
      <c r="L1448" s="2">
        <v>4499</v>
      </c>
      <c r="M1448" s="2">
        <v>5</v>
      </c>
      <c r="N1448" s="7">
        <f t="shared" si="88"/>
        <v>22495</v>
      </c>
      <c r="O1448" s="7">
        <f t="shared" si="89"/>
        <v>24520</v>
      </c>
      <c r="P1448" s="2">
        <v>74</v>
      </c>
      <c r="Q1448" s="8">
        <f t="shared" si="90"/>
        <v>24594</v>
      </c>
      <c r="R1448" s="8">
        <f t="shared" si="91"/>
        <v>2025</v>
      </c>
      <c r="S1448" s="2" t="s">
        <v>31</v>
      </c>
      <c r="T1448" s="22" cm="1">
        <f t="array" ref="T1448">_xlfn.IFS(OR(Q1448&gt;$U$2,Q1448&lt;$U$3),Q1448*$V$2,OR(Q1448&gt;$U$3,Q1448&lt;$U$4),Q1448*$V$3,OR(Q1448&gt;$U$3,Q1448&lt;$U$4),Q1448*$V$4,OR(Q1448&gt;$U$5,Q1448&lt;$U$6),Q1448*$V$6,OR(Q1448&gt;$U$6,Q1448&lt;$U$7),Q1448*$V$7)</f>
        <v>491.88</v>
      </c>
    </row>
    <row r="1449" spans="1:20" x14ac:dyDescent="0.3">
      <c r="A1449" s="2" t="s">
        <v>2118</v>
      </c>
      <c r="B1449" s="5">
        <v>43403</v>
      </c>
      <c r="C1449" s="5">
        <v>43404</v>
      </c>
      <c r="D1449" s="2" t="s">
        <v>26</v>
      </c>
      <c r="E1449" s="2" t="s">
        <v>89</v>
      </c>
      <c r="F1449" s="2" t="s">
        <v>558</v>
      </c>
      <c r="G1449" s="6" t="str">
        <f>VLOOKUP(F1449,'Customer Info'!A:B,2,0)</f>
        <v>Darrin</v>
      </c>
      <c r="H1449" s="6" t="str">
        <f>VLOOKUP(F1449,'Customer Info'!A:C,3,0)</f>
        <v>Martin</v>
      </c>
      <c r="I1449" s="6" t="str">
        <f>VLOOKUP(F1449,'Customer Info'!A:E,5,0)</f>
        <v>Berlin</v>
      </c>
      <c r="J1449" s="2" t="s">
        <v>402</v>
      </c>
      <c r="K1449" s="2">
        <v>2540</v>
      </c>
      <c r="L1449" s="2">
        <v>2397</v>
      </c>
      <c r="M1449" s="2">
        <v>6</v>
      </c>
      <c r="N1449" s="7">
        <f t="shared" si="88"/>
        <v>14382</v>
      </c>
      <c r="O1449" s="7">
        <f t="shared" si="89"/>
        <v>15240</v>
      </c>
      <c r="P1449" s="2">
        <v>29</v>
      </c>
      <c r="Q1449" s="8">
        <f t="shared" si="90"/>
        <v>15269</v>
      </c>
      <c r="R1449" s="8">
        <f t="shared" si="91"/>
        <v>858</v>
      </c>
      <c r="S1449" s="2" t="s">
        <v>61</v>
      </c>
      <c r="T1449" s="22" cm="1">
        <f t="array" ref="T1449">_xlfn.IFS(OR(Q1449&gt;$U$2,Q1449&lt;$U$3),Q1449*$V$2,OR(Q1449&gt;$U$3,Q1449&lt;$U$4),Q1449*$V$3,OR(Q1449&gt;$U$3,Q1449&lt;$U$4),Q1449*$V$4,OR(Q1449&gt;$U$5,Q1449&lt;$U$6),Q1449*$V$6,OR(Q1449&gt;$U$6,Q1449&lt;$U$7),Q1449*$V$7)</f>
        <v>305.38</v>
      </c>
    </row>
    <row r="1450" spans="1:20" x14ac:dyDescent="0.3">
      <c r="A1450" s="2" t="s">
        <v>2119</v>
      </c>
      <c r="B1450" s="5">
        <v>43300</v>
      </c>
      <c r="C1450" s="5">
        <v>43300</v>
      </c>
      <c r="D1450" s="2" t="s">
        <v>45</v>
      </c>
      <c r="E1450" s="2" t="s">
        <v>27</v>
      </c>
      <c r="F1450" s="2" t="s">
        <v>1789</v>
      </c>
      <c r="G1450" s="6" t="str">
        <f>VLOOKUP(F1450,'Customer Info'!A:B,2,0)</f>
        <v>Claire</v>
      </c>
      <c r="H1450" s="6" t="str">
        <f>VLOOKUP(F1450,'Customer Info'!A:C,3,0)</f>
        <v>Gute</v>
      </c>
      <c r="I1450" s="6" t="str">
        <f>VLOOKUP(F1450,'Customer Info'!A:E,5,0)</f>
        <v>Shenzhen</v>
      </c>
      <c r="J1450" s="2" t="s">
        <v>384</v>
      </c>
      <c r="K1450" s="2">
        <v>1125</v>
      </c>
      <c r="L1450" s="2">
        <v>1040</v>
      </c>
      <c r="M1450" s="2">
        <v>2</v>
      </c>
      <c r="N1450" s="7">
        <f t="shared" si="88"/>
        <v>2080</v>
      </c>
      <c r="O1450" s="7">
        <f t="shared" si="89"/>
        <v>2250</v>
      </c>
      <c r="P1450" s="2">
        <v>62</v>
      </c>
      <c r="Q1450" s="8">
        <f t="shared" si="90"/>
        <v>2312</v>
      </c>
      <c r="R1450" s="8">
        <f t="shared" si="91"/>
        <v>170</v>
      </c>
      <c r="S1450" s="2" t="s">
        <v>69</v>
      </c>
      <c r="T1450" s="22" cm="1">
        <f t="array" ref="T1450">_xlfn.IFS(OR(Q1450&gt;$U$2,Q1450&lt;$U$3),Q1450*$V$2,OR(Q1450&gt;$U$3,Q1450&lt;$U$4),Q1450*$V$3,OR(Q1450&gt;$U$3,Q1450&lt;$U$4),Q1450*$V$4,OR(Q1450&gt;$U$5,Q1450&lt;$U$6),Q1450*$V$6,OR(Q1450&gt;$U$6,Q1450&lt;$U$7),Q1450*$V$7)</f>
        <v>46.24</v>
      </c>
    </row>
    <row r="1451" spans="1:20" x14ac:dyDescent="0.3">
      <c r="A1451" s="2" t="s">
        <v>2120</v>
      </c>
      <c r="B1451" s="5">
        <v>43165</v>
      </c>
      <c r="C1451" s="5">
        <v>43166</v>
      </c>
      <c r="D1451" s="2" t="s">
        <v>26</v>
      </c>
      <c r="E1451" s="2" t="s">
        <v>41</v>
      </c>
      <c r="F1451" s="2" t="s">
        <v>99</v>
      </c>
      <c r="G1451" s="6" t="str">
        <f>VLOOKUP(F1451,'Customer Info'!A:B,2,0)</f>
        <v>Laurel</v>
      </c>
      <c r="H1451" s="6" t="str">
        <f>VLOOKUP(F1451,'Customer Info'!A:C,3,0)</f>
        <v>Workman</v>
      </c>
      <c r="I1451" s="6" t="str">
        <f>VLOOKUP(F1451,'Customer Info'!A:E,5,0)</f>
        <v>Leipzig</v>
      </c>
      <c r="J1451" s="2" t="s">
        <v>314</v>
      </c>
      <c r="K1451" s="2">
        <v>3321</v>
      </c>
      <c r="L1451" s="2">
        <v>2989</v>
      </c>
      <c r="M1451" s="2">
        <v>3</v>
      </c>
      <c r="N1451" s="7">
        <f t="shared" si="88"/>
        <v>8967</v>
      </c>
      <c r="O1451" s="7">
        <f t="shared" si="89"/>
        <v>9963</v>
      </c>
      <c r="P1451" s="2">
        <v>81</v>
      </c>
      <c r="Q1451" s="8">
        <f t="shared" si="90"/>
        <v>10044</v>
      </c>
      <c r="R1451" s="8">
        <f t="shared" si="91"/>
        <v>996</v>
      </c>
      <c r="S1451" s="2" t="s">
        <v>31</v>
      </c>
      <c r="T1451" s="22" cm="1">
        <f t="array" ref="T1451">_xlfn.IFS(OR(Q1451&gt;$U$2,Q1451&lt;$U$3),Q1451*$V$2,OR(Q1451&gt;$U$3,Q1451&lt;$U$4),Q1451*$V$3,OR(Q1451&gt;$U$3,Q1451&lt;$U$4),Q1451*$V$4,OR(Q1451&gt;$U$5,Q1451&lt;$U$6),Q1451*$V$6,OR(Q1451&gt;$U$6,Q1451&lt;$U$7),Q1451*$V$7)</f>
        <v>200.88</v>
      </c>
    </row>
    <row r="1452" spans="1:20" x14ac:dyDescent="0.3">
      <c r="A1452" s="2" t="s">
        <v>2121</v>
      </c>
      <c r="B1452" s="5">
        <v>43445</v>
      </c>
      <c r="C1452" s="5">
        <v>43447</v>
      </c>
      <c r="D1452" s="2" t="s">
        <v>33</v>
      </c>
      <c r="E1452" s="2" t="s">
        <v>27</v>
      </c>
      <c r="F1452" s="2" t="s">
        <v>649</v>
      </c>
      <c r="G1452" s="6" t="str">
        <f>VLOOKUP(F1452,'Customer Info'!A:B,2,0)</f>
        <v>Helen</v>
      </c>
      <c r="H1452" s="6" t="str">
        <f>VLOOKUP(F1452,'Customer Info'!A:C,3,0)</f>
        <v>Abelman</v>
      </c>
      <c r="I1452" s="6" t="str">
        <f>VLOOKUP(F1452,'Customer Info'!A:E,5,0)</f>
        <v>Berlin</v>
      </c>
      <c r="J1452" s="2" t="s">
        <v>380</v>
      </c>
      <c r="K1452" s="2">
        <v>1528</v>
      </c>
      <c r="L1452" s="2">
        <v>1348</v>
      </c>
      <c r="M1452" s="2">
        <v>2</v>
      </c>
      <c r="N1452" s="7">
        <f t="shared" si="88"/>
        <v>2696</v>
      </c>
      <c r="O1452" s="7">
        <f t="shared" si="89"/>
        <v>3056</v>
      </c>
      <c r="P1452" s="2">
        <v>64</v>
      </c>
      <c r="Q1452" s="8">
        <f t="shared" si="90"/>
        <v>3120</v>
      </c>
      <c r="R1452" s="8">
        <f t="shared" si="91"/>
        <v>360</v>
      </c>
      <c r="S1452" s="2" t="s">
        <v>31</v>
      </c>
      <c r="T1452" s="22" cm="1">
        <f t="array" ref="T1452">_xlfn.IFS(OR(Q1452&gt;$U$2,Q1452&lt;$U$3),Q1452*$V$2,OR(Q1452&gt;$U$3,Q1452&lt;$U$4),Q1452*$V$3,OR(Q1452&gt;$U$3,Q1452&lt;$U$4),Q1452*$V$4,OR(Q1452&gt;$U$5,Q1452&lt;$U$6),Q1452*$V$6,OR(Q1452&gt;$U$6,Q1452&lt;$U$7),Q1452*$V$7)</f>
        <v>62.4</v>
      </c>
    </row>
    <row r="1453" spans="1:20" x14ac:dyDescent="0.3">
      <c r="A1453" s="2" t="s">
        <v>2122</v>
      </c>
      <c r="B1453" s="5">
        <v>43465</v>
      </c>
      <c r="C1453" s="5">
        <v>43467</v>
      </c>
      <c r="D1453" s="2" t="s">
        <v>26</v>
      </c>
      <c r="E1453" s="2" t="s">
        <v>41</v>
      </c>
      <c r="F1453" s="2" t="s">
        <v>706</v>
      </c>
      <c r="G1453" s="6" t="str">
        <f>VLOOKUP(F1453,'Customer Info'!A:B,2,0)</f>
        <v>Adrian</v>
      </c>
      <c r="H1453" s="6" t="str">
        <f>VLOOKUP(F1453,'Customer Info'!A:C,3,0)</f>
        <v>Barton</v>
      </c>
      <c r="I1453" s="6" t="str">
        <f>VLOOKUP(F1453,'Customer Info'!A:E,5,0)</f>
        <v>Wetzlar</v>
      </c>
      <c r="J1453" s="2" t="s">
        <v>716</v>
      </c>
      <c r="K1453" s="2">
        <v>8752</v>
      </c>
      <c r="L1453" s="2">
        <v>7877</v>
      </c>
      <c r="M1453" s="2">
        <v>2</v>
      </c>
      <c r="N1453" s="7">
        <f t="shared" si="88"/>
        <v>15754</v>
      </c>
      <c r="O1453" s="7">
        <f t="shared" si="89"/>
        <v>17504</v>
      </c>
      <c r="P1453" s="2">
        <v>27</v>
      </c>
      <c r="Q1453" s="8">
        <f t="shared" si="90"/>
        <v>17531</v>
      </c>
      <c r="R1453" s="8">
        <f t="shared" si="91"/>
        <v>1750</v>
      </c>
      <c r="S1453" s="2" t="s">
        <v>31</v>
      </c>
      <c r="T1453" s="22" cm="1">
        <f t="array" ref="T1453">_xlfn.IFS(OR(Q1453&gt;$U$2,Q1453&lt;$U$3),Q1453*$V$2,OR(Q1453&gt;$U$3,Q1453&lt;$U$4),Q1453*$V$3,OR(Q1453&gt;$U$3,Q1453&lt;$U$4),Q1453*$V$4,OR(Q1453&gt;$U$5,Q1453&lt;$U$6),Q1453*$V$6,OR(Q1453&gt;$U$6,Q1453&lt;$U$7),Q1453*$V$7)</f>
        <v>350.62</v>
      </c>
    </row>
    <row r="1454" spans="1:20" x14ac:dyDescent="0.3">
      <c r="A1454" s="2" t="s">
        <v>2123</v>
      </c>
      <c r="B1454" s="5">
        <v>43391</v>
      </c>
      <c r="C1454" s="5">
        <v>43391</v>
      </c>
      <c r="D1454" s="2" t="s">
        <v>26</v>
      </c>
      <c r="E1454" s="2" t="s">
        <v>41</v>
      </c>
      <c r="F1454" s="2" t="s">
        <v>2124</v>
      </c>
      <c r="G1454" s="6" t="str">
        <f>VLOOKUP(F1454,'Customer Info'!A:B,2,0)</f>
        <v>Emily</v>
      </c>
      <c r="H1454" s="6" t="str">
        <f>VLOOKUP(F1454,'Customer Info'!A:C,3,0)</f>
        <v>Grady</v>
      </c>
      <c r="I1454" s="6" t="str">
        <f>VLOOKUP(F1454,'Customer Info'!A:E,5,0)</f>
        <v>Pimpri</v>
      </c>
      <c r="J1454" s="2" t="s">
        <v>1388</v>
      </c>
      <c r="K1454" s="2">
        <v>1816</v>
      </c>
      <c r="L1454" s="2">
        <v>1699</v>
      </c>
      <c r="M1454" s="2">
        <v>5</v>
      </c>
      <c r="N1454" s="7">
        <f t="shared" si="88"/>
        <v>8495</v>
      </c>
      <c r="O1454" s="7">
        <f t="shared" si="89"/>
        <v>9080</v>
      </c>
      <c r="P1454" s="2">
        <v>65</v>
      </c>
      <c r="Q1454" s="8">
        <f t="shared" si="90"/>
        <v>9145</v>
      </c>
      <c r="R1454" s="8">
        <f t="shared" si="91"/>
        <v>585</v>
      </c>
      <c r="S1454" s="2" t="s">
        <v>31</v>
      </c>
      <c r="T1454" s="22" cm="1">
        <f t="array" ref="T1454">_xlfn.IFS(OR(Q1454&gt;$U$2,Q1454&lt;$U$3),Q1454*$V$2,OR(Q1454&gt;$U$3,Q1454&lt;$U$4),Q1454*$V$3,OR(Q1454&gt;$U$3,Q1454&lt;$U$4),Q1454*$V$4,OR(Q1454&gt;$U$5,Q1454&lt;$U$6),Q1454*$V$6,OR(Q1454&gt;$U$6,Q1454&lt;$U$7),Q1454*$V$7)</f>
        <v>182.9</v>
      </c>
    </row>
    <row r="1455" spans="1:20" x14ac:dyDescent="0.3">
      <c r="A1455" s="2" t="s">
        <v>2125</v>
      </c>
      <c r="B1455" s="5">
        <v>43253</v>
      </c>
      <c r="C1455" s="5">
        <v>43254</v>
      </c>
      <c r="D1455" s="2" t="s">
        <v>33</v>
      </c>
      <c r="E1455" s="2" t="s">
        <v>46</v>
      </c>
      <c r="F1455" s="2" t="s">
        <v>515</v>
      </c>
      <c r="G1455" s="6" t="str">
        <f>VLOOKUP(F1455,'Customer Info'!A:B,2,0)</f>
        <v>Roger</v>
      </c>
      <c r="H1455" s="6" t="str">
        <f>VLOOKUP(F1455,'Customer Info'!A:C,3,0)</f>
        <v>Demir</v>
      </c>
      <c r="I1455" s="6" t="str">
        <f>VLOOKUP(F1455,'Customer Info'!A:E,5,0)</f>
        <v>Wollongong</v>
      </c>
      <c r="J1455" s="2" t="s">
        <v>959</v>
      </c>
      <c r="K1455" s="2">
        <v>6087</v>
      </c>
      <c r="L1455" s="2">
        <v>5808</v>
      </c>
      <c r="M1455" s="2">
        <v>6</v>
      </c>
      <c r="N1455" s="7">
        <f t="shared" si="88"/>
        <v>34848</v>
      </c>
      <c r="O1455" s="7">
        <f t="shared" si="89"/>
        <v>36522</v>
      </c>
      <c r="P1455" s="2">
        <v>45</v>
      </c>
      <c r="Q1455" s="8">
        <f t="shared" si="90"/>
        <v>36567</v>
      </c>
      <c r="R1455" s="8">
        <f t="shared" si="91"/>
        <v>1674</v>
      </c>
      <c r="S1455" s="2" t="s">
        <v>61</v>
      </c>
      <c r="T1455" s="22" cm="1">
        <f t="array" ref="T1455">_xlfn.IFS(OR(Q1455&gt;$U$2,Q1455&lt;$U$3),Q1455*$V$2,OR(Q1455&gt;$U$3,Q1455&lt;$U$4),Q1455*$V$3,OR(Q1455&gt;$U$3,Q1455&lt;$U$4),Q1455*$V$4,OR(Q1455&gt;$U$5,Q1455&lt;$U$6),Q1455*$V$6,OR(Q1455&gt;$U$6,Q1455&lt;$U$7),Q1455*$V$7)</f>
        <v>731.34</v>
      </c>
    </row>
    <row r="1456" spans="1:20" x14ac:dyDescent="0.3">
      <c r="A1456" s="2" t="s">
        <v>2126</v>
      </c>
      <c r="B1456" s="5">
        <v>43345</v>
      </c>
      <c r="C1456" s="5">
        <v>43347</v>
      </c>
      <c r="D1456" s="2" t="s">
        <v>45</v>
      </c>
      <c r="E1456" s="2" t="s">
        <v>41</v>
      </c>
      <c r="F1456" s="2" t="s">
        <v>906</v>
      </c>
      <c r="G1456" s="6" t="str">
        <f>VLOOKUP(F1456,'Customer Info'!A:B,2,0)</f>
        <v>Dave</v>
      </c>
      <c r="H1456" s="6" t="str">
        <f>VLOOKUP(F1456,'Customer Info'!A:C,3,0)</f>
        <v>Poirier</v>
      </c>
      <c r="I1456" s="6" t="str">
        <f>VLOOKUP(F1456,'Customer Info'!A:E,5,0)</f>
        <v>Changchun</v>
      </c>
      <c r="J1456" s="2" t="s">
        <v>424</v>
      </c>
      <c r="K1456" s="2">
        <v>679</v>
      </c>
      <c r="L1456" s="2">
        <v>654</v>
      </c>
      <c r="M1456" s="2">
        <v>1</v>
      </c>
      <c r="N1456" s="7">
        <f t="shared" si="88"/>
        <v>654</v>
      </c>
      <c r="O1456" s="7">
        <f t="shared" si="89"/>
        <v>679</v>
      </c>
      <c r="P1456" s="2">
        <v>87</v>
      </c>
      <c r="Q1456" s="8">
        <f t="shared" si="90"/>
        <v>766</v>
      </c>
      <c r="R1456" s="8">
        <f t="shared" si="91"/>
        <v>25</v>
      </c>
      <c r="S1456" s="2" t="s">
        <v>31</v>
      </c>
      <c r="T1456" s="22" cm="1">
        <f t="array" ref="T1456">_xlfn.IFS(OR(Q1456&gt;$U$2,Q1456&lt;$U$3),Q1456*$V$2,OR(Q1456&gt;$U$3,Q1456&lt;$U$4),Q1456*$V$3,OR(Q1456&gt;$U$3,Q1456&lt;$U$4),Q1456*$V$4,OR(Q1456&gt;$U$5,Q1456&lt;$U$6),Q1456*$V$6,OR(Q1456&gt;$U$6,Q1456&lt;$U$7),Q1456*$V$7)</f>
        <v>15.32</v>
      </c>
    </row>
    <row r="1457" spans="1:20" x14ac:dyDescent="0.3">
      <c r="A1457" s="2" t="s">
        <v>2127</v>
      </c>
      <c r="B1457" s="5">
        <v>43183</v>
      </c>
      <c r="C1457" s="5">
        <v>43184</v>
      </c>
      <c r="D1457" s="2" t="s">
        <v>26</v>
      </c>
      <c r="E1457" s="2" t="s">
        <v>41</v>
      </c>
      <c r="F1457" s="2" t="s">
        <v>1619</v>
      </c>
      <c r="G1457" s="6" t="str">
        <f>VLOOKUP(F1457,'Customer Info'!A:B,2,0)</f>
        <v>Tom</v>
      </c>
      <c r="H1457" s="6" t="str">
        <f>VLOOKUP(F1457,'Customer Info'!A:C,3,0)</f>
        <v>Stivers</v>
      </c>
      <c r="I1457" s="6" t="str">
        <f>VLOOKUP(F1457,'Customer Info'!A:E,5,0)</f>
        <v>Thane</v>
      </c>
      <c r="J1457" s="2" t="s">
        <v>402</v>
      </c>
      <c r="K1457" s="2">
        <v>1717</v>
      </c>
      <c r="L1457" s="2">
        <v>1652</v>
      </c>
      <c r="M1457" s="2">
        <v>4</v>
      </c>
      <c r="N1457" s="7">
        <f t="shared" si="88"/>
        <v>6608</v>
      </c>
      <c r="O1457" s="7">
        <f t="shared" si="89"/>
        <v>6868</v>
      </c>
      <c r="P1457" s="2">
        <v>34</v>
      </c>
      <c r="Q1457" s="8">
        <f t="shared" si="90"/>
        <v>6902</v>
      </c>
      <c r="R1457" s="8">
        <f t="shared" si="91"/>
        <v>260</v>
      </c>
      <c r="S1457" s="2" t="s">
        <v>31</v>
      </c>
      <c r="T1457" s="22" cm="1">
        <f t="array" ref="T1457">_xlfn.IFS(OR(Q1457&gt;$U$2,Q1457&lt;$U$3),Q1457*$V$2,OR(Q1457&gt;$U$3,Q1457&lt;$U$4),Q1457*$V$3,OR(Q1457&gt;$U$3,Q1457&lt;$U$4),Q1457*$V$4,OR(Q1457&gt;$U$5,Q1457&lt;$U$6),Q1457*$V$6,OR(Q1457&gt;$U$6,Q1457&lt;$U$7),Q1457*$V$7)</f>
        <v>138.04</v>
      </c>
    </row>
    <row r="1458" spans="1:20" x14ac:dyDescent="0.3">
      <c r="A1458" s="2" t="s">
        <v>2128</v>
      </c>
      <c r="B1458" s="5">
        <v>43417</v>
      </c>
      <c r="C1458" s="5">
        <v>43417</v>
      </c>
      <c r="D1458" s="2" t="s">
        <v>45</v>
      </c>
      <c r="E1458" s="2" t="s">
        <v>89</v>
      </c>
      <c r="F1458" s="2" t="s">
        <v>451</v>
      </c>
      <c r="G1458" s="6" t="str">
        <f>VLOOKUP(F1458,'Customer Info'!A:B,2,0)</f>
        <v>Denny</v>
      </c>
      <c r="H1458" s="6" t="str">
        <f>VLOOKUP(F1458,'Customer Info'!A:C,3,0)</f>
        <v>Ordway</v>
      </c>
      <c r="I1458" s="6" t="str">
        <f>VLOOKUP(F1458,'Customer Info'!A:E,5,0)</f>
        <v>Berlin</v>
      </c>
      <c r="J1458" s="2" t="s">
        <v>389</v>
      </c>
      <c r="K1458" s="2">
        <v>1399</v>
      </c>
      <c r="L1458" s="2">
        <v>1333</v>
      </c>
      <c r="M1458" s="2">
        <v>1</v>
      </c>
      <c r="N1458" s="7">
        <f t="shared" si="88"/>
        <v>1333</v>
      </c>
      <c r="O1458" s="7">
        <f t="shared" si="89"/>
        <v>1399</v>
      </c>
      <c r="P1458" s="2">
        <v>91</v>
      </c>
      <c r="Q1458" s="8">
        <f t="shared" si="90"/>
        <v>1490</v>
      </c>
      <c r="R1458" s="8">
        <f t="shared" si="91"/>
        <v>66</v>
      </c>
      <c r="S1458" s="2" t="s">
        <v>31</v>
      </c>
      <c r="T1458" s="22" cm="1">
        <f t="array" ref="T1458">_xlfn.IFS(OR(Q1458&gt;$U$2,Q1458&lt;$U$3),Q1458*$V$2,OR(Q1458&gt;$U$3,Q1458&lt;$U$4),Q1458*$V$3,OR(Q1458&gt;$U$3,Q1458&lt;$U$4),Q1458*$V$4,OR(Q1458&gt;$U$5,Q1458&lt;$U$6),Q1458*$V$6,OR(Q1458&gt;$U$6,Q1458&lt;$U$7),Q1458*$V$7)</f>
        <v>29.8</v>
      </c>
    </row>
    <row r="1459" spans="1:20" x14ac:dyDescent="0.3">
      <c r="A1459" s="2" t="s">
        <v>2129</v>
      </c>
      <c r="B1459" s="5">
        <v>43436</v>
      </c>
      <c r="C1459" s="5">
        <v>43437</v>
      </c>
      <c r="D1459" s="2" t="s">
        <v>45</v>
      </c>
      <c r="E1459" s="2" t="s">
        <v>34</v>
      </c>
      <c r="F1459" s="2" t="s">
        <v>83</v>
      </c>
      <c r="G1459" s="6" t="str">
        <f>VLOOKUP(F1459,'Customer Info'!A:B,2,0)</f>
        <v>Corey</v>
      </c>
      <c r="H1459" s="6" t="str">
        <f>VLOOKUP(F1459,'Customer Info'!A:C,3,0)</f>
        <v>Lock</v>
      </c>
      <c r="I1459" s="6" t="str">
        <f>VLOOKUP(F1459,'Customer Info'!A:E,5,0)</f>
        <v>Geelong</v>
      </c>
      <c r="J1459" s="2" t="s">
        <v>161</v>
      </c>
      <c r="K1459" s="2">
        <v>63</v>
      </c>
      <c r="L1459" s="2">
        <v>58</v>
      </c>
      <c r="M1459" s="2">
        <v>9</v>
      </c>
      <c r="N1459" s="7">
        <f t="shared" si="88"/>
        <v>522</v>
      </c>
      <c r="O1459" s="7">
        <f t="shared" si="89"/>
        <v>567</v>
      </c>
      <c r="P1459" s="2">
        <v>10</v>
      </c>
      <c r="Q1459" s="8">
        <f t="shared" si="90"/>
        <v>577</v>
      </c>
      <c r="R1459" s="8">
        <f t="shared" si="91"/>
        <v>45</v>
      </c>
      <c r="S1459" s="2" t="s">
        <v>31</v>
      </c>
      <c r="T1459" s="22" cm="1">
        <f t="array" ref="T1459">_xlfn.IFS(OR(Q1459&gt;$U$2,Q1459&lt;$U$3),Q1459*$V$2,OR(Q1459&gt;$U$3,Q1459&lt;$U$4),Q1459*$V$3,OR(Q1459&gt;$U$3,Q1459&lt;$U$4),Q1459*$V$4,OR(Q1459&gt;$U$5,Q1459&lt;$U$6),Q1459*$V$6,OR(Q1459&gt;$U$6,Q1459&lt;$U$7),Q1459*$V$7)</f>
        <v>11.540000000000001</v>
      </c>
    </row>
    <row r="1460" spans="1:20" x14ac:dyDescent="0.3">
      <c r="A1460" s="2" t="s">
        <v>2130</v>
      </c>
      <c r="B1460" s="5">
        <v>43190</v>
      </c>
      <c r="C1460" s="5">
        <v>43191</v>
      </c>
      <c r="D1460" s="2" t="s">
        <v>26</v>
      </c>
      <c r="E1460" s="2" t="s">
        <v>46</v>
      </c>
      <c r="F1460" s="2" t="s">
        <v>140</v>
      </c>
      <c r="G1460" s="6" t="str">
        <f>VLOOKUP(F1460,'Customer Info'!A:B,2,0)</f>
        <v>Steve</v>
      </c>
      <c r="H1460" s="6" t="str">
        <f>VLOOKUP(F1460,'Customer Info'!A:C,3,0)</f>
        <v>Carroll</v>
      </c>
      <c r="I1460" s="6" t="str">
        <f>VLOOKUP(F1460,'Customer Info'!A:E,5,0)</f>
        <v>Qingdao</v>
      </c>
      <c r="J1460" s="2" t="s">
        <v>240</v>
      </c>
      <c r="K1460" s="2">
        <v>3017</v>
      </c>
      <c r="L1460" s="2">
        <v>2825</v>
      </c>
      <c r="M1460" s="2">
        <v>8</v>
      </c>
      <c r="N1460" s="7">
        <f t="shared" si="88"/>
        <v>22600</v>
      </c>
      <c r="O1460" s="7">
        <f t="shared" si="89"/>
        <v>24136</v>
      </c>
      <c r="P1460" s="2">
        <v>54</v>
      </c>
      <c r="Q1460" s="8">
        <f t="shared" si="90"/>
        <v>24190</v>
      </c>
      <c r="R1460" s="8">
        <f t="shared" si="91"/>
        <v>1536</v>
      </c>
      <c r="S1460" s="2" t="s">
        <v>31</v>
      </c>
      <c r="T1460" s="22" cm="1">
        <f t="array" ref="T1460">_xlfn.IFS(OR(Q1460&gt;$U$2,Q1460&lt;$U$3),Q1460*$V$2,OR(Q1460&gt;$U$3,Q1460&lt;$U$4),Q1460*$V$3,OR(Q1460&gt;$U$3,Q1460&lt;$U$4),Q1460*$V$4,OR(Q1460&gt;$U$5,Q1460&lt;$U$6),Q1460*$V$6,OR(Q1460&gt;$U$6,Q1460&lt;$U$7),Q1460*$V$7)</f>
        <v>483.8</v>
      </c>
    </row>
    <row r="1461" spans="1:20" x14ac:dyDescent="0.3">
      <c r="A1461" s="2" t="s">
        <v>2131</v>
      </c>
      <c r="B1461" s="5">
        <v>43462</v>
      </c>
      <c r="C1461" s="5">
        <v>43463</v>
      </c>
      <c r="D1461" s="2" t="s">
        <v>45</v>
      </c>
      <c r="E1461" s="2" t="s">
        <v>34</v>
      </c>
      <c r="F1461" s="2" t="s">
        <v>1519</v>
      </c>
      <c r="G1461" s="6" t="str">
        <f>VLOOKUP(F1461,'Customer Info'!A:B,2,0)</f>
        <v>Ralph</v>
      </c>
      <c r="H1461" s="6" t="str">
        <f>VLOOKUP(F1461,'Customer Info'!A:C,3,0)</f>
        <v>Arnett</v>
      </c>
      <c r="I1461" s="6" t="str">
        <f>VLOOKUP(F1461,'Customer Info'!A:E,5,0)</f>
        <v>Shenyang</v>
      </c>
      <c r="J1461" s="2" t="s">
        <v>188</v>
      </c>
      <c r="K1461" s="2">
        <v>130</v>
      </c>
      <c r="L1461" s="2">
        <v>122</v>
      </c>
      <c r="M1461" s="2">
        <v>2</v>
      </c>
      <c r="N1461" s="7">
        <f t="shared" si="88"/>
        <v>244</v>
      </c>
      <c r="O1461" s="7">
        <f t="shared" si="89"/>
        <v>260</v>
      </c>
      <c r="P1461" s="2">
        <v>30</v>
      </c>
      <c r="Q1461" s="8">
        <f t="shared" si="90"/>
        <v>290</v>
      </c>
      <c r="R1461" s="8">
        <f t="shared" si="91"/>
        <v>16</v>
      </c>
      <c r="S1461" s="2" t="s">
        <v>28</v>
      </c>
      <c r="T1461" s="22" cm="1">
        <f t="array" ref="T1461">_xlfn.IFS(OR(Q1461&gt;$U$2,Q1461&lt;$U$3),Q1461*$V$2,OR(Q1461&gt;$U$3,Q1461&lt;$U$4),Q1461*$V$3,OR(Q1461&gt;$U$3,Q1461&lt;$U$4),Q1461*$V$4,OR(Q1461&gt;$U$5,Q1461&lt;$U$6),Q1461*$V$6,OR(Q1461&gt;$U$6,Q1461&lt;$U$7),Q1461*$V$7)</f>
        <v>5.8</v>
      </c>
    </row>
    <row r="1462" spans="1:20" x14ac:dyDescent="0.3">
      <c r="A1462" s="2" t="s">
        <v>2132</v>
      </c>
      <c r="B1462" s="5">
        <v>43170</v>
      </c>
      <c r="C1462" s="5">
        <v>43170</v>
      </c>
      <c r="D1462" s="2" t="s">
        <v>45</v>
      </c>
      <c r="E1462" s="2" t="s">
        <v>34</v>
      </c>
      <c r="F1462" s="2" t="s">
        <v>2024</v>
      </c>
      <c r="G1462" s="6" t="str">
        <f>VLOOKUP(F1462,'Customer Info'!A:B,2,0)</f>
        <v>Tom</v>
      </c>
      <c r="H1462" s="6" t="str">
        <f>VLOOKUP(F1462,'Customer Info'!A:C,3,0)</f>
        <v>Prescott</v>
      </c>
      <c r="I1462" s="6" t="str">
        <f>VLOOKUP(F1462,'Customer Info'!A:E,5,0)</f>
        <v>Bokaro</v>
      </c>
      <c r="J1462" s="2" t="s">
        <v>377</v>
      </c>
      <c r="K1462" s="2">
        <v>188</v>
      </c>
      <c r="L1462" s="2">
        <v>173</v>
      </c>
      <c r="M1462" s="2">
        <v>12</v>
      </c>
      <c r="N1462" s="7">
        <f t="shared" si="88"/>
        <v>2076</v>
      </c>
      <c r="O1462" s="7">
        <f t="shared" si="89"/>
        <v>2256</v>
      </c>
      <c r="P1462" s="2">
        <v>30</v>
      </c>
      <c r="Q1462" s="8">
        <f t="shared" si="90"/>
        <v>2286</v>
      </c>
      <c r="R1462" s="8">
        <f t="shared" si="91"/>
        <v>180</v>
      </c>
      <c r="S1462" s="2" t="s">
        <v>28</v>
      </c>
      <c r="T1462" s="22" cm="1">
        <f t="array" ref="T1462">_xlfn.IFS(OR(Q1462&gt;$U$2,Q1462&lt;$U$3),Q1462*$V$2,OR(Q1462&gt;$U$3,Q1462&lt;$U$4),Q1462*$V$3,OR(Q1462&gt;$U$3,Q1462&lt;$U$4),Q1462*$V$4,OR(Q1462&gt;$U$5,Q1462&lt;$U$6),Q1462*$V$6,OR(Q1462&gt;$U$6,Q1462&lt;$U$7),Q1462*$V$7)</f>
        <v>45.72</v>
      </c>
    </row>
    <row r="1463" spans="1:20" x14ac:dyDescent="0.3">
      <c r="A1463" s="2" t="s">
        <v>2133</v>
      </c>
      <c r="B1463" s="5">
        <v>43155</v>
      </c>
      <c r="C1463" s="5">
        <v>43156</v>
      </c>
      <c r="D1463" s="2" t="s">
        <v>26</v>
      </c>
      <c r="E1463" s="2" t="s">
        <v>27</v>
      </c>
      <c r="F1463" s="2" t="s">
        <v>316</v>
      </c>
      <c r="G1463" s="6" t="str">
        <f>VLOOKUP(F1463,'Customer Info'!A:B,2,0)</f>
        <v>Darren</v>
      </c>
      <c r="H1463" s="6" t="str">
        <f>VLOOKUP(F1463,'Customer Info'!A:C,3,0)</f>
        <v>Powers</v>
      </c>
      <c r="I1463" s="6" t="str">
        <f>VLOOKUP(F1463,'Customer Info'!A:E,5,0)</f>
        <v>Depok</v>
      </c>
      <c r="J1463" s="2" t="s">
        <v>1222</v>
      </c>
      <c r="K1463" s="2">
        <v>1332</v>
      </c>
      <c r="L1463" s="2">
        <v>1209</v>
      </c>
      <c r="M1463" s="2">
        <v>1</v>
      </c>
      <c r="N1463" s="7">
        <f t="shared" si="88"/>
        <v>1209</v>
      </c>
      <c r="O1463" s="7">
        <f t="shared" si="89"/>
        <v>1332</v>
      </c>
      <c r="P1463" s="2">
        <v>72</v>
      </c>
      <c r="Q1463" s="8">
        <f t="shared" si="90"/>
        <v>1404</v>
      </c>
      <c r="R1463" s="8">
        <f t="shared" si="91"/>
        <v>123</v>
      </c>
      <c r="S1463" s="2" t="s">
        <v>31</v>
      </c>
      <c r="T1463" s="22" cm="1">
        <f t="array" ref="T1463">_xlfn.IFS(OR(Q1463&gt;$U$2,Q1463&lt;$U$3),Q1463*$V$2,OR(Q1463&gt;$U$3,Q1463&lt;$U$4),Q1463*$V$3,OR(Q1463&gt;$U$3,Q1463&lt;$U$4),Q1463*$V$4,OR(Q1463&gt;$U$5,Q1463&lt;$U$6),Q1463*$V$6,OR(Q1463&gt;$U$6,Q1463&lt;$U$7),Q1463*$V$7)</f>
        <v>28.080000000000002</v>
      </c>
    </row>
    <row r="1464" spans="1:20" x14ac:dyDescent="0.3">
      <c r="A1464" s="2" t="s">
        <v>2134</v>
      </c>
      <c r="B1464" s="5">
        <v>43129</v>
      </c>
      <c r="C1464" s="5">
        <v>43129</v>
      </c>
      <c r="D1464" s="2" t="s">
        <v>45</v>
      </c>
      <c r="E1464" s="2" t="s">
        <v>34</v>
      </c>
      <c r="F1464" s="2" t="s">
        <v>556</v>
      </c>
      <c r="G1464" s="6" t="str">
        <f>VLOOKUP(F1464,'Customer Info'!A:B,2,0)</f>
        <v>Damala</v>
      </c>
      <c r="H1464" s="6" t="str">
        <f>VLOOKUP(F1464,'Customer Info'!A:C,3,0)</f>
        <v>Kotsonis</v>
      </c>
      <c r="I1464" s="6" t="str">
        <f>VLOOKUP(F1464,'Customer Info'!A:E,5,0)</f>
        <v>Berlin</v>
      </c>
      <c r="J1464" s="2" t="s">
        <v>202</v>
      </c>
      <c r="K1464" s="2">
        <v>851</v>
      </c>
      <c r="L1464" s="2">
        <v>773</v>
      </c>
      <c r="M1464" s="2">
        <v>2</v>
      </c>
      <c r="N1464" s="7">
        <f t="shared" si="88"/>
        <v>1546</v>
      </c>
      <c r="O1464" s="7">
        <f t="shared" si="89"/>
        <v>1702</v>
      </c>
      <c r="P1464" s="2">
        <v>55</v>
      </c>
      <c r="Q1464" s="8">
        <f t="shared" si="90"/>
        <v>1757</v>
      </c>
      <c r="R1464" s="8">
        <f t="shared" si="91"/>
        <v>156</v>
      </c>
      <c r="S1464" s="2" t="s">
        <v>31</v>
      </c>
      <c r="T1464" s="22" cm="1">
        <f t="array" ref="T1464">_xlfn.IFS(OR(Q1464&gt;$U$2,Q1464&lt;$U$3),Q1464*$V$2,OR(Q1464&gt;$U$3,Q1464&lt;$U$4),Q1464*$V$3,OR(Q1464&gt;$U$3,Q1464&lt;$U$4),Q1464*$V$4,OR(Q1464&gt;$U$5,Q1464&lt;$U$6),Q1464*$V$6,OR(Q1464&gt;$U$6,Q1464&lt;$U$7),Q1464*$V$7)</f>
        <v>35.14</v>
      </c>
    </row>
    <row r="1465" spans="1:20" x14ac:dyDescent="0.3">
      <c r="A1465" s="2" t="s">
        <v>2135</v>
      </c>
      <c r="B1465" s="5">
        <v>43205</v>
      </c>
      <c r="C1465" s="5">
        <v>43205</v>
      </c>
      <c r="D1465" s="2" t="s">
        <v>45</v>
      </c>
      <c r="E1465" s="2" t="s">
        <v>34</v>
      </c>
      <c r="F1465" s="2" t="s">
        <v>1168</v>
      </c>
      <c r="G1465" s="6" t="str">
        <f>VLOOKUP(F1465,'Customer Info'!A:B,2,0)</f>
        <v>Mark</v>
      </c>
      <c r="H1465" s="6" t="str">
        <f>VLOOKUP(F1465,'Customer Info'!A:C,3,0)</f>
        <v>Cousins</v>
      </c>
      <c r="I1465" s="6" t="str">
        <f>VLOOKUP(F1465,'Customer Info'!A:E,5,0)</f>
        <v>Karimnagar</v>
      </c>
      <c r="J1465" s="2" t="s">
        <v>153</v>
      </c>
      <c r="K1465" s="2">
        <v>445</v>
      </c>
      <c r="L1465" s="2">
        <v>415</v>
      </c>
      <c r="M1465" s="2">
        <v>4</v>
      </c>
      <c r="N1465" s="7">
        <f t="shared" si="88"/>
        <v>1660</v>
      </c>
      <c r="O1465" s="7">
        <f t="shared" si="89"/>
        <v>1780</v>
      </c>
      <c r="P1465" s="2">
        <v>70</v>
      </c>
      <c r="Q1465" s="8">
        <f t="shared" si="90"/>
        <v>1850</v>
      </c>
      <c r="R1465" s="8">
        <f t="shared" si="91"/>
        <v>120</v>
      </c>
      <c r="S1465" s="2" t="s">
        <v>31</v>
      </c>
      <c r="T1465" s="22" cm="1">
        <f t="array" ref="T1465">_xlfn.IFS(OR(Q1465&gt;$U$2,Q1465&lt;$U$3),Q1465*$V$2,OR(Q1465&gt;$U$3,Q1465&lt;$U$4),Q1465*$V$3,OR(Q1465&gt;$U$3,Q1465&lt;$U$4),Q1465*$V$4,OR(Q1465&gt;$U$5,Q1465&lt;$U$6),Q1465*$V$6,OR(Q1465&gt;$U$6,Q1465&lt;$U$7),Q1465*$V$7)</f>
        <v>37</v>
      </c>
    </row>
    <row r="1466" spans="1:20" x14ac:dyDescent="0.3">
      <c r="A1466" s="2" t="s">
        <v>2136</v>
      </c>
      <c r="B1466" s="5">
        <v>43257</v>
      </c>
      <c r="C1466" s="5">
        <v>43259</v>
      </c>
      <c r="D1466" s="2" t="s">
        <v>33</v>
      </c>
      <c r="E1466" s="2" t="s">
        <v>41</v>
      </c>
      <c r="F1466" s="2" t="s">
        <v>1310</v>
      </c>
      <c r="G1466" s="6" t="str">
        <f>VLOOKUP(F1466,'Customer Info'!A:B,2,0)</f>
        <v>Mick</v>
      </c>
      <c r="H1466" s="6" t="str">
        <f>VLOOKUP(F1466,'Customer Info'!A:C,3,0)</f>
        <v>Brown</v>
      </c>
      <c r="I1466" s="6" t="str">
        <f>VLOOKUP(F1466,'Customer Info'!A:E,5,0)</f>
        <v>Shenzhen</v>
      </c>
      <c r="J1466" s="2" t="s">
        <v>94</v>
      </c>
      <c r="K1466" s="2">
        <v>2273</v>
      </c>
      <c r="L1466" s="2">
        <v>2229</v>
      </c>
      <c r="M1466" s="2">
        <v>5</v>
      </c>
      <c r="N1466" s="7">
        <f t="shared" si="88"/>
        <v>11145</v>
      </c>
      <c r="O1466" s="7">
        <f t="shared" si="89"/>
        <v>11365</v>
      </c>
      <c r="P1466" s="2">
        <v>55</v>
      </c>
      <c r="Q1466" s="8">
        <f t="shared" si="90"/>
        <v>11420</v>
      </c>
      <c r="R1466" s="8">
        <f t="shared" si="91"/>
        <v>220</v>
      </c>
      <c r="S1466" s="2" t="s">
        <v>28</v>
      </c>
      <c r="T1466" s="22" cm="1">
        <f t="array" ref="T1466">_xlfn.IFS(OR(Q1466&gt;$U$2,Q1466&lt;$U$3),Q1466*$V$2,OR(Q1466&gt;$U$3,Q1466&lt;$U$4),Q1466*$V$3,OR(Q1466&gt;$U$3,Q1466&lt;$U$4),Q1466*$V$4,OR(Q1466&gt;$U$5,Q1466&lt;$U$6),Q1466*$V$6,OR(Q1466&gt;$U$6,Q1466&lt;$U$7),Q1466*$V$7)</f>
        <v>228.4</v>
      </c>
    </row>
    <row r="1467" spans="1:20" x14ac:dyDescent="0.3">
      <c r="A1467" s="2" t="s">
        <v>2137</v>
      </c>
      <c r="B1467" s="5">
        <v>43134</v>
      </c>
      <c r="C1467" s="5">
        <v>43134</v>
      </c>
      <c r="D1467" s="2" t="s">
        <v>33</v>
      </c>
      <c r="E1467" s="2" t="s">
        <v>46</v>
      </c>
      <c r="F1467" s="2" t="s">
        <v>1037</v>
      </c>
      <c r="G1467" s="6" t="str">
        <f>VLOOKUP(F1467,'Customer Info'!A:B,2,0)</f>
        <v>Jessica</v>
      </c>
      <c r="H1467" s="6" t="str">
        <f>VLOOKUP(F1467,'Customer Info'!A:C,3,0)</f>
        <v>Myrick</v>
      </c>
      <c r="I1467" s="6" t="str">
        <f>VLOOKUP(F1467,'Customer Info'!A:E,5,0)</f>
        <v>Jakarta</v>
      </c>
      <c r="J1467" s="2" t="s">
        <v>452</v>
      </c>
      <c r="K1467" s="2">
        <v>2706</v>
      </c>
      <c r="L1467" s="2">
        <v>2553</v>
      </c>
      <c r="M1467" s="2">
        <v>5</v>
      </c>
      <c r="N1467" s="7">
        <f t="shared" si="88"/>
        <v>12765</v>
      </c>
      <c r="O1467" s="7">
        <f t="shared" si="89"/>
        <v>13530</v>
      </c>
      <c r="P1467" s="2">
        <v>90</v>
      </c>
      <c r="Q1467" s="8">
        <f t="shared" si="90"/>
        <v>13620</v>
      </c>
      <c r="R1467" s="8">
        <f t="shared" si="91"/>
        <v>765</v>
      </c>
      <c r="S1467" s="2" t="s">
        <v>31</v>
      </c>
      <c r="T1467" s="22" cm="1">
        <f t="array" ref="T1467">_xlfn.IFS(OR(Q1467&gt;$U$2,Q1467&lt;$U$3),Q1467*$V$2,OR(Q1467&gt;$U$3,Q1467&lt;$U$4),Q1467*$V$3,OR(Q1467&gt;$U$3,Q1467&lt;$U$4),Q1467*$V$4,OR(Q1467&gt;$U$5,Q1467&lt;$U$6),Q1467*$V$6,OR(Q1467&gt;$U$6,Q1467&lt;$U$7),Q1467*$V$7)</f>
        <v>272.39999999999998</v>
      </c>
    </row>
    <row r="1468" spans="1:20" x14ac:dyDescent="0.3">
      <c r="A1468" s="2" t="s">
        <v>2138</v>
      </c>
      <c r="B1468" s="5">
        <v>43446</v>
      </c>
      <c r="C1468" s="5">
        <v>43446</v>
      </c>
      <c r="D1468" s="2" t="s">
        <v>26</v>
      </c>
      <c r="E1468" s="2" t="s">
        <v>89</v>
      </c>
      <c r="F1468" s="2" t="s">
        <v>579</v>
      </c>
      <c r="G1468" s="6" t="str">
        <f>VLOOKUP(F1468,'Customer Info'!A:B,2,0)</f>
        <v>Benjamin</v>
      </c>
      <c r="H1468" s="6" t="str">
        <f>VLOOKUP(F1468,'Customer Info'!A:C,3,0)</f>
        <v>Patterson</v>
      </c>
      <c r="I1468" s="6" t="str">
        <f>VLOOKUP(F1468,'Customer Info'!A:E,5,0)</f>
        <v>Wollongong</v>
      </c>
      <c r="J1468" s="2" t="s">
        <v>346</v>
      </c>
      <c r="K1468" s="2">
        <v>2681</v>
      </c>
      <c r="L1468" s="2">
        <v>2458</v>
      </c>
      <c r="M1468" s="2">
        <v>3</v>
      </c>
      <c r="N1468" s="7">
        <f t="shared" si="88"/>
        <v>7374</v>
      </c>
      <c r="O1468" s="7">
        <f t="shared" si="89"/>
        <v>8043</v>
      </c>
      <c r="P1468" s="2">
        <v>28</v>
      </c>
      <c r="Q1468" s="8">
        <f t="shared" si="90"/>
        <v>8071</v>
      </c>
      <c r="R1468" s="8">
        <f t="shared" si="91"/>
        <v>669</v>
      </c>
      <c r="S1468" s="2" t="s">
        <v>61</v>
      </c>
      <c r="T1468" s="22" cm="1">
        <f t="array" ref="T1468">_xlfn.IFS(OR(Q1468&gt;$U$2,Q1468&lt;$U$3),Q1468*$V$2,OR(Q1468&gt;$U$3,Q1468&lt;$U$4),Q1468*$V$3,OR(Q1468&gt;$U$3,Q1468&lt;$U$4),Q1468*$V$4,OR(Q1468&gt;$U$5,Q1468&lt;$U$6),Q1468*$V$6,OR(Q1468&gt;$U$6,Q1468&lt;$U$7),Q1468*$V$7)</f>
        <v>161.42000000000002</v>
      </c>
    </row>
    <row r="1469" spans="1:20" x14ac:dyDescent="0.3">
      <c r="A1469" s="2" t="s">
        <v>2139</v>
      </c>
      <c r="B1469" s="5">
        <v>43275</v>
      </c>
      <c r="C1469" s="5">
        <v>43277</v>
      </c>
      <c r="D1469" s="2" t="s">
        <v>26</v>
      </c>
      <c r="E1469" s="2" t="s">
        <v>46</v>
      </c>
      <c r="F1469" s="2" t="s">
        <v>799</v>
      </c>
      <c r="G1469" s="6" t="str">
        <f>VLOOKUP(F1469,'Customer Info'!A:B,2,0)</f>
        <v>Tim</v>
      </c>
      <c r="H1469" s="6" t="str">
        <f>VLOOKUP(F1469,'Customer Info'!A:C,3,0)</f>
        <v>Brockman</v>
      </c>
      <c r="I1469" s="6" t="str">
        <f>VLOOKUP(F1469,'Customer Info'!A:E,5,0)</f>
        <v>Toowoomba</v>
      </c>
      <c r="J1469" s="2" t="s">
        <v>205</v>
      </c>
      <c r="K1469" s="2">
        <v>2778</v>
      </c>
      <c r="L1469" s="2">
        <v>2573</v>
      </c>
      <c r="M1469" s="2">
        <v>7</v>
      </c>
      <c r="N1469" s="7">
        <f t="shared" si="88"/>
        <v>18011</v>
      </c>
      <c r="O1469" s="7">
        <f t="shared" si="89"/>
        <v>19446</v>
      </c>
      <c r="P1469" s="2">
        <v>90</v>
      </c>
      <c r="Q1469" s="8">
        <f t="shared" si="90"/>
        <v>19536</v>
      </c>
      <c r="R1469" s="8">
        <f t="shared" si="91"/>
        <v>1435</v>
      </c>
      <c r="S1469" s="2" t="s">
        <v>31</v>
      </c>
      <c r="T1469" s="22" cm="1">
        <f t="array" ref="T1469">_xlfn.IFS(OR(Q1469&gt;$U$2,Q1469&lt;$U$3),Q1469*$V$2,OR(Q1469&gt;$U$3,Q1469&lt;$U$4),Q1469*$V$3,OR(Q1469&gt;$U$3,Q1469&lt;$U$4),Q1469*$V$4,OR(Q1469&gt;$U$5,Q1469&lt;$U$6),Q1469*$V$6,OR(Q1469&gt;$U$6,Q1469&lt;$U$7),Q1469*$V$7)</f>
        <v>390.72</v>
      </c>
    </row>
    <row r="1470" spans="1:20" x14ac:dyDescent="0.3">
      <c r="A1470" s="2" t="s">
        <v>2140</v>
      </c>
      <c r="B1470" s="5">
        <v>43352</v>
      </c>
      <c r="C1470" s="5">
        <v>43353</v>
      </c>
      <c r="D1470" s="2" t="s">
        <v>45</v>
      </c>
      <c r="E1470" s="2" t="s">
        <v>34</v>
      </c>
      <c r="F1470" s="2" t="s">
        <v>659</v>
      </c>
      <c r="G1470" s="6" t="str">
        <f>VLOOKUP(F1470,'Customer Info'!A:B,2,0)</f>
        <v>Victoria</v>
      </c>
      <c r="H1470" s="6" t="str">
        <f>VLOOKUP(F1470,'Customer Info'!A:C,3,0)</f>
        <v>Brennan</v>
      </c>
      <c r="I1470" s="6" t="str">
        <f>VLOOKUP(F1470,'Customer Info'!A:E,5,0)</f>
        <v>Canberra</v>
      </c>
      <c r="J1470" s="2" t="s">
        <v>168</v>
      </c>
      <c r="K1470" s="2">
        <v>60</v>
      </c>
      <c r="L1470" s="2">
        <v>56</v>
      </c>
      <c r="M1470" s="2">
        <v>4</v>
      </c>
      <c r="N1470" s="7">
        <f t="shared" si="88"/>
        <v>224</v>
      </c>
      <c r="O1470" s="7">
        <f t="shared" si="89"/>
        <v>240</v>
      </c>
      <c r="P1470" s="2">
        <v>10</v>
      </c>
      <c r="Q1470" s="8">
        <f t="shared" si="90"/>
        <v>250</v>
      </c>
      <c r="R1470" s="8">
        <f t="shared" si="91"/>
        <v>16</v>
      </c>
      <c r="S1470" s="2" t="s">
        <v>61</v>
      </c>
      <c r="T1470" s="22" cm="1">
        <f t="array" ref="T1470">_xlfn.IFS(OR(Q1470&gt;$U$2,Q1470&lt;$U$3),Q1470*$V$2,OR(Q1470&gt;$U$3,Q1470&lt;$U$4),Q1470*$V$3,OR(Q1470&gt;$U$3,Q1470&lt;$U$4),Q1470*$V$4,OR(Q1470&gt;$U$5,Q1470&lt;$U$6),Q1470*$V$6,OR(Q1470&gt;$U$6,Q1470&lt;$U$7),Q1470*$V$7)</f>
        <v>5</v>
      </c>
    </row>
    <row r="1471" spans="1:20" x14ac:dyDescent="0.3">
      <c r="A1471" s="2" t="s">
        <v>2141</v>
      </c>
      <c r="B1471" s="5">
        <v>43316</v>
      </c>
      <c r="C1471" s="5">
        <v>43316</v>
      </c>
      <c r="D1471" s="2" t="s">
        <v>26</v>
      </c>
      <c r="E1471" s="2" t="s">
        <v>46</v>
      </c>
      <c r="F1471" s="2" t="s">
        <v>328</v>
      </c>
      <c r="G1471" s="6" t="str">
        <f>VLOOKUP(F1471,'Customer Info'!A:B,2,0)</f>
        <v>Thea</v>
      </c>
      <c r="H1471" s="6" t="str">
        <f>VLOOKUP(F1471,'Customer Info'!A:C,3,0)</f>
        <v>Hudgings</v>
      </c>
      <c r="I1471" s="6" t="str">
        <f>VLOOKUP(F1471,'Customer Info'!A:E,5,0)</f>
        <v>Anshan</v>
      </c>
      <c r="J1471" s="2" t="s">
        <v>891</v>
      </c>
      <c r="K1471" s="2">
        <v>3145</v>
      </c>
      <c r="L1471" s="2">
        <v>3025</v>
      </c>
      <c r="M1471" s="2">
        <v>3</v>
      </c>
      <c r="N1471" s="7">
        <f t="shared" si="88"/>
        <v>9075</v>
      </c>
      <c r="O1471" s="7">
        <f t="shared" si="89"/>
        <v>9435</v>
      </c>
      <c r="P1471" s="2">
        <v>52</v>
      </c>
      <c r="Q1471" s="8">
        <f t="shared" si="90"/>
        <v>9487</v>
      </c>
      <c r="R1471" s="8">
        <f t="shared" si="91"/>
        <v>360</v>
      </c>
      <c r="S1471" s="2" t="s">
        <v>31</v>
      </c>
      <c r="T1471" s="22" cm="1">
        <f t="array" ref="T1471">_xlfn.IFS(OR(Q1471&gt;$U$2,Q1471&lt;$U$3),Q1471*$V$2,OR(Q1471&gt;$U$3,Q1471&lt;$U$4),Q1471*$V$3,OR(Q1471&gt;$U$3,Q1471&lt;$U$4),Q1471*$V$4,OR(Q1471&gt;$U$5,Q1471&lt;$U$6),Q1471*$V$6,OR(Q1471&gt;$U$6,Q1471&lt;$U$7),Q1471*$V$7)</f>
        <v>189.74</v>
      </c>
    </row>
    <row r="1472" spans="1:20" x14ac:dyDescent="0.3">
      <c r="A1472" s="2" t="s">
        <v>2142</v>
      </c>
      <c r="B1472" s="5">
        <v>43413</v>
      </c>
      <c r="C1472" s="5">
        <v>43415</v>
      </c>
      <c r="D1472" s="2" t="s">
        <v>45</v>
      </c>
      <c r="E1472" s="2" t="s">
        <v>41</v>
      </c>
      <c r="F1472" s="2" t="s">
        <v>861</v>
      </c>
      <c r="G1472" s="6" t="str">
        <f>VLOOKUP(F1472,'Customer Info'!A:B,2,0)</f>
        <v>Anemone</v>
      </c>
      <c r="H1472" s="6" t="str">
        <f>VLOOKUP(F1472,'Customer Info'!A:C,3,0)</f>
        <v>Ratner</v>
      </c>
      <c r="I1472" s="6" t="str">
        <f>VLOOKUP(F1472,'Customer Info'!A:E,5,0)</f>
        <v>Pune</v>
      </c>
      <c r="J1472" s="2" t="s">
        <v>959</v>
      </c>
      <c r="K1472" s="2">
        <v>417</v>
      </c>
      <c r="L1472" s="2">
        <v>392</v>
      </c>
      <c r="M1472" s="2">
        <v>5</v>
      </c>
      <c r="N1472" s="7">
        <f t="shared" si="88"/>
        <v>1960</v>
      </c>
      <c r="O1472" s="7">
        <f t="shared" si="89"/>
        <v>2085</v>
      </c>
      <c r="P1472" s="2">
        <v>49</v>
      </c>
      <c r="Q1472" s="8">
        <f t="shared" si="90"/>
        <v>2134</v>
      </c>
      <c r="R1472" s="8">
        <f t="shared" si="91"/>
        <v>125</v>
      </c>
      <c r="S1472" s="2" t="s">
        <v>31</v>
      </c>
      <c r="T1472" s="22" cm="1">
        <f t="array" ref="T1472">_xlfn.IFS(OR(Q1472&gt;$U$2,Q1472&lt;$U$3),Q1472*$V$2,OR(Q1472&gt;$U$3,Q1472&lt;$U$4),Q1472*$V$3,OR(Q1472&gt;$U$3,Q1472&lt;$U$4),Q1472*$V$4,OR(Q1472&gt;$U$5,Q1472&lt;$U$6),Q1472*$V$6,OR(Q1472&gt;$U$6,Q1472&lt;$U$7),Q1472*$V$7)</f>
        <v>42.68</v>
      </c>
    </row>
    <row r="1473" spans="1:20" x14ac:dyDescent="0.3">
      <c r="A1473" s="2" t="s">
        <v>2143</v>
      </c>
      <c r="B1473" s="5">
        <v>43250</v>
      </c>
      <c r="C1473" s="5">
        <v>43250</v>
      </c>
      <c r="D1473" s="2" t="s">
        <v>33</v>
      </c>
      <c r="E1473" s="2" t="s">
        <v>41</v>
      </c>
      <c r="F1473" s="2" t="s">
        <v>933</v>
      </c>
      <c r="G1473" s="6" t="str">
        <f>VLOOKUP(F1473,'Customer Info'!A:B,2,0)</f>
        <v>Stuart</v>
      </c>
      <c r="H1473" s="6" t="str">
        <f>VLOOKUP(F1473,'Customer Info'!A:C,3,0)</f>
        <v>Van</v>
      </c>
      <c r="I1473" s="6" t="str">
        <f>VLOOKUP(F1473,'Customer Info'!A:E,5,0)</f>
        <v>Hobart</v>
      </c>
      <c r="J1473" s="2" t="s">
        <v>339</v>
      </c>
      <c r="K1473" s="2">
        <v>6274</v>
      </c>
      <c r="L1473" s="2">
        <v>6093</v>
      </c>
      <c r="M1473" s="2">
        <v>2</v>
      </c>
      <c r="N1473" s="7">
        <f t="shared" si="88"/>
        <v>12186</v>
      </c>
      <c r="O1473" s="7">
        <f t="shared" si="89"/>
        <v>12548</v>
      </c>
      <c r="P1473" s="2">
        <v>80</v>
      </c>
      <c r="Q1473" s="8">
        <f t="shared" si="90"/>
        <v>12628</v>
      </c>
      <c r="R1473" s="8">
        <f t="shared" si="91"/>
        <v>362</v>
      </c>
      <c r="S1473" s="2" t="s">
        <v>31</v>
      </c>
      <c r="T1473" s="22" cm="1">
        <f t="array" ref="T1473">_xlfn.IFS(OR(Q1473&gt;$U$2,Q1473&lt;$U$3),Q1473*$V$2,OR(Q1473&gt;$U$3,Q1473&lt;$U$4),Q1473*$V$3,OR(Q1473&gt;$U$3,Q1473&lt;$U$4),Q1473*$V$4,OR(Q1473&gt;$U$5,Q1473&lt;$U$6),Q1473*$V$6,OR(Q1473&gt;$U$6,Q1473&lt;$U$7),Q1473*$V$7)</f>
        <v>252.56</v>
      </c>
    </row>
    <row r="1474" spans="1:20" x14ac:dyDescent="0.3">
      <c r="A1474" s="2" t="s">
        <v>2144</v>
      </c>
      <c r="B1474" s="5">
        <v>43339</v>
      </c>
      <c r="C1474" s="5">
        <v>43339</v>
      </c>
      <c r="D1474" s="2" t="s">
        <v>45</v>
      </c>
      <c r="E1474" s="2" t="s">
        <v>27</v>
      </c>
      <c r="F1474" s="2" t="s">
        <v>459</v>
      </c>
      <c r="G1474" s="6" t="str">
        <f>VLOOKUP(F1474,'Customer Info'!A:B,2,0)</f>
        <v>Roger</v>
      </c>
      <c r="H1474" s="6" t="str">
        <f>VLOOKUP(F1474,'Customer Info'!A:C,3,0)</f>
        <v>Barcio</v>
      </c>
      <c r="I1474" s="6" t="str">
        <f>VLOOKUP(F1474,'Customer Info'!A:E,5,0)</f>
        <v>Bremen</v>
      </c>
      <c r="J1474" s="2" t="s">
        <v>323</v>
      </c>
      <c r="K1474" s="2">
        <v>1816</v>
      </c>
      <c r="L1474" s="2">
        <v>1700</v>
      </c>
      <c r="M1474" s="2">
        <v>6</v>
      </c>
      <c r="N1474" s="7">
        <f t="shared" si="88"/>
        <v>10200</v>
      </c>
      <c r="O1474" s="7">
        <f t="shared" si="89"/>
        <v>10896</v>
      </c>
      <c r="P1474" s="2">
        <v>62</v>
      </c>
      <c r="Q1474" s="8">
        <f t="shared" si="90"/>
        <v>10958</v>
      </c>
      <c r="R1474" s="8">
        <f t="shared" si="91"/>
        <v>696</v>
      </c>
      <c r="S1474" s="2" t="s">
        <v>61</v>
      </c>
      <c r="T1474" s="22" cm="1">
        <f t="array" ref="T1474">_xlfn.IFS(OR(Q1474&gt;$U$2,Q1474&lt;$U$3),Q1474*$V$2,OR(Q1474&gt;$U$3,Q1474&lt;$U$4),Q1474*$V$3,OR(Q1474&gt;$U$3,Q1474&lt;$U$4),Q1474*$V$4,OR(Q1474&gt;$U$5,Q1474&lt;$U$6),Q1474*$V$6,OR(Q1474&gt;$U$6,Q1474&lt;$U$7),Q1474*$V$7)</f>
        <v>219.16</v>
      </c>
    </row>
    <row r="1475" spans="1:20" x14ac:dyDescent="0.3">
      <c r="A1475" s="2" t="s">
        <v>2145</v>
      </c>
      <c r="B1475" s="5">
        <v>43368</v>
      </c>
      <c r="C1475" s="5">
        <v>43370</v>
      </c>
      <c r="D1475" s="2" t="s">
        <v>26</v>
      </c>
      <c r="E1475" s="2" t="s">
        <v>41</v>
      </c>
      <c r="F1475" s="2" t="s">
        <v>801</v>
      </c>
      <c r="G1475" s="6" t="str">
        <f>VLOOKUP(F1475,'Customer Info'!A:B,2,0)</f>
        <v>Ken</v>
      </c>
      <c r="H1475" s="6" t="str">
        <f>VLOOKUP(F1475,'Customer Info'!A:C,3,0)</f>
        <v>Heidel</v>
      </c>
      <c r="I1475" s="6" t="str">
        <f>VLOOKUP(F1475,'Customer Info'!A:E,5,0)</f>
        <v>Tegal</v>
      </c>
      <c r="J1475" s="2" t="s">
        <v>575</v>
      </c>
      <c r="K1475" s="2">
        <v>3275</v>
      </c>
      <c r="L1475" s="2">
        <v>3090</v>
      </c>
      <c r="M1475" s="2">
        <v>2</v>
      </c>
      <c r="N1475" s="7">
        <f t="shared" si="88"/>
        <v>6180</v>
      </c>
      <c r="O1475" s="7">
        <f t="shared" si="89"/>
        <v>6550</v>
      </c>
      <c r="P1475" s="2">
        <v>81</v>
      </c>
      <c r="Q1475" s="8">
        <f t="shared" si="90"/>
        <v>6631</v>
      </c>
      <c r="R1475" s="8">
        <f t="shared" si="91"/>
        <v>370</v>
      </c>
      <c r="S1475" s="2" t="s">
        <v>31</v>
      </c>
      <c r="T1475" s="22" cm="1">
        <f t="array" ref="T1475">_xlfn.IFS(OR(Q1475&gt;$U$2,Q1475&lt;$U$3),Q1475*$V$2,OR(Q1475&gt;$U$3,Q1475&lt;$U$4),Q1475*$V$3,OR(Q1475&gt;$U$3,Q1475&lt;$U$4),Q1475*$V$4,OR(Q1475&gt;$U$5,Q1475&lt;$U$6),Q1475*$V$6,OR(Q1475&gt;$U$6,Q1475&lt;$U$7),Q1475*$V$7)</f>
        <v>132.62</v>
      </c>
    </row>
    <row r="1476" spans="1:20" x14ac:dyDescent="0.3">
      <c r="A1476" s="2" t="s">
        <v>2146</v>
      </c>
      <c r="B1476" s="5">
        <v>43218</v>
      </c>
      <c r="C1476" s="5">
        <v>43218</v>
      </c>
      <c r="D1476" s="2" t="s">
        <v>26</v>
      </c>
      <c r="E1476" s="2" t="s">
        <v>41</v>
      </c>
      <c r="F1476" s="2" t="s">
        <v>1219</v>
      </c>
      <c r="G1476" s="6" t="str">
        <f>VLOOKUP(F1476,'Customer Info'!A:B,2,0)</f>
        <v>Vivek</v>
      </c>
      <c r="H1476" s="6" t="str">
        <f>VLOOKUP(F1476,'Customer Info'!A:C,3,0)</f>
        <v>Grady</v>
      </c>
      <c r="I1476" s="6" t="str">
        <f>VLOOKUP(F1476,'Customer Info'!A:E,5,0)</f>
        <v>Shantou</v>
      </c>
      <c r="J1476" s="2" t="s">
        <v>54</v>
      </c>
      <c r="K1476" s="2">
        <v>2365</v>
      </c>
      <c r="L1476" s="2">
        <v>2232</v>
      </c>
      <c r="M1476" s="2">
        <v>5</v>
      </c>
      <c r="N1476" s="7">
        <f t="shared" si="88"/>
        <v>11160</v>
      </c>
      <c r="O1476" s="7">
        <f t="shared" si="89"/>
        <v>11825</v>
      </c>
      <c r="P1476" s="2">
        <v>51</v>
      </c>
      <c r="Q1476" s="8">
        <f t="shared" si="90"/>
        <v>11876</v>
      </c>
      <c r="R1476" s="8">
        <f t="shared" si="91"/>
        <v>665</v>
      </c>
      <c r="S1476" s="2" t="s">
        <v>31</v>
      </c>
      <c r="T1476" s="22" cm="1">
        <f t="array" ref="T1476">_xlfn.IFS(OR(Q1476&gt;$U$2,Q1476&lt;$U$3),Q1476*$V$2,OR(Q1476&gt;$U$3,Q1476&lt;$U$4),Q1476*$V$3,OR(Q1476&gt;$U$3,Q1476&lt;$U$4),Q1476*$V$4,OR(Q1476&gt;$U$5,Q1476&lt;$U$6),Q1476*$V$6,OR(Q1476&gt;$U$6,Q1476&lt;$U$7),Q1476*$V$7)</f>
        <v>237.52</v>
      </c>
    </row>
    <row r="1477" spans="1:20" x14ac:dyDescent="0.3">
      <c r="A1477" s="2" t="s">
        <v>2147</v>
      </c>
      <c r="B1477" s="5">
        <v>43332</v>
      </c>
      <c r="C1477" s="5">
        <v>43332</v>
      </c>
      <c r="D1477" s="2" t="s">
        <v>45</v>
      </c>
      <c r="E1477" s="2" t="s">
        <v>89</v>
      </c>
      <c r="F1477" s="2" t="s">
        <v>1652</v>
      </c>
      <c r="G1477" s="6" t="str">
        <f>VLOOKUP(F1477,'Customer Info'!A:B,2,0)</f>
        <v>Sarah</v>
      </c>
      <c r="H1477" s="6" t="str">
        <f>VLOOKUP(F1477,'Customer Info'!A:C,3,0)</f>
        <v>Foster</v>
      </c>
      <c r="I1477" s="6" t="str">
        <f>VLOOKUP(F1477,'Customer Info'!A:E,5,0)</f>
        <v>Harbin</v>
      </c>
      <c r="J1477" s="2" t="s">
        <v>332</v>
      </c>
      <c r="K1477" s="2">
        <v>1358</v>
      </c>
      <c r="L1477" s="2">
        <v>1294</v>
      </c>
      <c r="M1477" s="2">
        <v>2</v>
      </c>
      <c r="N1477" s="7">
        <f t="shared" si="88"/>
        <v>2588</v>
      </c>
      <c r="O1477" s="7">
        <f t="shared" si="89"/>
        <v>2716</v>
      </c>
      <c r="P1477" s="2">
        <v>29</v>
      </c>
      <c r="Q1477" s="8">
        <f t="shared" si="90"/>
        <v>2745</v>
      </c>
      <c r="R1477" s="8">
        <f t="shared" si="91"/>
        <v>128</v>
      </c>
      <c r="S1477" s="2" t="s">
        <v>31</v>
      </c>
      <c r="T1477" s="22" cm="1">
        <f t="array" ref="T1477">_xlfn.IFS(OR(Q1477&gt;$U$2,Q1477&lt;$U$3),Q1477*$V$2,OR(Q1477&gt;$U$3,Q1477&lt;$U$4),Q1477*$V$3,OR(Q1477&gt;$U$3,Q1477&lt;$U$4),Q1477*$V$4,OR(Q1477&gt;$U$5,Q1477&lt;$U$6),Q1477*$V$6,OR(Q1477&gt;$U$6,Q1477&lt;$U$7),Q1477*$V$7)</f>
        <v>54.9</v>
      </c>
    </row>
    <row r="1478" spans="1:20" x14ac:dyDescent="0.3">
      <c r="A1478" s="2" t="s">
        <v>2148</v>
      </c>
      <c r="B1478" s="5">
        <v>43129</v>
      </c>
      <c r="C1478" s="5">
        <v>43131</v>
      </c>
      <c r="D1478" s="2" t="s">
        <v>45</v>
      </c>
      <c r="E1478" s="2" t="s">
        <v>46</v>
      </c>
      <c r="F1478" s="2" t="s">
        <v>338</v>
      </c>
      <c r="G1478" s="6" t="str">
        <f>VLOOKUP(F1478,'Customer Info'!A:B,2,0)</f>
        <v>Ann</v>
      </c>
      <c r="H1478" s="6" t="str">
        <f>VLOOKUP(F1478,'Customer Info'!A:C,3,0)</f>
        <v>Chong</v>
      </c>
      <c r="I1478" s="6" t="str">
        <f>VLOOKUP(F1478,'Customer Info'!A:E,5,0)</f>
        <v>Sydney</v>
      </c>
      <c r="J1478" s="2" t="s">
        <v>308</v>
      </c>
      <c r="K1478" s="2">
        <v>149</v>
      </c>
      <c r="L1478" s="2">
        <v>131</v>
      </c>
      <c r="M1478" s="2">
        <v>8</v>
      </c>
      <c r="N1478" s="7">
        <f t="shared" si="88"/>
        <v>1048</v>
      </c>
      <c r="O1478" s="7">
        <f t="shared" si="89"/>
        <v>1192</v>
      </c>
      <c r="P1478" s="2">
        <v>30</v>
      </c>
      <c r="Q1478" s="8">
        <f t="shared" si="90"/>
        <v>1222</v>
      </c>
      <c r="R1478" s="8">
        <f t="shared" si="91"/>
        <v>144</v>
      </c>
      <c r="S1478" s="2" t="s">
        <v>31</v>
      </c>
      <c r="T1478" s="22" cm="1">
        <f t="array" ref="T1478">_xlfn.IFS(OR(Q1478&gt;$U$2,Q1478&lt;$U$3),Q1478*$V$2,OR(Q1478&gt;$U$3,Q1478&lt;$U$4),Q1478*$V$3,OR(Q1478&gt;$U$3,Q1478&lt;$U$4),Q1478*$V$4,OR(Q1478&gt;$U$5,Q1478&lt;$U$6),Q1478*$V$6,OR(Q1478&gt;$U$6,Q1478&lt;$U$7),Q1478*$V$7)</f>
        <v>24.44</v>
      </c>
    </row>
    <row r="1479" spans="1:20" x14ac:dyDescent="0.3">
      <c r="A1479" s="2" t="s">
        <v>2149</v>
      </c>
      <c r="B1479" s="5">
        <v>43179</v>
      </c>
      <c r="C1479" s="5">
        <v>43181</v>
      </c>
      <c r="D1479" s="2" t="s">
        <v>45</v>
      </c>
      <c r="E1479" s="2" t="s">
        <v>46</v>
      </c>
      <c r="F1479" s="2" t="s">
        <v>190</v>
      </c>
      <c r="G1479" s="6" t="str">
        <f>VLOOKUP(F1479,'Customer Info'!A:B,2,0)</f>
        <v>Annie</v>
      </c>
      <c r="H1479" s="6" t="str">
        <f>VLOOKUP(F1479,'Customer Info'!A:C,3,0)</f>
        <v>Thurman</v>
      </c>
      <c r="I1479" s="6" t="str">
        <f>VLOOKUP(F1479,'Customer Info'!A:E,5,0)</f>
        <v>Sydney</v>
      </c>
      <c r="J1479" s="2" t="s">
        <v>1388</v>
      </c>
      <c r="K1479" s="2">
        <v>175</v>
      </c>
      <c r="L1479" s="2">
        <v>158</v>
      </c>
      <c r="M1479" s="2">
        <v>2</v>
      </c>
      <c r="N1479" s="7">
        <f t="shared" si="88"/>
        <v>316</v>
      </c>
      <c r="O1479" s="7">
        <f t="shared" si="89"/>
        <v>350</v>
      </c>
      <c r="P1479" s="2">
        <v>30</v>
      </c>
      <c r="Q1479" s="8">
        <f t="shared" si="90"/>
        <v>380</v>
      </c>
      <c r="R1479" s="8">
        <f t="shared" si="91"/>
        <v>34</v>
      </c>
      <c r="S1479" s="2" t="s">
        <v>61</v>
      </c>
      <c r="T1479" s="22" cm="1">
        <f t="array" ref="T1479">_xlfn.IFS(OR(Q1479&gt;$U$2,Q1479&lt;$U$3),Q1479*$V$2,OR(Q1479&gt;$U$3,Q1479&lt;$U$4),Q1479*$V$3,OR(Q1479&gt;$U$3,Q1479&lt;$U$4),Q1479*$V$4,OR(Q1479&gt;$U$5,Q1479&lt;$U$6),Q1479*$V$6,OR(Q1479&gt;$U$6,Q1479&lt;$U$7),Q1479*$V$7)</f>
        <v>7.6000000000000005</v>
      </c>
    </row>
    <row r="1480" spans="1:20" x14ac:dyDescent="0.3">
      <c r="A1480" s="2" t="s">
        <v>2150</v>
      </c>
      <c r="B1480" s="5">
        <v>43348</v>
      </c>
      <c r="C1480" s="5">
        <v>43348</v>
      </c>
      <c r="D1480" s="2" t="s">
        <v>45</v>
      </c>
      <c r="E1480" s="2" t="s">
        <v>41</v>
      </c>
      <c r="F1480" s="2" t="s">
        <v>395</v>
      </c>
      <c r="G1480" s="6" t="str">
        <f>VLOOKUP(F1480,'Customer Info'!A:B,2,0)</f>
        <v>Lynn</v>
      </c>
      <c r="H1480" s="6" t="str">
        <f>VLOOKUP(F1480,'Customer Info'!A:C,3,0)</f>
        <v>Smith</v>
      </c>
      <c r="I1480" s="6" t="str">
        <f>VLOOKUP(F1480,'Customer Info'!A:E,5,0)</f>
        <v>Guiping</v>
      </c>
      <c r="J1480" s="2" t="s">
        <v>468</v>
      </c>
      <c r="K1480" s="2">
        <v>2310</v>
      </c>
      <c r="L1480" s="2">
        <v>2040</v>
      </c>
      <c r="M1480" s="2">
        <v>1</v>
      </c>
      <c r="N1480" s="7">
        <f t="shared" si="88"/>
        <v>2040</v>
      </c>
      <c r="O1480" s="7">
        <f t="shared" si="89"/>
        <v>2310</v>
      </c>
      <c r="P1480" s="2">
        <v>92</v>
      </c>
      <c r="Q1480" s="8">
        <f t="shared" si="90"/>
        <v>2402</v>
      </c>
      <c r="R1480" s="8">
        <f t="shared" si="91"/>
        <v>270</v>
      </c>
      <c r="S1480" s="2" t="s">
        <v>31</v>
      </c>
      <c r="T1480" s="22" cm="1">
        <f t="array" ref="T1480">_xlfn.IFS(OR(Q1480&gt;$U$2,Q1480&lt;$U$3),Q1480*$V$2,OR(Q1480&gt;$U$3,Q1480&lt;$U$4),Q1480*$V$3,OR(Q1480&gt;$U$3,Q1480&lt;$U$4),Q1480*$V$4,OR(Q1480&gt;$U$5,Q1480&lt;$U$6),Q1480*$V$6,OR(Q1480&gt;$U$6,Q1480&lt;$U$7),Q1480*$V$7)</f>
        <v>48.04</v>
      </c>
    </row>
    <row r="1481" spans="1:20" x14ac:dyDescent="0.3">
      <c r="A1481" s="2" t="s">
        <v>2151</v>
      </c>
      <c r="B1481" s="5">
        <v>43274</v>
      </c>
      <c r="C1481" s="5">
        <v>43275</v>
      </c>
      <c r="D1481" s="2" t="s">
        <v>33</v>
      </c>
      <c r="E1481" s="2" t="s">
        <v>27</v>
      </c>
      <c r="F1481" s="2" t="s">
        <v>2152</v>
      </c>
      <c r="G1481" s="6" t="str">
        <f>VLOOKUP(F1481,'Customer Info'!A:B,2,0)</f>
        <v>Emily</v>
      </c>
      <c r="H1481" s="6" t="str">
        <f>VLOOKUP(F1481,'Customer Info'!A:C,3,0)</f>
        <v>Ducich</v>
      </c>
      <c r="I1481" s="6" t="str">
        <f>VLOOKUP(F1481,'Customer Info'!A:E,5,0)</f>
        <v>Lohne</v>
      </c>
      <c r="J1481" s="2" t="s">
        <v>1171</v>
      </c>
      <c r="K1481" s="2">
        <v>37949</v>
      </c>
      <c r="L1481" s="2">
        <v>34816</v>
      </c>
      <c r="M1481" s="2">
        <v>3</v>
      </c>
      <c r="N1481" s="7">
        <f t="shared" si="88"/>
        <v>104448</v>
      </c>
      <c r="O1481" s="7">
        <f t="shared" si="89"/>
        <v>113847</v>
      </c>
      <c r="P1481" s="2">
        <v>71</v>
      </c>
      <c r="Q1481" s="8">
        <f t="shared" si="90"/>
        <v>113918</v>
      </c>
      <c r="R1481" s="8">
        <f t="shared" si="91"/>
        <v>9399</v>
      </c>
      <c r="S1481" s="2" t="s">
        <v>31</v>
      </c>
      <c r="T1481" s="22" cm="1">
        <f t="array" ref="T1481">_xlfn.IFS(OR(Q1481&gt;$U$2,Q1481&lt;$U$3),Q1481*$V$2,OR(Q1481&gt;$U$3,Q1481&lt;$U$4),Q1481*$V$3,OR(Q1481&gt;$U$3,Q1481&lt;$U$4),Q1481*$V$4,OR(Q1481&gt;$U$5,Q1481&lt;$U$6),Q1481*$V$6,OR(Q1481&gt;$U$6,Q1481&lt;$U$7),Q1481*$V$7)</f>
        <v>2278.36</v>
      </c>
    </row>
    <row r="1482" spans="1:20" x14ac:dyDescent="0.3">
      <c r="A1482" s="2" t="s">
        <v>2153</v>
      </c>
      <c r="B1482" s="5">
        <v>43317</v>
      </c>
      <c r="C1482" s="5">
        <v>43318</v>
      </c>
      <c r="D1482" s="2" t="s">
        <v>26</v>
      </c>
      <c r="E1482" s="2" t="s">
        <v>46</v>
      </c>
      <c r="F1482" s="2" t="s">
        <v>1383</v>
      </c>
      <c r="G1482" s="6" t="str">
        <f>VLOOKUP(F1482,'Customer Info'!A:B,2,0)</f>
        <v>Brooke</v>
      </c>
      <c r="H1482" s="6" t="str">
        <f>VLOOKUP(F1482,'Customer Info'!A:C,3,0)</f>
        <v>Gillingham</v>
      </c>
      <c r="I1482" s="6" t="str">
        <f>VLOOKUP(F1482,'Customer Info'!A:E,5,0)</f>
        <v>Mysore</v>
      </c>
      <c r="J1482" s="2" t="s">
        <v>184</v>
      </c>
      <c r="K1482" s="2">
        <v>2418</v>
      </c>
      <c r="L1482" s="2">
        <v>2282</v>
      </c>
      <c r="M1482" s="2">
        <v>10</v>
      </c>
      <c r="N1482" s="7">
        <f t="shared" si="88"/>
        <v>22820</v>
      </c>
      <c r="O1482" s="7">
        <f t="shared" si="89"/>
        <v>24180</v>
      </c>
      <c r="P1482" s="2">
        <v>33</v>
      </c>
      <c r="Q1482" s="8">
        <f t="shared" si="90"/>
        <v>24213</v>
      </c>
      <c r="R1482" s="8">
        <f t="shared" si="91"/>
        <v>1360</v>
      </c>
      <c r="S1482" s="2" t="s">
        <v>31</v>
      </c>
      <c r="T1482" s="22" cm="1">
        <f t="array" ref="T1482">_xlfn.IFS(OR(Q1482&gt;$U$2,Q1482&lt;$U$3),Q1482*$V$2,OR(Q1482&gt;$U$3,Q1482&lt;$U$4),Q1482*$V$3,OR(Q1482&gt;$U$3,Q1482&lt;$U$4),Q1482*$V$4,OR(Q1482&gt;$U$5,Q1482&lt;$U$6),Q1482*$V$6,OR(Q1482&gt;$U$6,Q1482&lt;$U$7),Q1482*$V$7)</f>
        <v>484.26</v>
      </c>
    </row>
    <row r="1483" spans="1:20" x14ac:dyDescent="0.3">
      <c r="A1483" s="2" t="s">
        <v>2154</v>
      </c>
      <c r="B1483" s="5">
        <v>43322</v>
      </c>
      <c r="C1483" s="5">
        <v>43323</v>
      </c>
      <c r="D1483" s="2" t="s">
        <v>45</v>
      </c>
      <c r="E1483" s="2" t="s">
        <v>89</v>
      </c>
      <c r="F1483" s="2" t="s">
        <v>1421</v>
      </c>
      <c r="G1483" s="6" t="str">
        <f>VLOOKUP(F1483,'Customer Info'!A:B,2,0)</f>
        <v>Peter</v>
      </c>
      <c r="H1483" s="6" t="str">
        <f>VLOOKUP(F1483,'Customer Info'!A:C,3,0)</f>
        <v>BŸhler</v>
      </c>
      <c r="I1483" s="6" t="str">
        <f>VLOOKUP(F1483,'Customer Info'!A:E,5,0)</f>
        <v>Wolfsburg</v>
      </c>
      <c r="J1483" s="2" t="s">
        <v>692</v>
      </c>
      <c r="K1483" s="2">
        <v>139</v>
      </c>
      <c r="L1483" s="2">
        <v>130</v>
      </c>
      <c r="M1483" s="2">
        <v>5</v>
      </c>
      <c r="N1483" s="7">
        <f t="shared" ref="N1483:N1546" si="92">L1483*M1483</f>
        <v>650</v>
      </c>
      <c r="O1483" s="7">
        <f t="shared" ref="O1483:O1546" si="93">K1483*M1483</f>
        <v>695</v>
      </c>
      <c r="P1483" s="2">
        <v>30</v>
      </c>
      <c r="Q1483" s="8">
        <f t="shared" ref="Q1483:Q1546" si="94">P1483+O1483</f>
        <v>725</v>
      </c>
      <c r="R1483" s="8">
        <f t="shared" ref="R1483:R1546" si="95">Q1483-N1483-P1483</f>
        <v>45</v>
      </c>
      <c r="S1483" s="2" t="s">
        <v>31</v>
      </c>
      <c r="T1483" s="22" cm="1">
        <f t="array" ref="T1483">_xlfn.IFS(OR(Q1483&gt;$U$2,Q1483&lt;$U$3),Q1483*$V$2,OR(Q1483&gt;$U$3,Q1483&lt;$U$4),Q1483*$V$3,OR(Q1483&gt;$U$3,Q1483&lt;$U$4),Q1483*$V$4,OR(Q1483&gt;$U$5,Q1483&lt;$U$6),Q1483*$V$6,OR(Q1483&gt;$U$6,Q1483&lt;$U$7),Q1483*$V$7)</f>
        <v>14.5</v>
      </c>
    </row>
    <row r="1484" spans="1:20" x14ac:dyDescent="0.3">
      <c r="A1484" s="2" t="s">
        <v>2155</v>
      </c>
      <c r="B1484" s="5">
        <v>43247</v>
      </c>
      <c r="C1484" s="5">
        <v>43249</v>
      </c>
      <c r="D1484" s="2" t="s">
        <v>33</v>
      </c>
      <c r="E1484" s="2" t="s">
        <v>34</v>
      </c>
      <c r="F1484" s="2" t="s">
        <v>1117</v>
      </c>
      <c r="G1484" s="6" t="str">
        <f>VLOOKUP(F1484,'Customer Info'!A:B,2,0)</f>
        <v>Christopher</v>
      </c>
      <c r="H1484" s="6" t="str">
        <f>VLOOKUP(F1484,'Customer Info'!A:C,3,0)</f>
        <v>Martinez</v>
      </c>
      <c r="I1484" s="6" t="str">
        <f>VLOOKUP(F1484,'Customer Info'!A:E,5,0)</f>
        <v>Qingdao</v>
      </c>
      <c r="J1484" s="2" t="s">
        <v>119</v>
      </c>
      <c r="K1484" s="2">
        <v>5906</v>
      </c>
      <c r="L1484" s="2">
        <v>5266</v>
      </c>
      <c r="M1484" s="2">
        <v>2</v>
      </c>
      <c r="N1484" s="7">
        <f t="shared" si="92"/>
        <v>10532</v>
      </c>
      <c r="O1484" s="7">
        <f t="shared" si="93"/>
        <v>11812</v>
      </c>
      <c r="P1484" s="2">
        <v>80</v>
      </c>
      <c r="Q1484" s="8">
        <f t="shared" si="94"/>
        <v>11892</v>
      </c>
      <c r="R1484" s="8">
        <f t="shared" si="95"/>
        <v>1280</v>
      </c>
      <c r="S1484" s="2" t="s">
        <v>28</v>
      </c>
      <c r="T1484" s="22" cm="1">
        <f t="array" ref="T1484">_xlfn.IFS(OR(Q1484&gt;$U$2,Q1484&lt;$U$3),Q1484*$V$2,OR(Q1484&gt;$U$3,Q1484&lt;$U$4),Q1484*$V$3,OR(Q1484&gt;$U$3,Q1484&lt;$U$4),Q1484*$V$4,OR(Q1484&gt;$U$5,Q1484&lt;$U$6),Q1484*$V$6,OR(Q1484&gt;$U$6,Q1484&lt;$U$7),Q1484*$V$7)</f>
        <v>237.84</v>
      </c>
    </row>
    <row r="1485" spans="1:20" x14ac:dyDescent="0.3">
      <c r="A1485" s="2" t="s">
        <v>2156</v>
      </c>
      <c r="B1485" s="5">
        <v>43250</v>
      </c>
      <c r="C1485" s="5">
        <v>43251</v>
      </c>
      <c r="D1485" s="2" t="s">
        <v>45</v>
      </c>
      <c r="E1485" s="2" t="s">
        <v>41</v>
      </c>
      <c r="F1485" s="2" t="s">
        <v>77</v>
      </c>
      <c r="G1485" s="6" t="str">
        <f>VLOOKUP(F1485,'Customer Info'!A:B,2,0)</f>
        <v>Kelly</v>
      </c>
      <c r="H1485" s="6" t="str">
        <f>VLOOKUP(F1485,'Customer Info'!A:C,3,0)</f>
        <v>Collister</v>
      </c>
      <c r="I1485" s="6" t="str">
        <f>VLOOKUP(F1485,'Customer Info'!A:E,5,0)</f>
        <v>Tangshan</v>
      </c>
      <c r="J1485" s="2" t="s">
        <v>64</v>
      </c>
      <c r="K1485" s="2">
        <v>900</v>
      </c>
      <c r="L1485" s="2">
        <v>834</v>
      </c>
      <c r="M1485" s="2">
        <v>4</v>
      </c>
      <c r="N1485" s="7">
        <f t="shared" si="92"/>
        <v>3336</v>
      </c>
      <c r="O1485" s="7">
        <f t="shared" si="93"/>
        <v>3600</v>
      </c>
      <c r="P1485" s="2">
        <v>49</v>
      </c>
      <c r="Q1485" s="8">
        <f t="shared" si="94"/>
        <v>3649</v>
      </c>
      <c r="R1485" s="8">
        <f t="shared" si="95"/>
        <v>264</v>
      </c>
      <c r="S1485" s="2" t="s">
        <v>61</v>
      </c>
      <c r="T1485" s="22" cm="1">
        <f t="array" ref="T1485">_xlfn.IFS(OR(Q1485&gt;$U$2,Q1485&lt;$U$3),Q1485*$V$2,OR(Q1485&gt;$U$3,Q1485&lt;$U$4),Q1485*$V$3,OR(Q1485&gt;$U$3,Q1485&lt;$U$4),Q1485*$V$4,OR(Q1485&gt;$U$5,Q1485&lt;$U$6),Q1485*$V$6,OR(Q1485&gt;$U$6,Q1485&lt;$U$7),Q1485*$V$7)</f>
        <v>72.98</v>
      </c>
    </row>
    <row r="1486" spans="1:20" x14ac:dyDescent="0.3">
      <c r="A1486" s="2" t="s">
        <v>2157</v>
      </c>
      <c r="B1486" s="5">
        <v>43280</v>
      </c>
      <c r="C1486" s="5">
        <v>43281</v>
      </c>
      <c r="D1486" s="2" t="s">
        <v>45</v>
      </c>
      <c r="E1486" s="2" t="s">
        <v>66</v>
      </c>
      <c r="F1486" s="2" t="s">
        <v>1894</v>
      </c>
      <c r="G1486" s="6" t="str">
        <f>VLOOKUP(F1486,'Customer Info'!A:B,2,0)</f>
        <v>Eugene</v>
      </c>
      <c r="H1486" s="6" t="str">
        <f>VLOOKUP(F1486,'Customer Info'!A:C,3,0)</f>
        <v>Barchas</v>
      </c>
      <c r="I1486" s="6" t="str">
        <f>VLOOKUP(F1486,'Customer Info'!A:E,5,0)</f>
        <v>Aksu</v>
      </c>
      <c r="J1486" s="2" t="s">
        <v>243</v>
      </c>
      <c r="K1486" s="2">
        <v>1103</v>
      </c>
      <c r="L1486" s="2">
        <v>1030</v>
      </c>
      <c r="M1486" s="2">
        <v>2</v>
      </c>
      <c r="N1486" s="7">
        <f t="shared" si="92"/>
        <v>2060</v>
      </c>
      <c r="O1486" s="7">
        <f t="shared" si="93"/>
        <v>2206</v>
      </c>
      <c r="P1486" s="2">
        <v>95</v>
      </c>
      <c r="Q1486" s="8">
        <f t="shared" si="94"/>
        <v>2301</v>
      </c>
      <c r="R1486" s="8">
        <f t="shared" si="95"/>
        <v>146</v>
      </c>
      <c r="S1486" s="2" t="s">
        <v>61</v>
      </c>
      <c r="T1486" s="22" cm="1">
        <f t="array" ref="T1486">_xlfn.IFS(OR(Q1486&gt;$U$2,Q1486&lt;$U$3),Q1486*$V$2,OR(Q1486&gt;$U$3,Q1486&lt;$U$4),Q1486*$V$3,OR(Q1486&gt;$U$3,Q1486&lt;$U$4),Q1486*$V$4,OR(Q1486&gt;$U$5,Q1486&lt;$U$6),Q1486*$V$6,OR(Q1486&gt;$U$6,Q1486&lt;$U$7),Q1486*$V$7)</f>
        <v>46.02</v>
      </c>
    </row>
    <row r="1487" spans="1:20" x14ac:dyDescent="0.3">
      <c r="A1487" s="2" t="s">
        <v>2158</v>
      </c>
      <c r="B1487" s="5">
        <v>43347</v>
      </c>
      <c r="C1487" s="5">
        <v>43348</v>
      </c>
      <c r="D1487" s="2" t="s">
        <v>45</v>
      </c>
      <c r="E1487" s="2" t="s">
        <v>34</v>
      </c>
      <c r="F1487" s="2" t="s">
        <v>1762</v>
      </c>
      <c r="G1487" s="6" t="str">
        <f>VLOOKUP(F1487,'Customer Info'!A:B,2,0)</f>
        <v>Mitch</v>
      </c>
      <c r="H1487" s="6" t="str">
        <f>VLOOKUP(F1487,'Customer Info'!A:C,3,0)</f>
        <v>Willingham</v>
      </c>
      <c r="I1487" s="6" t="str">
        <f>VLOOKUP(F1487,'Customer Info'!A:E,5,0)</f>
        <v>Surakarta</v>
      </c>
      <c r="J1487" s="2" t="s">
        <v>1140</v>
      </c>
      <c r="K1487" s="2">
        <v>645</v>
      </c>
      <c r="L1487" s="2">
        <v>565</v>
      </c>
      <c r="M1487" s="2">
        <v>3</v>
      </c>
      <c r="N1487" s="7">
        <f t="shared" si="92"/>
        <v>1695</v>
      </c>
      <c r="O1487" s="7">
        <f t="shared" si="93"/>
        <v>1935</v>
      </c>
      <c r="P1487" s="2">
        <v>63</v>
      </c>
      <c r="Q1487" s="8">
        <f t="shared" si="94"/>
        <v>1998</v>
      </c>
      <c r="R1487" s="8">
        <f t="shared" si="95"/>
        <v>240</v>
      </c>
      <c r="S1487" s="2" t="s">
        <v>69</v>
      </c>
      <c r="T1487" s="22" cm="1">
        <f t="array" ref="T1487">_xlfn.IFS(OR(Q1487&gt;$U$2,Q1487&lt;$U$3),Q1487*$V$2,OR(Q1487&gt;$U$3,Q1487&lt;$U$4),Q1487*$V$3,OR(Q1487&gt;$U$3,Q1487&lt;$U$4),Q1487*$V$4,OR(Q1487&gt;$U$5,Q1487&lt;$U$6),Q1487*$V$6,OR(Q1487&gt;$U$6,Q1487&lt;$U$7),Q1487*$V$7)</f>
        <v>39.96</v>
      </c>
    </row>
    <row r="1488" spans="1:20" x14ac:dyDescent="0.3">
      <c r="A1488" s="2" t="s">
        <v>2159</v>
      </c>
      <c r="B1488" s="5">
        <v>43158</v>
      </c>
      <c r="C1488" s="5">
        <v>43158</v>
      </c>
      <c r="D1488" s="2" t="s">
        <v>33</v>
      </c>
      <c r="E1488" s="2" t="s">
        <v>46</v>
      </c>
      <c r="F1488" s="2" t="s">
        <v>914</v>
      </c>
      <c r="G1488" s="6" t="str">
        <f>VLOOKUP(F1488,'Customer Info'!A:B,2,0)</f>
        <v>David</v>
      </c>
      <c r="H1488" s="6" t="str">
        <f>VLOOKUP(F1488,'Customer Info'!A:C,3,0)</f>
        <v>Philippe</v>
      </c>
      <c r="I1488" s="6" t="str">
        <f>VLOOKUP(F1488,'Customer Info'!A:E,5,0)</f>
        <v>Hamburg</v>
      </c>
      <c r="J1488" s="2" t="s">
        <v>570</v>
      </c>
      <c r="K1488" s="2">
        <v>8686</v>
      </c>
      <c r="L1488" s="2">
        <v>8035</v>
      </c>
      <c r="M1488" s="2">
        <v>2</v>
      </c>
      <c r="N1488" s="7">
        <f t="shared" si="92"/>
        <v>16070</v>
      </c>
      <c r="O1488" s="7">
        <f t="shared" si="93"/>
        <v>17372</v>
      </c>
      <c r="P1488" s="2">
        <v>30</v>
      </c>
      <c r="Q1488" s="8">
        <f t="shared" si="94"/>
        <v>17402</v>
      </c>
      <c r="R1488" s="8">
        <f t="shared" si="95"/>
        <v>1302</v>
      </c>
      <c r="S1488" s="2" t="s">
        <v>28</v>
      </c>
      <c r="T1488" s="22" cm="1">
        <f t="array" ref="T1488">_xlfn.IFS(OR(Q1488&gt;$U$2,Q1488&lt;$U$3),Q1488*$V$2,OR(Q1488&gt;$U$3,Q1488&lt;$U$4),Q1488*$V$3,OR(Q1488&gt;$U$3,Q1488&lt;$U$4),Q1488*$V$4,OR(Q1488&gt;$U$5,Q1488&lt;$U$6),Q1488*$V$6,OR(Q1488&gt;$U$6,Q1488&lt;$U$7),Q1488*$V$7)</f>
        <v>348.04</v>
      </c>
    </row>
    <row r="1489" spans="1:20" x14ac:dyDescent="0.3">
      <c r="A1489" s="2" t="s">
        <v>2160</v>
      </c>
      <c r="B1489" s="5">
        <v>43349</v>
      </c>
      <c r="C1489" s="5">
        <v>43350</v>
      </c>
      <c r="D1489" s="2" t="s">
        <v>26</v>
      </c>
      <c r="E1489" s="2" t="s">
        <v>34</v>
      </c>
      <c r="F1489" s="2" t="s">
        <v>1566</v>
      </c>
      <c r="G1489" s="6" t="str">
        <f>VLOOKUP(F1489,'Customer Info'!A:B,2,0)</f>
        <v>Parhena</v>
      </c>
      <c r="H1489" s="6" t="str">
        <f>VLOOKUP(F1489,'Customer Info'!A:C,3,0)</f>
        <v>Norris</v>
      </c>
      <c r="I1489" s="6" t="str">
        <f>VLOOKUP(F1489,'Customer Info'!A:E,5,0)</f>
        <v>Bandung</v>
      </c>
      <c r="J1489" s="2" t="s">
        <v>205</v>
      </c>
      <c r="K1489" s="2">
        <v>6012</v>
      </c>
      <c r="L1489" s="2">
        <v>5677</v>
      </c>
      <c r="M1489" s="2">
        <v>2</v>
      </c>
      <c r="N1489" s="7">
        <f t="shared" si="92"/>
        <v>11354</v>
      </c>
      <c r="O1489" s="7">
        <f t="shared" si="93"/>
        <v>12024</v>
      </c>
      <c r="P1489" s="2">
        <v>58</v>
      </c>
      <c r="Q1489" s="8">
        <f t="shared" si="94"/>
        <v>12082</v>
      </c>
      <c r="R1489" s="8">
        <f t="shared" si="95"/>
        <v>670</v>
      </c>
      <c r="S1489" s="2" t="s">
        <v>28</v>
      </c>
      <c r="T1489" s="22" cm="1">
        <f t="array" ref="T1489">_xlfn.IFS(OR(Q1489&gt;$U$2,Q1489&lt;$U$3),Q1489*$V$2,OR(Q1489&gt;$U$3,Q1489&lt;$U$4),Q1489*$V$3,OR(Q1489&gt;$U$3,Q1489&lt;$U$4),Q1489*$V$4,OR(Q1489&gt;$U$5,Q1489&lt;$U$6),Q1489*$V$6,OR(Q1489&gt;$U$6,Q1489&lt;$U$7),Q1489*$V$7)</f>
        <v>241.64000000000001</v>
      </c>
    </row>
    <row r="1490" spans="1:20" x14ac:dyDescent="0.3">
      <c r="A1490" s="2" t="s">
        <v>2161</v>
      </c>
      <c r="B1490" s="5">
        <v>43246</v>
      </c>
      <c r="C1490" s="5">
        <v>43246</v>
      </c>
      <c r="D1490" s="2" t="s">
        <v>45</v>
      </c>
      <c r="E1490" s="2" t="s">
        <v>27</v>
      </c>
      <c r="F1490" s="2" t="s">
        <v>921</v>
      </c>
      <c r="G1490" s="6" t="str">
        <f>VLOOKUP(F1490,'Customer Info'!A:B,2,0)</f>
        <v>John</v>
      </c>
      <c r="H1490" s="6" t="str">
        <f>VLOOKUP(F1490,'Customer Info'!A:C,3,0)</f>
        <v>Huston</v>
      </c>
      <c r="I1490" s="6" t="str">
        <f>VLOOKUP(F1490,'Customer Info'!A:E,5,0)</f>
        <v>Jena</v>
      </c>
      <c r="J1490" s="2" t="s">
        <v>68</v>
      </c>
      <c r="K1490" s="2">
        <v>61</v>
      </c>
      <c r="L1490" s="2">
        <v>56</v>
      </c>
      <c r="M1490" s="2">
        <v>5</v>
      </c>
      <c r="N1490" s="7">
        <f t="shared" si="92"/>
        <v>280</v>
      </c>
      <c r="O1490" s="7">
        <f t="shared" si="93"/>
        <v>305</v>
      </c>
      <c r="P1490" s="2">
        <v>10</v>
      </c>
      <c r="Q1490" s="8">
        <f t="shared" si="94"/>
        <v>315</v>
      </c>
      <c r="R1490" s="8">
        <f t="shared" si="95"/>
        <v>25</v>
      </c>
      <c r="S1490" s="2" t="s">
        <v>31</v>
      </c>
      <c r="T1490" s="22" cm="1">
        <f t="array" ref="T1490">_xlfn.IFS(OR(Q1490&gt;$U$2,Q1490&lt;$U$3),Q1490*$V$2,OR(Q1490&gt;$U$3,Q1490&lt;$U$4),Q1490*$V$3,OR(Q1490&gt;$U$3,Q1490&lt;$U$4),Q1490*$V$4,OR(Q1490&gt;$U$5,Q1490&lt;$U$6),Q1490*$V$6,OR(Q1490&gt;$U$6,Q1490&lt;$U$7),Q1490*$V$7)</f>
        <v>6.3</v>
      </c>
    </row>
    <row r="1491" spans="1:20" x14ac:dyDescent="0.3">
      <c r="A1491" s="2" t="s">
        <v>2162</v>
      </c>
      <c r="B1491" s="5">
        <v>43354</v>
      </c>
      <c r="C1491" s="5">
        <v>43356</v>
      </c>
      <c r="D1491" s="2" t="s">
        <v>45</v>
      </c>
      <c r="E1491" s="2" t="s">
        <v>41</v>
      </c>
      <c r="F1491" s="2" t="s">
        <v>1519</v>
      </c>
      <c r="G1491" s="6" t="str">
        <f>VLOOKUP(F1491,'Customer Info'!A:B,2,0)</f>
        <v>Ralph</v>
      </c>
      <c r="H1491" s="6" t="str">
        <f>VLOOKUP(F1491,'Customer Info'!A:C,3,0)</f>
        <v>Arnett</v>
      </c>
      <c r="I1491" s="6" t="str">
        <f>VLOOKUP(F1491,'Customer Info'!A:E,5,0)</f>
        <v>Shenyang</v>
      </c>
      <c r="J1491" s="2" t="s">
        <v>148</v>
      </c>
      <c r="K1491" s="2">
        <v>142</v>
      </c>
      <c r="L1491" s="2">
        <v>134</v>
      </c>
      <c r="M1491" s="2">
        <v>1</v>
      </c>
      <c r="N1491" s="7">
        <f t="shared" si="92"/>
        <v>134</v>
      </c>
      <c r="O1491" s="7">
        <f t="shared" si="93"/>
        <v>142</v>
      </c>
      <c r="P1491" s="2">
        <v>30</v>
      </c>
      <c r="Q1491" s="8">
        <f t="shared" si="94"/>
        <v>172</v>
      </c>
      <c r="R1491" s="8">
        <f t="shared" si="95"/>
        <v>8</v>
      </c>
      <c r="S1491" s="2" t="s">
        <v>31</v>
      </c>
      <c r="T1491" s="22" cm="1">
        <f t="array" ref="T1491">_xlfn.IFS(OR(Q1491&gt;$U$2,Q1491&lt;$U$3),Q1491*$V$2,OR(Q1491&gt;$U$3,Q1491&lt;$U$4),Q1491*$V$3,OR(Q1491&gt;$U$3,Q1491&lt;$U$4),Q1491*$V$4,OR(Q1491&gt;$U$5,Q1491&lt;$U$6),Q1491*$V$6,OR(Q1491&gt;$U$6,Q1491&lt;$U$7),Q1491*$V$7)</f>
        <v>3.44</v>
      </c>
    </row>
    <row r="1492" spans="1:20" x14ac:dyDescent="0.3">
      <c r="A1492" s="2" t="s">
        <v>2163</v>
      </c>
      <c r="B1492" s="5">
        <v>43450</v>
      </c>
      <c r="C1492" s="5">
        <v>43451</v>
      </c>
      <c r="D1492" s="2" t="s">
        <v>33</v>
      </c>
      <c r="E1492" s="2" t="s">
        <v>41</v>
      </c>
      <c r="F1492" s="2" t="s">
        <v>1752</v>
      </c>
      <c r="G1492" s="6" t="str">
        <f>VLOOKUP(F1492,'Customer Info'!A:B,2,0)</f>
        <v>Anemone</v>
      </c>
      <c r="H1492" s="6" t="str">
        <f>VLOOKUP(F1492,'Customer Info'!A:C,3,0)</f>
        <v>Ratner</v>
      </c>
      <c r="I1492" s="6" t="str">
        <f>VLOOKUP(F1492,'Customer Info'!A:E,5,0)</f>
        <v>Berlin</v>
      </c>
      <c r="J1492" s="2" t="s">
        <v>512</v>
      </c>
      <c r="K1492" s="2">
        <v>8199</v>
      </c>
      <c r="L1492" s="2">
        <v>7523</v>
      </c>
      <c r="M1492" s="2">
        <v>1</v>
      </c>
      <c r="N1492" s="7">
        <f t="shared" si="92"/>
        <v>7523</v>
      </c>
      <c r="O1492" s="7">
        <f t="shared" si="93"/>
        <v>8199</v>
      </c>
      <c r="P1492" s="2">
        <v>34</v>
      </c>
      <c r="Q1492" s="8">
        <f t="shared" si="94"/>
        <v>8233</v>
      </c>
      <c r="R1492" s="8">
        <f t="shared" si="95"/>
        <v>676</v>
      </c>
      <c r="S1492" s="2" t="s">
        <v>61</v>
      </c>
      <c r="T1492" s="22" cm="1">
        <f t="array" ref="T1492">_xlfn.IFS(OR(Q1492&gt;$U$2,Q1492&lt;$U$3),Q1492*$V$2,OR(Q1492&gt;$U$3,Q1492&lt;$U$4),Q1492*$V$3,OR(Q1492&gt;$U$3,Q1492&lt;$U$4),Q1492*$V$4,OR(Q1492&gt;$U$5,Q1492&lt;$U$6),Q1492*$V$6,OR(Q1492&gt;$U$6,Q1492&lt;$U$7),Q1492*$V$7)</f>
        <v>164.66</v>
      </c>
    </row>
    <row r="1493" spans="1:20" x14ac:dyDescent="0.3">
      <c r="A1493" s="2" t="s">
        <v>2164</v>
      </c>
      <c r="B1493" s="5">
        <v>43357</v>
      </c>
      <c r="C1493" s="5">
        <v>43358</v>
      </c>
      <c r="D1493" s="2" t="s">
        <v>26</v>
      </c>
      <c r="E1493" s="2" t="s">
        <v>41</v>
      </c>
      <c r="F1493" s="2" t="s">
        <v>123</v>
      </c>
      <c r="G1493" s="6" t="str">
        <f>VLOOKUP(F1493,'Customer Info'!A:B,2,0)</f>
        <v>Frank</v>
      </c>
      <c r="H1493" s="6" t="str">
        <f>VLOOKUP(F1493,'Customer Info'!A:C,3,0)</f>
        <v>Hawley</v>
      </c>
      <c r="I1493" s="6" t="str">
        <f>VLOOKUP(F1493,'Customer Info'!A:E,5,0)</f>
        <v>Gold Coast</v>
      </c>
      <c r="J1493" s="2" t="s">
        <v>43</v>
      </c>
      <c r="K1493" s="2">
        <v>7623</v>
      </c>
      <c r="L1493" s="2">
        <v>7064</v>
      </c>
      <c r="M1493" s="2">
        <v>3</v>
      </c>
      <c r="N1493" s="7">
        <f t="shared" si="92"/>
        <v>21192</v>
      </c>
      <c r="O1493" s="7">
        <f t="shared" si="93"/>
        <v>22869</v>
      </c>
      <c r="P1493" s="2">
        <v>84</v>
      </c>
      <c r="Q1493" s="8">
        <f t="shared" si="94"/>
        <v>22953</v>
      </c>
      <c r="R1493" s="8">
        <f t="shared" si="95"/>
        <v>1677</v>
      </c>
      <c r="S1493" s="2" t="s">
        <v>31</v>
      </c>
      <c r="T1493" s="22" cm="1">
        <f t="array" ref="T1493">_xlfn.IFS(OR(Q1493&gt;$U$2,Q1493&lt;$U$3),Q1493*$V$2,OR(Q1493&gt;$U$3,Q1493&lt;$U$4),Q1493*$V$3,OR(Q1493&gt;$U$3,Q1493&lt;$U$4),Q1493*$V$4,OR(Q1493&gt;$U$5,Q1493&lt;$U$6),Q1493*$V$6,OR(Q1493&gt;$U$6,Q1493&lt;$U$7),Q1493*$V$7)</f>
        <v>459.06</v>
      </c>
    </row>
    <row r="1494" spans="1:20" x14ac:dyDescent="0.3">
      <c r="A1494" s="2" t="s">
        <v>2165</v>
      </c>
      <c r="B1494" s="5">
        <v>43313</v>
      </c>
      <c r="C1494" s="5">
        <v>43313</v>
      </c>
      <c r="D1494" s="2" t="s">
        <v>45</v>
      </c>
      <c r="E1494" s="2" t="s">
        <v>46</v>
      </c>
      <c r="F1494" s="2" t="s">
        <v>1789</v>
      </c>
      <c r="G1494" s="6" t="str">
        <f>VLOOKUP(F1494,'Customer Info'!A:B,2,0)</f>
        <v>Claire</v>
      </c>
      <c r="H1494" s="6" t="str">
        <f>VLOOKUP(F1494,'Customer Info'!A:C,3,0)</f>
        <v>Gute</v>
      </c>
      <c r="I1494" s="6" t="str">
        <f>VLOOKUP(F1494,'Customer Info'!A:E,5,0)</f>
        <v>Shenzhen</v>
      </c>
      <c r="J1494" s="2" t="s">
        <v>910</v>
      </c>
      <c r="K1494" s="2">
        <v>142</v>
      </c>
      <c r="L1494" s="2">
        <v>129</v>
      </c>
      <c r="M1494" s="2">
        <v>5</v>
      </c>
      <c r="N1494" s="7">
        <f t="shared" si="92"/>
        <v>645</v>
      </c>
      <c r="O1494" s="7">
        <f t="shared" si="93"/>
        <v>710</v>
      </c>
      <c r="P1494" s="2">
        <v>30</v>
      </c>
      <c r="Q1494" s="8">
        <f t="shared" si="94"/>
        <v>740</v>
      </c>
      <c r="R1494" s="8">
        <f t="shared" si="95"/>
        <v>65</v>
      </c>
      <c r="S1494" s="2" t="s">
        <v>61</v>
      </c>
      <c r="T1494" s="22" cm="1">
        <f t="array" ref="T1494">_xlfn.IFS(OR(Q1494&gt;$U$2,Q1494&lt;$U$3),Q1494*$V$2,OR(Q1494&gt;$U$3,Q1494&lt;$U$4),Q1494*$V$3,OR(Q1494&gt;$U$3,Q1494&lt;$U$4),Q1494*$V$4,OR(Q1494&gt;$U$5,Q1494&lt;$U$6),Q1494*$V$6,OR(Q1494&gt;$U$6,Q1494&lt;$U$7),Q1494*$V$7)</f>
        <v>14.8</v>
      </c>
    </row>
    <row r="1495" spans="1:20" x14ac:dyDescent="0.3">
      <c r="A1495" s="2" t="s">
        <v>2166</v>
      </c>
      <c r="B1495" s="5">
        <v>43287</v>
      </c>
      <c r="C1495" s="5">
        <v>43289</v>
      </c>
      <c r="D1495" s="2" t="s">
        <v>45</v>
      </c>
      <c r="E1495" s="2" t="s">
        <v>89</v>
      </c>
      <c r="F1495" s="2" t="s">
        <v>1581</v>
      </c>
      <c r="G1495" s="6" t="str">
        <f>VLOOKUP(F1495,'Customer Info'!A:B,2,0)</f>
        <v>Stuart</v>
      </c>
      <c r="H1495" s="6" t="str">
        <f>VLOOKUP(F1495,'Customer Info'!A:C,3,0)</f>
        <v>Calhoun</v>
      </c>
      <c r="I1495" s="6" t="str">
        <f>VLOOKUP(F1495,'Customer Info'!A:E,5,0)</f>
        <v>Raipur</v>
      </c>
      <c r="J1495" s="2" t="s">
        <v>543</v>
      </c>
      <c r="K1495" s="2">
        <v>162</v>
      </c>
      <c r="L1495" s="2">
        <v>148</v>
      </c>
      <c r="M1495" s="2">
        <v>3</v>
      </c>
      <c r="N1495" s="7">
        <f t="shared" si="92"/>
        <v>444</v>
      </c>
      <c r="O1495" s="7">
        <f t="shared" si="93"/>
        <v>486</v>
      </c>
      <c r="P1495" s="2">
        <v>30</v>
      </c>
      <c r="Q1495" s="8">
        <f t="shared" si="94"/>
        <v>516</v>
      </c>
      <c r="R1495" s="8">
        <f t="shared" si="95"/>
        <v>42</v>
      </c>
      <c r="S1495" s="2" t="s">
        <v>31</v>
      </c>
      <c r="T1495" s="22" cm="1">
        <f t="array" ref="T1495">_xlfn.IFS(OR(Q1495&gt;$U$2,Q1495&lt;$U$3),Q1495*$V$2,OR(Q1495&gt;$U$3,Q1495&lt;$U$4),Q1495*$V$3,OR(Q1495&gt;$U$3,Q1495&lt;$U$4),Q1495*$V$4,OR(Q1495&gt;$U$5,Q1495&lt;$U$6),Q1495*$V$6,OR(Q1495&gt;$U$6,Q1495&lt;$U$7),Q1495*$V$7)</f>
        <v>10.32</v>
      </c>
    </row>
    <row r="1496" spans="1:20" x14ac:dyDescent="0.3">
      <c r="A1496" s="2" t="s">
        <v>2167</v>
      </c>
      <c r="B1496" s="5">
        <v>43114</v>
      </c>
      <c r="C1496" s="5">
        <v>43115</v>
      </c>
      <c r="D1496" s="2" t="s">
        <v>45</v>
      </c>
      <c r="E1496" s="2" t="s">
        <v>34</v>
      </c>
      <c r="F1496" s="2" t="s">
        <v>257</v>
      </c>
      <c r="G1496" s="6" t="str">
        <f>VLOOKUP(F1496,'Customer Info'!A:B,2,0)</f>
        <v>Eugene</v>
      </c>
      <c r="H1496" s="6" t="str">
        <f>VLOOKUP(F1496,'Customer Info'!A:C,3,0)</f>
        <v>Hildebrand</v>
      </c>
      <c r="I1496" s="6" t="str">
        <f>VLOOKUP(F1496,'Customer Info'!A:E,5,0)</f>
        <v>Liaocheng</v>
      </c>
      <c r="J1496" s="2" t="s">
        <v>536</v>
      </c>
      <c r="K1496" s="2">
        <v>147</v>
      </c>
      <c r="L1496" s="2">
        <v>138</v>
      </c>
      <c r="M1496" s="2">
        <v>2</v>
      </c>
      <c r="N1496" s="7">
        <f t="shared" si="92"/>
        <v>276</v>
      </c>
      <c r="O1496" s="7">
        <f t="shared" si="93"/>
        <v>294</v>
      </c>
      <c r="P1496" s="2">
        <v>30</v>
      </c>
      <c r="Q1496" s="8">
        <f t="shared" si="94"/>
        <v>324</v>
      </c>
      <c r="R1496" s="8">
        <f t="shared" si="95"/>
        <v>18</v>
      </c>
      <c r="S1496" s="2" t="s">
        <v>61</v>
      </c>
      <c r="T1496" s="22" cm="1">
        <f t="array" ref="T1496">_xlfn.IFS(OR(Q1496&gt;$U$2,Q1496&lt;$U$3),Q1496*$V$2,OR(Q1496&gt;$U$3,Q1496&lt;$U$4),Q1496*$V$3,OR(Q1496&gt;$U$3,Q1496&lt;$U$4),Q1496*$V$4,OR(Q1496&gt;$U$5,Q1496&lt;$U$6),Q1496*$V$6,OR(Q1496&gt;$U$6,Q1496&lt;$U$7),Q1496*$V$7)</f>
        <v>6.48</v>
      </c>
    </row>
    <row r="1497" spans="1:20" x14ac:dyDescent="0.3">
      <c r="A1497" s="2" t="s">
        <v>2168</v>
      </c>
      <c r="B1497" s="5">
        <v>43253</v>
      </c>
      <c r="C1497" s="5">
        <v>43255</v>
      </c>
      <c r="D1497" s="2" t="s">
        <v>26</v>
      </c>
      <c r="E1497" s="2" t="s">
        <v>46</v>
      </c>
      <c r="F1497" s="2" t="s">
        <v>528</v>
      </c>
      <c r="G1497" s="6" t="str">
        <f>VLOOKUP(F1497,'Customer Info'!A:B,2,0)</f>
        <v>Peter</v>
      </c>
      <c r="H1497" s="6" t="str">
        <f>VLOOKUP(F1497,'Customer Info'!A:C,3,0)</f>
        <v>McVee</v>
      </c>
      <c r="I1497" s="6" t="str">
        <f>VLOOKUP(F1497,'Customer Info'!A:E,5,0)</f>
        <v>Hamburg</v>
      </c>
      <c r="J1497" s="2" t="s">
        <v>494</v>
      </c>
      <c r="K1497" s="2">
        <v>2874</v>
      </c>
      <c r="L1497" s="2">
        <v>2583</v>
      </c>
      <c r="M1497" s="2">
        <v>1</v>
      </c>
      <c r="N1497" s="7">
        <f t="shared" si="92"/>
        <v>2583</v>
      </c>
      <c r="O1497" s="7">
        <f t="shared" si="93"/>
        <v>2874</v>
      </c>
      <c r="P1497" s="2">
        <v>44</v>
      </c>
      <c r="Q1497" s="8">
        <f t="shared" si="94"/>
        <v>2918</v>
      </c>
      <c r="R1497" s="8">
        <f t="shared" si="95"/>
        <v>291</v>
      </c>
      <c r="S1497" s="2" t="s">
        <v>61</v>
      </c>
      <c r="T1497" s="22" cm="1">
        <f t="array" ref="T1497">_xlfn.IFS(OR(Q1497&gt;$U$2,Q1497&lt;$U$3),Q1497*$V$2,OR(Q1497&gt;$U$3,Q1497&lt;$U$4),Q1497*$V$3,OR(Q1497&gt;$U$3,Q1497&lt;$U$4),Q1497*$V$4,OR(Q1497&gt;$U$5,Q1497&lt;$U$6),Q1497*$V$6,OR(Q1497&gt;$U$6,Q1497&lt;$U$7),Q1497*$V$7)</f>
        <v>58.36</v>
      </c>
    </row>
    <row r="1498" spans="1:20" x14ac:dyDescent="0.3">
      <c r="A1498" s="2" t="s">
        <v>2169</v>
      </c>
      <c r="B1498" s="5">
        <v>43216</v>
      </c>
      <c r="C1498" s="5">
        <v>43218</v>
      </c>
      <c r="D1498" s="2" t="s">
        <v>26</v>
      </c>
      <c r="E1498" s="2" t="s">
        <v>41</v>
      </c>
      <c r="F1498" s="2" t="s">
        <v>661</v>
      </c>
      <c r="G1498" s="6" t="str">
        <f>VLOOKUP(F1498,'Customer Info'!A:B,2,0)</f>
        <v>Aaron</v>
      </c>
      <c r="H1498" s="6" t="str">
        <f>VLOOKUP(F1498,'Customer Info'!A:C,3,0)</f>
        <v>Bergman</v>
      </c>
      <c r="I1498" s="6" t="str">
        <f>VLOOKUP(F1498,'Customer Info'!A:E,5,0)</f>
        <v>Halle</v>
      </c>
      <c r="J1498" s="2" t="s">
        <v>84</v>
      </c>
      <c r="K1498" s="2">
        <v>1637</v>
      </c>
      <c r="L1498" s="2">
        <v>1591</v>
      </c>
      <c r="M1498" s="2">
        <v>1</v>
      </c>
      <c r="N1498" s="7">
        <f t="shared" si="92"/>
        <v>1591</v>
      </c>
      <c r="O1498" s="7">
        <f t="shared" si="93"/>
        <v>1637</v>
      </c>
      <c r="P1498" s="2">
        <v>50</v>
      </c>
      <c r="Q1498" s="8">
        <f t="shared" si="94"/>
        <v>1687</v>
      </c>
      <c r="R1498" s="8">
        <f t="shared" si="95"/>
        <v>46</v>
      </c>
      <c r="S1498" s="2" t="s">
        <v>69</v>
      </c>
      <c r="T1498" s="22" cm="1">
        <f t="array" ref="T1498">_xlfn.IFS(OR(Q1498&gt;$U$2,Q1498&lt;$U$3),Q1498*$V$2,OR(Q1498&gt;$U$3,Q1498&lt;$U$4),Q1498*$V$3,OR(Q1498&gt;$U$3,Q1498&lt;$U$4),Q1498*$V$4,OR(Q1498&gt;$U$5,Q1498&lt;$U$6),Q1498*$V$6,OR(Q1498&gt;$U$6,Q1498&lt;$U$7),Q1498*$V$7)</f>
        <v>33.74</v>
      </c>
    </row>
    <row r="1499" spans="1:20" x14ac:dyDescent="0.3">
      <c r="A1499" s="2" t="s">
        <v>2170</v>
      </c>
      <c r="B1499" s="5">
        <v>43363</v>
      </c>
      <c r="C1499" s="5">
        <v>43365</v>
      </c>
      <c r="D1499" s="2" t="s">
        <v>26</v>
      </c>
      <c r="E1499" s="2" t="s">
        <v>27</v>
      </c>
      <c r="F1499" s="2" t="s">
        <v>1811</v>
      </c>
      <c r="G1499" s="6" t="str">
        <f>VLOOKUP(F1499,'Customer Info'!A:B,2,0)</f>
        <v>Charles</v>
      </c>
      <c r="H1499" s="6" t="str">
        <f>VLOOKUP(F1499,'Customer Info'!A:C,3,0)</f>
        <v>Sheldon</v>
      </c>
      <c r="I1499" s="6" t="str">
        <f>VLOOKUP(F1499,'Customer Info'!A:E,5,0)</f>
        <v>Brisbane</v>
      </c>
      <c r="J1499" s="2" t="s">
        <v>326</v>
      </c>
      <c r="K1499" s="2">
        <v>1816</v>
      </c>
      <c r="L1499" s="2">
        <v>1699</v>
      </c>
      <c r="M1499" s="2">
        <v>3</v>
      </c>
      <c r="N1499" s="7">
        <f t="shared" si="92"/>
        <v>5097</v>
      </c>
      <c r="O1499" s="7">
        <f t="shared" si="93"/>
        <v>5448</v>
      </c>
      <c r="P1499" s="2">
        <v>95</v>
      </c>
      <c r="Q1499" s="8">
        <f t="shared" si="94"/>
        <v>5543</v>
      </c>
      <c r="R1499" s="8">
        <f t="shared" si="95"/>
        <v>351</v>
      </c>
      <c r="S1499" s="2" t="s">
        <v>31</v>
      </c>
      <c r="T1499" s="22" cm="1">
        <f t="array" ref="T1499">_xlfn.IFS(OR(Q1499&gt;$U$2,Q1499&lt;$U$3),Q1499*$V$2,OR(Q1499&gt;$U$3,Q1499&lt;$U$4),Q1499*$V$3,OR(Q1499&gt;$U$3,Q1499&lt;$U$4),Q1499*$V$4,OR(Q1499&gt;$U$5,Q1499&lt;$U$6),Q1499*$V$6,OR(Q1499&gt;$U$6,Q1499&lt;$U$7),Q1499*$V$7)</f>
        <v>110.86</v>
      </c>
    </row>
    <row r="1500" spans="1:20" x14ac:dyDescent="0.3">
      <c r="A1500" s="2" t="s">
        <v>2171</v>
      </c>
      <c r="B1500" s="5">
        <v>43150</v>
      </c>
      <c r="C1500" s="5">
        <v>43151</v>
      </c>
      <c r="D1500" s="2" t="s">
        <v>26</v>
      </c>
      <c r="E1500" s="2" t="s">
        <v>41</v>
      </c>
      <c r="F1500" s="2" t="s">
        <v>305</v>
      </c>
      <c r="G1500" s="6" t="str">
        <f>VLOOKUP(F1500,'Customer Info'!A:B,2,0)</f>
        <v>Anthony</v>
      </c>
      <c r="H1500" s="6" t="str">
        <f>VLOOKUP(F1500,'Customer Info'!A:C,3,0)</f>
        <v>Rawles</v>
      </c>
      <c r="I1500" s="6" t="str">
        <f>VLOOKUP(F1500,'Customer Info'!A:E,5,0)</f>
        <v>Samarinda</v>
      </c>
      <c r="J1500" s="2" t="s">
        <v>283</v>
      </c>
      <c r="K1500" s="2">
        <v>4577</v>
      </c>
      <c r="L1500" s="2">
        <v>4285</v>
      </c>
      <c r="M1500" s="2">
        <v>4</v>
      </c>
      <c r="N1500" s="7">
        <f t="shared" si="92"/>
        <v>17140</v>
      </c>
      <c r="O1500" s="7">
        <f t="shared" si="93"/>
        <v>18308</v>
      </c>
      <c r="P1500" s="2">
        <v>42</v>
      </c>
      <c r="Q1500" s="8">
        <f t="shared" si="94"/>
        <v>18350</v>
      </c>
      <c r="R1500" s="8">
        <f t="shared" si="95"/>
        <v>1168</v>
      </c>
      <c r="S1500" s="2" t="s">
        <v>69</v>
      </c>
      <c r="T1500" s="22" cm="1">
        <f t="array" ref="T1500">_xlfn.IFS(OR(Q1500&gt;$U$2,Q1500&lt;$U$3),Q1500*$V$2,OR(Q1500&gt;$U$3,Q1500&lt;$U$4),Q1500*$V$3,OR(Q1500&gt;$U$3,Q1500&lt;$U$4),Q1500*$V$4,OR(Q1500&gt;$U$5,Q1500&lt;$U$6),Q1500*$V$6,OR(Q1500&gt;$U$6,Q1500&lt;$U$7),Q1500*$V$7)</f>
        <v>367</v>
      </c>
    </row>
    <row r="1501" spans="1:20" x14ac:dyDescent="0.3">
      <c r="A1501" s="2" t="s">
        <v>2172</v>
      </c>
      <c r="B1501" s="5">
        <v>43391</v>
      </c>
      <c r="C1501" s="5">
        <v>43391</v>
      </c>
      <c r="D1501" s="2" t="s">
        <v>33</v>
      </c>
      <c r="E1501" s="2" t="s">
        <v>41</v>
      </c>
      <c r="F1501" s="2" t="s">
        <v>912</v>
      </c>
      <c r="G1501" s="6" t="str">
        <f>VLOOKUP(F1501,'Customer Info'!A:B,2,0)</f>
        <v>Jennifer</v>
      </c>
      <c r="H1501" s="6" t="str">
        <f>VLOOKUP(F1501,'Customer Info'!A:C,3,0)</f>
        <v>Halladay</v>
      </c>
      <c r="I1501" s="6" t="str">
        <f>VLOOKUP(F1501,'Customer Info'!A:E,5,0)</f>
        <v>Bielefeld</v>
      </c>
      <c r="J1501" s="2" t="s">
        <v>278</v>
      </c>
      <c r="K1501" s="2">
        <v>6717</v>
      </c>
      <c r="L1501" s="2">
        <v>6288</v>
      </c>
      <c r="M1501" s="2">
        <v>3</v>
      </c>
      <c r="N1501" s="7">
        <f t="shared" si="92"/>
        <v>18864</v>
      </c>
      <c r="O1501" s="7">
        <f t="shared" si="93"/>
        <v>20151</v>
      </c>
      <c r="P1501" s="2">
        <v>38</v>
      </c>
      <c r="Q1501" s="8">
        <f t="shared" si="94"/>
        <v>20189</v>
      </c>
      <c r="R1501" s="8">
        <f t="shared" si="95"/>
        <v>1287</v>
      </c>
      <c r="S1501" s="2" t="s">
        <v>31</v>
      </c>
      <c r="T1501" s="22" cm="1">
        <f t="array" ref="T1501">_xlfn.IFS(OR(Q1501&gt;$U$2,Q1501&lt;$U$3),Q1501*$V$2,OR(Q1501&gt;$U$3,Q1501&lt;$U$4),Q1501*$V$3,OR(Q1501&gt;$U$3,Q1501&lt;$U$4),Q1501*$V$4,OR(Q1501&gt;$U$5,Q1501&lt;$U$6),Q1501*$V$6,OR(Q1501&gt;$U$6,Q1501&lt;$U$7),Q1501*$V$7)</f>
        <v>403.78000000000003</v>
      </c>
    </row>
    <row r="1502" spans="1:20" x14ac:dyDescent="0.3">
      <c r="A1502" s="2" t="s">
        <v>2173</v>
      </c>
      <c r="B1502" s="5">
        <v>43182</v>
      </c>
      <c r="C1502" s="5">
        <v>43182</v>
      </c>
      <c r="D1502" s="2" t="s">
        <v>26</v>
      </c>
      <c r="E1502" s="2" t="s">
        <v>66</v>
      </c>
      <c r="F1502" s="2" t="s">
        <v>1272</v>
      </c>
      <c r="G1502" s="6" t="str">
        <f>VLOOKUP(F1502,'Customer Info'!A:B,2,0)</f>
        <v>Joel</v>
      </c>
      <c r="H1502" s="6" t="str">
        <f>VLOOKUP(F1502,'Customer Info'!A:C,3,0)</f>
        <v>Eaton</v>
      </c>
      <c r="I1502" s="6" t="str">
        <f>VLOOKUP(F1502,'Customer Info'!A:E,5,0)</f>
        <v>Nuremberg</v>
      </c>
      <c r="J1502" s="2" t="s">
        <v>271</v>
      </c>
      <c r="K1502" s="2">
        <v>2960</v>
      </c>
      <c r="L1502" s="2">
        <v>2635</v>
      </c>
      <c r="M1502" s="2">
        <v>1</v>
      </c>
      <c r="N1502" s="7">
        <f t="shared" si="92"/>
        <v>2635</v>
      </c>
      <c r="O1502" s="7">
        <f t="shared" si="93"/>
        <v>2960</v>
      </c>
      <c r="P1502" s="2">
        <v>85</v>
      </c>
      <c r="Q1502" s="8">
        <f t="shared" si="94"/>
        <v>3045</v>
      </c>
      <c r="R1502" s="8">
        <f t="shared" si="95"/>
        <v>325</v>
      </c>
      <c r="S1502" s="2" t="s">
        <v>61</v>
      </c>
      <c r="T1502" s="22" cm="1">
        <f t="array" ref="T1502">_xlfn.IFS(OR(Q1502&gt;$U$2,Q1502&lt;$U$3),Q1502*$V$2,OR(Q1502&gt;$U$3,Q1502&lt;$U$4),Q1502*$V$3,OR(Q1502&gt;$U$3,Q1502&lt;$U$4),Q1502*$V$4,OR(Q1502&gt;$U$5,Q1502&lt;$U$6),Q1502*$V$6,OR(Q1502&gt;$U$6,Q1502&lt;$U$7),Q1502*$V$7)</f>
        <v>60.9</v>
      </c>
    </row>
    <row r="1503" spans="1:20" x14ac:dyDescent="0.3">
      <c r="A1503" s="2" t="s">
        <v>2174</v>
      </c>
      <c r="B1503" s="5">
        <v>43193</v>
      </c>
      <c r="C1503" s="5">
        <v>43195</v>
      </c>
      <c r="D1503" s="2" t="s">
        <v>26</v>
      </c>
      <c r="E1503" s="2" t="s">
        <v>89</v>
      </c>
      <c r="F1503" s="2" t="s">
        <v>2057</v>
      </c>
      <c r="G1503" s="6" t="str">
        <f>VLOOKUP(F1503,'Customer Info'!A:B,2,0)</f>
        <v>Kunst</v>
      </c>
      <c r="H1503" s="6" t="str">
        <f>VLOOKUP(F1503,'Customer Info'!A:C,3,0)</f>
        <v>Miller</v>
      </c>
      <c r="I1503" s="6" t="str">
        <f>VLOOKUP(F1503,'Customer Info'!A:E,5,0)</f>
        <v>Jakarta</v>
      </c>
      <c r="J1503" s="2" t="s">
        <v>512</v>
      </c>
      <c r="K1503" s="2">
        <v>6354</v>
      </c>
      <c r="L1503" s="2">
        <v>5769</v>
      </c>
      <c r="M1503" s="2">
        <v>3</v>
      </c>
      <c r="N1503" s="7">
        <f t="shared" si="92"/>
        <v>17307</v>
      </c>
      <c r="O1503" s="7">
        <f t="shared" si="93"/>
        <v>19062</v>
      </c>
      <c r="P1503" s="2">
        <v>91</v>
      </c>
      <c r="Q1503" s="8">
        <f t="shared" si="94"/>
        <v>19153</v>
      </c>
      <c r="R1503" s="8">
        <f t="shared" si="95"/>
        <v>1755</v>
      </c>
      <c r="S1503" s="2" t="s">
        <v>31</v>
      </c>
      <c r="T1503" s="22" cm="1">
        <f t="array" ref="T1503">_xlfn.IFS(OR(Q1503&gt;$U$2,Q1503&lt;$U$3),Q1503*$V$2,OR(Q1503&gt;$U$3,Q1503&lt;$U$4),Q1503*$V$3,OR(Q1503&gt;$U$3,Q1503&lt;$U$4),Q1503*$V$4,OR(Q1503&gt;$U$5,Q1503&lt;$U$6),Q1503*$V$6,OR(Q1503&gt;$U$6,Q1503&lt;$U$7),Q1503*$V$7)</f>
        <v>383.06</v>
      </c>
    </row>
    <row r="1504" spans="1:20" x14ac:dyDescent="0.3">
      <c r="A1504" s="2" t="s">
        <v>2175</v>
      </c>
      <c r="B1504" s="5">
        <v>43135</v>
      </c>
      <c r="C1504" s="5">
        <v>43136</v>
      </c>
      <c r="D1504" s="2" t="s">
        <v>45</v>
      </c>
      <c r="E1504" s="2" t="s">
        <v>27</v>
      </c>
      <c r="F1504" s="2" t="s">
        <v>1267</v>
      </c>
      <c r="G1504" s="6" t="str">
        <f>VLOOKUP(F1504,'Customer Info'!A:B,2,0)</f>
        <v>Harry</v>
      </c>
      <c r="H1504" s="6" t="str">
        <f>VLOOKUP(F1504,'Customer Info'!A:C,3,0)</f>
        <v>Marie</v>
      </c>
      <c r="I1504" s="6" t="str">
        <f>VLOOKUP(F1504,'Customer Info'!A:E,5,0)</f>
        <v>Mataram</v>
      </c>
      <c r="J1504" s="2" t="s">
        <v>1394</v>
      </c>
      <c r="K1504" s="2">
        <v>60</v>
      </c>
      <c r="L1504" s="2">
        <v>58</v>
      </c>
      <c r="M1504" s="2">
        <v>2</v>
      </c>
      <c r="N1504" s="7">
        <f t="shared" si="92"/>
        <v>116</v>
      </c>
      <c r="O1504" s="7">
        <f t="shared" si="93"/>
        <v>120</v>
      </c>
      <c r="P1504" s="2">
        <v>10</v>
      </c>
      <c r="Q1504" s="8">
        <f t="shared" si="94"/>
        <v>130</v>
      </c>
      <c r="R1504" s="8">
        <f t="shared" si="95"/>
        <v>4</v>
      </c>
      <c r="S1504" s="2" t="s">
        <v>61</v>
      </c>
      <c r="T1504" s="22" cm="1">
        <f t="array" ref="T1504">_xlfn.IFS(OR(Q1504&gt;$U$2,Q1504&lt;$U$3),Q1504*$V$2,OR(Q1504&gt;$U$3,Q1504&lt;$U$4),Q1504*$V$3,OR(Q1504&gt;$U$3,Q1504&lt;$U$4),Q1504*$V$4,OR(Q1504&gt;$U$5,Q1504&lt;$U$6),Q1504*$V$6,OR(Q1504&gt;$U$6,Q1504&lt;$U$7),Q1504*$V$7)</f>
        <v>2.6</v>
      </c>
    </row>
    <row r="1505" spans="1:20" x14ac:dyDescent="0.3">
      <c r="A1505" s="2" t="s">
        <v>2176</v>
      </c>
      <c r="B1505" s="5">
        <v>43371</v>
      </c>
      <c r="C1505" s="5">
        <v>43373</v>
      </c>
      <c r="D1505" s="2" t="s">
        <v>45</v>
      </c>
      <c r="E1505" s="2" t="s">
        <v>46</v>
      </c>
      <c r="F1505" s="2" t="s">
        <v>654</v>
      </c>
      <c r="G1505" s="6" t="str">
        <f>VLOOKUP(F1505,'Customer Info'!A:B,2,0)</f>
        <v>Rachel</v>
      </c>
      <c r="H1505" s="6" t="str">
        <f>VLOOKUP(F1505,'Customer Info'!A:C,3,0)</f>
        <v>Payne</v>
      </c>
      <c r="I1505" s="6" t="str">
        <f>VLOOKUP(F1505,'Customer Info'!A:E,5,0)</f>
        <v>Mianyang</v>
      </c>
      <c r="J1505" s="2" t="s">
        <v>417</v>
      </c>
      <c r="K1505" s="2">
        <v>92</v>
      </c>
      <c r="L1505" s="2">
        <v>82</v>
      </c>
      <c r="M1505" s="2">
        <v>4</v>
      </c>
      <c r="N1505" s="7">
        <f t="shared" si="92"/>
        <v>328</v>
      </c>
      <c r="O1505" s="7">
        <f t="shared" si="93"/>
        <v>368</v>
      </c>
      <c r="P1505" s="2">
        <v>10</v>
      </c>
      <c r="Q1505" s="8">
        <f t="shared" si="94"/>
        <v>378</v>
      </c>
      <c r="R1505" s="8">
        <f t="shared" si="95"/>
        <v>40</v>
      </c>
      <c r="S1505" s="2" t="s">
        <v>31</v>
      </c>
      <c r="T1505" s="22" cm="1">
        <f t="array" ref="T1505">_xlfn.IFS(OR(Q1505&gt;$U$2,Q1505&lt;$U$3),Q1505*$V$2,OR(Q1505&gt;$U$3,Q1505&lt;$U$4),Q1505*$V$3,OR(Q1505&gt;$U$3,Q1505&lt;$U$4),Q1505*$V$4,OR(Q1505&gt;$U$5,Q1505&lt;$U$6),Q1505*$V$6,OR(Q1505&gt;$U$6,Q1505&lt;$U$7),Q1505*$V$7)</f>
        <v>7.5600000000000005</v>
      </c>
    </row>
    <row r="1506" spans="1:20" x14ac:dyDescent="0.3">
      <c r="A1506" s="2" t="s">
        <v>2177</v>
      </c>
      <c r="B1506" s="5">
        <v>43138</v>
      </c>
      <c r="C1506" s="5">
        <v>43138</v>
      </c>
      <c r="D1506" s="2" t="s">
        <v>45</v>
      </c>
      <c r="E1506" s="2" t="s">
        <v>34</v>
      </c>
      <c r="F1506" s="2" t="s">
        <v>398</v>
      </c>
      <c r="G1506" s="6" t="str">
        <f>VLOOKUP(F1506,'Customer Info'!A:B,2,0)</f>
        <v>Candace</v>
      </c>
      <c r="H1506" s="6" t="str">
        <f>VLOOKUP(F1506,'Customer Info'!A:C,3,0)</f>
        <v>McMahon</v>
      </c>
      <c r="I1506" s="6" t="str">
        <f>VLOOKUP(F1506,'Customer Info'!A:E,5,0)</f>
        <v>Canberra</v>
      </c>
      <c r="J1506" s="2" t="s">
        <v>278</v>
      </c>
      <c r="K1506" s="2">
        <v>224</v>
      </c>
      <c r="L1506" s="2">
        <v>210</v>
      </c>
      <c r="M1506" s="2">
        <v>1</v>
      </c>
      <c r="N1506" s="7">
        <f t="shared" si="92"/>
        <v>210</v>
      </c>
      <c r="O1506" s="7">
        <f t="shared" si="93"/>
        <v>224</v>
      </c>
      <c r="P1506" s="2">
        <v>87</v>
      </c>
      <c r="Q1506" s="8">
        <f t="shared" si="94"/>
        <v>311</v>
      </c>
      <c r="R1506" s="8">
        <f t="shared" si="95"/>
        <v>14</v>
      </c>
      <c r="S1506" s="2" t="s">
        <v>61</v>
      </c>
      <c r="T1506" s="22" cm="1">
        <f t="array" ref="T1506">_xlfn.IFS(OR(Q1506&gt;$U$2,Q1506&lt;$U$3),Q1506*$V$2,OR(Q1506&gt;$U$3,Q1506&lt;$U$4),Q1506*$V$3,OR(Q1506&gt;$U$3,Q1506&lt;$U$4),Q1506*$V$4,OR(Q1506&gt;$U$5,Q1506&lt;$U$6),Q1506*$V$6,OR(Q1506&gt;$U$6,Q1506&lt;$U$7),Q1506*$V$7)</f>
        <v>6.22</v>
      </c>
    </row>
    <row r="1507" spans="1:20" x14ac:dyDescent="0.3">
      <c r="A1507" s="2" t="s">
        <v>2178</v>
      </c>
      <c r="B1507" s="5">
        <v>43183</v>
      </c>
      <c r="C1507" s="5">
        <v>43183</v>
      </c>
      <c r="D1507" s="2" t="s">
        <v>33</v>
      </c>
      <c r="E1507" s="2" t="s">
        <v>66</v>
      </c>
      <c r="F1507" s="2" t="s">
        <v>1828</v>
      </c>
      <c r="G1507" s="6" t="str">
        <f>VLOOKUP(F1507,'Customer Info'!A:B,2,0)</f>
        <v>Peter</v>
      </c>
      <c r="H1507" s="6" t="str">
        <f>VLOOKUP(F1507,'Customer Info'!A:C,3,0)</f>
        <v>BŸhler</v>
      </c>
      <c r="I1507" s="6" t="str">
        <f>VLOOKUP(F1507,'Customer Info'!A:E,5,0)</f>
        <v>Dresden</v>
      </c>
      <c r="J1507" s="2" t="s">
        <v>64</v>
      </c>
      <c r="K1507" s="2">
        <v>38328</v>
      </c>
      <c r="L1507" s="2">
        <v>35164</v>
      </c>
      <c r="M1507" s="2">
        <v>1</v>
      </c>
      <c r="N1507" s="7">
        <f t="shared" si="92"/>
        <v>35164</v>
      </c>
      <c r="O1507" s="7">
        <f t="shared" si="93"/>
        <v>38328</v>
      </c>
      <c r="P1507" s="2">
        <v>98</v>
      </c>
      <c r="Q1507" s="8">
        <f t="shared" si="94"/>
        <v>38426</v>
      </c>
      <c r="R1507" s="8">
        <f t="shared" si="95"/>
        <v>3164</v>
      </c>
      <c r="S1507" s="2" t="s">
        <v>61</v>
      </c>
      <c r="T1507" s="22" cm="1">
        <f t="array" ref="T1507">_xlfn.IFS(OR(Q1507&gt;$U$2,Q1507&lt;$U$3),Q1507*$V$2,OR(Q1507&gt;$U$3,Q1507&lt;$U$4),Q1507*$V$3,OR(Q1507&gt;$U$3,Q1507&lt;$U$4),Q1507*$V$4,OR(Q1507&gt;$U$5,Q1507&lt;$U$6),Q1507*$V$6,OR(Q1507&gt;$U$6,Q1507&lt;$U$7),Q1507*$V$7)</f>
        <v>768.52</v>
      </c>
    </row>
    <row r="1508" spans="1:20" x14ac:dyDescent="0.3">
      <c r="A1508" s="2" t="s">
        <v>2179</v>
      </c>
      <c r="B1508" s="5">
        <v>43160</v>
      </c>
      <c r="C1508" s="5">
        <v>43161</v>
      </c>
      <c r="D1508" s="2" t="s">
        <v>26</v>
      </c>
      <c r="E1508" s="2" t="s">
        <v>41</v>
      </c>
      <c r="F1508" s="2" t="s">
        <v>820</v>
      </c>
      <c r="G1508" s="6" t="str">
        <f>VLOOKUP(F1508,'Customer Info'!A:B,2,0)</f>
        <v>Anthony</v>
      </c>
      <c r="H1508" s="6" t="str">
        <f>VLOOKUP(F1508,'Customer Info'!A:C,3,0)</f>
        <v>Garverick</v>
      </c>
      <c r="I1508" s="6" t="str">
        <f>VLOOKUP(F1508,'Customer Info'!A:E,5,0)</f>
        <v>Delhi</v>
      </c>
      <c r="J1508" s="2" t="s">
        <v>81</v>
      </c>
      <c r="K1508" s="2">
        <v>2958</v>
      </c>
      <c r="L1508" s="2">
        <v>2743</v>
      </c>
      <c r="M1508" s="2">
        <v>2</v>
      </c>
      <c r="N1508" s="7">
        <f t="shared" si="92"/>
        <v>5486</v>
      </c>
      <c r="O1508" s="7">
        <f t="shared" si="93"/>
        <v>5916</v>
      </c>
      <c r="P1508" s="2">
        <v>44</v>
      </c>
      <c r="Q1508" s="8">
        <f t="shared" si="94"/>
        <v>5960</v>
      </c>
      <c r="R1508" s="8">
        <f t="shared" si="95"/>
        <v>430</v>
      </c>
      <c r="S1508" s="2" t="s">
        <v>61</v>
      </c>
      <c r="T1508" s="22" cm="1">
        <f t="array" ref="T1508">_xlfn.IFS(OR(Q1508&gt;$U$2,Q1508&lt;$U$3),Q1508*$V$2,OR(Q1508&gt;$U$3,Q1508&lt;$U$4),Q1508*$V$3,OR(Q1508&gt;$U$3,Q1508&lt;$U$4),Q1508*$V$4,OR(Q1508&gt;$U$5,Q1508&lt;$U$6),Q1508*$V$6,OR(Q1508&gt;$U$6,Q1508&lt;$U$7),Q1508*$V$7)</f>
        <v>119.2</v>
      </c>
    </row>
    <row r="1509" spans="1:20" x14ac:dyDescent="0.3">
      <c r="A1509" s="2" t="s">
        <v>2180</v>
      </c>
      <c r="B1509" s="5">
        <v>43465</v>
      </c>
      <c r="C1509" s="5">
        <v>43465</v>
      </c>
      <c r="D1509" s="2" t="s">
        <v>45</v>
      </c>
      <c r="E1509" s="2" t="s">
        <v>34</v>
      </c>
      <c r="F1509" s="2" t="s">
        <v>1942</v>
      </c>
      <c r="G1509" s="6" t="str">
        <f>VLOOKUP(F1509,'Customer Info'!A:B,2,0)</f>
        <v>Dave</v>
      </c>
      <c r="H1509" s="6" t="str">
        <f>VLOOKUP(F1509,'Customer Info'!A:C,3,0)</f>
        <v>Hallsten</v>
      </c>
      <c r="I1509" s="6" t="str">
        <f>VLOOKUP(F1509,'Customer Info'!A:E,5,0)</f>
        <v>Melbourne</v>
      </c>
      <c r="J1509" s="2" t="s">
        <v>749</v>
      </c>
      <c r="K1509" s="2">
        <v>542</v>
      </c>
      <c r="L1509" s="2">
        <v>492</v>
      </c>
      <c r="M1509" s="2">
        <v>3</v>
      </c>
      <c r="N1509" s="7">
        <f t="shared" si="92"/>
        <v>1476</v>
      </c>
      <c r="O1509" s="7">
        <f t="shared" si="93"/>
        <v>1626</v>
      </c>
      <c r="P1509" s="2">
        <v>68</v>
      </c>
      <c r="Q1509" s="8">
        <f t="shared" si="94"/>
        <v>1694</v>
      </c>
      <c r="R1509" s="8">
        <f t="shared" si="95"/>
        <v>150</v>
      </c>
      <c r="S1509" s="2" t="s">
        <v>31</v>
      </c>
      <c r="T1509" s="22" cm="1">
        <f t="array" ref="T1509">_xlfn.IFS(OR(Q1509&gt;$U$2,Q1509&lt;$U$3),Q1509*$V$2,OR(Q1509&gt;$U$3,Q1509&lt;$U$4),Q1509*$V$3,OR(Q1509&gt;$U$3,Q1509&lt;$U$4),Q1509*$V$4,OR(Q1509&gt;$U$5,Q1509&lt;$U$6),Q1509*$V$6,OR(Q1509&gt;$U$6,Q1509&lt;$U$7),Q1509*$V$7)</f>
        <v>33.880000000000003</v>
      </c>
    </row>
    <row r="1510" spans="1:20" x14ac:dyDescent="0.3">
      <c r="A1510" s="2" t="s">
        <v>2181</v>
      </c>
      <c r="B1510" s="5">
        <v>43252</v>
      </c>
      <c r="C1510" s="5">
        <v>43253</v>
      </c>
      <c r="D1510" s="2" t="s">
        <v>45</v>
      </c>
      <c r="E1510" s="2" t="s">
        <v>34</v>
      </c>
      <c r="F1510" s="2" t="s">
        <v>409</v>
      </c>
      <c r="G1510" s="6" t="str">
        <f>VLOOKUP(F1510,'Customer Info'!A:B,2,0)</f>
        <v>Jennifer</v>
      </c>
      <c r="H1510" s="6" t="str">
        <f>VLOOKUP(F1510,'Customer Info'!A:C,3,0)</f>
        <v>Jackson</v>
      </c>
      <c r="I1510" s="6" t="str">
        <f>VLOOKUP(F1510,'Customer Info'!A:E,5,0)</f>
        <v>Queanbeyan</v>
      </c>
      <c r="J1510" s="2" t="s">
        <v>175</v>
      </c>
      <c r="K1510" s="2">
        <v>882</v>
      </c>
      <c r="L1510" s="2">
        <v>818</v>
      </c>
      <c r="M1510" s="2">
        <v>3</v>
      </c>
      <c r="N1510" s="7">
        <f t="shared" si="92"/>
        <v>2454</v>
      </c>
      <c r="O1510" s="7">
        <f t="shared" si="93"/>
        <v>2646</v>
      </c>
      <c r="P1510" s="2">
        <v>62</v>
      </c>
      <c r="Q1510" s="8">
        <f t="shared" si="94"/>
        <v>2708</v>
      </c>
      <c r="R1510" s="8">
        <f t="shared" si="95"/>
        <v>192</v>
      </c>
      <c r="S1510" s="2" t="s">
        <v>61</v>
      </c>
      <c r="T1510" s="22" cm="1">
        <f t="array" ref="T1510">_xlfn.IFS(OR(Q1510&gt;$U$2,Q1510&lt;$U$3),Q1510*$V$2,OR(Q1510&gt;$U$3,Q1510&lt;$U$4),Q1510*$V$3,OR(Q1510&gt;$U$3,Q1510&lt;$U$4),Q1510*$V$4,OR(Q1510&gt;$U$5,Q1510&lt;$U$6),Q1510*$V$6,OR(Q1510&gt;$U$6,Q1510&lt;$U$7),Q1510*$V$7)</f>
        <v>54.160000000000004</v>
      </c>
    </row>
    <row r="1511" spans="1:20" x14ac:dyDescent="0.3">
      <c r="A1511" s="2" t="s">
        <v>2182</v>
      </c>
      <c r="B1511" s="5">
        <v>43105</v>
      </c>
      <c r="C1511" s="5">
        <v>43105</v>
      </c>
      <c r="D1511" s="2" t="s">
        <v>45</v>
      </c>
      <c r="E1511" s="2" t="s">
        <v>66</v>
      </c>
      <c r="F1511" s="2" t="s">
        <v>1247</v>
      </c>
      <c r="G1511" s="6" t="str">
        <f>VLOOKUP(F1511,'Customer Info'!A:B,2,0)</f>
        <v>Jack</v>
      </c>
      <c r="H1511" s="6" t="str">
        <f>VLOOKUP(F1511,'Customer Info'!A:C,3,0)</f>
        <v>Lebron</v>
      </c>
      <c r="I1511" s="6" t="str">
        <f>VLOOKUP(F1511,'Customer Info'!A:E,5,0)</f>
        <v>Bremen</v>
      </c>
      <c r="J1511" s="2" t="s">
        <v>30</v>
      </c>
      <c r="K1511" s="2">
        <v>729</v>
      </c>
      <c r="L1511" s="2">
        <v>689</v>
      </c>
      <c r="M1511" s="2">
        <v>4</v>
      </c>
      <c r="N1511" s="7">
        <f t="shared" si="92"/>
        <v>2756</v>
      </c>
      <c r="O1511" s="7">
        <f t="shared" si="93"/>
        <v>2916</v>
      </c>
      <c r="P1511" s="2">
        <v>22</v>
      </c>
      <c r="Q1511" s="8">
        <f t="shared" si="94"/>
        <v>2938</v>
      </c>
      <c r="R1511" s="8">
        <f t="shared" si="95"/>
        <v>160</v>
      </c>
      <c r="S1511" s="2" t="s">
        <v>61</v>
      </c>
      <c r="T1511" s="22" cm="1">
        <f t="array" ref="T1511">_xlfn.IFS(OR(Q1511&gt;$U$2,Q1511&lt;$U$3),Q1511*$V$2,OR(Q1511&gt;$U$3,Q1511&lt;$U$4),Q1511*$V$3,OR(Q1511&gt;$U$3,Q1511&lt;$U$4),Q1511*$V$4,OR(Q1511&gt;$U$5,Q1511&lt;$U$6),Q1511*$V$6,OR(Q1511&gt;$U$6,Q1511&lt;$U$7),Q1511*$V$7)</f>
        <v>58.76</v>
      </c>
    </row>
    <row r="1512" spans="1:20" x14ac:dyDescent="0.3">
      <c r="A1512" s="2" t="s">
        <v>2183</v>
      </c>
      <c r="B1512" s="5">
        <v>43193</v>
      </c>
      <c r="C1512" s="5">
        <v>43195</v>
      </c>
      <c r="D1512" s="2" t="s">
        <v>45</v>
      </c>
      <c r="E1512" s="2" t="s">
        <v>27</v>
      </c>
      <c r="F1512" s="2" t="s">
        <v>919</v>
      </c>
      <c r="G1512" s="6" t="str">
        <f>VLOOKUP(F1512,'Customer Info'!A:B,2,0)</f>
        <v>Claire</v>
      </c>
      <c r="H1512" s="6" t="str">
        <f>VLOOKUP(F1512,'Customer Info'!A:C,3,0)</f>
        <v>Gute</v>
      </c>
      <c r="I1512" s="6" t="str">
        <f>VLOOKUP(F1512,'Customer Info'!A:E,5,0)</f>
        <v>Worms</v>
      </c>
      <c r="J1512" s="2" t="s">
        <v>329</v>
      </c>
      <c r="K1512" s="2">
        <v>145</v>
      </c>
      <c r="L1512" s="2">
        <v>130</v>
      </c>
      <c r="M1512" s="2">
        <v>5</v>
      </c>
      <c r="N1512" s="7">
        <f t="shared" si="92"/>
        <v>650</v>
      </c>
      <c r="O1512" s="7">
        <f t="shared" si="93"/>
        <v>725</v>
      </c>
      <c r="P1512" s="2">
        <v>30</v>
      </c>
      <c r="Q1512" s="8">
        <f t="shared" si="94"/>
        <v>755</v>
      </c>
      <c r="R1512" s="8">
        <f t="shared" si="95"/>
        <v>75</v>
      </c>
      <c r="S1512" s="2" t="s">
        <v>31</v>
      </c>
      <c r="T1512" s="22" cm="1">
        <f t="array" ref="T1512">_xlfn.IFS(OR(Q1512&gt;$U$2,Q1512&lt;$U$3),Q1512*$V$2,OR(Q1512&gt;$U$3,Q1512&lt;$U$4),Q1512*$V$3,OR(Q1512&gt;$U$3,Q1512&lt;$U$4),Q1512*$V$4,OR(Q1512&gt;$U$5,Q1512&lt;$U$6),Q1512*$V$6,OR(Q1512&gt;$U$6,Q1512&lt;$U$7),Q1512*$V$7)</f>
        <v>15.1</v>
      </c>
    </row>
    <row r="1513" spans="1:20" x14ac:dyDescent="0.3">
      <c r="A1513" s="2" t="s">
        <v>2184</v>
      </c>
      <c r="B1513" s="5">
        <v>43253</v>
      </c>
      <c r="C1513" s="5">
        <v>43254</v>
      </c>
      <c r="D1513" s="2" t="s">
        <v>45</v>
      </c>
      <c r="E1513" s="2" t="s">
        <v>66</v>
      </c>
      <c r="F1513" s="2" t="s">
        <v>810</v>
      </c>
      <c r="G1513" s="6" t="str">
        <f>VLOOKUP(F1513,'Customer Info'!A:B,2,0)</f>
        <v>Tom</v>
      </c>
      <c r="H1513" s="6" t="str">
        <f>VLOOKUP(F1513,'Customer Info'!A:C,3,0)</f>
        <v>Zandusky</v>
      </c>
      <c r="I1513" s="6" t="str">
        <f>VLOOKUP(F1513,'Customer Info'!A:E,5,0)</f>
        <v>Hobart</v>
      </c>
      <c r="J1513" s="2" t="s">
        <v>455</v>
      </c>
      <c r="K1513" s="2">
        <v>759</v>
      </c>
      <c r="L1513" s="2">
        <v>703</v>
      </c>
      <c r="M1513" s="2">
        <v>1</v>
      </c>
      <c r="N1513" s="7">
        <f t="shared" si="92"/>
        <v>703</v>
      </c>
      <c r="O1513" s="7">
        <f t="shared" si="93"/>
        <v>759</v>
      </c>
      <c r="P1513" s="2">
        <v>98</v>
      </c>
      <c r="Q1513" s="8">
        <f t="shared" si="94"/>
        <v>857</v>
      </c>
      <c r="R1513" s="8">
        <f t="shared" si="95"/>
        <v>56</v>
      </c>
      <c r="S1513" s="2" t="s">
        <v>61</v>
      </c>
      <c r="T1513" s="22" cm="1">
        <f t="array" ref="T1513">_xlfn.IFS(OR(Q1513&gt;$U$2,Q1513&lt;$U$3),Q1513*$V$2,OR(Q1513&gt;$U$3,Q1513&lt;$U$4),Q1513*$V$3,OR(Q1513&gt;$U$3,Q1513&lt;$U$4),Q1513*$V$4,OR(Q1513&gt;$U$5,Q1513&lt;$U$6),Q1513*$V$6,OR(Q1513&gt;$U$6,Q1513&lt;$U$7),Q1513*$V$7)</f>
        <v>17.14</v>
      </c>
    </row>
    <row r="1514" spans="1:20" x14ac:dyDescent="0.3">
      <c r="A1514" s="2" t="s">
        <v>2185</v>
      </c>
      <c r="B1514" s="5">
        <v>43252</v>
      </c>
      <c r="C1514" s="5">
        <v>43253</v>
      </c>
      <c r="D1514" s="2" t="s">
        <v>45</v>
      </c>
      <c r="E1514" s="2" t="s">
        <v>41</v>
      </c>
      <c r="F1514" s="2" t="s">
        <v>540</v>
      </c>
      <c r="G1514" s="6" t="str">
        <f>VLOOKUP(F1514,'Customer Info'!A:B,2,0)</f>
        <v>Rob</v>
      </c>
      <c r="H1514" s="6" t="str">
        <f>VLOOKUP(F1514,'Customer Info'!A:C,3,0)</f>
        <v>Williams</v>
      </c>
      <c r="I1514" s="6" t="str">
        <f>VLOOKUP(F1514,'Customer Info'!A:E,5,0)</f>
        <v>Wodonga</v>
      </c>
      <c r="J1514" s="2" t="s">
        <v>119</v>
      </c>
      <c r="K1514" s="2">
        <v>170</v>
      </c>
      <c r="L1514" s="2">
        <v>153</v>
      </c>
      <c r="M1514" s="2">
        <v>3</v>
      </c>
      <c r="N1514" s="7">
        <f t="shared" si="92"/>
        <v>459</v>
      </c>
      <c r="O1514" s="7">
        <f t="shared" si="93"/>
        <v>510</v>
      </c>
      <c r="P1514" s="2">
        <v>30</v>
      </c>
      <c r="Q1514" s="8">
        <f t="shared" si="94"/>
        <v>540</v>
      </c>
      <c r="R1514" s="8">
        <f t="shared" si="95"/>
        <v>51</v>
      </c>
      <c r="S1514" s="2" t="s">
        <v>28</v>
      </c>
      <c r="T1514" s="22" cm="1">
        <f t="array" ref="T1514">_xlfn.IFS(OR(Q1514&gt;$U$2,Q1514&lt;$U$3),Q1514*$V$2,OR(Q1514&gt;$U$3,Q1514&lt;$U$4),Q1514*$V$3,OR(Q1514&gt;$U$3,Q1514&lt;$U$4),Q1514*$V$4,OR(Q1514&gt;$U$5,Q1514&lt;$U$6),Q1514*$V$6,OR(Q1514&gt;$U$6,Q1514&lt;$U$7),Q1514*$V$7)</f>
        <v>10.8</v>
      </c>
    </row>
    <row r="1515" spans="1:20" x14ac:dyDescent="0.3">
      <c r="A1515" s="2" t="s">
        <v>2186</v>
      </c>
      <c r="B1515" s="5">
        <v>43124</v>
      </c>
      <c r="C1515" s="5">
        <v>43126</v>
      </c>
      <c r="D1515" s="2" t="s">
        <v>33</v>
      </c>
      <c r="E1515" s="2" t="s">
        <v>46</v>
      </c>
      <c r="F1515" s="2" t="s">
        <v>217</v>
      </c>
      <c r="G1515" s="6" t="str">
        <f>VLOOKUP(F1515,'Customer Info'!A:B,2,0)</f>
        <v>Toby</v>
      </c>
      <c r="H1515" s="6" t="str">
        <f>VLOOKUP(F1515,'Customer Info'!A:C,3,0)</f>
        <v>Braunhardt</v>
      </c>
      <c r="I1515" s="6" t="str">
        <f>VLOOKUP(F1515,'Customer Info'!A:E,5,0)</f>
        <v>Perth</v>
      </c>
      <c r="J1515" s="2" t="s">
        <v>326</v>
      </c>
      <c r="K1515" s="2">
        <v>2228</v>
      </c>
      <c r="L1515" s="2">
        <v>2143</v>
      </c>
      <c r="M1515" s="2">
        <v>1</v>
      </c>
      <c r="N1515" s="7">
        <f t="shared" si="92"/>
        <v>2143</v>
      </c>
      <c r="O1515" s="7">
        <f t="shared" si="93"/>
        <v>2228</v>
      </c>
      <c r="P1515" s="2">
        <v>79</v>
      </c>
      <c r="Q1515" s="8">
        <f t="shared" si="94"/>
        <v>2307</v>
      </c>
      <c r="R1515" s="8">
        <f t="shared" si="95"/>
        <v>85</v>
      </c>
      <c r="S1515" s="2" t="s">
        <v>31</v>
      </c>
      <c r="T1515" s="22" cm="1">
        <f t="array" ref="T1515">_xlfn.IFS(OR(Q1515&gt;$U$2,Q1515&lt;$U$3),Q1515*$V$2,OR(Q1515&gt;$U$3,Q1515&lt;$U$4),Q1515*$V$3,OR(Q1515&gt;$U$3,Q1515&lt;$U$4),Q1515*$V$4,OR(Q1515&gt;$U$5,Q1515&lt;$U$6),Q1515*$V$6,OR(Q1515&gt;$U$6,Q1515&lt;$U$7),Q1515*$V$7)</f>
        <v>46.14</v>
      </c>
    </row>
    <row r="1516" spans="1:20" x14ac:dyDescent="0.3">
      <c r="A1516" s="2" t="s">
        <v>2187</v>
      </c>
      <c r="B1516" s="5">
        <v>43444</v>
      </c>
      <c r="C1516" s="5">
        <v>43446</v>
      </c>
      <c r="D1516" s="2" t="s">
        <v>45</v>
      </c>
      <c r="E1516" s="2" t="s">
        <v>27</v>
      </c>
      <c r="F1516" s="2" t="s">
        <v>782</v>
      </c>
      <c r="G1516" s="6" t="str">
        <f>VLOOKUP(F1516,'Customer Info'!A:B,2,0)</f>
        <v>Duane</v>
      </c>
      <c r="H1516" s="6" t="str">
        <f>VLOOKUP(F1516,'Customer Info'!A:C,3,0)</f>
        <v>Benoit</v>
      </c>
      <c r="I1516" s="6" t="str">
        <f>VLOOKUP(F1516,'Customer Info'!A:E,5,0)</f>
        <v>Tamworth</v>
      </c>
      <c r="J1516" s="2" t="s">
        <v>323</v>
      </c>
      <c r="K1516" s="2">
        <v>2017</v>
      </c>
      <c r="L1516" s="2">
        <v>1834</v>
      </c>
      <c r="M1516" s="2">
        <v>5</v>
      </c>
      <c r="N1516" s="7">
        <f t="shared" si="92"/>
        <v>9170</v>
      </c>
      <c r="O1516" s="7">
        <f t="shared" si="93"/>
        <v>10085</v>
      </c>
      <c r="P1516" s="2">
        <v>21</v>
      </c>
      <c r="Q1516" s="8">
        <f t="shared" si="94"/>
        <v>10106</v>
      </c>
      <c r="R1516" s="8">
        <f t="shared" si="95"/>
        <v>915</v>
      </c>
      <c r="S1516" s="2" t="s">
        <v>31</v>
      </c>
      <c r="T1516" s="22" cm="1">
        <f t="array" ref="T1516">_xlfn.IFS(OR(Q1516&gt;$U$2,Q1516&lt;$U$3),Q1516*$V$2,OR(Q1516&gt;$U$3,Q1516&lt;$U$4),Q1516*$V$3,OR(Q1516&gt;$U$3,Q1516&lt;$U$4),Q1516*$V$4,OR(Q1516&gt;$U$5,Q1516&lt;$U$6),Q1516*$V$6,OR(Q1516&gt;$U$6,Q1516&lt;$U$7),Q1516*$V$7)</f>
        <v>202.12</v>
      </c>
    </row>
    <row r="1517" spans="1:20" x14ac:dyDescent="0.3">
      <c r="A1517" s="2" t="s">
        <v>2188</v>
      </c>
      <c r="B1517" s="5">
        <v>43409</v>
      </c>
      <c r="C1517" s="5">
        <v>43410</v>
      </c>
      <c r="D1517" s="2" t="s">
        <v>26</v>
      </c>
      <c r="E1517" s="2" t="s">
        <v>41</v>
      </c>
      <c r="F1517" s="2" t="s">
        <v>906</v>
      </c>
      <c r="G1517" s="6" t="str">
        <f>VLOOKUP(F1517,'Customer Info'!A:B,2,0)</f>
        <v>Dave</v>
      </c>
      <c r="H1517" s="6" t="str">
        <f>VLOOKUP(F1517,'Customer Info'!A:C,3,0)</f>
        <v>Poirier</v>
      </c>
      <c r="I1517" s="6" t="str">
        <f>VLOOKUP(F1517,'Customer Info'!A:E,5,0)</f>
        <v>Changchun</v>
      </c>
      <c r="J1517" s="2" t="s">
        <v>536</v>
      </c>
      <c r="K1517" s="2">
        <v>1637</v>
      </c>
      <c r="L1517" s="2">
        <v>1591</v>
      </c>
      <c r="M1517" s="2">
        <v>2</v>
      </c>
      <c r="N1517" s="7">
        <f t="shared" si="92"/>
        <v>3182</v>
      </c>
      <c r="O1517" s="7">
        <f t="shared" si="93"/>
        <v>3274</v>
      </c>
      <c r="P1517" s="2">
        <v>84</v>
      </c>
      <c r="Q1517" s="8">
        <f t="shared" si="94"/>
        <v>3358</v>
      </c>
      <c r="R1517" s="8">
        <f t="shared" si="95"/>
        <v>92</v>
      </c>
      <c r="S1517" s="2" t="s">
        <v>61</v>
      </c>
      <c r="T1517" s="22" cm="1">
        <f t="array" ref="T1517">_xlfn.IFS(OR(Q1517&gt;$U$2,Q1517&lt;$U$3),Q1517*$V$2,OR(Q1517&gt;$U$3,Q1517&lt;$U$4),Q1517*$V$3,OR(Q1517&gt;$U$3,Q1517&lt;$U$4),Q1517*$V$4,OR(Q1517&gt;$U$5,Q1517&lt;$U$6),Q1517*$V$6,OR(Q1517&gt;$U$6,Q1517&lt;$U$7),Q1517*$V$7)</f>
        <v>67.16</v>
      </c>
    </row>
    <row r="1518" spans="1:20" x14ac:dyDescent="0.3">
      <c r="A1518" s="2" t="s">
        <v>2189</v>
      </c>
      <c r="B1518" s="5">
        <v>43110</v>
      </c>
      <c r="C1518" s="5">
        <v>43110</v>
      </c>
      <c r="D1518" s="2" t="s">
        <v>26</v>
      </c>
      <c r="E1518" s="2" t="s">
        <v>46</v>
      </c>
      <c r="F1518" s="2" t="s">
        <v>2190</v>
      </c>
      <c r="G1518" s="6" t="str">
        <f>VLOOKUP(F1518,'Customer Info'!A:B,2,0)</f>
        <v>Justin</v>
      </c>
      <c r="H1518" s="6" t="str">
        <f>VLOOKUP(F1518,'Customer Info'!A:C,3,0)</f>
        <v>Hirsh</v>
      </c>
      <c r="I1518" s="6" t="str">
        <f>VLOOKUP(F1518,'Customer Info'!A:E,5,0)</f>
        <v>Shangzhi</v>
      </c>
      <c r="J1518" s="2" t="s">
        <v>114</v>
      </c>
      <c r="K1518" s="2">
        <v>1623</v>
      </c>
      <c r="L1518" s="2">
        <v>1546</v>
      </c>
      <c r="M1518" s="2">
        <v>1</v>
      </c>
      <c r="N1518" s="7">
        <f t="shared" si="92"/>
        <v>1546</v>
      </c>
      <c r="O1518" s="7">
        <f t="shared" si="93"/>
        <v>1623</v>
      </c>
      <c r="P1518" s="2">
        <v>54</v>
      </c>
      <c r="Q1518" s="8">
        <f t="shared" si="94"/>
        <v>1677</v>
      </c>
      <c r="R1518" s="8">
        <f t="shared" si="95"/>
        <v>77</v>
      </c>
      <c r="S1518" s="2" t="s">
        <v>31</v>
      </c>
      <c r="T1518" s="22" cm="1">
        <f t="array" ref="T1518">_xlfn.IFS(OR(Q1518&gt;$U$2,Q1518&lt;$U$3),Q1518*$V$2,OR(Q1518&gt;$U$3,Q1518&lt;$U$4),Q1518*$V$3,OR(Q1518&gt;$U$3,Q1518&lt;$U$4),Q1518*$V$4,OR(Q1518&gt;$U$5,Q1518&lt;$U$6),Q1518*$V$6,OR(Q1518&gt;$U$6,Q1518&lt;$U$7),Q1518*$V$7)</f>
        <v>33.54</v>
      </c>
    </row>
    <row r="1519" spans="1:20" x14ac:dyDescent="0.3">
      <c r="A1519" s="2" t="s">
        <v>2191</v>
      </c>
      <c r="B1519" s="5">
        <v>43352</v>
      </c>
      <c r="C1519" s="5">
        <v>43354</v>
      </c>
      <c r="D1519" s="2" t="s">
        <v>45</v>
      </c>
      <c r="E1519" s="2" t="s">
        <v>27</v>
      </c>
      <c r="F1519" s="2" t="s">
        <v>689</v>
      </c>
      <c r="G1519" s="6" t="str">
        <f>VLOOKUP(F1519,'Customer Info'!A:B,2,0)</f>
        <v>Toby</v>
      </c>
      <c r="H1519" s="6" t="str">
        <f>VLOOKUP(F1519,'Customer Info'!A:C,3,0)</f>
        <v>Gnade</v>
      </c>
      <c r="I1519" s="6" t="str">
        <f>VLOOKUP(F1519,'Customer Info'!A:E,5,0)</f>
        <v>Wagga Wagga</v>
      </c>
      <c r="J1519" s="2" t="s">
        <v>51</v>
      </c>
      <c r="K1519" s="2">
        <v>932</v>
      </c>
      <c r="L1519" s="2">
        <v>838</v>
      </c>
      <c r="M1519" s="2">
        <v>5</v>
      </c>
      <c r="N1519" s="7">
        <f t="shared" si="92"/>
        <v>4190</v>
      </c>
      <c r="O1519" s="7">
        <f t="shared" si="93"/>
        <v>4660</v>
      </c>
      <c r="P1519" s="2">
        <v>99</v>
      </c>
      <c r="Q1519" s="8">
        <f t="shared" si="94"/>
        <v>4759</v>
      </c>
      <c r="R1519" s="8">
        <f t="shared" si="95"/>
        <v>470</v>
      </c>
      <c r="S1519" s="2" t="s">
        <v>31</v>
      </c>
      <c r="T1519" s="22" cm="1">
        <f t="array" ref="T1519">_xlfn.IFS(OR(Q1519&gt;$U$2,Q1519&lt;$U$3),Q1519*$V$2,OR(Q1519&gt;$U$3,Q1519&lt;$U$4),Q1519*$V$3,OR(Q1519&gt;$U$3,Q1519&lt;$U$4),Q1519*$V$4,OR(Q1519&gt;$U$5,Q1519&lt;$U$6),Q1519*$V$6,OR(Q1519&gt;$U$6,Q1519&lt;$U$7),Q1519*$V$7)</f>
        <v>95.18</v>
      </c>
    </row>
    <row r="1520" spans="1:20" x14ac:dyDescent="0.3">
      <c r="A1520" s="2" t="s">
        <v>2192</v>
      </c>
      <c r="B1520" s="5">
        <v>43208</v>
      </c>
      <c r="C1520" s="5">
        <v>43208</v>
      </c>
      <c r="D1520" s="2" t="s">
        <v>45</v>
      </c>
      <c r="E1520" s="2" t="s">
        <v>46</v>
      </c>
      <c r="F1520" s="2" t="s">
        <v>437</v>
      </c>
      <c r="G1520" s="6" t="str">
        <f>VLOOKUP(F1520,'Customer Info'!A:B,2,0)</f>
        <v>Benjamin</v>
      </c>
      <c r="H1520" s="6" t="str">
        <f>VLOOKUP(F1520,'Customer Info'!A:C,3,0)</f>
        <v>Patterson</v>
      </c>
      <c r="I1520" s="6" t="str">
        <f>VLOOKUP(F1520,'Customer Info'!A:E,5,0)</f>
        <v>Tamworth</v>
      </c>
      <c r="J1520" s="2" t="s">
        <v>609</v>
      </c>
      <c r="K1520" s="2">
        <v>87</v>
      </c>
      <c r="L1520" s="2">
        <v>80</v>
      </c>
      <c r="M1520" s="2">
        <v>2</v>
      </c>
      <c r="N1520" s="7">
        <f t="shared" si="92"/>
        <v>160</v>
      </c>
      <c r="O1520" s="7">
        <f t="shared" si="93"/>
        <v>174</v>
      </c>
      <c r="P1520" s="2">
        <v>10</v>
      </c>
      <c r="Q1520" s="8">
        <f t="shared" si="94"/>
        <v>184</v>
      </c>
      <c r="R1520" s="8">
        <f t="shared" si="95"/>
        <v>14</v>
      </c>
      <c r="S1520" s="2" t="s">
        <v>31</v>
      </c>
      <c r="T1520" s="22" cm="1">
        <f t="array" ref="T1520">_xlfn.IFS(OR(Q1520&gt;$U$2,Q1520&lt;$U$3),Q1520*$V$2,OR(Q1520&gt;$U$3,Q1520&lt;$U$4),Q1520*$V$3,OR(Q1520&gt;$U$3,Q1520&lt;$U$4),Q1520*$V$4,OR(Q1520&gt;$U$5,Q1520&lt;$U$6),Q1520*$V$6,OR(Q1520&gt;$U$6,Q1520&lt;$U$7),Q1520*$V$7)</f>
        <v>3.68</v>
      </c>
    </row>
    <row r="1521" spans="1:20" x14ac:dyDescent="0.3">
      <c r="A1521" s="2" t="s">
        <v>2193</v>
      </c>
      <c r="B1521" s="5">
        <v>43423</v>
      </c>
      <c r="C1521" s="5">
        <v>43424</v>
      </c>
      <c r="D1521" s="2" t="s">
        <v>33</v>
      </c>
      <c r="E1521" s="2" t="s">
        <v>34</v>
      </c>
      <c r="F1521" s="2" t="s">
        <v>627</v>
      </c>
      <c r="G1521" s="6" t="str">
        <f>VLOOKUP(F1521,'Customer Info'!A:B,2,0)</f>
        <v>Rick</v>
      </c>
      <c r="H1521" s="6" t="str">
        <f>VLOOKUP(F1521,'Customer Info'!A:C,3,0)</f>
        <v>Duston</v>
      </c>
      <c r="I1521" s="6" t="str">
        <f>VLOOKUP(F1521,'Customer Info'!A:E,5,0)</f>
        <v>Surakarta</v>
      </c>
      <c r="J1521" s="2" t="s">
        <v>323</v>
      </c>
      <c r="K1521" s="2">
        <v>6598</v>
      </c>
      <c r="L1521" s="2">
        <v>6346</v>
      </c>
      <c r="M1521" s="2">
        <v>5</v>
      </c>
      <c r="N1521" s="7">
        <f t="shared" si="92"/>
        <v>31730</v>
      </c>
      <c r="O1521" s="7">
        <f t="shared" si="93"/>
        <v>32990</v>
      </c>
      <c r="P1521" s="2">
        <v>27</v>
      </c>
      <c r="Q1521" s="8">
        <f t="shared" si="94"/>
        <v>33017</v>
      </c>
      <c r="R1521" s="8">
        <f t="shared" si="95"/>
        <v>1260</v>
      </c>
      <c r="S1521" s="2" t="s">
        <v>61</v>
      </c>
      <c r="T1521" s="22" cm="1">
        <f t="array" ref="T1521">_xlfn.IFS(OR(Q1521&gt;$U$2,Q1521&lt;$U$3),Q1521*$V$2,OR(Q1521&gt;$U$3,Q1521&lt;$U$4),Q1521*$V$3,OR(Q1521&gt;$U$3,Q1521&lt;$U$4),Q1521*$V$4,OR(Q1521&gt;$U$5,Q1521&lt;$U$6),Q1521*$V$6,OR(Q1521&gt;$U$6,Q1521&lt;$U$7),Q1521*$V$7)</f>
        <v>660.34</v>
      </c>
    </row>
    <row r="1522" spans="1:20" x14ac:dyDescent="0.3">
      <c r="A1522" s="2" t="s">
        <v>2194</v>
      </c>
      <c r="B1522" s="5">
        <v>43423</v>
      </c>
      <c r="C1522" s="5">
        <v>43425</v>
      </c>
      <c r="D1522" s="2" t="s">
        <v>33</v>
      </c>
      <c r="E1522" s="2" t="s">
        <v>41</v>
      </c>
      <c r="F1522" s="2" t="s">
        <v>713</v>
      </c>
      <c r="G1522" s="6" t="str">
        <f>VLOOKUP(F1522,'Customer Info'!A:B,2,0)</f>
        <v>Patrick</v>
      </c>
      <c r="H1522" s="6" t="str">
        <f>VLOOKUP(F1522,'Customer Info'!A:C,3,0)</f>
        <v>Bzostek</v>
      </c>
      <c r="I1522" s="6" t="str">
        <f>VLOOKUP(F1522,'Customer Info'!A:E,5,0)</f>
        <v>Brisbane</v>
      </c>
      <c r="J1522" s="2" t="s">
        <v>299</v>
      </c>
      <c r="K1522" s="2">
        <v>7609</v>
      </c>
      <c r="L1522" s="2">
        <v>7248</v>
      </c>
      <c r="M1522" s="2">
        <v>3</v>
      </c>
      <c r="N1522" s="7">
        <f t="shared" si="92"/>
        <v>21744</v>
      </c>
      <c r="O1522" s="7">
        <f t="shared" si="93"/>
        <v>22827</v>
      </c>
      <c r="P1522" s="2">
        <v>22</v>
      </c>
      <c r="Q1522" s="8">
        <f t="shared" si="94"/>
        <v>22849</v>
      </c>
      <c r="R1522" s="8">
        <f t="shared" si="95"/>
        <v>1083</v>
      </c>
      <c r="S1522" s="2" t="s">
        <v>61</v>
      </c>
      <c r="T1522" s="22" cm="1">
        <f t="array" ref="T1522">_xlfn.IFS(OR(Q1522&gt;$U$2,Q1522&lt;$U$3),Q1522*$V$2,OR(Q1522&gt;$U$3,Q1522&lt;$U$4),Q1522*$V$3,OR(Q1522&gt;$U$3,Q1522&lt;$U$4),Q1522*$V$4,OR(Q1522&gt;$U$5,Q1522&lt;$U$6),Q1522*$V$6,OR(Q1522&gt;$U$6,Q1522&lt;$U$7),Q1522*$V$7)</f>
        <v>456.98</v>
      </c>
    </row>
    <row r="1523" spans="1:20" x14ac:dyDescent="0.3">
      <c r="A1523" s="2" t="s">
        <v>2195</v>
      </c>
      <c r="B1523" s="5">
        <v>43352</v>
      </c>
      <c r="C1523" s="5">
        <v>43354</v>
      </c>
      <c r="D1523" s="2" t="s">
        <v>26</v>
      </c>
      <c r="E1523" s="2" t="s">
        <v>27</v>
      </c>
      <c r="F1523" s="2" t="s">
        <v>229</v>
      </c>
      <c r="G1523" s="6" t="str">
        <f>VLOOKUP(F1523,'Customer Info'!A:B,2,0)</f>
        <v>Thais</v>
      </c>
      <c r="H1523" s="6" t="str">
        <f>VLOOKUP(F1523,'Customer Info'!A:C,3,0)</f>
        <v>Sissman</v>
      </c>
      <c r="I1523" s="6" t="str">
        <f>VLOOKUP(F1523,'Customer Info'!A:E,5,0)</f>
        <v>Essen</v>
      </c>
      <c r="J1523" s="2" t="s">
        <v>497</v>
      </c>
      <c r="K1523" s="2">
        <v>1752</v>
      </c>
      <c r="L1523" s="2">
        <v>1576</v>
      </c>
      <c r="M1523" s="2">
        <v>2</v>
      </c>
      <c r="N1523" s="7">
        <f t="shared" si="92"/>
        <v>3152</v>
      </c>
      <c r="O1523" s="7">
        <f t="shared" si="93"/>
        <v>3504</v>
      </c>
      <c r="P1523" s="2">
        <v>26</v>
      </c>
      <c r="Q1523" s="8">
        <f t="shared" si="94"/>
        <v>3530</v>
      </c>
      <c r="R1523" s="8">
        <f t="shared" si="95"/>
        <v>352</v>
      </c>
      <c r="S1523" s="2" t="s">
        <v>28</v>
      </c>
      <c r="T1523" s="22" cm="1">
        <f t="array" ref="T1523">_xlfn.IFS(OR(Q1523&gt;$U$2,Q1523&lt;$U$3),Q1523*$V$2,OR(Q1523&gt;$U$3,Q1523&lt;$U$4),Q1523*$V$3,OR(Q1523&gt;$U$3,Q1523&lt;$U$4),Q1523*$V$4,OR(Q1523&gt;$U$5,Q1523&lt;$U$6),Q1523*$V$6,OR(Q1523&gt;$U$6,Q1523&lt;$U$7),Q1523*$V$7)</f>
        <v>70.600000000000009</v>
      </c>
    </row>
    <row r="1524" spans="1:20" x14ac:dyDescent="0.3">
      <c r="A1524" s="2" t="s">
        <v>2196</v>
      </c>
      <c r="B1524" s="5">
        <v>43197</v>
      </c>
      <c r="C1524" s="5">
        <v>43199</v>
      </c>
      <c r="D1524" s="2" t="s">
        <v>33</v>
      </c>
      <c r="E1524" s="2" t="s">
        <v>89</v>
      </c>
      <c r="F1524" s="2" t="s">
        <v>1224</v>
      </c>
      <c r="G1524" s="6" t="str">
        <f>VLOOKUP(F1524,'Customer Info'!A:B,2,0)</f>
        <v>Bill</v>
      </c>
      <c r="H1524" s="6" t="str">
        <f>VLOOKUP(F1524,'Customer Info'!A:C,3,0)</f>
        <v>Donatelli</v>
      </c>
      <c r="I1524" s="6" t="str">
        <f>VLOOKUP(F1524,'Customer Info'!A:E,5,0)</f>
        <v>Kamarhati</v>
      </c>
      <c r="J1524" s="2" t="s">
        <v>490</v>
      </c>
      <c r="K1524" s="2">
        <v>7350</v>
      </c>
      <c r="L1524" s="2">
        <v>6743</v>
      </c>
      <c r="M1524" s="2">
        <v>5</v>
      </c>
      <c r="N1524" s="7">
        <f t="shared" si="92"/>
        <v>33715</v>
      </c>
      <c r="O1524" s="7">
        <f t="shared" si="93"/>
        <v>36750</v>
      </c>
      <c r="P1524" s="2">
        <v>68</v>
      </c>
      <c r="Q1524" s="8">
        <f t="shared" si="94"/>
        <v>36818</v>
      </c>
      <c r="R1524" s="8">
        <f t="shared" si="95"/>
        <v>3035</v>
      </c>
      <c r="S1524" s="2" t="s">
        <v>31</v>
      </c>
      <c r="T1524" s="22" cm="1">
        <f t="array" ref="T1524">_xlfn.IFS(OR(Q1524&gt;$U$2,Q1524&lt;$U$3),Q1524*$V$2,OR(Q1524&gt;$U$3,Q1524&lt;$U$4),Q1524*$V$3,OR(Q1524&gt;$U$3,Q1524&lt;$U$4),Q1524*$V$4,OR(Q1524&gt;$U$5,Q1524&lt;$U$6),Q1524*$V$6,OR(Q1524&gt;$U$6,Q1524&lt;$U$7),Q1524*$V$7)</f>
        <v>736.36</v>
      </c>
    </row>
    <row r="1525" spans="1:20" x14ac:dyDescent="0.3">
      <c r="A1525" s="2" t="s">
        <v>2197</v>
      </c>
      <c r="B1525" s="5">
        <v>43110</v>
      </c>
      <c r="C1525" s="5">
        <v>43112</v>
      </c>
      <c r="D1525" s="2" t="s">
        <v>45</v>
      </c>
      <c r="E1525" s="2" t="s">
        <v>41</v>
      </c>
      <c r="F1525" s="2" t="s">
        <v>954</v>
      </c>
      <c r="G1525" s="6" t="str">
        <f>VLOOKUP(F1525,'Customer Info'!A:B,2,0)</f>
        <v>Quincy</v>
      </c>
      <c r="H1525" s="6" t="str">
        <f>VLOOKUP(F1525,'Customer Info'!A:C,3,0)</f>
        <v>Jones</v>
      </c>
      <c r="I1525" s="6" t="str">
        <f>VLOOKUP(F1525,'Customer Info'!A:E,5,0)</f>
        <v>Gold Coast</v>
      </c>
      <c r="J1525" s="2" t="s">
        <v>745</v>
      </c>
      <c r="K1525" s="2">
        <v>1081</v>
      </c>
      <c r="L1525" s="2">
        <v>983</v>
      </c>
      <c r="M1525" s="2">
        <v>3</v>
      </c>
      <c r="N1525" s="7">
        <f t="shared" si="92"/>
        <v>2949</v>
      </c>
      <c r="O1525" s="7">
        <f t="shared" si="93"/>
        <v>3243</v>
      </c>
      <c r="P1525" s="2">
        <v>35</v>
      </c>
      <c r="Q1525" s="8">
        <f t="shared" si="94"/>
        <v>3278</v>
      </c>
      <c r="R1525" s="8">
        <f t="shared" si="95"/>
        <v>294</v>
      </c>
      <c r="S1525" s="2" t="s">
        <v>61</v>
      </c>
      <c r="T1525" s="22" cm="1">
        <f t="array" ref="T1525">_xlfn.IFS(OR(Q1525&gt;$U$2,Q1525&lt;$U$3),Q1525*$V$2,OR(Q1525&gt;$U$3,Q1525&lt;$U$4),Q1525*$V$3,OR(Q1525&gt;$U$3,Q1525&lt;$U$4),Q1525*$V$4,OR(Q1525&gt;$U$5,Q1525&lt;$U$6),Q1525*$V$6,OR(Q1525&gt;$U$6,Q1525&lt;$U$7),Q1525*$V$7)</f>
        <v>65.56</v>
      </c>
    </row>
    <row r="1526" spans="1:20" x14ac:dyDescent="0.3">
      <c r="A1526" s="2" t="s">
        <v>2198</v>
      </c>
      <c r="B1526" s="5">
        <v>43349</v>
      </c>
      <c r="C1526" s="5">
        <v>43350</v>
      </c>
      <c r="D1526" s="2" t="s">
        <v>45</v>
      </c>
      <c r="E1526" s="2" t="s">
        <v>66</v>
      </c>
      <c r="F1526" s="2" t="s">
        <v>681</v>
      </c>
      <c r="G1526" s="6" t="str">
        <f>VLOOKUP(F1526,'Customer Info'!A:B,2,0)</f>
        <v>Tamara</v>
      </c>
      <c r="H1526" s="6" t="str">
        <f>VLOOKUP(F1526,'Customer Info'!A:C,3,0)</f>
        <v>Willingham</v>
      </c>
      <c r="I1526" s="6" t="str">
        <f>VLOOKUP(F1526,'Customer Info'!A:E,5,0)</f>
        <v>Perth</v>
      </c>
      <c r="J1526" s="2" t="s">
        <v>692</v>
      </c>
      <c r="K1526" s="2">
        <v>2310</v>
      </c>
      <c r="L1526" s="2">
        <v>2040</v>
      </c>
      <c r="M1526" s="2">
        <v>5</v>
      </c>
      <c r="N1526" s="7">
        <f t="shared" si="92"/>
        <v>10200</v>
      </c>
      <c r="O1526" s="7">
        <f t="shared" si="93"/>
        <v>11550</v>
      </c>
      <c r="P1526" s="2">
        <v>60</v>
      </c>
      <c r="Q1526" s="8">
        <f t="shared" si="94"/>
        <v>11610</v>
      </c>
      <c r="R1526" s="8">
        <f t="shared" si="95"/>
        <v>1350</v>
      </c>
      <c r="S1526" s="2" t="s">
        <v>31</v>
      </c>
      <c r="T1526" s="22" cm="1">
        <f t="array" ref="T1526">_xlfn.IFS(OR(Q1526&gt;$U$2,Q1526&lt;$U$3),Q1526*$V$2,OR(Q1526&gt;$U$3,Q1526&lt;$U$4),Q1526*$V$3,OR(Q1526&gt;$U$3,Q1526&lt;$U$4),Q1526*$V$4,OR(Q1526&gt;$U$5,Q1526&lt;$U$6),Q1526*$V$6,OR(Q1526&gt;$U$6,Q1526&lt;$U$7),Q1526*$V$7)</f>
        <v>232.20000000000002</v>
      </c>
    </row>
    <row r="1527" spans="1:20" x14ac:dyDescent="0.3">
      <c r="A1527" s="2" t="s">
        <v>2199</v>
      </c>
      <c r="B1527" s="5">
        <v>43376</v>
      </c>
      <c r="C1527" s="5">
        <v>43377</v>
      </c>
      <c r="D1527" s="2" t="s">
        <v>26</v>
      </c>
      <c r="E1527" s="2" t="s">
        <v>34</v>
      </c>
      <c r="F1527" s="2" t="s">
        <v>1163</v>
      </c>
      <c r="G1527" s="6" t="str">
        <f>VLOOKUP(F1527,'Customer Info'!A:B,2,0)</f>
        <v>Don</v>
      </c>
      <c r="H1527" s="6" t="str">
        <f>VLOOKUP(F1527,'Customer Info'!A:C,3,0)</f>
        <v>Weiss</v>
      </c>
      <c r="I1527" s="6" t="str">
        <f>VLOOKUP(F1527,'Customer Info'!A:E,5,0)</f>
        <v>Sydney</v>
      </c>
      <c r="J1527" s="2" t="s">
        <v>1403</v>
      </c>
      <c r="K1527" s="2">
        <v>3192</v>
      </c>
      <c r="L1527" s="2">
        <v>3011</v>
      </c>
      <c r="M1527" s="2">
        <v>8</v>
      </c>
      <c r="N1527" s="7">
        <f t="shared" si="92"/>
        <v>24088</v>
      </c>
      <c r="O1527" s="7">
        <f t="shared" si="93"/>
        <v>25536</v>
      </c>
      <c r="P1527" s="2">
        <v>28</v>
      </c>
      <c r="Q1527" s="8">
        <f t="shared" si="94"/>
        <v>25564</v>
      </c>
      <c r="R1527" s="8">
        <f t="shared" si="95"/>
        <v>1448</v>
      </c>
      <c r="S1527" s="2" t="s">
        <v>31</v>
      </c>
      <c r="T1527" s="22" cm="1">
        <f t="array" ref="T1527">_xlfn.IFS(OR(Q1527&gt;$U$2,Q1527&lt;$U$3),Q1527*$V$2,OR(Q1527&gt;$U$3,Q1527&lt;$U$4),Q1527*$V$3,OR(Q1527&gt;$U$3,Q1527&lt;$U$4),Q1527*$V$4,OR(Q1527&gt;$U$5,Q1527&lt;$U$6),Q1527*$V$6,OR(Q1527&gt;$U$6,Q1527&lt;$U$7),Q1527*$V$7)</f>
        <v>511.28000000000003</v>
      </c>
    </row>
    <row r="1528" spans="1:20" x14ac:dyDescent="0.3">
      <c r="A1528" s="2" t="s">
        <v>2200</v>
      </c>
      <c r="B1528" s="5">
        <v>43195</v>
      </c>
      <c r="C1528" s="5">
        <v>43197</v>
      </c>
      <c r="D1528" s="2" t="s">
        <v>26</v>
      </c>
      <c r="E1528" s="2" t="s">
        <v>27</v>
      </c>
      <c r="F1528" s="2" t="s">
        <v>157</v>
      </c>
      <c r="G1528" s="6" t="str">
        <f>VLOOKUP(F1528,'Customer Info'!A:B,2,0)</f>
        <v>Eileen</v>
      </c>
      <c r="H1528" s="6" t="str">
        <f>VLOOKUP(F1528,'Customer Info'!A:C,3,0)</f>
        <v>Kiefer</v>
      </c>
      <c r="I1528" s="6" t="str">
        <f>VLOOKUP(F1528,'Customer Info'!A:E,5,0)</f>
        <v>Hamm</v>
      </c>
      <c r="J1528" s="2" t="s">
        <v>129</v>
      </c>
      <c r="K1528" s="2">
        <v>1752</v>
      </c>
      <c r="L1528" s="2">
        <v>1576</v>
      </c>
      <c r="M1528" s="2">
        <v>8</v>
      </c>
      <c r="N1528" s="7">
        <f t="shared" si="92"/>
        <v>12608</v>
      </c>
      <c r="O1528" s="7">
        <f t="shared" si="93"/>
        <v>14016</v>
      </c>
      <c r="P1528" s="2">
        <v>56</v>
      </c>
      <c r="Q1528" s="8">
        <f t="shared" si="94"/>
        <v>14072</v>
      </c>
      <c r="R1528" s="8">
        <f t="shared" si="95"/>
        <v>1408</v>
      </c>
      <c r="S1528" s="2" t="s">
        <v>28</v>
      </c>
      <c r="T1528" s="22" cm="1">
        <f t="array" ref="T1528">_xlfn.IFS(OR(Q1528&gt;$U$2,Q1528&lt;$U$3),Q1528*$V$2,OR(Q1528&gt;$U$3,Q1528&lt;$U$4),Q1528*$V$3,OR(Q1528&gt;$U$3,Q1528&lt;$U$4),Q1528*$V$4,OR(Q1528&gt;$U$5,Q1528&lt;$U$6),Q1528*$V$6,OR(Q1528&gt;$U$6,Q1528&lt;$U$7),Q1528*$V$7)</f>
        <v>281.44</v>
      </c>
    </row>
    <row r="1529" spans="1:20" x14ac:dyDescent="0.3">
      <c r="A1529" s="2" t="s">
        <v>2201</v>
      </c>
      <c r="B1529" s="5">
        <v>43354</v>
      </c>
      <c r="C1529" s="5">
        <v>43355</v>
      </c>
      <c r="D1529" s="2" t="s">
        <v>45</v>
      </c>
      <c r="E1529" s="2" t="s">
        <v>41</v>
      </c>
      <c r="F1529" s="2" t="s">
        <v>470</v>
      </c>
      <c r="G1529" s="6" t="str">
        <f>VLOOKUP(F1529,'Customer Info'!A:B,2,0)</f>
        <v>Harold</v>
      </c>
      <c r="H1529" s="6" t="str">
        <f>VLOOKUP(F1529,'Customer Info'!A:C,3,0)</f>
        <v>Dahlen</v>
      </c>
      <c r="I1529" s="6" t="str">
        <f>VLOOKUP(F1529,'Customer Info'!A:E,5,0)</f>
        <v>Melbourne</v>
      </c>
      <c r="J1529" s="2" t="s">
        <v>433</v>
      </c>
      <c r="K1529" s="2">
        <v>147</v>
      </c>
      <c r="L1529" s="2">
        <v>138</v>
      </c>
      <c r="M1529" s="2">
        <v>4</v>
      </c>
      <c r="N1529" s="7">
        <f t="shared" si="92"/>
        <v>552</v>
      </c>
      <c r="O1529" s="7">
        <f t="shared" si="93"/>
        <v>588</v>
      </c>
      <c r="P1529" s="2">
        <v>30</v>
      </c>
      <c r="Q1529" s="8">
        <f t="shared" si="94"/>
        <v>618</v>
      </c>
      <c r="R1529" s="8">
        <f t="shared" si="95"/>
        <v>36</v>
      </c>
      <c r="S1529" s="2" t="s">
        <v>31</v>
      </c>
      <c r="T1529" s="22" cm="1">
        <f t="array" ref="T1529">_xlfn.IFS(OR(Q1529&gt;$U$2,Q1529&lt;$U$3),Q1529*$V$2,OR(Q1529&gt;$U$3,Q1529&lt;$U$4),Q1529*$V$3,OR(Q1529&gt;$U$3,Q1529&lt;$U$4),Q1529*$V$4,OR(Q1529&gt;$U$5,Q1529&lt;$U$6),Q1529*$V$6,OR(Q1529&gt;$U$6,Q1529&lt;$U$7),Q1529*$V$7)</f>
        <v>12.36</v>
      </c>
    </row>
    <row r="1530" spans="1:20" x14ac:dyDescent="0.3">
      <c r="A1530" s="2" t="s">
        <v>2202</v>
      </c>
      <c r="B1530" s="5">
        <v>43458</v>
      </c>
      <c r="C1530" s="5">
        <v>43459</v>
      </c>
      <c r="D1530" s="2" t="s">
        <v>26</v>
      </c>
      <c r="E1530" s="2" t="s">
        <v>27</v>
      </c>
      <c r="F1530" s="2" t="s">
        <v>1003</v>
      </c>
      <c r="G1530" s="6" t="str">
        <f>VLOOKUP(F1530,'Customer Info'!A:B,2,0)</f>
        <v>Katrina</v>
      </c>
      <c r="H1530" s="6" t="str">
        <f>VLOOKUP(F1530,'Customer Info'!A:C,3,0)</f>
        <v>Bavinger</v>
      </c>
      <c r="I1530" s="6" t="str">
        <f>VLOOKUP(F1530,'Customer Info'!A:E,5,0)</f>
        <v>Melbourne</v>
      </c>
      <c r="J1530" s="2" t="s">
        <v>374</v>
      </c>
      <c r="K1530" s="2">
        <v>7474</v>
      </c>
      <c r="L1530" s="2">
        <v>6858</v>
      </c>
      <c r="M1530" s="2">
        <v>1</v>
      </c>
      <c r="N1530" s="7">
        <f t="shared" si="92"/>
        <v>6858</v>
      </c>
      <c r="O1530" s="7">
        <f t="shared" si="93"/>
        <v>7474</v>
      </c>
      <c r="P1530" s="2">
        <v>39</v>
      </c>
      <c r="Q1530" s="8">
        <f t="shared" si="94"/>
        <v>7513</v>
      </c>
      <c r="R1530" s="8">
        <f t="shared" si="95"/>
        <v>616</v>
      </c>
      <c r="S1530" s="2" t="s">
        <v>61</v>
      </c>
      <c r="T1530" s="22" cm="1">
        <f t="array" ref="T1530">_xlfn.IFS(OR(Q1530&gt;$U$2,Q1530&lt;$U$3),Q1530*$V$2,OR(Q1530&gt;$U$3,Q1530&lt;$U$4),Q1530*$V$3,OR(Q1530&gt;$U$3,Q1530&lt;$U$4),Q1530*$V$4,OR(Q1530&gt;$U$5,Q1530&lt;$U$6),Q1530*$V$6,OR(Q1530&gt;$U$6,Q1530&lt;$U$7),Q1530*$V$7)</f>
        <v>150.26</v>
      </c>
    </row>
    <row r="1531" spans="1:20" x14ac:dyDescent="0.3">
      <c r="A1531" s="2" t="s">
        <v>2203</v>
      </c>
      <c r="B1531" s="5">
        <v>43164</v>
      </c>
      <c r="C1531" s="5">
        <v>43164</v>
      </c>
      <c r="D1531" s="2" t="s">
        <v>33</v>
      </c>
      <c r="E1531" s="2" t="s">
        <v>41</v>
      </c>
      <c r="F1531" s="2" t="s">
        <v>736</v>
      </c>
      <c r="G1531" s="6" t="str">
        <f>VLOOKUP(F1531,'Customer Info'!A:B,2,0)</f>
        <v>Hilary</v>
      </c>
      <c r="H1531" s="6" t="str">
        <f>VLOOKUP(F1531,'Customer Info'!A:C,3,0)</f>
        <v>Holden</v>
      </c>
      <c r="I1531" s="6" t="str">
        <f>VLOOKUP(F1531,'Customer Info'!A:E,5,0)</f>
        <v>Mysore</v>
      </c>
      <c r="J1531" s="2" t="s">
        <v>575</v>
      </c>
      <c r="K1531" s="2">
        <v>7691</v>
      </c>
      <c r="L1531" s="2">
        <v>7255</v>
      </c>
      <c r="M1531" s="2">
        <v>4</v>
      </c>
      <c r="N1531" s="7">
        <f t="shared" si="92"/>
        <v>29020</v>
      </c>
      <c r="O1531" s="7">
        <f t="shared" si="93"/>
        <v>30764</v>
      </c>
      <c r="P1531" s="2">
        <v>97</v>
      </c>
      <c r="Q1531" s="8">
        <f t="shared" si="94"/>
        <v>30861</v>
      </c>
      <c r="R1531" s="8">
        <f t="shared" si="95"/>
        <v>1744</v>
      </c>
      <c r="S1531" s="2" t="s">
        <v>61</v>
      </c>
      <c r="T1531" s="22" cm="1">
        <f t="array" ref="T1531">_xlfn.IFS(OR(Q1531&gt;$U$2,Q1531&lt;$U$3),Q1531*$V$2,OR(Q1531&gt;$U$3,Q1531&lt;$U$4),Q1531*$V$3,OR(Q1531&gt;$U$3,Q1531&lt;$U$4),Q1531*$V$4,OR(Q1531&gt;$U$5,Q1531&lt;$U$6),Q1531*$V$6,OR(Q1531&gt;$U$6,Q1531&lt;$U$7),Q1531*$V$7)</f>
        <v>617.22</v>
      </c>
    </row>
    <row r="1532" spans="1:20" x14ac:dyDescent="0.3">
      <c r="A1532" s="2" t="s">
        <v>2204</v>
      </c>
      <c r="B1532" s="5">
        <v>43219</v>
      </c>
      <c r="C1532" s="5">
        <v>43221</v>
      </c>
      <c r="D1532" s="2" t="s">
        <v>45</v>
      </c>
      <c r="E1532" s="2" t="s">
        <v>34</v>
      </c>
      <c r="F1532" s="2" t="s">
        <v>2205</v>
      </c>
      <c r="G1532" s="6" t="str">
        <f>VLOOKUP(F1532,'Customer Info'!A:B,2,0)</f>
        <v>Lynn</v>
      </c>
      <c r="H1532" s="6" t="str">
        <f>VLOOKUP(F1532,'Customer Info'!A:C,3,0)</f>
        <v>Smith</v>
      </c>
      <c r="I1532" s="6" t="str">
        <f>VLOOKUP(F1532,'Customer Info'!A:E,5,0)</f>
        <v>Kanpur</v>
      </c>
      <c r="J1532" s="2" t="s">
        <v>181</v>
      </c>
      <c r="K1532" s="2">
        <v>187</v>
      </c>
      <c r="L1532" s="2">
        <v>176</v>
      </c>
      <c r="M1532" s="2">
        <v>8</v>
      </c>
      <c r="N1532" s="7">
        <f t="shared" si="92"/>
        <v>1408</v>
      </c>
      <c r="O1532" s="7">
        <f t="shared" si="93"/>
        <v>1496</v>
      </c>
      <c r="P1532" s="2">
        <v>30</v>
      </c>
      <c r="Q1532" s="8">
        <f t="shared" si="94"/>
        <v>1526</v>
      </c>
      <c r="R1532" s="8">
        <f t="shared" si="95"/>
        <v>88</v>
      </c>
      <c r="S1532" s="2" t="s">
        <v>61</v>
      </c>
      <c r="T1532" s="22" cm="1">
        <f t="array" ref="T1532">_xlfn.IFS(OR(Q1532&gt;$U$2,Q1532&lt;$U$3),Q1532*$V$2,OR(Q1532&gt;$U$3,Q1532&lt;$U$4),Q1532*$V$3,OR(Q1532&gt;$U$3,Q1532&lt;$U$4),Q1532*$V$4,OR(Q1532&gt;$U$5,Q1532&lt;$U$6),Q1532*$V$6,OR(Q1532&gt;$U$6,Q1532&lt;$U$7),Q1532*$V$7)</f>
        <v>30.52</v>
      </c>
    </row>
    <row r="1533" spans="1:20" x14ac:dyDescent="0.3">
      <c r="A1533" s="2" t="s">
        <v>2206</v>
      </c>
      <c r="B1533" s="5">
        <v>43444</v>
      </c>
      <c r="C1533" s="5">
        <v>43445</v>
      </c>
      <c r="D1533" s="2" t="s">
        <v>45</v>
      </c>
      <c r="E1533" s="2" t="s">
        <v>34</v>
      </c>
      <c r="F1533" s="2" t="s">
        <v>172</v>
      </c>
      <c r="G1533" s="6" t="str">
        <f>VLOOKUP(F1533,'Customer Info'!A:B,2,0)</f>
        <v>Laurel</v>
      </c>
      <c r="H1533" s="6" t="str">
        <f>VLOOKUP(F1533,'Customer Info'!A:C,3,0)</f>
        <v>Workman</v>
      </c>
      <c r="I1533" s="6" t="str">
        <f>VLOOKUP(F1533,'Customer Info'!A:E,5,0)</f>
        <v>Dongguan</v>
      </c>
      <c r="J1533" s="2" t="s">
        <v>68</v>
      </c>
      <c r="K1533" s="2">
        <v>138</v>
      </c>
      <c r="L1533" s="2">
        <v>128</v>
      </c>
      <c r="M1533" s="2">
        <v>2</v>
      </c>
      <c r="N1533" s="7">
        <f t="shared" si="92"/>
        <v>256</v>
      </c>
      <c r="O1533" s="7">
        <f t="shared" si="93"/>
        <v>276</v>
      </c>
      <c r="P1533" s="2">
        <v>30</v>
      </c>
      <c r="Q1533" s="8">
        <f t="shared" si="94"/>
        <v>306</v>
      </c>
      <c r="R1533" s="8">
        <f t="shared" si="95"/>
        <v>20</v>
      </c>
      <c r="S1533" s="2" t="s">
        <v>31</v>
      </c>
      <c r="T1533" s="22" cm="1">
        <f t="array" ref="T1533">_xlfn.IFS(OR(Q1533&gt;$U$2,Q1533&lt;$U$3),Q1533*$V$2,OR(Q1533&gt;$U$3,Q1533&lt;$U$4),Q1533*$V$3,OR(Q1533&gt;$U$3,Q1533&lt;$U$4),Q1533*$V$4,OR(Q1533&gt;$U$5,Q1533&lt;$U$6),Q1533*$V$6,OR(Q1533&gt;$U$6,Q1533&lt;$U$7),Q1533*$V$7)</f>
        <v>6.12</v>
      </c>
    </row>
    <row r="1534" spans="1:20" x14ac:dyDescent="0.3">
      <c r="A1534" s="2" t="s">
        <v>2207</v>
      </c>
      <c r="B1534" s="5">
        <v>43376</v>
      </c>
      <c r="C1534" s="5">
        <v>43376</v>
      </c>
      <c r="D1534" s="2" t="s">
        <v>26</v>
      </c>
      <c r="E1534" s="2" t="s">
        <v>89</v>
      </c>
      <c r="F1534" s="2" t="s">
        <v>367</v>
      </c>
      <c r="G1534" s="6" t="str">
        <f>VLOOKUP(F1534,'Customer Info'!A:B,2,0)</f>
        <v>Alex</v>
      </c>
      <c r="H1534" s="6" t="str">
        <f>VLOOKUP(F1534,'Customer Info'!A:C,3,0)</f>
        <v>Avila</v>
      </c>
      <c r="I1534" s="6" t="str">
        <f>VLOOKUP(F1534,'Customer Info'!A:E,5,0)</f>
        <v>Newcastle</v>
      </c>
      <c r="J1534" s="2" t="s">
        <v>168</v>
      </c>
      <c r="K1534" s="2">
        <v>6354</v>
      </c>
      <c r="L1534" s="2">
        <v>5769</v>
      </c>
      <c r="M1534" s="2">
        <v>4</v>
      </c>
      <c r="N1534" s="7">
        <f t="shared" si="92"/>
        <v>23076</v>
      </c>
      <c r="O1534" s="7">
        <f t="shared" si="93"/>
        <v>25416</v>
      </c>
      <c r="P1534" s="2">
        <v>98</v>
      </c>
      <c r="Q1534" s="8">
        <f t="shared" si="94"/>
        <v>25514</v>
      </c>
      <c r="R1534" s="8">
        <f t="shared" si="95"/>
        <v>2340</v>
      </c>
      <c r="S1534" s="2" t="s">
        <v>31</v>
      </c>
      <c r="T1534" s="22" cm="1">
        <f t="array" ref="T1534">_xlfn.IFS(OR(Q1534&gt;$U$2,Q1534&lt;$U$3),Q1534*$V$2,OR(Q1534&gt;$U$3,Q1534&lt;$U$4),Q1534*$V$3,OR(Q1534&gt;$U$3,Q1534&lt;$U$4),Q1534*$V$4,OR(Q1534&gt;$U$5,Q1534&lt;$U$6),Q1534*$V$6,OR(Q1534&gt;$U$6,Q1534&lt;$U$7),Q1534*$V$7)</f>
        <v>510.28000000000003</v>
      </c>
    </row>
    <row r="1535" spans="1:20" x14ac:dyDescent="0.3">
      <c r="A1535" s="2" t="s">
        <v>2208</v>
      </c>
      <c r="B1535" s="5">
        <v>43116</v>
      </c>
      <c r="C1535" s="5">
        <v>43118</v>
      </c>
      <c r="D1535" s="2" t="s">
        <v>26</v>
      </c>
      <c r="E1535" s="2" t="s">
        <v>34</v>
      </c>
      <c r="F1535" s="2" t="s">
        <v>958</v>
      </c>
      <c r="G1535" s="6" t="str">
        <f>VLOOKUP(F1535,'Customer Info'!A:B,2,0)</f>
        <v>Liz</v>
      </c>
      <c r="H1535" s="6" t="str">
        <f>VLOOKUP(F1535,'Customer Info'!A:C,3,0)</f>
        <v>Pelletier</v>
      </c>
      <c r="I1535" s="6" t="str">
        <f>VLOOKUP(F1535,'Customer Info'!A:E,5,0)</f>
        <v>Zigong</v>
      </c>
      <c r="J1535" s="2" t="s">
        <v>699</v>
      </c>
      <c r="K1535" s="2">
        <v>2843</v>
      </c>
      <c r="L1535" s="2">
        <v>2735</v>
      </c>
      <c r="M1535" s="2">
        <v>3</v>
      </c>
      <c r="N1535" s="7">
        <f t="shared" si="92"/>
        <v>8205</v>
      </c>
      <c r="O1535" s="7">
        <f t="shared" si="93"/>
        <v>8529</v>
      </c>
      <c r="P1535" s="2">
        <v>78</v>
      </c>
      <c r="Q1535" s="8">
        <f t="shared" si="94"/>
        <v>8607</v>
      </c>
      <c r="R1535" s="8">
        <f t="shared" si="95"/>
        <v>324</v>
      </c>
      <c r="S1535" s="2" t="s">
        <v>31</v>
      </c>
      <c r="T1535" s="22" cm="1">
        <f t="array" ref="T1535">_xlfn.IFS(OR(Q1535&gt;$U$2,Q1535&lt;$U$3),Q1535*$V$2,OR(Q1535&gt;$U$3,Q1535&lt;$U$4),Q1535*$V$3,OR(Q1535&gt;$U$3,Q1535&lt;$U$4),Q1535*$V$4,OR(Q1535&gt;$U$5,Q1535&lt;$U$6),Q1535*$V$6,OR(Q1535&gt;$U$6,Q1535&lt;$U$7),Q1535*$V$7)</f>
        <v>172.14000000000001</v>
      </c>
    </row>
    <row r="1536" spans="1:20" x14ac:dyDescent="0.3">
      <c r="A1536" s="2" t="s">
        <v>2209</v>
      </c>
      <c r="B1536" s="5">
        <v>43379</v>
      </c>
      <c r="C1536" s="5">
        <v>43379</v>
      </c>
      <c r="D1536" s="2" t="s">
        <v>26</v>
      </c>
      <c r="E1536" s="2" t="s">
        <v>89</v>
      </c>
      <c r="F1536" s="2" t="s">
        <v>298</v>
      </c>
      <c r="G1536" s="6" t="str">
        <f>VLOOKUP(F1536,'Customer Info'!A:B,2,0)</f>
        <v>Toby</v>
      </c>
      <c r="H1536" s="6" t="str">
        <f>VLOOKUP(F1536,'Customer Info'!A:C,3,0)</f>
        <v>Braunhardt</v>
      </c>
      <c r="I1536" s="6" t="str">
        <f>VLOOKUP(F1536,'Customer Info'!A:E,5,0)</f>
        <v>Jiangyan</v>
      </c>
      <c r="J1536" s="2" t="s">
        <v>317</v>
      </c>
      <c r="K1536" s="2">
        <v>4577</v>
      </c>
      <c r="L1536" s="2">
        <v>4280</v>
      </c>
      <c r="M1536" s="2">
        <v>2</v>
      </c>
      <c r="N1536" s="7">
        <f t="shared" si="92"/>
        <v>8560</v>
      </c>
      <c r="O1536" s="7">
        <f t="shared" si="93"/>
        <v>9154</v>
      </c>
      <c r="P1536" s="2">
        <v>45</v>
      </c>
      <c r="Q1536" s="8">
        <f t="shared" si="94"/>
        <v>9199</v>
      </c>
      <c r="R1536" s="8">
        <f t="shared" si="95"/>
        <v>594</v>
      </c>
      <c r="S1536" s="2" t="s">
        <v>61</v>
      </c>
      <c r="T1536" s="22" cm="1">
        <f t="array" ref="T1536">_xlfn.IFS(OR(Q1536&gt;$U$2,Q1536&lt;$U$3),Q1536*$V$2,OR(Q1536&gt;$U$3,Q1536&lt;$U$4),Q1536*$V$3,OR(Q1536&gt;$U$3,Q1536&lt;$U$4),Q1536*$V$4,OR(Q1536&gt;$U$5,Q1536&lt;$U$6),Q1536*$V$6,OR(Q1536&gt;$U$6,Q1536&lt;$U$7),Q1536*$V$7)</f>
        <v>183.98</v>
      </c>
    </row>
    <row r="1537" spans="1:20" x14ac:dyDescent="0.3">
      <c r="A1537" s="2" t="s">
        <v>2210</v>
      </c>
      <c r="B1537" s="5">
        <v>43281</v>
      </c>
      <c r="C1537" s="5">
        <v>43282</v>
      </c>
      <c r="D1537" s="2" t="s">
        <v>33</v>
      </c>
      <c r="E1537" s="2" t="s">
        <v>66</v>
      </c>
      <c r="F1537" s="2" t="s">
        <v>2211</v>
      </c>
      <c r="G1537" s="6" t="str">
        <f>VLOOKUP(F1537,'Customer Info'!A:B,2,0)</f>
        <v>Scott</v>
      </c>
      <c r="H1537" s="6" t="str">
        <f>VLOOKUP(F1537,'Customer Info'!A:C,3,0)</f>
        <v>Williamson</v>
      </c>
      <c r="I1537" s="6" t="str">
        <f>VLOOKUP(F1537,'Customer Info'!A:E,5,0)</f>
        <v>Launceston</v>
      </c>
      <c r="J1537" s="2" t="s">
        <v>48</v>
      </c>
      <c r="K1537" s="2">
        <v>9214</v>
      </c>
      <c r="L1537" s="2">
        <v>8295</v>
      </c>
      <c r="M1537" s="2">
        <v>1</v>
      </c>
      <c r="N1537" s="7">
        <f t="shared" si="92"/>
        <v>8295</v>
      </c>
      <c r="O1537" s="7">
        <f t="shared" si="93"/>
        <v>9214</v>
      </c>
      <c r="P1537" s="2">
        <v>32</v>
      </c>
      <c r="Q1537" s="8">
        <f t="shared" si="94"/>
        <v>9246</v>
      </c>
      <c r="R1537" s="8">
        <f t="shared" si="95"/>
        <v>919</v>
      </c>
      <c r="S1537" s="2" t="s">
        <v>31</v>
      </c>
      <c r="T1537" s="22" cm="1">
        <f t="array" ref="T1537">_xlfn.IFS(OR(Q1537&gt;$U$2,Q1537&lt;$U$3),Q1537*$V$2,OR(Q1537&gt;$U$3,Q1537&lt;$U$4),Q1537*$V$3,OR(Q1537&gt;$U$3,Q1537&lt;$U$4),Q1537*$V$4,OR(Q1537&gt;$U$5,Q1537&lt;$U$6),Q1537*$V$6,OR(Q1537&gt;$U$6,Q1537&lt;$U$7),Q1537*$V$7)</f>
        <v>184.92000000000002</v>
      </c>
    </row>
    <row r="1538" spans="1:20" x14ac:dyDescent="0.3">
      <c r="A1538" s="2" t="s">
        <v>2212</v>
      </c>
      <c r="B1538" s="5">
        <v>43133</v>
      </c>
      <c r="C1538" s="5">
        <v>43135</v>
      </c>
      <c r="D1538" s="2" t="s">
        <v>45</v>
      </c>
      <c r="E1538" s="2" t="s">
        <v>27</v>
      </c>
      <c r="F1538" s="2" t="s">
        <v>1247</v>
      </c>
      <c r="G1538" s="6" t="str">
        <f>VLOOKUP(F1538,'Customer Info'!A:B,2,0)</f>
        <v>Jack</v>
      </c>
      <c r="H1538" s="6" t="str">
        <f>VLOOKUP(F1538,'Customer Info'!A:C,3,0)</f>
        <v>Lebron</v>
      </c>
      <c r="I1538" s="6" t="str">
        <f>VLOOKUP(F1538,'Customer Info'!A:E,5,0)</f>
        <v>Bremen</v>
      </c>
      <c r="J1538" s="2" t="s">
        <v>323</v>
      </c>
      <c r="K1538" s="2">
        <v>896</v>
      </c>
      <c r="L1538" s="2">
        <v>870</v>
      </c>
      <c r="M1538" s="2">
        <v>3</v>
      </c>
      <c r="N1538" s="7">
        <f t="shared" si="92"/>
        <v>2610</v>
      </c>
      <c r="O1538" s="7">
        <f t="shared" si="93"/>
        <v>2688</v>
      </c>
      <c r="P1538" s="2">
        <v>37</v>
      </c>
      <c r="Q1538" s="8">
        <f t="shared" si="94"/>
        <v>2725</v>
      </c>
      <c r="R1538" s="8">
        <f t="shared" si="95"/>
        <v>78</v>
      </c>
      <c r="S1538" s="2" t="s">
        <v>61</v>
      </c>
      <c r="T1538" s="22" cm="1">
        <f t="array" ref="T1538">_xlfn.IFS(OR(Q1538&gt;$U$2,Q1538&lt;$U$3),Q1538*$V$2,OR(Q1538&gt;$U$3,Q1538&lt;$U$4),Q1538*$V$3,OR(Q1538&gt;$U$3,Q1538&lt;$U$4),Q1538*$V$4,OR(Q1538&gt;$U$5,Q1538&lt;$U$6),Q1538*$V$6,OR(Q1538&gt;$U$6,Q1538&lt;$U$7),Q1538*$V$7)</f>
        <v>54.5</v>
      </c>
    </row>
    <row r="1539" spans="1:20" x14ac:dyDescent="0.3">
      <c r="A1539" s="2" t="s">
        <v>2213</v>
      </c>
      <c r="B1539" s="5">
        <v>43286</v>
      </c>
      <c r="C1539" s="5">
        <v>43286</v>
      </c>
      <c r="D1539" s="2" t="s">
        <v>33</v>
      </c>
      <c r="E1539" s="2" t="s">
        <v>27</v>
      </c>
      <c r="F1539" s="2" t="s">
        <v>298</v>
      </c>
      <c r="G1539" s="6" t="str">
        <f>VLOOKUP(F1539,'Customer Info'!A:B,2,0)</f>
        <v>Toby</v>
      </c>
      <c r="H1539" s="6" t="str">
        <f>VLOOKUP(F1539,'Customer Info'!A:C,3,0)</f>
        <v>Braunhardt</v>
      </c>
      <c r="I1539" s="6" t="str">
        <f>VLOOKUP(F1539,'Customer Info'!A:E,5,0)</f>
        <v>Jiangyan</v>
      </c>
      <c r="J1539" s="2" t="s">
        <v>84</v>
      </c>
      <c r="K1539" s="2">
        <v>25155</v>
      </c>
      <c r="L1539" s="2">
        <v>23753</v>
      </c>
      <c r="M1539" s="2">
        <v>2</v>
      </c>
      <c r="N1539" s="7">
        <f t="shared" si="92"/>
        <v>47506</v>
      </c>
      <c r="O1539" s="7">
        <f t="shared" si="93"/>
        <v>50310</v>
      </c>
      <c r="P1539" s="2">
        <v>77</v>
      </c>
      <c r="Q1539" s="8">
        <f t="shared" si="94"/>
        <v>50387</v>
      </c>
      <c r="R1539" s="8">
        <f t="shared" si="95"/>
        <v>2804</v>
      </c>
      <c r="S1539" s="2" t="s">
        <v>61</v>
      </c>
      <c r="T1539" s="22" cm="1">
        <f t="array" ref="T1539">_xlfn.IFS(OR(Q1539&gt;$U$2,Q1539&lt;$U$3),Q1539*$V$2,OR(Q1539&gt;$U$3,Q1539&lt;$U$4),Q1539*$V$3,OR(Q1539&gt;$U$3,Q1539&lt;$U$4),Q1539*$V$4,OR(Q1539&gt;$U$5,Q1539&lt;$U$6),Q1539*$V$6,OR(Q1539&gt;$U$6,Q1539&lt;$U$7),Q1539*$V$7)</f>
        <v>1007.74</v>
      </c>
    </row>
    <row r="1540" spans="1:20" x14ac:dyDescent="0.3">
      <c r="A1540" s="2" t="s">
        <v>2214</v>
      </c>
      <c r="B1540" s="5">
        <v>43245</v>
      </c>
      <c r="C1540" s="5">
        <v>43246</v>
      </c>
      <c r="D1540" s="2" t="s">
        <v>33</v>
      </c>
      <c r="E1540" s="2" t="s">
        <v>34</v>
      </c>
      <c r="F1540" s="2" t="s">
        <v>771</v>
      </c>
      <c r="G1540" s="6" t="str">
        <f>VLOOKUP(F1540,'Customer Info'!A:B,2,0)</f>
        <v>Tony</v>
      </c>
      <c r="H1540" s="6" t="str">
        <f>VLOOKUP(F1540,'Customer Info'!A:C,3,0)</f>
        <v>Sayre</v>
      </c>
      <c r="I1540" s="6" t="str">
        <f>VLOOKUP(F1540,'Customer Info'!A:E,5,0)</f>
        <v>Wafangdian</v>
      </c>
      <c r="J1540" s="2" t="s">
        <v>209</v>
      </c>
      <c r="K1540" s="2">
        <v>28522</v>
      </c>
      <c r="L1540" s="2">
        <v>26384</v>
      </c>
      <c r="M1540" s="2">
        <v>6</v>
      </c>
      <c r="N1540" s="7">
        <f t="shared" si="92"/>
        <v>158304</v>
      </c>
      <c r="O1540" s="7">
        <f t="shared" si="93"/>
        <v>171132</v>
      </c>
      <c r="P1540" s="2">
        <v>96</v>
      </c>
      <c r="Q1540" s="8">
        <f t="shared" si="94"/>
        <v>171228</v>
      </c>
      <c r="R1540" s="8">
        <f t="shared" si="95"/>
        <v>12828</v>
      </c>
      <c r="S1540" s="2" t="s">
        <v>31</v>
      </c>
      <c r="T1540" s="22" cm="1">
        <f t="array" ref="T1540">_xlfn.IFS(OR(Q1540&gt;$U$2,Q1540&lt;$U$3),Q1540*$V$2,OR(Q1540&gt;$U$3,Q1540&lt;$U$4),Q1540*$V$3,OR(Q1540&gt;$U$3,Q1540&lt;$U$4),Q1540*$V$4,OR(Q1540&gt;$U$5,Q1540&lt;$U$6),Q1540*$V$6,OR(Q1540&gt;$U$6,Q1540&lt;$U$7),Q1540*$V$7)</f>
        <v>3424.56</v>
      </c>
    </row>
    <row r="1541" spans="1:20" x14ac:dyDescent="0.3">
      <c r="A1541" s="2" t="s">
        <v>2215</v>
      </c>
      <c r="B1541" s="5">
        <v>43255</v>
      </c>
      <c r="C1541" s="5">
        <v>43255</v>
      </c>
      <c r="D1541" s="2" t="s">
        <v>45</v>
      </c>
      <c r="E1541" s="2" t="s">
        <v>66</v>
      </c>
      <c r="F1541" s="2" t="s">
        <v>1117</v>
      </c>
      <c r="G1541" s="6" t="str">
        <f>VLOOKUP(F1541,'Customer Info'!A:B,2,0)</f>
        <v>Christopher</v>
      </c>
      <c r="H1541" s="6" t="str">
        <f>VLOOKUP(F1541,'Customer Info'!A:C,3,0)</f>
        <v>Martinez</v>
      </c>
      <c r="I1541" s="6" t="str">
        <f>VLOOKUP(F1541,'Customer Info'!A:E,5,0)</f>
        <v>Qingdao</v>
      </c>
      <c r="J1541" s="2" t="s">
        <v>97</v>
      </c>
      <c r="K1541" s="2">
        <v>63</v>
      </c>
      <c r="L1541" s="2">
        <v>58</v>
      </c>
      <c r="M1541" s="2">
        <v>9</v>
      </c>
      <c r="N1541" s="7">
        <f t="shared" si="92"/>
        <v>522</v>
      </c>
      <c r="O1541" s="7">
        <f t="shared" si="93"/>
        <v>567</v>
      </c>
      <c r="P1541" s="2">
        <v>10</v>
      </c>
      <c r="Q1541" s="8">
        <f t="shared" si="94"/>
        <v>577</v>
      </c>
      <c r="R1541" s="8">
        <f t="shared" si="95"/>
        <v>45</v>
      </c>
      <c r="S1541" s="2" t="s">
        <v>31</v>
      </c>
      <c r="T1541" s="22" cm="1">
        <f t="array" ref="T1541">_xlfn.IFS(OR(Q1541&gt;$U$2,Q1541&lt;$U$3),Q1541*$V$2,OR(Q1541&gt;$U$3,Q1541&lt;$U$4),Q1541*$V$3,OR(Q1541&gt;$U$3,Q1541&lt;$U$4),Q1541*$V$4,OR(Q1541&gt;$U$5,Q1541&lt;$U$6),Q1541*$V$6,OR(Q1541&gt;$U$6,Q1541&lt;$U$7),Q1541*$V$7)</f>
        <v>11.540000000000001</v>
      </c>
    </row>
    <row r="1542" spans="1:20" x14ac:dyDescent="0.3">
      <c r="A1542" s="2" t="s">
        <v>2216</v>
      </c>
      <c r="B1542" s="5">
        <v>43427</v>
      </c>
      <c r="C1542" s="5">
        <v>43429</v>
      </c>
      <c r="D1542" s="2" t="s">
        <v>45</v>
      </c>
      <c r="E1542" s="2" t="s">
        <v>66</v>
      </c>
      <c r="F1542" s="2" t="s">
        <v>946</v>
      </c>
      <c r="G1542" s="6" t="str">
        <f>VLOOKUP(F1542,'Customer Info'!A:B,2,0)</f>
        <v>Neil</v>
      </c>
      <c r="H1542" s="6" t="str">
        <f>VLOOKUP(F1542,'Customer Info'!A:C,3,0)</f>
        <v>Franzšsisch</v>
      </c>
      <c r="I1542" s="6" t="str">
        <f>VLOOKUP(F1542,'Customer Info'!A:E,5,0)</f>
        <v>Mount Isa</v>
      </c>
      <c r="J1542" s="2" t="s">
        <v>1048</v>
      </c>
      <c r="K1542" s="2">
        <v>1654</v>
      </c>
      <c r="L1542" s="2">
        <v>1577</v>
      </c>
      <c r="M1542" s="2">
        <v>4</v>
      </c>
      <c r="N1542" s="7">
        <f t="shared" si="92"/>
        <v>6308</v>
      </c>
      <c r="O1542" s="7">
        <f t="shared" si="93"/>
        <v>6616</v>
      </c>
      <c r="P1542" s="2">
        <v>30</v>
      </c>
      <c r="Q1542" s="8">
        <f t="shared" si="94"/>
        <v>6646</v>
      </c>
      <c r="R1542" s="8">
        <f t="shared" si="95"/>
        <v>308</v>
      </c>
      <c r="S1542" s="2" t="s">
        <v>69</v>
      </c>
      <c r="T1542" s="22" cm="1">
        <f t="array" ref="T1542">_xlfn.IFS(OR(Q1542&gt;$U$2,Q1542&lt;$U$3),Q1542*$V$2,OR(Q1542&gt;$U$3,Q1542&lt;$U$4),Q1542*$V$3,OR(Q1542&gt;$U$3,Q1542&lt;$U$4),Q1542*$V$4,OR(Q1542&gt;$U$5,Q1542&lt;$U$6),Q1542*$V$6,OR(Q1542&gt;$U$6,Q1542&lt;$U$7),Q1542*$V$7)</f>
        <v>132.92000000000002</v>
      </c>
    </row>
    <row r="1543" spans="1:20" x14ac:dyDescent="0.3">
      <c r="A1543" s="2" t="s">
        <v>2217</v>
      </c>
      <c r="B1543" s="5">
        <v>43343</v>
      </c>
      <c r="C1543" s="5">
        <v>43343</v>
      </c>
      <c r="D1543" s="2" t="s">
        <v>33</v>
      </c>
      <c r="E1543" s="2" t="s">
        <v>66</v>
      </c>
      <c r="F1543" s="2" t="s">
        <v>157</v>
      </c>
      <c r="G1543" s="6" t="str">
        <f>VLOOKUP(F1543,'Customer Info'!A:B,2,0)</f>
        <v>Eileen</v>
      </c>
      <c r="H1543" s="6" t="str">
        <f>VLOOKUP(F1543,'Customer Info'!A:C,3,0)</f>
        <v>Kiefer</v>
      </c>
      <c r="I1543" s="6" t="str">
        <f>VLOOKUP(F1543,'Customer Info'!A:E,5,0)</f>
        <v>Hamm</v>
      </c>
      <c r="J1543" s="2" t="s">
        <v>386</v>
      </c>
      <c r="K1543" s="2">
        <v>7943</v>
      </c>
      <c r="L1543" s="2">
        <v>7790</v>
      </c>
      <c r="M1543" s="2">
        <v>4</v>
      </c>
      <c r="N1543" s="7">
        <f t="shared" si="92"/>
        <v>31160</v>
      </c>
      <c r="O1543" s="7">
        <f t="shared" si="93"/>
        <v>31772</v>
      </c>
      <c r="P1543" s="2">
        <v>61</v>
      </c>
      <c r="Q1543" s="8">
        <f t="shared" si="94"/>
        <v>31833</v>
      </c>
      <c r="R1543" s="8">
        <f t="shared" si="95"/>
        <v>612</v>
      </c>
      <c r="S1543" s="2" t="s">
        <v>31</v>
      </c>
      <c r="T1543" s="22" cm="1">
        <f t="array" ref="T1543">_xlfn.IFS(OR(Q1543&gt;$U$2,Q1543&lt;$U$3),Q1543*$V$2,OR(Q1543&gt;$U$3,Q1543&lt;$U$4),Q1543*$V$3,OR(Q1543&gt;$U$3,Q1543&lt;$U$4),Q1543*$V$4,OR(Q1543&gt;$U$5,Q1543&lt;$U$6),Q1543*$V$6,OR(Q1543&gt;$U$6,Q1543&lt;$U$7),Q1543*$V$7)</f>
        <v>636.66</v>
      </c>
    </row>
    <row r="1544" spans="1:20" x14ac:dyDescent="0.3">
      <c r="A1544" s="2" t="s">
        <v>2218</v>
      </c>
      <c r="B1544" s="5">
        <v>43293</v>
      </c>
      <c r="C1544" s="5">
        <v>43295</v>
      </c>
      <c r="D1544" s="2" t="s">
        <v>26</v>
      </c>
      <c r="E1544" s="2" t="s">
        <v>34</v>
      </c>
      <c r="F1544" s="2" t="s">
        <v>430</v>
      </c>
      <c r="G1544" s="6" t="str">
        <f>VLOOKUP(F1544,'Customer Info'!A:B,2,0)</f>
        <v>Rachel</v>
      </c>
      <c r="H1544" s="6" t="str">
        <f>VLOOKUP(F1544,'Customer Info'!A:C,3,0)</f>
        <v>Payne</v>
      </c>
      <c r="I1544" s="6" t="str">
        <f>VLOOKUP(F1544,'Customer Info'!A:E,5,0)</f>
        <v>Raipur</v>
      </c>
      <c r="J1544" s="2" t="s">
        <v>374</v>
      </c>
      <c r="K1544" s="2">
        <v>2200</v>
      </c>
      <c r="L1544" s="2">
        <v>2020</v>
      </c>
      <c r="M1544" s="2">
        <v>7</v>
      </c>
      <c r="N1544" s="7">
        <f t="shared" si="92"/>
        <v>14140</v>
      </c>
      <c r="O1544" s="7">
        <f t="shared" si="93"/>
        <v>15400</v>
      </c>
      <c r="P1544" s="2">
        <v>82</v>
      </c>
      <c r="Q1544" s="8">
        <f t="shared" si="94"/>
        <v>15482</v>
      </c>
      <c r="R1544" s="8">
        <f t="shared" si="95"/>
        <v>1260</v>
      </c>
      <c r="S1544" s="2" t="s">
        <v>61</v>
      </c>
      <c r="T1544" s="22" cm="1">
        <f t="array" ref="T1544">_xlfn.IFS(OR(Q1544&gt;$U$2,Q1544&lt;$U$3),Q1544*$V$2,OR(Q1544&gt;$U$3,Q1544&lt;$U$4),Q1544*$V$3,OR(Q1544&gt;$U$3,Q1544&lt;$U$4),Q1544*$V$4,OR(Q1544&gt;$U$5,Q1544&lt;$U$6),Q1544*$V$6,OR(Q1544&gt;$U$6,Q1544&lt;$U$7),Q1544*$V$7)</f>
        <v>309.64</v>
      </c>
    </row>
    <row r="1545" spans="1:20" x14ac:dyDescent="0.3">
      <c r="A1545" s="2" t="s">
        <v>2219</v>
      </c>
      <c r="B1545" s="5">
        <v>43352</v>
      </c>
      <c r="C1545" s="5">
        <v>43353</v>
      </c>
      <c r="D1545" s="2" t="s">
        <v>45</v>
      </c>
      <c r="E1545" s="2" t="s">
        <v>41</v>
      </c>
      <c r="F1545" s="2" t="s">
        <v>125</v>
      </c>
      <c r="G1545" s="6" t="str">
        <f>VLOOKUP(F1545,'Customer Info'!A:B,2,0)</f>
        <v>Trudy</v>
      </c>
      <c r="H1545" s="6" t="str">
        <f>VLOOKUP(F1545,'Customer Info'!A:C,3,0)</f>
        <v>Glocke</v>
      </c>
      <c r="I1545" s="6" t="str">
        <f>VLOOKUP(F1545,'Customer Info'!A:E,5,0)</f>
        <v>Huaiyin</v>
      </c>
      <c r="J1545" s="2" t="s">
        <v>235</v>
      </c>
      <c r="K1545" s="2">
        <v>87</v>
      </c>
      <c r="L1545" s="2">
        <v>80</v>
      </c>
      <c r="M1545" s="2">
        <v>6</v>
      </c>
      <c r="N1545" s="7">
        <f t="shared" si="92"/>
        <v>480</v>
      </c>
      <c r="O1545" s="7">
        <f t="shared" si="93"/>
        <v>522</v>
      </c>
      <c r="P1545" s="2">
        <v>10</v>
      </c>
      <c r="Q1545" s="8">
        <f t="shared" si="94"/>
        <v>532</v>
      </c>
      <c r="R1545" s="8">
        <f t="shared" si="95"/>
        <v>42</v>
      </c>
      <c r="S1545" s="2" t="s">
        <v>31</v>
      </c>
      <c r="T1545" s="22" cm="1">
        <f t="array" ref="T1545">_xlfn.IFS(OR(Q1545&gt;$U$2,Q1545&lt;$U$3),Q1545*$V$2,OR(Q1545&gt;$U$3,Q1545&lt;$U$4),Q1545*$V$3,OR(Q1545&gt;$U$3,Q1545&lt;$U$4),Q1545*$V$4,OR(Q1545&gt;$U$5,Q1545&lt;$U$6),Q1545*$V$6,OR(Q1545&gt;$U$6,Q1545&lt;$U$7),Q1545*$V$7)</f>
        <v>10.64</v>
      </c>
    </row>
    <row r="1546" spans="1:20" x14ac:dyDescent="0.3">
      <c r="A1546" s="2" t="s">
        <v>2220</v>
      </c>
      <c r="B1546" s="5">
        <v>43203</v>
      </c>
      <c r="C1546" s="5">
        <v>43205</v>
      </c>
      <c r="D1546" s="2" t="s">
        <v>26</v>
      </c>
      <c r="E1546" s="2" t="s">
        <v>34</v>
      </c>
      <c r="F1546" s="2" t="s">
        <v>596</v>
      </c>
      <c r="G1546" s="6" t="str">
        <f>VLOOKUP(F1546,'Customer Info'!A:B,2,0)</f>
        <v>Shui</v>
      </c>
      <c r="H1546" s="6" t="str">
        <f>VLOOKUP(F1546,'Customer Info'!A:C,3,0)</f>
        <v>Tom</v>
      </c>
      <c r="I1546" s="6" t="str">
        <f>VLOOKUP(F1546,'Customer Info'!A:E,5,0)</f>
        <v>Melbourne</v>
      </c>
      <c r="J1546" s="2" t="s">
        <v>181</v>
      </c>
      <c r="K1546" s="2">
        <v>1637</v>
      </c>
      <c r="L1546" s="2">
        <v>1532</v>
      </c>
      <c r="M1546" s="2">
        <v>3</v>
      </c>
      <c r="N1546" s="7">
        <f t="shared" si="92"/>
        <v>4596</v>
      </c>
      <c r="O1546" s="7">
        <f t="shared" si="93"/>
        <v>4911</v>
      </c>
      <c r="P1546" s="2">
        <v>30</v>
      </c>
      <c r="Q1546" s="8">
        <f t="shared" si="94"/>
        <v>4941</v>
      </c>
      <c r="R1546" s="8">
        <f t="shared" si="95"/>
        <v>315</v>
      </c>
      <c r="S1546" s="2" t="s">
        <v>61</v>
      </c>
      <c r="T1546" s="22" cm="1">
        <f t="array" ref="T1546">_xlfn.IFS(OR(Q1546&gt;$U$2,Q1546&lt;$U$3),Q1546*$V$2,OR(Q1546&gt;$U$3,Q1546&lt;$U$4),Q1546*$V$3,OR(Q1546&gt;$U$3,Q1546&lt;$U$4),Q1546*$V$4,OR(Q1546&gt;$U$5,Q1546&lt;$U$6),Q1546*$V$6,OR(Q1546&gt;$U$6,Q1546&lt;$U$7),Q1546*$V$7)</f>
        <v>98.820000000000007</v>
      </c>
    </row>
    <row r="1547" spans="1:20" x14ac:dyDescent="0.3">
      <c r="A1547" s="2" t="s">
        <v>2221</v>
      </c>
      <c r="B1547" s="5">
        <v>43335</v>
      </c>
      <c r="C1547" s="5">
        <v>43336</v>
      </c>
      <c r="D1547" s="2" t="s">
        <v>33</v>
      </c>
      <c r="E1547" s="2" t="s">
        <v>66</v>
      </c>
      <c r="F1547" s="2" t="s">
        <v>1310</v>
      </c>
      <c r="G1547" s="6" t="str">
        <f>VLOOKUP(F1547,'Customer Info'!A:B,2,0)</f>
        <v>Mick</v>
      </c>
      <c r="H1547" s="6" t="str">
        <f>VLOOKUP(F1547,'Customer Info'!A:C,3,0)</f>
        <v>Brown</v>
      </c>
      <c r="I1547" s="6" t="str">
        <f>VLOOKUP(F1547,'Customer Info'!A:E,5,0)</f>
        <v>Shenzhen</v>
      </c>
      <c r="J1547" s="2" t="s">
        <v>116</v>
      </c>
      <c r="K1547" s="2">
        <v>2829</v>
      </c>
      <c r="L1547" s="2">
        <v>2596</v>
      </c>
      <c r="M1547" s="2">
        <v>2</v>
      </c>
      <c r="N1547" s="7">
        <f t="shared" ref="N1547:N1610" si="96">L1547*M1547</f>
        <v>5192</v>
      </c>
      <c r="O1547" s="7">
        <f t="shared" ref="O1547:O1610" si="97">K1547*M1547</f>
        <v>5658</v>
      </c>
      <c r="P1547" s="2">
        <v>61</v>
      </c>
      <c r="Q1547" s="8">
        <f t="shared" ref="Q1547:Q1610" si="98">P1547+O1547</f>
        <v>5719</v>
      </c>
      <c r="R1547" s="8">
        <f t="shared" ref="R1547:R1610" si="99">Q1547-N1547-P1547</f>
        <v>466</v>
      </c>
      <c r="S1547" s="2" t="s">
        <v>31</v>
      </c>
      <c r="T1547" s="22" cm="1">
        <f t="array" ref="T1547">_xlfn.IFS(OR(Q1547&gt;$U$2,Q1547&lt;$U$3),Q1547*$V$2,OR(Q1547&gt;$U$3,Q1547&lt;$U$4),Q1547*$V$3,OR(Q1547&gt;$U$3,Q1547&lt;$U$4),Q1547*$V$4,OR(Q1547&gt;$U$5,Q1547&lt;$U$6),Q1547*$V$6,OR(Q1547&gt;$U$6,Q1547&lt;$U$7),Q1547*$V$7)</f>
        <v>114.38</v>
      </c>
    </row>
    <row r="1548" spans="1:20" x14ac:dyDescent="0.3">
      <c r="A1548" s="2" t="s">
        <v>2222</v>
      </c>
      <c r="B1548" s="5">
        <v>43102</v>
      </c>
      <c r="C1548" s="5">
        <v>43103</v>
      </c>
      <c r="D1548" s="2" t="s">
        <v>45</v>
      </c>
      <c r="E1548" s="2" t="s">
        <v>27</v>
      </c>
      <c r="F1548" s="2" t="s">
        <v>1272</v>
      </c>
      <c r="G1548" s="6" t="str">
        <f>VLOOKUP(F1548,'Customer Info'!A:B,2,0)</f>
        <v>Joel</v>
      </c>
      <c r="H1548" s="6" t="str">
        <f>VLOOKUP(F1548,'Customer Info'!A:C,3,0)</f>
        <v>Eaton</v>
      </c>
      <c r="I1548" s="6" t="str">
        <f>VLOOKUP(F1548,'Customer Info'!A:E,5,0)</f>
        <v>Nuremberg</v>
      </c>
      <c r="J1548" s="2" t="s">
        <v>405</v>
      </c>
      <c r="K1548" s="2">
        <v>279</v>
      </c>
      <c r="L1548" s="2">
        <v>254</v>
      </c>
      <c r="M1548" s="2">
        <v>3</v>
      </c>
      <c r="N1548" s="7">
        <f t="shared" si="96"/>
        <v>762</v>
      </c>
      <c r="O1548" s="7">
        <f t="shared" si="97"/>
        <v>837</v>
      </c>
      <c r="P1548" s="2">
        <v>85</v>
      </c>
      <c r="Q1548" s="8">
        <f t="shared" si="98"/>
        <v>922</v>
      </c>
      <c r="R1548" s="8">
        <f t="shared" si="99"/>
        <v>75</v>
      </c>
      <c r="S1548" s="2" t="s">
        <v>31</v>
      </c>
      <c r="T1548" s="22" cm="1">
        <f t="array" ref="T1548">_xlfn.IFS(OR(Q1548&gt;$U$2,Q1548&lt;$U$3),Q1548*$V$2,OR(Q1548&gt;$U$3,Q1548&lt;$U$4),Q1548*$V$3,OR(Q1548&gt;$U$3,Q1548&lt;$U$4),Q1548*$V$4,OR(Q1548&gt;$U$5,Q1548&lt;$U$6),Q1548*$V$6,OR(Q1548&gt;$U$6,Q1548&lt;$U$7),Q1548*$V$7)</f>
        <v>18.440000000000001</v>
      </c>
    </row>
    <row r="1549" spans="1:20" x14ac:dyDescent="0.3">
      <c r="A1549" s="2" t="s">
        <v>2223</v>
      </c>
      <c r="B1549" s="5">
        <v>43413</v>
      </c>
      <c r="C1549" s="5">
        <v>43414</v>
      </c>
      <c r="D1549" s="2" t="s">
        <v>45</v>
      </c>
      <c r="E1549" s="2" t="s">
        <v>34</v>
      </c>
      <c r="F1549" s="2" t="s">
        <v>259</v>
      </c>
      <c r="G1549" s="6" t="str">
        <f>VLOOKUP(F1549,'Customer Info'!A:B,2,0)</f>
        <v>Charlotte</v>
      </c>
      <c r="H1549" s="6" t="str">
        <f>VLOOKUP(F1549,'Customer Info'!A:C,3,0)</f>
        <v>Melton</v>
      </c>
      <c r="I1549" s="6" t="str">
        <f>VLOOKUP(F1549,'Customer Info'!A:E,5,0)</f>
        <v>Canberra</v>
      </c>
      <c r="J1549" s="2" t="s">
        <v>857</v>
      </c>
      <c r="K1549" s="2">
        <v>62</v>
      </c>
      <c r="L1549" s="2">
        <v>58</v>
      </c>
      <c r="M1549" s="2">
        <v>4</v>
      </c>
      <c r="N1549" s="7">
        <f t="shared" si="96"/>
        <v>232</v>
      </c>
      <c r="O1549" s="7">
        <f t="shared" si="97"/>
        <v>248</v>
      </c>
      <c r="P1549" s="2">
        <v>10</v>
      </c>
      <c r="Q1549" s="8">
        <f t="shared" si="98"/>
        <v>258</v>
      </c>
      <c r="R1549" s="8">
        <f t="shared" si="99"/>
        <v>16</v>
      </c>
      <c r="S1549" s="2" t="s">
        <v>31</v>
      </c>
      <c r="T1549" s="22" cm="1">
        <f t="array" ref="T1549">_xlfn.IFS(OR(Q1549&gt;$U$2,Q1549&lt;$U$3),Q1549*$V$2,OR(Q1549&gt;$U$3,Q1549&lt;$U$4),Q1549*$V$3,OR(Q1549&gt;$U$3,Q1549&lt;$U$4),Q1549*$V$4,OR(Q1549&gt;$U$5,Q1549&lt;$U$6),Q1549*$V$6,OR(Q1549&gt;$U$6,Q1549&lt;$U$7),Q1549*$V$7)</f>
        <v>5.16</v>
      </c>
    </row>
    <row r="1550" spans="1:20" x14ac:dyDescent="0.3">
      <c r="A1550" s="2" t="s">
        <v>2224</v>
      </c>
      <c r="B1550" s="5">
        <v>43119</v>
      </c>
      <c r="C1550" s="5">
        <v>43121</v>
      </c>
      <c r="D1550" s="2" t="s">
        <v>26</v>
      </c>
      <c r="E1550" s="2" t="s">
        <v>66</v>
      </c>
      <c r="F1550" s="2" t="s">
        <v>1047</v>
      </c>
      <c r="G1550" s="6" t="str">
        <f>VLOOKUP(F1550,'Customer Info'!A:B,2,0)</f>
        <v>Claudia</v>
      </c>
      <c r="H1550" s="6" t="str">
        <f>VLOOKUP(F1550,'Customer Info'!A:C,3,0)</f>
        <v>Bergmann</v>
      </c>
      <c r="I1550" s="6" t="str">
        <f>VLOOKUP(F1550,'Customer Info'!A:E,5,0)</f>
        <v>Aschaffenburg</v>
      </c>
      <c r="J1550" s="2" t="s">
        <v>64</v>
      </c>
      <c r="K1550" s="2">
        <v>1210</v>
      </c>
      <c r="L1550" s="2">
        <v>1164</v>
      </c>
      <c r="M1550" s="2">
        <v>2</v>
      </c>
      <c r="N1550" s="7">
        <f t="shared" si="96"/>
        <v>2328</v>
      </c>
      <c r="O1550" s="7">
        <f t="shared" si="97"/>
        <v>2420</v>
      </c>
      <c r="P1550" s="2">
        <v>23</v>
      </c>
      <c r="Q1550" s="8">
        <f t="shared" si="98"/>
        <v>2443</v>
      </c>
      <c r="R1550" s="8">
        <f t="shared" si="99"/>
        <v>92</v>
      </c>
      <c r="S1550" s="2" t="s">
        <v>31</v>
      </c>
      <c r="T1550" s="22" cm="1">
        <f t="array" ref="T1550">_xlfn.IFS(OR(Q1550&gt;$U$2,Q1550&lt;$U$3),Q1550*$V$2,OR(Q1550&gt;$U$3,Q1550&lt;$U$4),Q1550*$V$3,OR(Q1550&gt;$U$3,Q1550&lt;$U$4),Q1550*$V$4,OR(Q1550&gt;$U$5,Q1550&lt;$U$6),Q1550*$V$6,OR(Q1550&gt;$U$6,Q1550&lt;$U$7),Q1550*$V$7)</f>
        <v>48.86</v>
      </c>
    </row>
    <row r="1551" spans="1:20" x14ac:dyDescent="0.3">
      <c r="A1551" s="2" t="s">
        <v>2225</v>
      </c>
      <c r="B1551" s="5">
        <v>43430</v>
      </c>
      <c r="C1551" s="5">
        <v>43430</v>
      </c>
      <c r="D1551" s="2" t="s">
        <v>33</v>
      </c>
      <c r="E1551" s="2" t="s">
        <v>27</v>
      </c>
      <c r="F1551" s="2" t="s">
        <v>868</v>
      </c>
      <c r="G1551" s="6" t="str">
        <f>VLOOKUP(F1551,'Customer Info'!A:B,2,0)</f>
        <v>Craig</v>
      </c>
      <c r="H1551" s="6" t="str">
        <f>VLOOKUP(F1551,'Customer Info'!A:C,3,0)</f>
        <v>Carreira</v>
      </c>
      <c r="I1551" s="6" t="str">
        <f>VLOOKUP(F1551,'Customer Info'!A:E,5,0)</f>
        <v>Worms</v>
      </c>
      <c r="J1551" s="2" t="s">
        <v>417</v>
      </c>
      <c r="K1551" s="2">
        <v>8773</v>
      </c>
      <c r="L1551" s="2">
        <v>8115</v>
      </c>
      <c r="M1551" s="2">
        <v>3</v>
      </c>
      <c r="N1551" s="7">
        <f t="shared" si="96"/>
        <v>24345</v>
      </c>
      <c r="O1551" s="7">
        <f t="shared" si="97"/>
        <v>26319</v>
      </c>
      <c r="P1551" s="2">
        <v>54</v>
      </c>
      <c r="Q1551" s="8">
        <f t="shared" si="98"/>
        <v>26373</v>
      </c>
      <c r="R1551" s="8">
        <f t="shared" si="99"/>
        <v>1974</v>
      </c>
      <c r="S1551" s="2" t="s">
        <v>31</v>
      </c>
      <c r="T1551" s="22" cm="1">
        <f t="array" ref="T1551">_xlfn.IFS(OR(Q1551&gt;$U$2,Q1551&lt;$U$3),Q1551*$V$2,OR(Q1551&gt;$U$3,Q1551&lt;$U$4),Q1551*$V$3,OR(Q1551&gt;$U$3,Q1551&lt;$U$4),Q1551*$V$4,OR(Q1551&gt;$U$5,Q1551&lt;$U$6),Q1551*$V$6,OR(Q1551&gt;$U$6,Q1551&lt;$U$7),Q1551*$V$7)</f>
        <v>527.46</v>
      </c>
    </row>
    <row r="1552" spans="1:20" x14ac:dyDescent="0.3">
      <c r="A1552" s="2" t="s">
        <v>2226</v>
      </c>
      <c r="B1552" s="5">
        <v>43312</v>
      </c>
      <c r="C1552" s="5">
        <v>43312</v>
      </c>
      <c r="D1552" s="2" t="s">
        <v>26</v>
      </c>
      <c r="E1552" s="2" t="s">
        <v>89</v>
      </c>
      <c r="F1552" s="2" t="s">
        <v>1219</v>
      </c>
      <c r="G1552" s="6" t="str">
        <f>VLOOKUP(F1552,'Customer Info'!A:B,2,0)</f>
        <v>Vivek</v>
      </c>
      <c r="H1552" s="6" t="str">
        <f>VLOOKUP(F1552,'Customer Info'!A:C,3,0)</f>
        <v>Grady</v>
      </c>
      <c r="I1552" s="6" t="str">
        <f>VLOOKUP(F1552,'Customer Info'!A:E,5,0)</f>
        <v>Shantou</v>
      </c>
      <c r="J1552" s="2" t="s">
        <v>240</v>
      </c>
      <c r="K1552" s="2">
        <v>2960</v>
      </c>
      <c r="L1552" s="2">
        <v>2635</v>
      </c>
      <c r="M1552" s="2">
        <v>1</v>
      </c>
      <c r="N1552" s="7">
        <f t="shared" si="96"/>
        <v>2635</v>
      </c>
      <c r="O1552" s="7">
        <f t="shared" si="97"/>
        <v>2960</v>
      </c>
      <c r="P1552" s="2">
        <v>86</v>
      </c>
      <c r="Q1552" s="8">
        <f t="shared" si="98"/>
        <v>3046</v>
      </c>
      <c r="R1552" s="8">
        <f t="shared" si="99"/>
        <v>325</v>
      </c>
      <c r="S1552" s="2" t="s">
        <v>61</v>
      </c>
      <c r="T1552" s="22" cm="1">
        <f t="array" ref="T1552">_xlfn.IFS(OR(Q1552&gt;$U$2,Q1552&lt;$U$3),Q1552*$V$2,OR(Q1552&gt;$U$3,Q1552&lt;$U$4),Q1552*$V$3,OR(Q1552&gt;$U$3,Q1552&lt;$U$4),Q1552*$V$4,OR(Q1552&gt;$U$5,Q1552&lt;$U$6),Q1552*$V$6,OR(Q1552&gt;$U$6,Q1552&lt;$U$7),Q1552*$V$7)</f>
        <v>60.92</v>
      </c>
    </row>
    <row r="1553" spans="1:20" x14ac:dyDescent="0.3">
      <c r="A1553" s="2" t="s">
        <v>2227</v>
      </c>
      <c r="B1553" s="5">
        <v>43287</v>
      </c>
      <c r="C1553" s="5">
        <v>43287</v>
      </c>
      <c r="D1553" s="2" t="s">
        <v>26</v>
      </c>
      <c r="E1553" s="2" t="s">
        <v>66</v>
      </c>
      <c r="F1553" s="2" t="s">
        <v>752</v>
      </c>
      <c r="G1553" s="6" t="str">
        <f>VLOOKUP(F1553,'Customer Info'!A:B,2,0)</f>
        <v>Emily</v>
      </c>
      <c r="H1553" s="6" t="str">
        <f>VLOOKUP(F1553,'Customer Info'!A:C,3,0)</f>
        <v>Burns</v>
      </c>
      <c r="I1553" s="6" t="str">
        <f>VLOOKUP(F1553,'Customer Info'!A:E,5,0)</f>
        <v>Chennai</v>
      </c>
      <c r="J1553" s="2" t="s">
        <v>87</v>
      </c>
      <c r="K1553" s="2">
        <v>1447</v>
      </c>
      <c r="L1553" s="2">
        <v>1326</v>
      </c>
      <c r="M1553" s="2">
        <v>1</v>
      </c>
      <c r="N1553" s="7">
        <f t="shared" si="96"/>
        <v>1326</v>
      </c>
      <c r="O1553" s="7">
        <f t="shared" si="97"/>
        <v>1447</v>
      </c>
      <c r="P1553" s="2">
        <v>20</v>
      </c>
      <c r="Q1553" s="8">
        <f t="shared" si="98"/>
        <v>1467</v>
      </c>
      <c r="R1553" s="8">
        <f t="shared" si="99"/>
        <v>121</v>
      </c>
      <c r="S1553" s="2" t="s">
        <v>61</v>
      </c>
      <c r="T1553" s="22" cm="1">
        <f t="array" ref="T1553">_xlfn.IFS(OR(Q1553&gt;$U$2,Q1553&lt;$U$3),Q1553*$V$2,OR(Q1553&gt;$U$3,Q1553&lt;$U$4),Q1553*$V$3,OR(Q1553&gt;$U$3,Q1553&lt;$U$4),Q1553*$V$4,OR(Q1553&gt;$U$5,Q1553&lt;$U$6),Q1553*$V$6,OR(Q1553&gt;$U$6,Q1553&lt;$U$7),Q1553*$V$7)</f>
        <v>29.34</v>
      </c>
    </row>
    <row r="1554" spans="1:20" x14ac:dyDescent="0.3">
      <c r="A1554" s="2" t="s">
        <v>2228</v>
      </c>
      <c r="B1554" s="5">
        <v>43352</v>
      </c>
      <c r="C1554" s="5">
        <v>43354</v>
      </c>
      <c r="D1554" s="2" t="s">
        <v>45</v>
      </c>
      <c r="E1554" s="2" t="s">
        <v>34</v>
      </c>
      <c r="F1554" s="2" t="s">
        <v>1811</v>
      </c>
      <c r="G1554" s="6" t="str">
        <f>VLOOKUP(F1554,'Customer Info'!A:B,2,0)</f>
        <v>Charles</v>
      </c>
      <c r="H1554" s="6" t="str">
        <f>VLOOKUP(F1554,'Customer Info'!A:C,3,0)</f>
        <v>Sheldon</v>
      </c>
      <c r="I1554" s="6" t="str">
        <f>VLOOKUP(F1554,'Customer Info'!A:E,5,0)</f>
        <v>Brisbane</v>
      </c>
      <c r="J1554" s="2" t="s">
        <v>191</v>
      </c>
      <c r="K1554" s="2">
        <v>60</v>
      </c>
      <c r="L1554" s="2">
        <v>58</v>
      </c>
      <c r="M1554" s="2">
        <v>4</v>
      </c>
      <c r="N1554" s="7">
        <f t="shared" si="96"/>
        <v>232</v>
      </c>
      <c r="O1554" s="7">
        <f t="shared" si="97"/>
        <v>240</v>
      </c>
      <c r="P1554" s="2">
        <v>10</v>
      </c>
      <c r="Q1554" s="8">
        <f t="shared" si="98"/>
        <v>250</v>
      </c>
      <c r="R1554" s="8">
        <f t="shared" si="99"/>
        <v>8</v>
      </c>
      <c r="S1554" s="2" t="s">
        <v>61</v>
      </c>
      <c r="T1554" s="22" cm="1">
        <f t="array" ref="T1554">_xlfn.IFS(OR(Q1554&gt;$U$2,Q1554&lt;$U$3),Q1554*$V$2,OR(Q1554&gt;$U$3,Q1554&lt;$U$4),Q1554*$V$3,OR(Q1554&gt;$U$3,Q1554&lt;$U$4),Q1554*$V$4,OR(Q1554&gt;$U$5,Q1554&lt;$U$6),Q1554*$V$6,OR(Q1554&gt;$U$6,Q1554&lt;$U$7),Q1554*$V$7)</f>
        <v>5</v>
      </c>
    </row>
    <row r="1555" spans="1:20" x14ac:dyDescent="0.3">
      <c r="A1555" s="2" t="s">
        <v>2229</v>
      </c>
      <c r="B1555" s="5">
        <v>43102</v>
      </c>
      <c r="C1555" s="5">
        <v>43104</v>
      </c>
      <c r="D1555" s="2" t="s">
        <v>45</v>
      </c>
      <c r="E1555" s="2" t="s">
        <v>34</v>
      </c>
      <c r="F1555" s="2" t="s">
        <v>401</v>
      </c>
      <c r="G1555" s="6" t="str">
        <f>VLOOKUP(F1555,'Customer Info'!A:B,2,0)</f>
        <v>Roger</v>
      </c>
      <c r="H1555" s="6" t="str">
        <f>VLOOKUP(F1555,'Customer Info'!A:C,3,0)</f>
        <v>Barcio</v>
      </c>
      <c r="I1555" s="6" t="str">
        <f>VLOOKUP(F1555,'Customer Info'!A:E,5,0)</f>
        <v>Celle</v>
      </c>
      <c r="J1555" s="2" t="s">
        <v>1171</v>
      </c>
      <c r="K1555" s="2">
        <v>726</v>
      </c>
      <c r="L1555" s="2">
        <v>646</v>
      </c>
      <c r="M1555" s="2">
        <v>4</v>
      </c>
      <c r="N1555" s="7">
        <f t="shared" si="96"/>
        <v>2584</v>
      </c>
      <c r="O1555" s="7">
        <f t="shared" si="97"/>
        <v>2904</v>
      </c>
      <c r="P1555" s="2">
        <v>86</v>
      </c>
      <c r="Q1555" s="8">
        <f t="shared" si="98"/>
        <v>2990</v>
      </c>
      <c r="R1555" s="8">
        <f t="shared" si="99"/>
        <v>320</v>
      </c>
      <c r="S1555" s="2" t="s">
        <v>31</v>
      </c>
      <c r="T1555" s="22" cm="1">
        <f t="array" ref="T1555">_xlfn.IFS(OR(Q1555&gt;$U$2,Q1555&lt;$U$3),Q1555*$V$2,OR(Q1555&gt;$U$3,Q1555&lt;$U$4),Q1555*$V$3,OR(Q1555&gt;$U$3,Q1555&lt;$U$4),Q1555*$V$4,OR(Q1555&gt;$U$5,Q1555&lt;$U$6),Q1555*$V$6,OR(Q1555&gt;$U$6,Q1555&lt;$U$7),Q1555*$V$7)</f>
        <v>59.800000000000004</v>
      </c>
    </row>
    <row r="1556" spans="1:20" x14ac:dyDescent="0.3">
      <c r="A1556" s="2" t="s">
        <v>2230</v>
      </c>
      <c r="B1556" s="5">
        <v>43157</v>
      </c>
      <c r="C1556" s="5">
        <v>43158</v>
      </c>
      <c r="D1556" s="2" t="s">
        <v>45</v>
      </c>
      <c r="E1556" s="2" t="s">
        <v>41</v>
      </c>
      <c r="F1556" s="2" t="s">
        <v>872</v>
      </c>
      <c r="G1556" s="6" t="str">
        <f>VLOOKUP(F1556,'Customer Info'!A:B,2,0)</f>
        <v>Harold</v>
      </c>
      <c r="H1556" s="6" t="str">
        <f>VLOOKUP(F1556,'Customer Info'!A:C,3,0)</f>
        <v>Engle</v>
      </c>
      <c r="I1556" s="6" t="str">
        <f>VLOOKUP(F1556,'Customer Info'!A:E,5,0)</f>
        <v>Chennai</v>
      </c>
      <c r="J1556" s="2" t="s">
        <v>441</v>
      </c>
      <c r="K1556" s="2">
        <v>400</v>
      </c>
      <c r="L1556" s="2">
        <v>360</v>
      </c>
      <c r="M1556" s="2">
        <v>1</v>
      </c>
      <c r="N1556" s="7">
        <f t="shared" si="96"/>
        <v>360</v>
      </c>
      <c r="O1556" s="7">
        <f t="shared" si="97"/>
        <v>400</v>
      </c>
      <c r="P1556" s="2">
        <v>68</v>
      </c>
      <c r="Q1556" s="8">
        <f t="shared" si="98"/>
        <v>468</v>
      </c>
      <c r="R1556" s="8">
        <f t="shared" si="99"/>
        <v>40</v>
      </c>
      <c r="S1556" s="2" t="s">
        <v>31</v>
      </c>
      <c r="T1556" s="22" cm="1">
        <f t="array" ref="T1556">_xlfn.IFS(OR(Q1556&gt;$U$2,Q1556&lt;$U$3),Q1556*$V$2,OR(Q1556&gt;$U$3,Q1556&lt;$U$4),Q1556*$V$3,OR(Q1556&gt;$U$3,Q1556&lt;$U$4),Q1556*$V$4,OR(Q1556&gt;$U$5,Q1556&lt;$U$6),Q1556*$V$6,OR(Q1556&gt;$U$6,Q1556&lt;$U$7),Q1556*$V$7)</f>
        <v>9.36</v>
      </c>
    </row>
    <row r="1557" spans="1:20" x14ac:dyDescent="0.3">
      <c r="A1557" s="2" t="s">
        <v>2231</v>
      </c>
      <c r="B1557" s="5">
        <v>43344</v>
      </c>
      <c r="C1557" s="5">
        <v>43344</v>
      </c>
      <c r="D1557" s="2" t="s">
        <v>26</v>
      </c>
      <c r="E1557" s="2" t="s">
        <v>27</v>
      </c>
      <c r="F1557" s="2" t="s">
        <v>1282</v>
      </c>
      <c r="G1557" s="6" t="str">
        <f>VLOOKUP(F1557,'Customer Info'!A:B,2,0)</f>
        <v>Art</v>
      </c>
      <c r="H1557" s="6" t="str">
        <f>VLOOKUP(F1557,'Customer Info'!A:C,3,0)</f>
        <v>Foster</v>
      </c>
      <c r="I1557" s="6" t="str">
        <f>VLOOKUP(F1557,'Customer Info'!A:E,5,0)</f>
        <v>Devonport</v>
      </c>
      <c r="J1557" s="2" t="s">
        <v>314</v>
      </c>
      <c r="K1557" s="2">
        <v>2342</v>
      </c>
      <c r="L1557" s="2">
        <v>2210</v>
      </c>
      <c r="M1557" s="2">
        <v>4</v>
      </c>
      <c r="N1557" s="7">
        <f t="shared" si="96"/>
        <v>8840</v>
      </c>
      <c r="O1557" s="7">
        <f t="shared" si="97"/>
        <v>9368</v>
      </c>
      <c r="P1557" s="2">
        <v>43</v>
      </c>
      <c r="Q1557" s="8">
        <f t="shared" si="98"/>
        <v>9411</v>
      </c>
      <c r="R1557" s="8">
        <f t="shared" si="99"/>
        <v>528</v>
      </c>
      <c r="S1557" s="2" t="s">
        <v>31</v>
      </c>
      <c r="T1557" s="22" cm="1">
        <f t="array" ref="T1557">_xlfn.IFS(OR(Q1557&gt;$U$2,Q1557&lt;$U$3),Q1557*$V$2,OR(Q1557&gt;$U$3,Q1557&lt;$U$4),Q1557*$V$3,OR(Q1557&gt;$U$3,Q1557&lt;$U$4),Q1557*$V$4,OR(Q1557&gt;$U$5,Q1557&lt;$U$6),Q1557*$V$6,OR(Q1557&gt;$U$6,Q1557&lt;$U$7),Q1557*$V$7)</f>
        <v>188.22</v>
      </c>
    </row>
    <row r="1558" spans="1:20" x14ac:dyDescent="0.3">
      <c r="A1558" s="2" t="s">
        <v>2232</v>
      </c>
      <c r="B1558" s="5">
        <v>43444</v>
      </c>
      <c r="C1558" s="5">
        <v>43445</v>
      </c>
      <c r="D1558" s="2" t="s">
        <v>45</v>
      </c>
      <c r="E1558" s="2" t="s">
        <v>41</v>
      </c>
      <c r="F1558" s="2" t="s">
        <v>1406</v>
      </c>
      <c r="G1558" s="6" t="str">
        <f>VLOOKUP(F1558,'Customer Info'!A:B,2,0)</f>
        <v>Sung</v>
      </c>
      <c r="H1558" s="6" t="str">
        <f>VLOOKUP(F1558,'Customer Info'!A:C,3,0)</f>
        <v>Pak</v>
      </c>
      <c r="I1558" s="6" t="str">
        <f>VLOOKUP(F1558,'Customer Info'!A:E,5,0)</f>
        <v>Chaozhou</v>
      </c>
      <c r="J1558" s="2" t="s">
        <v>1010</v>
      </c>
      <c r="K1558" s="2">
        <v>185</v>
      </c>
      <c r="L1558" s="2">
        <v>171</v>
      </c>
      <c r="M1558" s="2">
        <v>3</v>
      </c>
      <c r="N1558" s="7">
        <f t="shared" si="96"/>
        <v>513</v>
      </c>
      <c r="O1558" s="7">
        <f t="shared" si="97"/>
        <v>555</v>
      </c>
      <c r="P1558" s="2">
        <v>30</v>
      </c>
      <c r="Q1558" s="8">
        <f t="shared" si="98"/>
        <v>585</v>
      </c>
      <c r="R1558" s="8">
        <f t="shared" si="99"/>
        <v>42</v>
      </c>
      <c r="S1558" s="2" t="s">
        <v>61</v>
      </c>
      <c r="T1558" s="22" cm="1">
        <f t="array" ref="T1558">_xlfn.IFS(OR(Q1558&gt;$U$2,Q1558&lt;$U$3),Q1558*$V$2,OR(Q1558&gt;$U$3,Q1558&lt;$U$4),Q1558*$V$3,OR(Q1558&gt;$U$3,Q1558&lt;$U$4),Q1558*$V$4,OR(Q1558&gt;$U$5,Q1558&lt;$U$6),Q1558*$V$6,OR(Q1558&gt;$U$6,Q1558&lt;$U$7),Q1558*$V$7)</f>
        <v>11.700000000000001</v>
      </c>
    </row>
    <row r="1559" spans="1:20" x14ac:dyDescent="0.3">
      <c r="A1559" s="2" t="s">
        <v>2233</v>
      </c>
      <c r="B1559" s="5">
        <v>43378</v>
      </c>
      <c r="C1559" s="5">
        <v>43379</v>
      </c>
      <c r="D1559" s="2" t="s">
        <v>45</v>
      </c>
      <c r="E1559" s="2" t="s">
        <v>41</v>
      </c>
      <c r="F1559" s="2" t="s">
        <v>234</v>
      </c>
      <c r="G1559" s="6" t="str">
        <f>VLOOKUP(F1559,'Customer Info'!A:B,2,0)</f>
        <v>Erin</v>
      </c>
      <c r="H1559" s="6" t="str">
        <f>VLOOKUP(F1559,'Customer Info'!A:C,3,0)</f>
        <v>Smith</v>
      </c>
      <c r="I1559" s="6" t="str">
        <f>VLOOKUP(F1559,'Customer Info'!A:E,5,0)</f>
        <v>Yuci</v>
      </c>
      <c r="J1559" s="2" t="s">
        <v>148</v>
      </c>
      <c r="K1559" s="2">
        <v>142</v>
      </c>
      <c r="L1559" s="2">
        <v>129</v>
      </c>
      <c r="M1559" s="2">
        <v>1</v>
      </c>
      <c r="N1559" s="7">
        <f t="shared" si="96"/>
        <v>129</v>
      </c>
      <c r="O1559" s="7">
        <f t="shared" si="97"/>
        <v>142</v>
      </c>
      <c r="P1559" s="2">
        <v>30</v>
      </c>
      <c r="Q1559" s="8">
        <f t="shared" si="98"/>
        <v>172</v>
      </c>
      <c r="R1559" s="8">
        <f t="shared" si="99"/>
        <v>13</v>
      </c>
      <c r="S1559" s="2" t="s">
        <v>31</v>
      </c>
      <c r="T1559" s="22" cm="1">
        <f t="array" ref="T1559">_xlfn.IFS(OR(Q1559&gt;$U$2,Q1559&lt;$U$3),Q1559*$V$2,OR(Q1559&gt;$U$3,Q1559&lt;$U$4),Q1559*$V$3,OR(Q1559&gt;$U$3,Q1559&lt;$U$4),Q1559*$V$4,OR(Q1559&gt;$U$5,Q1559&lt;$U$6),Q1559*$V$6,OR(Q1559&gt;$U$6,Q1559&lt;$U$7),Q1559*$V$7)</f>
        <v>3.44</v>
      </c>
    </row>
    <row r="1560" spans="1:20" x14ac:dyDescent="0.3">
      <c r="A1560" s="2" t="s">
        <v>2234</v>
      </c>
      <c r="B1560" s="5">
        <v>43328</v>
      </c>
      <c r="C1560" s="5">
        <v>43330</v>
      </c>
      <c r="D1560" s="2" t="s">
        <v>45</v>
      </c>
      <c r="E1560" s="2" t="s">
        <v>34</v>
      </c>
      <c r="F1560" s="2" t="s">
        <v>1522</v>
      </c>
      <c r="G1560" s="6" t="str">
        <f>VLOOKUP(F1560,'Customer Info'!A:B,2,0)</f>
        <v>Cari</v>
      </c>
      <c r="H1560" s="6" t="str">
        <f>VLOOKUP(F1560,'Customer Info'!A:C,3,0)</f>
        <v>Schnelling</v>
      </c>
      <c r="I1560" s="6" t="str">
        <f>VLOOKUP(F1560,'Customer Info'!A:E,5,0)</f>
        <v>Agra</v>
      </c>
      <c r="J1560" s="2" t="s">
        <v>371</v>
      </c>
      <c r="K1560" s="2">
        <v>1809</v>
      </c>
      <c r="L1560" s="2">
        <v>1691</v>
      </c>
      <c r="M1560" s="2">
        <v>3</v>
      </c>
      <c r="N1560" s="7">
        <f t="shared" si="96"/>
        <v>5073</v>
      </c>
      <c r="O1560" s="7">
        <f t="shared" si="97"/>
        <v>5427</v>
      </c>
      <c r="P1560" s="2">
        <v>32</v>
      </c>
      <c r="Q1560" s="8">
        <f t="shared" si="98"/>
        <v>5459</v>
      </c>
      <c r="R1560" s="8">
        <f t="shared" si="99"/>
        <v>354</v>
      </c>
      <c r="S1560" s="2" t="s">
        <v>61</v>
      </c>
      <c r="T1560" s="22" cm="1">
        <f t="array" ref="T1560">_xlfn.IFS(OR(Q1560&gt;$U$2,Q1560&lt;$U$3),Q1560*$V$2,OR(Q1560&gt;$U$3,Q1560&lt;$U$4),Q1560*$V$3,OR(Q1560&gt;$U$3,Q1560&lt;$U$4),Q1560*$V$4,OR(Q1560&gt;$U$5,Q1560&lt;$U$6),Q1560*$V$6,OR(Q1560&gt;$U$6,Q1560&lt;$U$7),Q1560*$V$7)</f>
        <v>109.18</v>
      </c>
    </row>
    <row r="1561" spans="1:20" x14ac:dyDescent="0.3">
      <c r="A1561" s="2" t="s">
        <v>2235</v>
      </c>
      <c r="B1561" s="5">
        <v>43262</v>
      </c>
      <c r="C1561" s="5">
        <v>43264</v>
      </c>
      <c r="D1561" s="2" t="s">
        <v>45</v>
      </c>
      <c r="E1561" s="2" t="s">
        <v>41</v>
      </c>
      <c r="F1561" s="2" t="s">
        <v>303</v>
      </c>
      <c r="G1561" s="6" t="str">
        <f>VLOOKUP(F1561,'Customer Info'!A:B,2,0)</f>
        <v>Nick</v>
      </c>
      <c r="H1561" s="6" t="str">
        <f>VLOOKUP(F1561,'Customer Info'!A:C,3,0)</f>
        <v>Radford</v>
      </c>
      <c r="I1561" s="6" t="str">
        <f>VLOOKUP(F1561,'Customer Info'!A:E,5,0)</f>
        <v>Lucknow</v>
      </c>
      <c r="J1561" s="2" t="s">
        <v>253</v>
      </c>
      <c r="K1561" s="2">
        <v>92</v>
      </c>
      <c r="L1561" s="2">
        <v>85</v>
      </c>
      <c r="M1561" s="2">
        <v>2</v>
      </c>
      <c r="N1561" s="7">
        <f t="shared" si="96"/>
        <v>170</v>
      </c>
      <c r="O1561" s="7">
        <f t="shared" si="97"/>
        <v>184</v>
      </c>
      <c r="P1561" s="2">
        <v>10</v>
      </c>
      <c r="Q1561" s="8">
        <f t="shared" si="98"/>
        <v>194</v>
      </c>
      <c r="R1561" s="8">
        <f t="shared" si="99"/>
        <v>14</v>
      </c>
      <c r="S1561" s="2" t="s">
        <v>61</v>
      </c>
      <c r="T1561" s="22" cm="1">
        <f t="array" ref="T1561">_xlfn.IFS(OR(Q1561&gt;$U$2,Q1561&lt;$U$3),Q1561*$V$2,OR(Q1561&gt;$U$3,Q1561&lt;$U$4),Q1561*$V$3,OR(Q1561&gt;$U$3,Q1561&lt;$U$4),Q1561*$V$4,OR(Q1561&gt;$U$5,Q1561&lt;$U$6),Q1561*$V$6,OR(Q1561&gt;$U$6,Q1561&lt;$U$7),Q1561*$V$7)</f>
        <v>3.88</v>
      </c>
    </row>
    <row r="1562" spans="1:20" x14ac:dyDescent="0.3">
      <c r="A1562" s="2" t="s">
        <v>2236</v>
      </c>
      <c r="B1562" s="5">
        <v>43114</v>
      </c>
      <c r="C1562" s="5">
        <v>43115</v>
      </c>
      <c r="D1562" s="2" t="s">
        <v>26</v>
      </c>
      <c r="E1562" s="2" t="s">
        <v>46</v>
      </c>
      <c r="F1562" s="2" t="s">
        <v>59</v>
      </c>
      <c r="G1562" s="6" t="str">
        <f>VLOOKUP(F1562,'Customer Info'!A:B,2,0)</f>
        <v>Corinna</v>
      </c>
      <c r="H1562" s="6" t="str">
        <f>VLOOKUP(F1562,'Customer Info'!A:C,3,0)</f>
        <v>Mitchell</v>
      </c>
      <c r="I1562" s="6" t="str">
        <f>VLOOKUP(F1562,'Customer Info'!A:E,5,0)</f>
        <v>Augsburg</v>
      </c>
      <c r="J1562" s="2" t="s">
        <v>864</v>
      </c>
      <c r="K1562" s="2">
        <v>5051</v>
      </c>
      <c r="L1562" s="2">
        <v>4634</v>
      </c>
      <c r="M1562" s="2">
        <v>2</v>
      </c>
      <c r="N1562" s="7">
        <f t="shared" si="96"/>
        <v>9268</v>
      </c>
      <c r="O1562" s="7">
        <f t="shared" si="97"/>
        <v>10102</v>
      </c>
      <c r="P1562" s="2">
        <v>80</v>
      </c>
      <c r="Q1562" s="8">
        <f t="shared" si="98"/>
        <v>10182</v>
      </c>
      <c r="R1562" s="8">
        <f t="shared" si="99"/>
        <v>834</v>
      </c>
      <c r="S1562" s="2" t="s">
        <v>28</v>
      </c>
      <c r="T1562" s="22" cm="1">
        <f t="array" ref="T1562">_xlfn.IFS(OR(Q1562&gt;$U$2,Q1562&lt;$U$3),Q1562*$V$2,OR(Q1562&gt;$U$3,Q1562&lt;$U$4),Q1562*$V$3,OR(Q1562&gt;$U$3,Q1562&lt;$U$4),Q1562*$V$4,OR(Q1562&gt;$U$5,Q1562&lt;$U$6),Q1562*$V$6,OR(Q1562&gt;$U$6,Q1562&lt;$U$7),Q1562*$V$7)</f>
        <v>203.64000000000001</v>
      </c>
    </row>
    <row r="1563" spans="1:20" x14ac:dyDescent="0.3">
      <c r="A1563" s="2" t="s">
        <v>2237</v>
      </c>
      <c r="B1563" s="5">
        <v>43400</v>
      </c>
      <c r="C1563" s="5">
        <v>43402</v>
      </c>
      <c r="D1563" s="2" t="s">
        <v>33</v>
      </c>
      <c r="E1563" s="2" t="s">
        <v>66</v>
      </c>
      <c r="F1563" s="2" t="s">
        <v>927</v>
      </c>
      <c r="G1563" s="6" t="str">
        <f>VLOOKUP(F1563,'Customer Info'!A:B,2,0)</f>
        <v>Barry</v>
      </c>
      <c r="H1563" s="6" t="str">
        <f>VLOOKUP(F1563,'Customer Info'!A:C,3,0)</f>
        <v>Franzšsisch</v>
      </c>
      <c r="I1563" s="6" t="str">
        <f>VLOOKUP(F1563,'Customer Info'!A:E,5,0)</f>
        <v>Canberra</v>
      </c>
      <c r="J1563" s="2" t="s">
        <v>745</v>
      </c>
      <c r="K1563" s="2">
        <v>5906</v>
      </c>
      <c r="L1563" s="2">
        <v>5266</v>
      </c>
      <c r="M1563" s="2">
        <v>1</v>
      </c>
      <c r="N1563" s="7">
        <f t="shared" si="96"/>
        <v>5266</v>
      </c>
      <c r="O1563" s="7">
        <f t="shared" si="97"/>
        <v>5906</v>
      </c>
      <c r="P1563" s="2">
        <v>53</v>
      </c>
      <c r="Q1563" s="8">
        <f t="shared" si="98"/>
        <v>5959</v>
      </c>
      <c r="R1563" s="8">
        <f t="shared" si="99"/>
        <v>640</v>
      </c>
      <c r="S1563" s="2" t="s">
        <v>61</v>
      </c>
      <c r="T1563" s="22" cm="1">
        <f t="array" ref="T1563">_xlfn.IFS(OR(Q1563&gt;$U$2,Q1563&lt;$U$3),Q1563*$V$2,OR(Q1563&gt;$U$3,Q1563&lt;$U$4),Q1563*$V$3,OR(Q1563&gt;$U$3,Q1563&lt;$U$4),Q1563*$V$4,OR(Q1563&gt;$U$5,Q1563&lt;$U$6),Q1563*$V$6,OR(Q1563&gt;$U$6,Q1563&lt;$U$7),Q1563*$V$7)</f>
        <v>119.18</v>
      </c>
    </row>
    <row r="1564" spans="1:20" x14ac:dyDescent="0.3">
      <c r="A1564" s="2" t="s">
        <v>2238</v>
      </c>
      <c r="B1564" s="5">
        <v>43343</v>
      </c>
      <c r="C1564" s="5">
        <v>43345</v>
      </c>
      <c r="D1564" s="2" t="s">
        <v>45</v>
      </c>
      <c r="E1564" s="2" t="s">
        <v>34</v>
      </c>
      <c r="F1564" s="2" t="s">
        <v>767</v>
      </c>
      <c r="G1564" s="6" t="str">
        <f>VLOOKUP(F1564,'Customer Info'!A:B,2,0)</f>
        <v>Lindsay</v>
      </c>
      <c r="H1564" s="6" t="str">
        <f>VLOOKUP(F1564,'Customer Info'!A:C,3,0)</f>
        <v>Williams</v>
      </c>
      <c r="I1564" s="6" t="str">
        <f>VLOOKUP(F1564,'Customer Info'!A:E,5,0)</f>
        <v>Akola</v>
      </c>
      <c r="J1564" s="2" t="s">
        <v>417</v>
      </c>
      <c r="K1564" s="2">
        <v>1399</v>
      </c>
      <c r="L1564" s="2">
        <v>1308</v>
      </c>
      <c r="M1564" s="2">
        <v>6</v>
      </c>
      <c r="N1564" s="7">
        <f t="shared" si="96"/>
        <v>7848</v>
      </c>
      <c r="O1564" s="7">
        <f t="shared" si="97"/>
        <v>8394</v>
      </c>
      <c r="P1564" s="2">
        <v>76</v>
      </c>
      <c r="Q1564" s="8">
        <f t="shared" si="98"/>
        <v>8470</v>
      </c>
      <c r="R1564" s="8">
        <f t="shared" si="99"/>
        <v>546</v>
      </c>
      <c r="S1564" s="2" t="s">
        <v>61</v>
      </c>
      <c r="T1564" s="22" cm="1">
        <f t="array" ref="T1564">_xlfn.IFS(OR(Q1564&gt;$U$2,Q1564&lt;$U$3),Q1564*$V$2,OR(Q1564&gt;$U$3,Q1564&lt;$U$4),Q1564*$V$3,OR(Q1564&gt;$U$3,Q1564&lt;$U$4),Q1564*$V$4,OR(Q1564&gt;$U$5,Q1564&lt;$U$6),Q1564*$V$6,OR(Q1564&gt;$U$6,Q1564&lt;$U$7),Q1564*$V$7)</f>
        <v>169.4</v>
      </c>
    </row>
    <row r="1565" spans="1:20" x14ac:dyDescent="0.3">
      <c r="A1565" s="2" t="s">
        <v>2239</v>
      </c>
      <c r="B1565" s="5">
        <v>43214</v>
      </c>
      <c r="C1565" s="5">
        <v>43214</v>
      </c>
      <c r="D1565" s="2" t="s">
        <v>33</v>
      </c>
      <c r="E1565" s="2" t="s">
        <v>89</v>
      </c>
      <c r="F1565" s="2" t="s">
        <v>407</v>
      </c>
      <c r="G1565" s="6" t="str">
        <f>VLOOKUP(F1565,'Customer Info'!A:B,2,0)</f>
        <v>Logan</v>
      </c>
      <c r="H1565" s="6" t="str">
        <f>VLOOKUP(F1565,'Customer Info'!A:C,3,0)</f>
        <v>Currie</v>
      </c>
      <c r="I1565" s="6" t="str">
        <f>VLOOKUP(F1565,'Customer Info'!A:E,5,0)</f>
        <v>Amravati</v>
      </c>
      <c r="J1565" s="2" t="s">
        <v>281</v>
      </c>
      <c r="K1565" s="2">
        <v>2857</v>
      </c>
      <c r="L1565" s="2">
        <v>2622</v>
      </c>
      <c r="M1565" s="2">
        <v>5</v>
      </c>
      <c r="N1565" s="7">
        <f t="shared" si="96"/>
        <v>13110</v>
      </c>
      <c r="O1565" s="7">
        <f t="shared" si="97"/>
        <v>14285</v>
      </c>
      <c r="P1565" s="2">
        <v>55</v>
      </c>
      <c r="Q1565" s="8">
        <f t="shared" si="98"/>
        <v>14340</v>
      </c>
      <c r="R1565" s="8">
        <f t="shared" si="99"/>
        <v>1175</v>
      </c>
      <c r="S1565" s="2" t="s">
        <v>61</v>
      </c>
      <c r="T1565" s="22" cm="1">
        <f t="array" ref="T1565">_xlfn.IFS(OR(Q1565&gt;$U$2,Q1565&lt;$U$3),Q1565*$V$2,OR(Q1565&gt;$U$3,Q1565&lt;$U$4),Q1565*$V$3,OR(Q1565&gt;$U$3,Q1565&lt;$U$4),Q1565*$V$4,OR(Q1565&gt;$U$5,Q1565&lt;$U$6),Q1565*$V$6,OR(Q1565&gt;$U$6,Q1565&lt;$U$7),Q1565*$V$7)</f>
        <v>286.8</v>
      </c>
    </row>
    <row r="1566" spans="1:20" x14ac:dyDescent="0.3">
      <c r="A1566" s="2" t="s">
        <v>2240</v>
      </c>
      <c r="B1566" s="5">
        <v>43113</v>
      </c>
      <c r="C1566" s="5">
        <v>43113</v>
      </c>
      <c r="D1566" s="2" t="s">
        <v>33</v>
      </c>
      <c r="E1566" s="2" t="s">
        <v>46</v>
      </c>
      <c r="F1566" s="2" t="s">
        <v>1894</v>
      </c>
      <c r="G1566" s="6" t="str">
        <f>VLOOKUP(F1566,'Customer Info'!A:B,2,0)</f>
        <v>Eugene</v>
      </c>
      <c r="H1566" s="6" t="str">
        <f>VLOOKUP(F1566,'Customer Info'!A:C,3,0)</f>
        <v>Barchas</v>
      </c>
      <c r="I1566" s="6" t="str">
        <f>VLOOKUP(F1566,'Customer Info'!A:E,5,0)</f>
        <v>Aksu</v>
      </c>
      <c r="J1566" s="2" t="s">
        <v>84</v>
      </c>
      <c r="K1566" s="2">
        <v>7212</v>
      </c>
      <c r="L1566" s="2">
        <v>6737</v>
      </c>
      <c r="M1566" s="2">
        <v>2</v>
      </c>
      <c r="N1566" s="7">
        <f t="shared" si="96"/>
        <v>13474</v>
      </c>
      <c r="O1566" s="7">
        <f t="shared" si="97"/>
        <v>14424</v>
      </c>
      <c r="P1566" s="2">
        <v>34</v>
      </c>
      <c r="Q1566" s="8">
        <f t="shared" si="98"/>
        <v>14458</v>
      </c>
      <c r="R1566" s="8">
        <f t="shared" si="99"/>
        <v>950</v>
      </c>
      <c r="S1566" s="2" t="s">
        <v>61</v>
      </c>
      <c r="T1566" s="22" cm="1">
        <f t="array" ref="T1566">_xlfn.IFS(OR(Q1566&gt;$U$2,Q1566&lt;$U$3),Q1566*$V$2,OR(Q1566&gt;$U$3,Q1566&lt;$U$4),Q1566*$V$3,OR(Q1566&gt;$U$3,Q1566&lt;$U$4),Q1566*$V$4,OR(Q1566&gt;$U$5,Q1566&lt;$U$6),Q1566*$V$6,OR(Q1566&gt;$U$6,Q1566&lt;$U$7),Q1566*$V$7)</f>
        <v>289.16000000000003</v>
      </c>
    </row>
    <row r="1567" spans="1:20" x14ac:dyDescent="0.3">
      <c r="A1567" s="2" t="s">
        <v>2241</v>
      </c>
      <c r="B1567" s="5">
        <v>43246</v>
      </c>
      <c r="C1567" s="5">
        <v>43247</v>
      </c>
      <c r="D1567" s="2" t="s">
        <v>45</v>
      </c>
      <c r="E1567" s="2" t="s">
        <v>46</v>
      </c>
      <c r="F1567" s="2" t="s">
        <v>627</v>
      </c>
      <c r="G1567" s="6" t="str">
        <f>VLOOKUP(F1567,'Customer Info'!A:B,2,0)</f>
        <v>Rick</v>
      </c>
      <c r="H1567" s="6" t="str">
        <f>VLOOKUP(F1567,'Customer Info'!A:C,3,0)</f>
        <v>Duston</v>
      </c>
      <c r="I1567" s="6" t="str">
        <f>VLOOKUP(F1567,'Customer Info'!A:E,5,0)</f>
        <v>Surakarta</v>
      </c>
      <c r="J1567" s="2" t="s">
        <v>334</v>
      </c>
      <c r="K1567" s="2">
        <v>2310</v>
      </c>
      <c r="L1567" s="2">
        <v>2040</v>
      </c>
      <c r="M1567" s="2">
        <v>1</v>
      </c>
      <c r="N1567" s="7">
        <f t="shared" si="96"/>
        <v>2040</v>
      </c>
      <c r="O1567" s="7">
        <f t="shared" si="97"/>
        <v>2310</v>
      </c>
      <c r="P1567" s="2">
        <v>30</v>
      </c>
      <c r="Q1567" s="8">
        <f t="shared" si="98"/>
        <v>2340</v>
      </c>
      <c r="R1567" s="8">
        <f t="shared" si="99"/>
        <v>270</v>
      </c>
      <c r="S1567" s="2" t="s">
        <v>61</v>
      </c>
      <c r="T1567" s="22" cm="1">
        <f t="array" ref="T1567">_xlfn.IFS(OR(Q1567&gt;$U$2,Q1567&lt;$U$3),Q1567*$V$2,OR(Q1567&gt;$U$3,Q1567&lt;$U$4),Q1567*$V$3,OR(Q1567&gt;$U$3,Q1567&lt;$U$4),Q1567*$V$4,OR(Q1567&gt;$U$5,Q1567&lt;$U$6),Q1567*$V$6,OR(Q1567&gt;$U$6,Q1567&lt;$U$7),Q1567*$V$7)</f>
        <v>46.800000000000004</v>
      </c>
    </row>
    <row r="1568" spans="1:20" x14ac:dyDescent="0.3">
      <c r="A1568" s="2" t="s">
        <v>2242</v>
      </c>
      <c r="B1568" s="5">
        <v>43239</v>
      </c>
      <c r="C1568" s="5">
        <v>43241</v>
      </c>
      <c r="D1568" s="2" t="s">
        <v>26</v>
      </c>
      <c r="E1568" s="2" t="s">
        <v>46</v>
      </c>
      <c r="F1568" s="2" t="s">
        <v>1261</v>
      </c>
      <c r="G1568" s="6" t="str">
        <f>VLOOKUP(F1568,'Customer Info'!A:B,2,0)</f>
        <v>Heather</v>
      </c>
      <c r="H1568" s="6" t="str">
        <f>VLOOKUP(F1568,'Customer Info'!A:C,3,0)</f>
        <v>Kirkland</v>
      </c>
      <c r="I1568" s="6" t="str">
        <f>VLOOKUP(F1568,'Customer Info'!A:E,5,0)</f>
        <v>Luoyang</v>
      </c>
      <c r="J1568" s="2" t="s">
        <v>51</v>
      </c>
      <c r="K1568" s="2">
        <v>2759</v>
      </c>
      <c r="L1568" s="2">
        <v>2628</v>
      </c>
      <c r="M1568" s="2">
        <v>2</v>
      </c>
      <c r="N1568" s="7">
        <f t="shared" si="96"/>
        <v>5256</v>
      </c>
      <c r="O1568" s="7">
        <f t="shared" si="97"/>
        <v>5518</v>
      </c>
      <c r="P1568" s="2">
        <v>98</v>
      </c>
      <c r="Q1568" s="8">
        <f t="shared" si="98"/>
        <v>5616</v>
      </c>
      <c r="R1568" s="8">
        <f t="shared" si="99"/>
        <v>262</v>
      </c>
      <c r="S1568" s="2" t="s">
        <v>61</v>
      </c>
      <c r="T1568" s="22" cm="1">
        <f t="array" ref="T1568">_xlfn.IFS(OR(Q1568&gt;$U$2,Q1568&lt;$U$3),Q1568*$V$2,OR(Q1568&gt;$U$3,Q1568&lt;$U$4),Q1568*$V$3,OR(Q1568&gt;$U$3,Q1568&lt;$U$4),Q1568*$V$4,OR(Q1568&gt;$U$5,Q1568&lt;$U$6),Q1568*$V$6,OR(Q1568&gt;$U$6,Q1568&lt;$U$7),Q1568*$V$7)</f>
        <v>112.32000000000001</v>
      </c>
    </row>
    <row r="1569" spans="1:20" x14ac:dyDescent="0.3">
      <c r="A1569" s="2" t="s">
        <v>2243</v>
      </c>
      <c r="B1569" s="5">
        <v>43106</v>
      </c>
      <c r="C1569" s="5">
        <v>43107</v>
      </c>
      <c r="D1569" s="2" t="s">
        <v>33</v>
      </c>
      <c r="E1569" s="2" t="s">
        <v>41</v>
      </c>
      <c r="F1569" s="2" t="s">
        <v>398</v>
      </c>
      <c r="G1569" s="6" t="str">
        <f>VLOOKUP(F1569,'Customer Info'!A:B,2,0)</f>
        <v>Candace</v>
      </c>
      <c r="H1569" s="6" t="str">
        <f>VLOOKUP(F1569,'Customer Info'!A:C,3,0)</f>
        <v>McMahon</v>
      </c>
      <c r="I1569" s="6" t="str">
        <f>VLOOKUP(F1569,'Customer Info'!A:E,5,0)</f>
        <v>Canberra</v>
      </c>
      <c r="J1569" s="2" t="s">
        <v>36</v>
      </c>
      <c r="K1569" s="2">
        <v>1635</v>
      </c>
      <c r="L1569" s="2">
        <v>1573</v>
      </c>
      <c r="M1569" s="2">
        <v>1</v>
      </c>
      <c r="N1569" s="7">
        <f t="shared" si="96"/>
        <v>1573</v>
      </c>
      <c r="O1569" s="7">
        <f t="shared" si="97"/>
        <v>1635</v>
      </c>
      <c r="P1569" s="2">
        <v>68</v>
      </c>
      <c r="Q1569" s="8">
        <f t="shared" si="98"/>
        <v>1703</v>
      </c>
      <c r="R1569" s="8">
        <f t="shared" si="99"/>
        <v>62</v>
      </c>
      <c r="S1569" s="2" t="s">
        <v>28</v>
      </c>
      <c r="T1569" s="22" cm="1">
        <f t="array" ref="T1569">_xlfn.IFS(OR(Q1569&gt;$U$2,Q1569&lt;$U$3),Q1569*$V$2,OR(Q1569&gt;$U$3,Q1569&lt;$U$4),Q1569*$V$3,OR(Q1569&gt;$U$3,Q1569&lt;$U$4),Q1569*$V$4,OR(Q1569&gt;$U$5,Q1569&lt;$U$6),Q1569*$V$6,OR(Q1569&gt;$U$6,Q1569&lt;$U$7),Q1569*$V$7)</f>
        <v>34.06</v>
      </c>
    </row>
    <row r="1570" spans="1:20" x14ac:dyDescent="0.3">
      <c r="A1570" s="2" t="s">
        <v>2244</v>
      </c>
      <c r="B1570" s="5">
        <v>43254</v>
      </c>
      <c r="C1570" s="5">
        <v>43255</v>
      </c>
      <c r="D1570" s="2" t="s">
        <v>26</v>
      </c>
      <c r="E1570" s="2" t="s">
        <v>27</v>
      </c>
      <c r="F1570" s="2" t="s">
        <v>1421</v>
      </c>
      <c r="G1570" s="6" t="str">
        <f>VLOOKUP(F1570,'Customer Info'!A:B,2,0)</f>
        <v>Peter</v>
      </c>
      <c r="H1570" s="6" t="str">
        <f>VLOOKUP(F1570,'Customer Info'!A:C,3,0)</f>
        <v>BŸhler</v>
      </c>
      <c r="I1570" s="6" t="str">
        <f>VLOOKUP(F1570,'Customer Info'!A:E,5,0)</f>
        <v>Wolfsburg</v>
      </c>
      <c r="J1570" s="2" t="s">
        <v>178</v>
      </c>
      <c r="K1570" s="2">
        <v>1306</v>
      </c>
      <c r="L1570" s="2">
        <v>1197</v>
      </c>
      <c r="M1570" s="2">
        <v>3</v>
      </c>
      <c r="N1570" s="7">
        <f t="shared" si="96"/>
        <v>3591</v>
      </c>
      <c r="O1570" s="7">
        <f t="shared" si="97"/>
        <v>3918</v>
      </c>
      <c r="P1570" s="2">
        <v>70</v>
      </c>
      <c r="Q1570" s="8">
        <f t="shared" si="98"/>
        <v>3988</v>
      </c>
      <c r="R1570" s="8">
        <f t="shared" si="99"/>
        <v>327</v>
      </c>
      <c r="S1570" s="2" t="s">
        <v>61</v>
      </c>
      <c r="T1570" s="22" cm="1">
        <f t="array" ref="T1570">_xlfn.IFS(OR(Q1570&gt;$U$2,Q1570&lt;$U$3),Q1570*$V$2,OR(Q1570&gt;$U$3,Q1570&lt;$U$4),Q1570*$V$3,OR(Q1570&gt;$U$3,Q1570&lt;$U$4),Q1570*$V$4,OR(Q1570&gt;$U$5,Q1570&lt;$U$6),Q1570*$V$6,OR(Q1570&gt;$U$6,Q1570&lt;$U$7),Q1570*$V$7)</f>
        <v>79.760000000000005</v>
      </c>
    </row>
    <row r="1571" spans="1:20" x14ac:dyDescent="0.3">
      <c r="A1571" s="2" t="s">
        <v>2245</v>
      </c>
      <c r="B1571" s="5">
        <v>43112</v>
      </c>
      <c r="C1571" s="5">
        <v>43112</v>
      </c>
      <c r="D1571" s="2" t="s">
        <v>26</v>
      </c>
      <c r="E1571" s="2" t="s">
        <v>27</v>
      </c>
      <c r="F1571" s="2" t="s">
        <v>1519</v>
      </c>
      <c r="G1571" s="6" t="str">
        <f>VLOOKUP(F1571,'Customer Info'!A:B,2,0)</f>
        <v>Ralph</v>
      </c>
      <c r="H1571" s="6" t="str">
        <f>VLOOKUP(F1571,'Customer Info'!A:C,3,0)</f>
        <v>Arnett</v>
      </c>
      <c r="I1571" s="6" t="str">
        <f>VLOOKUP(F1571,'Customer Info'!A:E,5,0)</f>
        <v>Shenyang</v>
      </c>
      <c r="J1571" s="2" t="s">
        <v>384</v>
      </c>
      <c r="K1571" s="2">
        <v>6951</v>
      </c>
      <c r="L1571" s="2">
        <v>6620</v>
      </c>
      <c r="M1571" s="2">
        <v>7</v>
      </c>
      <c r="N1571" s="7">
        <f t="shared" si="96"/>
        <v>46340</v>
      </c>
      <c r="O1571" s="7">
        <f t="shared" si="97"/>
        <v>48657</v>
      </c>
      <c r="P1571" s="2">
        <v>94</v>
      </c>
      <c r="Q1571" s="8">
        <f t="shared" si="98"/>
        <v>48751</v>
      </c>
      <c r="R1571" s="8">
        <f t="shared" si="99"/>
        <v>2317</v>
      </c>
      <c r="S1571" s="2" t="s">
        <v>31</v>
      </c>
      <c r="T1571" s="22" cm="1">
        <f t="array" ref="T1571">_xlfn.IFS(OR(Q1571&gt;$U$2,Q1571&lt;$U$3),Q1571*$V$2,OR(Q1571&gt;$U$3,Q1571&lt;$U$4),Q1571*$V$3,OR(Q1571&gt;$U$3,Q1571&lt;$U$4),Q1571*$V$4,OR(Q1571&gt;$U$5,Q1571&lt;$U$6),Q1571*$V$6,OR(Q1571&gt;$U$6,Q1571&lt;$U$7),Q1571*$V$7)</f>
        <v>975.02</v>
      </c>
    </row>
    <row r="1572" spans="1:20" x14ac:dyDescent="0.3">
      <c r="A1572" s="2" t="s">
        <v>2246</v>
      </c>
      <c r="B1572" s="5">
        <v>43395</v>
      </c>
      <c r="C1572" s="5">
        <v>43397</v>
      </c>
      <c r="D1572" s="2" t="s">
        <v>45</v>
      </c>
      <c r="E1572" s="2" t="s">
        <v>41</v>
      </c>
      <c r="F1572" s="2" t="s">
        <v>303</v>
      </c>
      <c r="G1572" s="6" t="str">
        <f>VLOOKUP(F1572,'Customer Info'!A:B,2,0)</f>
        <v>Nick</v>
      </c>
      <c r="H1572" s="6" t="str">
        <f>VLOOKUP(F1572,'Customer Info'!A:C,3,0)</f>
        <v>Radford</v>
      </c>
      <c r="I1572" s="6" t="str">
        <f>VLOOKUP(F1572,'Customer Info'!A:E,5,0)</f>
        <v>Lucknow</v>
      </c>
      <c r="J1572" s="2" t="s">
        <v>1388</v>
      </c>
      <c r="K1572" s="2">
        <v>184</v>
      </c>
      <c r="L1572" s="2">
        <v>176</v>
      </c>
      <c r="M1572" s="2">
        <v>2</v>
      </c>
      <c r="N1572" s="7">
        <f t="shared" si="96"/>
        <v>352</v>
      </c>
      <c r="O1572" s="7">
        <f t="shared" si="97"/>
        <v>368</v>
      </c>
      <c r="P1572" s="2">
        <v>30</v>
      </c>
      <c r="Q1572" s="8">
        <f t="shared" si="98"/>
        <v>398</v>
      </c>
      <c r="R1572" s="8">
        <f t="shared" si="99"/>
        <v>16</v>
      </c>
      <c r="S1572" s="2" t="s">
        <v>31</v>
      </c>
      <c r="T1572" s="22" cm="1">
        <f t="array" ref="T1572">_xlfn.IFS(OR(Q1572&gt;$U$2,Q1572&lt;$U$3),Q1572*$V$2,OR(Q1572&gt;$U$3,Q1572&lt;$U$4),Q1572*$V$3,OR(Q1572&gt;$U$3,Q1572&lt;$U$4),Q1572*$V$4,OR(Q1572&gt;$U$5,Q1572&lt;$U$6),Q1572*$V$6,OR(Q1572&gt;$U$6,Q1572&lt;$U$7),Q1572*$V$7)</f>
        <v>7.96</v>
      </c>
    </row>
    <row r="1573" spans="1:20" x14ac:dyDescent="0.3">
      <c r="A1573" s="2" t="s">
        <v>2247</v>
      </c>
      <c r="B1573" s="5">
        <v>43220</v>
      </c>
      <c r="C1573" s="5">
        <v>43220</v>
      </c>
      <c r="D1573" s="2" t="s">
        <v>26</v>
      </c>
      <c r="E1573" s="2" t="s">
        <v>66</v>
      </c>
      <c r="F1573" s="2" t="s">
        <v>1717</v>
      </c>
      <c r="G1573" s="6" t="str">
        <f>VLOOKUP(F1573,'Customer Info'!A:B,2,0)</f>
        <v>Emily</v>
      </c>
      <c r="H1573" s="6" t="str">
        <f>VLOOKUP(F1573,'Customer Info'!A:C,3,0)</f>
        <v>Burns</v>
      </c>
      <c r="I1573" s="6" t="str">
        <f>VLOOKUP(F1573,'Customer Info'!A:E,5,0)</f>
        <v>Nasik</v>
      </c>
      <c r="J1573" s="2" t="s">
        <v>267</v>
      </c>
      <c r="K1573" s="2">
        <v>1686</v>
      </c>
      <c r="L1573" s="2">
        <v>1591</v>
      </c>
      <c r="M1573" s="2">
        <v>2</v>
      </c>
      <c r="N1573" s="7">
        <f t="shared" si="96"/>
        <v>3182</v>
      </c>
      <c r="O1573" s="7">
        <f t="shared" si="97"/>
        <v>3372</v>
      </c>
      <c r="P1573" s="2">
        <v>28</v>
      </c>
      <c r="Q1573" s="8">
        <f t="shared" si="98"/>
        <v>3400</v>
      </c>
      <c r="R1573" s="8">
        <f t="shared" si="99"/>
        <v>190</v>
      </c>
      <c r="S1573" s="2" t="s">
        <v>61</v>
      </c>
      <c r="T1573" s="22" cm="1">
        <f t="array" ref="T1573">_xlfn.IFS(OR(Q1573&gt;$U$2,Q1573&lt;$U$3),Q1573*$V$2,OR(Q1573&gt;$U$3,Q1573&lt;$U$4),Q1573*$V$3,OR(Q1573&gt;$U$3,Q1573&lt;$U$4),Q1573*$V$4,OR(Q1573&gt;$U$5,Q1573&lt;$U$6),Q1573*$V$6,OR(Q1573&gt;$U$6,Q1573&lt;$U$7),Q1573*$V$7)</f>
        <v>68</v>
      </c>
    </row>
    <row r="1574" spans="1:20" x14ac:dyDescent="0.3">
      <c r="A1574" s="2" t="s">
        <v>2248</v>
      </c>
      <c r="B1574" s="5">
        <v>43408</v>
      </c>
      <c r="C1574" s="5">
        <v>43408</v>
      </c>
      <c r="D1574" s="2" t="s">
        <v>26</v>
      </c>
      <c r="E1574" s="2" t="s">
        <v>89</v>
      </c>
      <c r="F1574" s="2" t="s">
        <v>1269</v>
      </c>
      <c r="G1574" s="6" t="str">
        <f>VLOOKUP(F1574,'Customer Info'!A:B,2,0)</f>
        <v>Thomas</v>
      </c>
      <c r="H1574" s="6" t="str">
        <f>VLOOKUP(F1574,'Customer Info'!A:C,3,0)</f>
        <v>Boland</v>
      </c>
      <c r="I1574" s="6" t="str">
        <f>VLOOKUP(F1574,'Customer Info'!A:E,5,0)</f>
        <v>Surabaya</v>
      </c>
      <c r="J1574" s="2" t="s">
        <v>380</v>
      </c>
      <c r="K1574" s="2">
        <v>3354</v>
      </c>
      <c r="L1574" s="2">
        <v>3102</v>
      </c>
      <c r="M1574" s="2">
        <v>3</v>
      </c>
      <c r="N1574" s="7">
        <f t="shared" si="96"/>
        <v>9306</v>
      </c>
      <c r="O1574" s="7">
        <f t="shared" si="97"/>
        <v>10062</v>
      </c>
      <c r="P1574" s="2">
        <v>75</v>
      </c>
      <c r="Q1574" s="8">
        <f t="shared" si="98"/>
        <v>10137</v>
      </c>
      <c r="R1574" s="8">
        <f t="shared" si="99"/>
        <v>756</v>
      </c>
      <c r="S1574" s="2" t="s">
        <v>31</v>
      </c>
      <c r="T1574" s="22" cm="1">
        <f t="array" ref="T1574">_xlfn.IFS(OR(Q1574&gt;$U$2,Q1574&lt;$U$3),Q1574*$V$2,OR(Q1574&gt;$U$3,Q1574&lt;$U$4),Q1574*$V$3,OR(Q1574&gt;$U$3,Q1574&lt;$U$4),Q1574*$V$4,OR(Q1574&gt;$U$5,Q1574&lt;$U$6),Q1574*$V$6,OR(Q1574&gt;$U$6,Q1574&lt;$U$7),Q1574*$V$7)</f>
        <v>202.74</v>
      </c>
    </row>
    <row r="1575" spans="1:20" x14ac:dyDescent="0.3">
      <c r="A1575" s="2" t="s">
        <v>2249</v>
      </c>
      <c r="B1575" s="5">
        <v>43110</v>
      </c>
      <c r="C1575" s="5">
        <v>43110</v>
      </c>
      <c r="D1575" s="2" t="s">
        <v>26</v>
      </c>
      <c r="E1575" s="2" t="s">
        <v>46</v>
      </c>
      <c r="F1575" s="2" t="s">
        <v>177</v>
      </c>
      <c r="G1575" s="6" t="str">
        <f>VLOOKUP(F1575,'Customer Info'!A:B,2,0)</f>
        <v>Tony</v>
      </c>
      <c r="H1575" s="6" t="str">
        <f>VLOOKUP(F1575,'Customer Info'!A:C,3,0)</f>
        <v>Sayre</v>
      </c>
      <c r="I1575" s="6" t="str">
        <f>VLOOKUP(F1575,'Customer Info'!A:E,5,0)</f>
        <v>Bharatpur</v>
      </c>
      <c r="J1575" s="2" t="s">
        <v>348</v>
      </c>
      <c r="K1575" s="2">
        <v>4714</v>
      </c>
      <c r="L1575" s="2">
        <v>4323</v>
      </c>
      <c r="M1575" s="2">
        <v>1</v>
      </c>
      <c r="N1575" s="7">
        <f t="shared" si="96"/>
        <v>4323</v>
      </c>
      <c r="O1575" s="7">
        <f t="shared" si="97"/>
        <v>4714</v>
      </c>
      <c r="P1575" s="2">
        <v>90</v>
      </c>
      <c r="Q1575" s="8">
        <f t="shared" si="98"/>
        <v>4804</v>
      </c>
      <c r="R1575" s="8">
        <f t="shared" si="99"/>
        <v>391</v>
      </c>
      <c r="S1575" s="2" t="s">
        <v>31</v>
      </c>
      <c r="T1575" s="22" cm="1">
        <f t="array" ref="T1575">_xlfn.IFS(OR(Q1575&gt;$U$2,Q1575&lt;$U$3),Q1575*$V$2,OR(Q1575&gt;$U$3,Q1575&lt;$U$4),Q1575*$V$3,OR(Q1575&gt;$U$3,Q1575&lt;$U$4),Q1575*$V$4,OR(Q1575&gt;$U$5,Q1575&lt;$U$6),Q1575*$V$6,OR(Q1575&gt;$U$6,Q1575&lt;$U$7),Q1575*$V$7)</f>
        <v>96.08</v>
      </c>
    </row>
    <row r="1576" spans="1:20" x14ac:dyDescent="0.3">
      <c r="A1576" s="2" t="s">
        <v>2250</v>
      </c>
      <c r="B1576" s="5">
        <v>43206</v>
      </c>
      <c r="C1576" s="5">
        <v>43206</v>
      </c>
      <c r="D1576" s="2" t="s">
        <v>26</v>
      </c>
      <c r="E1576" s="2" t="s">
        <v>41</v>
      </c>
      <c r="F1576" s="2" t="s">
        <v>921</v>
      </c>
      <c r="G1576" s="6" t="str">
        <f>VLOOKUP(F1576,'Customer Info'!A:B,2,0)</f>
        <v>John</v>
      </c>
      <c r="H1576" s="6" t="str">
        <f>VLOOKUP(F1576,'Customer Info'!A:C,3,0)</f>
        <v>Huston</v>
      </c>
      <c r="I1576" s="6" t="str">
        <f>VLOOKUP(F1576,'Customer Info'!A:E,5,0)</f>
        <v>Jena</v>
      </c>
      <c r="J1576" s="2" t="s">
        <v>1388</v>
      </c>
      <c r="K1576" s="2">
        <v>1292</v>
      </c>
      <c r="L1576" s="2">
        <v>1185</v>
      </c>
      <c r="M1576" s="2">
        <v>8</v>
      </c>
      <c r="N1576" s="7">
        <f t="shared" si="96"/>
        <v>9480</v>
      </c>
      <c r="O1576" s="7">
        <f t="shared" si="97"/>
        <v>10336</v>
      </c>
      <c r="P1576" s="2">
        <v>43</v>
      </c>
      <c r="Q1576" s="8">
        <f t="shared" si="98"/>
        <v>10379</v>
      </c>
      <c r="R1576" s="8">
        <f t="shared" si="99"/>
        <v>856</v>
      </c>
      <c r="S1576" s="2" t="s">
        <v>31</v>
      </c>
      <c r="T1576" s="22" cm="1">
        <f t="array" ref="T1576">_xlfn.IFS(OR(Q1576&gt;$U$2,Q1576&lt;$U$3),Q1576*$V$2,OR(Q1576&gt;$U$3,Q1576&lt;$U$4),Q1576*$V$3,OR(Q1576&gt;$U$3,Q1576&lt;$U$4),Q1576*$V$4,OR(Q1576&gt;$U$5,Q1576&lt;$U$6),Q1576*$V$6,OR(Q1576&gt;$U$6,Q1576&lt;$U$7),Q1576*$V$7)</f>
        <v>207.58</v>
      </c>
    </row>
    <row r="1577" spans="1:20" x14ac:dyDescent="0.3">
      <c r="A1577" s="2" t="s">
        <v>2251</v>
      </c>
      <c r="B1577" s="5">
        <v>43305</v>
      </c>
      <c r="C1577" s="5">
        <v>43305</v>
      </c>
      <c r="D1577" s="2" t="s">
        <v>45</v>
      </c>
      <c r="E1577" s="2" t="s">
        <v>89</v>
      </c>
      <c r="F1577" s="2" t="s">
        <v>1690</v>
      </c>
      <c r="G1577" s="6" t="str">
        <f>VLOOKUP(F1577,'Customer Info'!A:B,2,0)</f>
        <v>Marina</v>
      </c>
      <c r="H1577" s="6" t="str">
        <f>VLOOKUP(F1577,'Customer Info'!A:C,3,0)</f>
        <v>Lichtenstein</v>
      </c>
      <c r="I1577" s="6" t="str">
        <f>VLOOKUP(F1577,'Customer Info'!A:E,5,0)</f>
        <v>Denpasar</v>
      </c>
      <c r="J1577" s="2" t="s">
        <v>759</v>
      </c>
      <c r="K1577" s="2">
        <v>1901</v>
      </c>
      <c r="L1577" s="2">
        <v>1810</v>
      </c>
      <c r="M1577" s="2">
        <v>7</v>
      </c>
      <c r="N1577" s="7">
        <f t="shared" si="96"/>
        <v>12670</v>
      </c>
      <c r="O1577" s="7">
        <f t="shared" si="97"/>
        <v>13307</v>
      </c>
      <c r="P1577" s="2">
        <v>71</v>
      </c>
      <c r="Q1577" s="8">
        <f t="shared" si="98"/>
        <v>13378</v>
      </c>
      <c r="R1577" s="8">
        <f t="shared" si="99"/>
        <v>637</v>
      </c>
      <c r="S1577" s="2" t="s">
        <v>31</v>
      </c>
      <c r="T1577" s="22" cm="1">
        <f t="array" ref="T1577">_xlfn.IFS(OR(Q1577&gt;$U$2,Q1577&lt;$U$3),Q1577*$V$2,OR(Q1577&gt;$U$3,Q1577&lt;$U$4),Q1577*$V$3,OR(Q1577&gt;$U$3,Q1577&lt;$U$4),Q1577*$V$4,OR(Q1577&gt;$U$5,Q1577&lt;$U$6),Q1577*$V$6,OR(Q1577&gt;$U$6,Q1577&lt;$U$7),Q1577*$V$7)</f>
        <v>267.56</v>
      </c>
    </row>
    <row r="1578" spans="1:20" x14ac:dyDescent="0.3">
      <c r="A1578" s="2" t="s">
        <v>2252</v>
      </c>
      <c r="B1578" s="5">
        <v>43212</v>
      </c>
      <c r="C1578" s="5">
        <v>43213</v>
      </c>
      <c r="D1578" s="2" t="s">
        <v>45</v>
      </c>
      <c r="E1578" s="2" t="s">
        <v>66</v>
      </c>
      <c r="F1578" s="2" t="s">
        <v>1041</v>
      </c>
      <c r="G1578" s="6" t="str">
        <f>VLOOKUP(F1578,'Customer Info'!A:B,2,0)</f>
        <v>William</v>
      </c>
      <c r="H1578" s="6" t="str">
        <f>VLOOKUP(F1578,'Customer Info'!A:C,3,0)</f>
        <v>Brown</v>
      </c>
      <c r="I1578" s="6" t="str">
        <f>VLOOKUP(F1578,'Customer Info'!A:E,5,0)</f>
        <v>Denpasar</v>
      </c>
      <c r="J1578" s="2" t="s">
        <v>1394</v>
      </c>
      <c r="K1578" s="2">
        <v>729</v>
      </c>
      <c r="L1578" s="2">
        <v>689</v>
      </c>
      <c r="M1578" s="2">
        <v>2</v>
      </c>
      <c r="N1578" s="7">
        <f t="shared" si="96"/>
        <v>1378</v>
      </c>
      <c r="O1578" s="7">
        <f t="shared" si="97"/>
        <v>1458</v>
      </c>
      <c r="P1578" s="2">
        <v>95</v>
      </c>
      <c r="Q1578" s="8">
        <f t="shared" si="98"/>
        <v>1553</v>
      </c>
      <c r="R1578" s="8">
        <f t="shared" si="99"/>
        <v>80</v>
      </c>
      <c r="S1578" s="2" t="s">
        <v>61</v>
      </c>
      <c r="T1578" s="22" cm="1">
        <f t="array" ref="T1578">_xlfn.IFS(OR(Q1578&gt;$U$2,Q1578&lt;$U$3),Q1578*$V$2,OR(Q1578&gt;$U$3,Q1578&lt;$U$4),Q1578*$V$3,OR(Q1578&gt;$U$3,Q1578&lt;$U$4),Q1578*$V$4,OR(Q1578&gt;$U$5,Q1578&lt;$U$6),Q1578*$V$6,OR(Q1578&gt;$U$6,Q1578&lt;$U$7),Q1578*$V$7)</f>
        <v>31.060000000000002</v>
      </c>
    </row>
    <row r="1579" spans="1:20" x14ac:dyDescent="0.3">
      <c r="A1579" s="2" t="s">
        <v>2253</v>
      </c>
      <c r="B1579" s="5">
        <v>43398</v>
      </c>
      <c r="C1579" s="5">
        <v>43399</v>
      </c>
      <c r="D1579" s="2" t="s">
        <v>26</v>
      </c>
      <c r="E1579" s="2" t="s">
        <v>89</v>
      </c>
      <c r="F1579" s="2" t="s">
        <v>1045</v>
      </c>
      <c r="G1579" s="6" t="str">
        <f>VLOOKUP(F1579,'Customer Info'!A:B,2,0)</f>
        <v>Logan</v>
      </c>
      <c r="H1579" s="6" t="str">
        <f>VLOOKUP(F1579,'Customer Info'!A:C,3,0)</f>
        <v>Currie</v>
      </c>
      <c r="I1579" s="6" t="str">
        <f>VLOOKUP(F1579,'Customer Info'!A:E,5,0)</f>
        <v>Gold Coast</v>
      </c>
      <c r="J1579" s="2" t="s">
        <v>84</v>
      </c>
      <c r="K1579" s="2">
        <v>2042</v>
      </c>
      <c r="L1579" s="2">
        <v>1965</v>
      </c>
      <c r="M1579" s="2">
        <v>2</v>
      </c>
      <c r="N1579" s="7">
        <f t="shared" si="96"/>
        <v>3930</v>
      </c>
      <c r="O1579" s="7">
        <f t="shared" si="97"/>
        <v>4084</v>
      </c>
      <c r="P1579" s="2">
        <v>55</v>
      </c>
      <c r="Q1579" s="8">
        <f t="shared" si="98"/>
        <v>4139</v>
      </c>
      <c r="R1579" s="8">
        <f t="shared" si="99"/>
        <v>154</v>
      </c>
      <c r="S1579" s="2" t="s">
        <v>31</v>
      </c>
      <c r="T1579" s="22" cm="1">
        <f t="array" ref="T1579">_xlfn.IFS(OR(Q1579&gt;$U$2,Q1579&lt;$U$3),Q1579*$V$2,OR(Q1579&gt;$U$3,Q1579&lt;$U$4),Q1579*$V$3,OR(Q1579&gt;$U$3,Q1579&lt;$U$4),Q1579*$V$4,OR(Q1579&gt;$U$5,Q1579&lt;$U$6),Q1579*$V$6,OR(Q1579&gt;$U$6,Q1579&lt;$U$7),Q1579*$V$7)</f>
        <v>82.78</v>
      </c>
    </row>
    <row r="1580" spans="1:20" x14ac:dyDescent="0.3">
      <c r="A1580" s="2" t="s">
        <v>2254</v>
      </c>
      <c r="B1580" s="5">
        <v>43343</v>
      </c>
      <c r="C1580" s="5">
        <v>43345</v>
      </c>
      <c r="D1580" s="2" t="s">
        <v>26</v>
      </c>
      <c r="E1580" s="2" t="s">
        <v>41</v>
      </c>
      <c r="F1580" s="2" t="s">
        <v>496</v>
      </c>
      <c r="G1580" s="6" t="str">
        <f>VLOOKUP(F1580,'Customer Info'!A:B,2,0)</f>
        <v>Becky</v>
      </c>
      <c r="H1580" s="6" t="str">
        <f>VLOOKUP(F1580,'Customer Info'!A:C,3,0)</f>
        <v>Pak</v>
      </c>
      <c r="I1580" s="6" t="str">
        <f>VLOOKUP(F1580,'Customer Info'!A:E,5,0)</f>
        <v>Mandurah</v>
      </c>
      <c r="J1580" s="2" t="s">
        <v>552</v>
      </c>
      <c r="K1580" s="2">
        <v>1968</v>
      </c>
      <c r="L1580" s="2">
        <v>1821</v>
      </c>
      <c r="M1580" s="2">
        <v>1</v>
      </c>
      <c r="N1580" s="7">
        <f t="shared" si="96"/>
        <v>1821</v>
      </c>
      <c r="O1580" s="7">
        <f t="shared" si="97"/>
        <v>1968</v>
      </c>
      <c r="P1580" s="2">
        <v>21</v>
      </c>
      <c r="Q1580" s="8">
        <f t="shared" si="98"/>
        <v>1989</v>
      </c>
      <c r="R1580" s="8">
        <f t="shared" si="99"/>
        <v>147</v>
      </c>
      <c r="S1580" s="2" t="s">
        <v>69</v>
      </c>
      <c r="T1580" s="22" cm="1">
        <f t="array" ref="T1580">_xlfn.IFS(OR(Q1580&gt;$U$2,Q1580&lt;$U$3),Q1580*$V$2,OR(Q1580&gt;$U$3,Q1580&lt;$U$4),Q1580*$V$3,OR(Q1580&gt;$U$3,Q1580&lt;$U$4),Q1580*$V$4,OR(Q1580&gt;$U$5,Q1580&lt;$U$6),Q1580*$V$6,OR(Q1580&gt;$U$6,Q1580&lt;$U$7),Q1580*$V$7)</f>
        <v>39.78</v>
      </c>
    </row>
    <row r="1581" spans="1:20" x14ac:dyDescent="0.3">
      <c r="A1581" s="2" t="s">
        <v>2255</v>
      </c>
      <c r="B1581" s="5">
        <v>43321</v>
      </c>
      <c r="C1581" s="5">
        <v>43321</v>
      </c>
      <c r="D1581" s="2" t="s">
        <v>33</v>
      </c>
      <c r="E1581" s="2" t="s">
        <v>66</v>
      </c>
      <c r="F1581" s="2" t="s">
        <v>1190</v>
      </c>
      <c r="G1581" s="6" t="str">
        <f>VLOOKUP(F1581,'Customer Info'!A:B,2,0)</f>
        <v>Michael</v>
      </c>
      <c r="H1581" s="6" t="str">
        <f>VLOOKUP(F1581,'Customer Info'!A:C,3,0)</f>
        <v>Chen</v>
      </c>
      <c r="I1581" s="6" t="str">
        <f>VLOOKUP(F1581,'Customer Info'!A:E,5,0)</f>
        <v>Jakarta</v>
      </c>
      <c r="J1581" s="2" t="s">
        <v>356</v>
      </c>
      <c r="K1581" s="2">
        <v>1651</v>
      </c>
      <c r="L1581" s="2">
        <v>1604</v>
      </c>
      <c r="M1581" s="2">
        <v>2</v>
      </c>
      <c r="N1581" s="7">
        <f t="shared" si="96"/>
        <v>3208</v>
      </c>
      <c r="O1581" s="7">
        <f t="shared" si="97"/>
        <v>3302</v>
      </c>
      <c r="P1581" s="2">
        <v>80</v>
      </c>
      <c r="Q1581" s="8">
        <f t="shared" si="98"/>
        <v>3382</v>
      </c>
      <c r="R1581" s="8">
        <f t="shared" si="99"/>
        <v>94</v>
      </c>
      <c r="S1581" s="2" t="s">
        <v>61</v>
      </c>
      <c r="T1581" s="22" cm="1">
        <f t="array" ref="T1581">_xlfn.IFS(OR(Q1581&gt;$U$2,Q1581&lt;$U$3),Q1581*$V$2,OR(Q1581&gt;$U$3,Q1581&lt;$U$4),Q1581*$V$3,OR(Q1581&gt;$U$3,Q1581&lt;$U$4),Q1581*$V$4,OR(Q1581&gt;$U$5,Q1581&lt;$U$6),Q1581*$V$6,OR(Q1581&gt;$U$6,Q1581&lt;$U$7),Q1581*$V$7)</f>
        <v>67.64</v>
      </c>
    </row>
    <row r="1582" spans="1:20" x14ac:dyDescent="0.3">
      <c r="A1582" s="2" t="s">
        <v>2256</v>
      </c>
      <c r="B1582" s="5">
        <v>43439</v>
      </c>
      <c r="C1582" s="5">
        <v>43441</v>
      </c>
      <c r="D1582" s="2" t="s">
        <v>33</v>
      </c>
      <c r="E1582" s="2" t="s">
        <v>34</v>
      </c>
      <c r="F1582" s="2" t="s">
        <v>1783</v>
      </c>
      <c r="G1582" s="6" t="str">
        <f>VLOOKUP(F1582,'Customer Info'!A:B,2,0)</f>
        <v>Linda</v>
      </c>
      <c r="H1582" s="6" t="str">
        <f>VLOOKUP(F1582,'Customer Info'!A:C,3,0)</f>
        <v>Southworth</v>
      </c>
      <c r="I1582" s="6" t="str">
        <f>VLOOKUP(F1582,'Customer Info'!A:E,5,0)</f>
        <v>Brisbane</v>
      </c>
      <c r="J1582" s="2" t="s">
        <v>5</v>
      </c>
      <c r="K1582" s="2">
        <v>39095</v>
      </c>
      <c r="L1582" s="2">
        <v>35516</v>
      </c>
      <c r="M1582" s="2">
        <v>4</v>
      </c>
      <c r="N1582" s="7">
        <f t="shared" si="96"/>
        <v>142064</v>
      </c>
      <c r="O1582" s="7">
        <f t="shared" si="97"/>
        <v>156380</v>
      </c>
      <c r="P1582" s="2">
        <v>52</v>
      </c>
      <c r="Q1582" s="8">
        <f t="shared" si="98"/>
        <v>156432</v>
      </c>
      <c r="R1582" s="8">
        <f t="shared" si="99"/>
        <v>14316</v>
      </c>
      <c r="S1582" s="2" t="s">
        <v>61</v>
      </c>
      <c r="T1582" s="22" cm="1">
        <f t="array" ref="T1582">_xlfn.IFS(OR(Q1582&gt;$U$2,Q1582&lt;$U$3),Q1582*$V$2,OR(Q1582&gt;$U$3,Q1582&lt;$U$4),Q1582*$V$3,OR(Q1582&gt;$U$3,Q1582&lt;$U$4),Q1582*$V$4,OR(Q1582&gt;$U$5,Q1582&lt;$U$6),Q1582*$V$6,OR(Q1582&gt;$U$6,Q1582&lt;$U$7),Q1582*$V$7)</f>
        <v>3128.64</v>
      </c>
    </row>
    <row r="1583" spans="1:20" x14ac:dyDescent="0.3">
      <c r="A1583" s="2" t="s">
        <v>2257</v>
      </c>
      <c r="B1583" s="5">
        <v>43579</v>
      </c>
      <c r="C1583" s="5">
        <v>43580</v>
      </c>
      <c r="D1583" s="2" t="s">
        <v>45</v>
      </c>
      <c r="E1583" s="2" t="s">
        <v>66</v>
      </c>
      <c r="F1583" s="2" t="s">
        <v>262</v>
      </c>
      <c r="G1583" s="6" t="str">
        <f>VLOOKUP(F1583,'Customer Info'!A:B,2,0)</f>
        <v>Nathan</v>
      </c>
      <c r="H1583" s="6" t="str">
        <f>VLOOKUP(F1583,'Customer Info'!A:C,3,0)</f>
        <v>Gelder</v>
      </c>
      <c r="I1583" s="6" t="str">
        <f>VLOOKUP(F1583,'Customer Info'!A:E,5,0)</f>
        <v>Depok</v>
      </c>
      <c r="J1583" s="2" t="s">
        <v>609</v>
      </c>
      <c r="K1583" s="2">
        <v>1901</v>
      </c>
      <c r="L1583" s="2">
        <v>1810</v>
      </c>
      <c r="M1583" s="2">
        <v>2</v>
      </c>
      <c r="N1583" s="7">
        <f t="shared" si="96"/>
        <v>3620</v>
      </c>
      <c r="O1583" s="7">
        <f t="shared" si="97"/>
        <v>3802</v>
      </c>
      <c r="P1583" s="2">
        <v>56</v>
      </c>
      <c r="Q1583" s="8">
        <f t="shared" si="98"/>
        <v>3858</v>
      </c>
      <c r="R1583" s="8">
        <f t="shared" si="99"/>
        <v>182</v>
      </c>
      <c r="S1583" s="2" t="s">
        <v>28</v>
      </c>
      <c r="T1583" s="22" cm="1">
        <f t="array" ref="T1583">_xlfn.IFS(OR(Q1583&gt;$U$2,Q1583&lt;$U$3),Q1583*$V$2,OR(Q1583&gt;$U$3,Q1583&lt;$U$4),Q1583*$V$3,OR(Q1583&gt;$U$3,Q1583&lt;$U$4),Q1583*$V$4,OR(Q1583&gt;$U$5,Q1583&lt;$U$6),Q1583*$V$6,OR(Q1583&gt;$U$6,Q1583&lt;$U$7),Q1583*$V$7)</f>
        <v>77.16</v>
      </c>
    </row>
    <row r="1584" spans="1:20" x14ac:dyDescent="0.3">
      <c r="A1584" s="2" t="s">
        <v>2258</v>
      </c>
      <c r="B1584" s="5">
        <v>43679</v>
      </c>
      <c r="C1584" s="5">
        <v>43681</v>
      </c>
      <c r="D1584" s="2" t="s">
        <v>45</v>
      </c>
      <c r="E1584" s="2" t="s">
        <v>66</v>
      </c>
      <c r="F1584" s="2" t="s">
        <v>345</v>
      </c>
      <c r="G1584" s="6" t="str">
        <f>VLOOKUP(F1584,'Customer Info'!A:B,2,0)</f>
        <v>Shahid</v>
      </c>
      <c r="H1584" s="6" t="str">
        <f>VLOOKUP(F1584,'Customer Info'!A:C,3,0)</f>
        <v>Collister</v>
      </c>
      <c r="I1584" s="6" t="str">
        <f>VLOOKUP(F1584,'Customer Info'!A:E,5,0)</f>
        <v>Leipzig</v>
      </c>
      <c r="J1584" s="2" t="s">
        <v>36</v>
      </c>
      <c r="K1584" s="2">
        <v>1518</v>
      </c>
      <c r="L1584" s="2">
        <v>1392</v>
      </c>
      <c r="M1584" s="2">
        <v>6</v>
      </c>
      <c r="N1584" s="7">
        <f t="shared" si="96"/>
        <v>8352</v>
      </c>
      <c r="O1584" s="7">
        <f t="shared" si="97"/>
        <v>9108</v>
      </c>
      <c r="P1584" s="2">
        <v>76</v>
      </c>
      <c r="Q1584" s="8">
        <f t="shared" si="98"/>
        <v>9184</v>
      </c>
      <c r="R1584" s="8">
        <f t="shared" si="99"/>
        <v>756</v>
      </c>
      <c r="S1584" s="2" t="s">
        <v>61</v>
      </c>
      <c r="T1584" s="22" cm="1">
        <f t="array" ref="T1584">_xlfn.IFS(OR(Q1584&gt;$U$2,Q1584&lt;$U$3),Q1584*$V$2,OR(Q1584&gt;$U$3,Q1584&lt;$U$4),Q1584*$V$3,OR(Q1584&gt;$U$3,Q1584&lt;$U$4),Q1584*$V$4,OR(Q1584&gt;$U$5,Q1584&lt;$U$6),Q1584*$V$6,OR(Q1584&gt;$U$6,Q1584&lt;$U$7),Q1584*$V$7)</f>
        <v>183.68</v>
      </c>
    </row>
    <row r="1585" spans="1:20" x14ac:dyDescent="0.3">
      <c r="A1585" s="2" t="s">
        <v>2259</v>
      </c>
      <c r="B1585" s="5">
        <v>43754</v>
      </c>
      <c r="C1585" s="5">
        <v>43755</v>
      </c>
      <c r="D1585" s="2" t="s">
        <v>33</v>
      </c>
      <c r="E1585" s="2" t="s">
        <v>89</v>
      </c>
      <c r="F1585" s="2" t="s">
        <v>997</v>
      </c>
      <c r="G1585" s="6" t="str">
        <f>VLOOKUP(F1585,'Customer Info'!A:B,2,0)</f>
        <v>Logan</v>
      </c>
      <c r="H1585" s="6" t="str">
        <f>VLOOKUP(F1585,'Customer Info'!A:C,3,0)</f>
        <v>Currie</v>
      </c>
      <c r="I1585" s="6" t="str">
        <f>VLOOKUP(F1585,'Customer Info'!A:E,5,0)</f>
        <v>Anshan</v>
      </c>
      <c r="J1585" s="2" t="s">
        <v>57</v>
      </c>
      <c r="K1585" s="2">
        <v>8878</v>
      </c>
      <c r="L1585" s="2">
        <v>7914</v>
      </c>
      <c r="M1585" s="2">
        <v>1</v>
      </c>
      <c r="N1585" s="7">
        <f t="shared" si="96"/>
        <v>7914</v>
      </c>
      <c r="O1585" s="7">
        <f t="shared" si="97"/>
        <v>8878</v>
      </c>
      <c r="P1585" s="2">
        <v>69</v>
      </c>
      <c r="Q1585" s="8">
        <f t="shared" si="98"/>
        <v>8947</v>
      </c>
      <c r="R1585" s="8">
        <f t="shared" si="99"/>
        <v>964</v>
      </c>
      <c r="S1585" s="2" t="s">
        <v>31</v>
      </c>
      <c r="T1585" s="22" cm="1">
        <f t="array" ref="T1585">_xlfn.IFS(OR(Q1585&gt;$U$2,Q1585&lt;$U$3),Q1585*$V$2,OR(Q1585&gt;$U$3,Q1585&lt;$U$4),Q1585*$V$3,OR(Q1585&gt;$U$3,Q1585&lt;$U$4),Q1585*$V$4,OR(Q1585&gt;$U$5,Q1585&lt;$U$6),Q1585*$V$6,OR(Q1585&gt;$U$6,Q1585&lt;$U$7),Q1585*$V$7)</f>
        <v>178.94</v>
      </c>
    </row>
    <row r="1586" spans="1:20" x14ac:dyDescent="0.3">
      <c r="A1586" s="2" t="s">
        <v>2260</v>
      </c>
      <c r="B1586" s="5">
        <v>43594</v>
      </c>
      <c r="C1586" s="5">
        <v>43594</v>
      </c>
      <c r="D1586" s="2" t="s">
        <v>26</v>
      </c>
      <c r="E1586" s="2" t="s">
        <v>27</v>
      </c>
      <c r="F1586" s="2" t="s">
        <v>105</v>
      </c>
      <c r="G1586" s="6" t="str">
        <f>VLOOKUP(F1586,'Customer Info'!A:B,2,0)</f>
        <v>Emily</v>
      </c>
      <c r="H1586" s="6" t="str">
        <f>VLOOKUP(F1586,'Customer Info'!A:C,3,0)</f>
        <v>Burns</v>
      </c>
      <c r="I1586" s="6" t="str">
        <f>VLOOKUP(F1586,'Customer Info'!A:E,5,0)</f>
        <v>Adelaide</v>
      </c>
      <c r="J1586" s="2" t="s">
        <v>100</v>
      </c>
      <c r="K1586" s="2">
        <v>2843</v>
      </c>
      <c r="L1586" s="2">
        <v>2735</v>
      </c>
      <c r="M1586" s="2">
        <v>2</v>
      </c>
      <c r="N1586" s="7">
        <f t="shared" si="96"/>
        <v>5470</v>
      </c>
      <c r="O1586" s="7">
        <f t="shared" si="97"/>
        <v>5686</v>
      </c>
      <c r="P1586" s="2">
        <v>65</v>
      </c>
      <c r="Q1586" s="8">
        <f t="shared" si="98"/>
        <v>5751</v>
      </c>
      <c r="R1586" s="8">
        <f t="shared" si="99"/>
        <v>216</v>
      </c>
      <c r="S1586" s="2" t="s">
        <v>61</v>
      </c>
      <c r="T1586" s="22" cm="1">
        <f t="array" ref="T1586">_xlfn.IFS(OR(Q1586&gt;$U$2,Q1586&lt;$U$3),Q1586*$V$2,OR(Q1586&gt;$U$3,Q1586&lt;$U$4),Q1586*$V$3,OR(Q1586&gt;$U$3,Q1586&lt;$U$4),Q1586*$V$4,OR(Q1586&gt;$U$5,Q1586&lt;$U$6),Q1586*$V$6,OR(Q1586&gt;$U$6,Q1586&lt;$U$7),Q1586*$V$7)</f>
        <v>115.02</v>
      </c>
    </row>
    <row r="1587" spans="1:20" x14ac:dyDescent="0.3">
      <c r="A1587" s="2" t="s">
        <v>2261</v>
      </c>
      <c r="B1587" s="5">
        <v>43632</v>
      </c>
      <c r="C1587" s="5">
        <v>43633</v>
      </c>
      <c r="D1587" s="2" t="s">
        <v>45</v>
      </c>
      <c r="E1587" s="2" t="s">
        <v>89</v>
      </c>
      <c r="F1587" s="2" t="s">
        <v>1652</v>
      </c>
      <c r="G1587" s="6" t="str">
        <f>VLOOKUP(F1587,'Customer Info'!A:B,2,0)</f>
        <v>Sarah</v>
      </c>
      <c r="H1587" s="6" t="str">
        <f>VLOOKUP(F1587,'Customer Info'!A:C,3,0)</f>
        <v>Foster</v>
      </c>
      <c r="I1587" s="6" t="str">
        <f>VLOOKUP(F1587,'Customer Info'!A:E,5,0)</f>
        <v>Harbin</v>
      </c>
      <c r="J1587" s="2" t="s">
        <v>184</v>
      </c>
      <c r="K1587" s="2">
        <v>58</v>
      </c>
      <c r="L1587" s="2">
        <v>56</v>
      </c>
      <c r="M1587" s="2">
        <v>3</v>
      </c>
      <c r="N1587" s="7">
        <f t="shared" si="96"/>
        <v>168</v>
      </c>
      <c r="O1587" s="7">
        <f t="shared" si="97"/>
        <v>174</v>
      </c>
      <c r="P1587" s="2">
        <v>10</v>
      </c>
      <c r="Q1587" s="8">
        <f t="shared" si="98"/>
        <v>184</v>
      </c>
      <c r="R1587" s="8">
        <f t="shared" si="99"/>
        <v>6</v>
      </c>
      <c r="S1587" s="2" t="s">
        <v>61</v>
      </c>
      <c r="T1587" s="22" cm="1">
        <f t="array" ref="T1587">_xlfn.IFS(OR(Q1587&gt;$U$2,Q1587&lt;$U$3),Q1587*$V$2,OR(Q1587&gt;$U$3,Q1587&lt;$U$4),Q1587*$V$3,OR(Q1587&gt;$U$3,Q1587&lt;$U$4),Q1587*$V$4,OR(Q1587&gt;$U$5,Q1587&lt;$U$6),Q1587*$V$6,OR(Q1587&gt;$U$6,Q1587&lt;$U$7),Q1587*$V$7)</f>
        <v>3.68</v>
      </c>
    </row>
    <row r="1588" spans="1:20" x14ac:dyDescent="0.3">
      <c r="A1588" s="2" t="s">
        <v>2262</v>
      </c>
      <c r="B1588" s="5">
        <v>43499</v>
      </c>
      <c r="C1588" s="5">
        <v>43499</v>
      </c>
      <c r="D1588" s="2" t="s">
        <v>45</v>
      </c>
      <c r="E1588" s="2" t="s">
        <v>34</v>
      </c>
      <c r="F1588" s="2" t="s">
        <v>1661</v>
      </c>
      <c r="G1588" s="6" t="str">
        <f>VLOOKUP(F1588,'Customer Info'!A:B,2,0)</f>
        <v>Ralph</v>
      </c>
      <c r="H1588" s="6" t="str">
        <f>VLOOKUP(F1588,'Customer Info'!A:C,3,0)</f>
        <v>Arnett</v>
      </c>
      <c r="I1588" s="6" t="str">
        <f>VLOOKUP(F1588,'Customer Info'!A:E,5,0)</f>
        <v>Suzhou</v>
      </c>
      <c r="J1588" s="2" t="s">
        <v>218</v>
      </c>
      <c r="K1588" s="2">
        <v>973</v>
      </c>
      <c r="L1588" s="2">
        <v>910</v>
      </c>
      <c r="M1588" s="2">
        <v>6</v>
      </c>
      <c r="N1588" s="7">
        <f t="shared" si="96"/>
        <v>5460</v>
      </c>
      <c r="O1588" s="7">
        <f t="shared" si="97"/>
        <v>5838</v>
      </c>
      <c r="P1588" s="2">
        <v>29</v>
      </c>
      <c r="Q1588" s="8">
        <f t="shared" si="98"/>
        <v>5867</v>
      </c>
      <c r="R1588" s="8">
        <f t="shared" si="99"/>
        <v>378</v>
      </c>
      <c r="S1588" s="2" t="s">
        <v>31</v>
      </c>
      <c r="T1588" s="22" cm="1">
        <f t="array" ref="T1588">_xlfn.IFS(OR(Q1588&gt;$U$2,Q1588&lt;$U$3),Q1588*$V$2,OR(Q1588&gt;$U$3,Q1588&lt;$U$4),Q1588*$V$3,OR(Q1588&gt;$U$3,Q1588&lt;$U$4),Q1588*$V$4,OR(Q1588&gt;$U$5,Q1588&lt;$U$6),Q1588*$V$6,OR(Q1588&gt;$U$6,Q1588&lt;$U$7),Q1588*$V$7)</f>
        <v>117.34</v>
      </c>
    </row>
    <row r="1589" spans="1:20" x14ac:dyDescent="0.3">
      <c r="A1589" s="2" t="s">
        <v>2263</v>
      </c>
      <c r="B1589" s="5">
        <v>43807</v>
      </c>
      <c r="C1589" s="5">
        <v>43808</v>
      </c>
      <c r="D1589" s="2" t="s">
        <v>45</v>
      </c>
      <c r="E1589" s="2" t="s">
        <v>41</v>
      </c>
      <c r="F1589" s="2" t="s">
        <v>1385</v>
      </c>
      <c r="G1589" s="6" t="str">
        <f>VLOOKUP(F1589,'Customer Info'!A:B,2,0)</f>
        <v>Neoma</v>
      </c>
      <c r="H1589" s="6" t="str">
        <f>VLOOKUP(F1589,'Customer Info'!A:C,3,0)</f>
        <v>Murray</v>
      </c>
      <c r="I1589" s="6" t="str">
        <f>VLOOKUP(F1589,'Customer Info'!A:E,5,0)</f>
        <v>Guwahati</v>
      </c>
      <c r="J1589" s="2" t="s">
        <v>441</v>
      </c>
      <c r="K1589" s="2">
        <v>393</v>
      </c>
      <c r="L1589" s="2">
        <v>374</v>
      </c>
      <c r="M1589" s="2">
        <v>5</v>
      </c>
      <c r="N1589" s="7">
        <f t="shared" si="96"/>
        <v>1870</v>
      </c>
      <c r="O1589" s="7">
        <f t="shared" si="97"/>
        <v>1965</v>
      </c>
      <c r="P1589" s="2">
        <v>35</v>
      </c>
      <c r="Q1589" s="8">
        <f t="shared" si="98"/>
        <v>2000</v>
      </c>
      <c r="R1589" s="8">
        <f t="shared" si="99"/>
        <v>95</v>
      </c>
      <c r="S1589" s="2" t="s">
        <v>31</v>
      </c>
      <c r="T1589" s="22" cm="1">
        <f t="array" ref="T1589">_xlfn.IFS(OR(Q1589&gt;$U$2,Q1589&lt;$U$3),Q1589*$V$2,OR(Q1589&gt;$U$3,Q1589&lt;$U$4),Q1589*$V$3,OR(Q1589&gt;$U$3,Q1589&lt;$U$4),Q1589*$V$4,OR(Q1589&gt;$U$5,Q1589&lt;$U$6),Q1589*$V$6,OR(Q1589&gt;$U$6,Q1589&lt;$U$7),Q1589*$V$7)</f>
        <v>40</v>
      </c>
    </row>
    <row r="1590" spans="1:20" x14ac:dyDescent="0.3">
      <c r="A1590" s="2" t="s">
        <v>2264</v>
      </c>
      <c r="B1590" s="5">
        <v>43814</v>
      </c>
      <c r="C1590" s="5">
        <v>43815</v>
      </c>
      <c r="D1590" s="2" t="s">
        <v>45</v>
      </c>
      <c r="E1590" s="2" t="s">
        <v>89</v>
      </c>
      <c r="F1590" s="2" t="s">
        <v>1509</v>
      </c>
      <c r="G1590" s="6" t="str">
        <f>VLOOKUP(F1590,'Customer Info'!A:B,2,0)</f>
        <v>Mike</v>
      </c>
      <c r="H1590" s="6" t="str">
        <f>VLOOKUP(F1590,'Customer Info'!A:C,3,0)</f>
        <v>Pelletier</v>
      </c>
      <c r="I1590" s="6" t="str">
        <f>VLOOKUP(F1590,'Customer Info'!A:E,5,0)</f>
        <v>Jakarta</v>
      </c>
      <c r="J1590" s="2" t="s">
        <v>227</v>
      </c>
      <c r="K1590" s="2">
        <v>751</v>
      </c>
      <c r="L1590" s="2">
        <v>696</v>
      </c>
      <c r="M1590" s="2">
        <v>7</v>
      </c>
      <c r="N1590" s="7">
        <f t="shared" si="96"/>
        <v>4872</v>
      </c>
      <c r="O1590" s="7">
        <f t="shared" si="97"/>
        <v>5257</v>
      </c>
      <c r="P1590" s="2">
        <v>29</v>
      </c>
      <c r="Q1590" s="8">
        <f t="shared" si="98"/>
        <v>5286</v>
      </c>
      <c r="R1590" s="8">
        <f t="shared" si="99"/>
        <v>385</v>
      </c>
      <c r="S1590" s="2" t="s">
        <v>61</v>
      </c>
      <c r="T1590" s="22" cm="1">
        <f t="array" ref="T1590">_xlfn.IFS(OR(Q1590&gt;$U$2,Q1590&lt;$U$3),Q1590*$V$2,OR(Q1590&gt;$U$3,Q1590&lt;$U$4),Q1590*$V$3,OR(Q1590&gt;$U$3,Q1590&lt;$U$4),Q1590*$V$4,OR(Q1590&gt;$U$5,Q1590&lt;$U$6),Q1590*$V$6,OR(Q1590&gt;$U$6,Q1590&lt;$U$7),Q1590*$V$7)</f>
        <v>105.72</v>
      </c>
    </row>
    <row r="1591" spans="1:20" x14ac:dyDescent="0.3">
      <c r="A1591" s="2" t="s">
        <v>2265</v>
      </c>
      <c r="B1591" s="5">
        <v>43739</v>
      </c>
      <c r="C1591" s="5">
        <v>43739</v>
      </c>
      <c r="D1591" s="2" t="s">
        <v>45</v>
      </c>
      <c r="E1591" s="2" t="s">
        <v>27</v>
      </c>
      <c r="F1591" s="2" t="s">
        <v>196</v>
      </c>
      <c r="G1591" s="6" t="str">
        <f>VLOOKUP(F1591,'Customer Info'!A:B,2,0)</f>
        <v>Catherine</v>
      </c>
      <c r="H1591" s="6" t="str">
        <f>VLOOKUP(F1591,'Customer Info'!A:C,3,0)</f>
        <v>Glotzbach</v>
      </c>
      <c r="I1591" s="6" t="str">
        <f>VLOOKUP(F1591,'Customer Info'!A:E,5,0)</f>
        <v>Bochum</v>
      </c>
      <c r="J1591" s="2" t="s">
        <v>91</v>
      </c>
      <c r="K1591" s="2">
        <v>139</v>
      </c>
      <c r="L1591" s="2">
        <v>133</v>
      </c>
      <c r="M1591" s="2">
        <v>3</v>
      </c>
      <c r="N1591" s="7">
        <f t="shared" si="96"/>
        <v>399</v>
      </c>
      <c r="O1591" s="7">
        <f t="shared" si="97"/>
        <v>417</v>
      </c>
      <c r="P1591" s="2">
        <v>30</v>
      </c>
      <c r="Q1591" s="8">
        <f t="shared" si="98"/>
        <v>447</v>
      </c>
      <c r="R1591" s="8">
        <f t="shared" si="99"/>
        <v>18</v>
      </c>
      <c r="S1591" s="2" t="s">
        <v>31</v>
      </c>
      <c r="T1591" s="22" cm="1">
        <f t="array" ref="T1591">_xlfn.IFS(OR(Q1591&gt;$U$2,Q1591&lt;$U$3),Q1591*$V$2,OR(Q1591&gt;$U$3,Q1591&lt;$U$4),Q1591*$V$3,OR(Q1591&gt;$U$3,Q1591&lt;$U$4),Q1591*$V$4,OR(Q1591&gt;$U$5,Q1591&lt;$U$6),Q1591*$V$6,OR(Q1591&gt;$U$6,Q1591&lt;$U$7),Q1591*$V$7)</f>
        <v>8.94</v>
      </c>
    </row>
    <row r="1592" spans="1:20" x14ac:dyDescent="0.3">
      <c r="A1592" s="2" t="s">
        <v>2266</v>
      </c>
      <c r="B1592" s="5">
        <v>43726</v>
      </c>
      <c r="C1592" s="5">
        <v>43726</v>
      </c>
      <c r="D1592" s="2" t="s">
        <v>45</v>
      </c>
      <c r="E1592" s="2" t="s">
        <v>27</v>
      </c>
      <c r="F1592" s="2" t="s">
        <v>1074</v>
      </c>
      <c r="G1592" s="6" t="str">
        <f>VLOOKUP(F1592,'Customer Info'!A:B,2,0)</f>
        <v>Sam</v>
      </c>
      <c r="H1592" s="6" t="str">
        <f>VLOOKUP(F1592,'Customer Info'!A:C,3,0)</f>
        <v>Craven</v>
      </c>
      <c r="I1592" s="6" t="str">
        <f>VLOOKUP(F1592,'Customer Info'!A:E,5,0)</f>
        <v>Hyderabad</v>
      </c>
      <c r="J1592" s="2" t="s">
        <v>592</v>
      </c>
      <c r="K1592" s="2">
        <v>1845</v>
      </c>
      <c r="L1592" s="2">
        <v>1742</v>
      </c>
      <c r="M1592" s="2">
        <v>1</v>
      </c>
      <c r="N1592" s="7">
        <f t="shared" si="96"/>
        <v>1742</v>
      </c>
      <c r="O1592" s="7">
        <f t="shared" si="97"/>
        <v>1845</v>
      </c>
      <c r="P1592" s="2">
        <v>79</v>
      </c>
      <c r="Q1592" s="8">
        <f t="shared" si="98"/>
        <v>1924</v>
      </c>
      <c r="R1592" s="8">
        <f t="shared" si="99"/>
        <v>103</v>
      </c>
      <c r="S1592" s="2" t="s">
        <v>69</v>
      </c>
      <c r="T1592" s="22" cm="1">
        <f t="array" ref="T1592">_xlfn.IFS(OR(Q1592&gt;$U$2,Q1592&lt;$U$3),Q1592*$V$2,OR(Q1592&gt;$U$3,Q1592&lt;$U$4),Q1592*$V$3,OR(Q1592&gt;$U$3,Q1592&lt;$U$4),Q1592*$V$4,OR(Q1592&gt;$U$5,Q1592&lt;$U$6),Q1592*$V$6,OR(Q1592&gt;$U$6,Q1592&lt;$U$7),Q1592*$V$7)</f>
        <v>38.480000000000004</v>
      </c>
    </row>
    <row r="1593" spans="1:20" x14ac:dyDescent="0.3">
      <c r="A1593" s="2" t="s">
        <v>2267</v>
      </c>
      <c r="B1593" s="5">
        <v>43707</v>
      </c>
      <c r="C1593" s="5">
        <v>43709</v>
      </c>
      <c r="D1593" s="2" t="s">
        <v>26</v>
      </c>
      <c r="E1593" s="2" t="s">
        <v>46</v>
      </c>
      <c r="F1593" s="2" t="s">
        <v>1217</v>
      </c>
      <c r="G1593" s="6" t="str">
        <f>VLOOKUP(F1593,'Customer Info'!A:B,2,0)</f>
        <v>Greg</v>
      </c>
      <c r="H1593" s="6" t="str">
        <f>VLOOKUP(F1593,'Customer Info'!A:C,3,0)</f>
        <v>Tran</v>
      </c>
      <c r="I1593" s="6" t="str">
        <f>VLOOKUP(F1593,'Customer Info'!A:E,5,0)</f>
        <v>Recklinghausen</v>
      </c>
      <c r="J1593" s="2" t="s">
        <v>749</v>
      </c>
      <c r="K1593" s="2">
        <v>1601</v>
      </c>
      <c r="L1593" s="2">
        <v>1510</v>
      </c>
      <c r="M1593" s="2">
        <v>4</v>
      </c>
      <c r="N1593" s="7">
        <f t="shared" si="96"/>
        <v>6040</v>
      </c>
      <c r="O1593" s="7">
        <f t="shared" si="97"/>
        <v>6404</v>
      </c>
      <c r="P1593" s="2">
        <v>34</v>
      </c>
      <c r="Q1593" s="8">
        <f t="shared" si="98"/>
        <v>6438</v>
      </c>
      <c r="R1593" s="8">
        <f t="shared" si="99"/>
        <v>364</v>
      </c>
      <c r="S1593" s="2" t="s">
        <v>31</v>
      </c>
      <c r="T1593" s="22" cm="1">
        <f t="array" ref="T1593">_xlfn.IFS(OR(Q1593&gt;$U$2,Q1593&lt;$U$3),Q1593*$V$2,OR(Q1593&gt;$U$3,Q1593&lt;$U$4),Q1593*$V$3,OR(Q1593&gt;$U$3,Q1593&lt;$U$4),Q1593*$V$4,OR(Q1593&gt;$U$5,Q1593&lt;$U$6),Q1593*$V$6,OR(Q1593&gt;$U$6,Q1593&lt;$U$7),Q1593*$V$7)</f>
        <v>128.76</v>
      </c>
    </row>
    <row r="1594" spans="1:20" x14ac:dyDescent="0.3">
      <c r="A1594" s="2" t="s">
        <v>2268</v>
      </c>
      <c r="B1594" s="5">
        <v>43673</v>
      </c>
      <c r="C1594" s="5">
        <v>43674</v>
      </c>
      <c r="D1594" s="2" t="s">
        <v>26</v>
      </c>
      <c r="E1594" s="2" t="s">
        <v>66</v>
      </c>
      <c r="F1594" s="2" t="s">
        <v>995</v>
      </c>
      <c r="G1594" s="6" t="str">
        <f>VLOOKUP(F1594,'Customer Info'!A:B,2,0)</f>
        <v>Jesus</v>
      </c>
      <c r="H1594" s="6" t="str">
        <f>VLOOKUP(F1594,'Customer Info'!A:C,3,0)</f>
        <v>Ocampo</v>
      </c>
      <c r="I1594" s="6" t="str">
        <f>VLOOKUP(F1594,'Customer Info'!A:E,5,0)</f>
        <v>Herten</v>
      </c>
      <c r="J1594" s="2" t="s">
        <v>202</v>
      </c>
      <c r="K1594" s="2">
        <v>1305</v>
      </c>
      <c r="L1594" s="2">
        <v>1197</v>
      </c>
      <c r="M1594" s="2">
        <v>2</v>
      </c>
      <c r="N1594" s="7">
        <f t="shared" si="96"/>
        <v>2394</v>
      </c>
      <c r="O1594" s="7">
        <f t="shared" si="97"/>
        <v>2610</v>
      </c>
      <c r="P1594" s="2">
        <v>39</v>
      </c>
      <c r="Q1594" s="8">
        <f t="shared" si="98"/>
        <v>2649</v>
      </c>
      <c r="R1594" s="8">
        <f t="shared" si="99"/>
        <v>216</v>
      </c>
      <c r="S1594" s="2" t="s">
        <v>31</v>
      </c>
      <c r="T1594" s="22" cm="1">
        <f t="array" ref="T1594">_xlfn.IFS(OR(Q1594&gt;$U$2,Q1594&lt;$U$3),Q1594*$V$2,OR(Q1594&gt;$U$3,Q1594&lt;$U$4),Q1594*$V$3,OR(Q1594&gt;$U$3,Q1594&lt;$U$4),Q1594*$V$4,OR(Q1594&gt;$U$5,Q1594&lt;$U$6),Q1594*$V$6,OR(Q1594&gt;$U$6,Q1594&lt;$U$7),Q1594*$V$7)</f>
        <v>52.980000000000004</v>
      </c>
    </row>
    <row r="1595" spans="1:20" x14ac:dyDescent="0.3">
      <c r="A1595" s="2" t="s">
        <v>2269</v>
      </c>
      <c r="B1595" s="5">
        <v>43821</v>
      </c>
      <c r="C1595" s="5">
        <v>43822</v>
      </c>
      <c r="D1595" s="2" t="s">
        <v>45</v>
      </c>
      <c r="E1595" s="2" t="s">
        <v>46</v>
      </c>
      <c r="F1595" s="2" t="s">
        <v>1471</v>
      </c>
      <c r="G1595" s="6" t="str">
        <f>VLOOKUP(F1595,'Customer Info'!A:B,2,0)</f>
        <v>Caroline</v>
      </c>
      <c r="H1595" s="6" t="str">
        <f>VLOOKUP(F1595,'Customer Info'!A:C,3,0)</f>
        <v>Jumper</v>
      </c>
      <c r="I1595" s="6" t="str">
        <f>VLOOKUP(F1595,'Customer Info'!A:E,5,0)</f>
        <v>Xuzhou</v>
      </c>
      <c r="J1595" s="2" t="s">
        <v>692</v>
      </c>
      <c r="K1595" s="2">
        <v>138</v>
      </c>
      <c r="L1595" s="2">
        <v>128</v>
      </c>
      <c r="M1595" s="2">
        <v>3</v>
      </c>
      <c r="N1595" s="7">
        <f t="shared" si="96"/>
        <v>384</v>
      </c>
      <c r="O1595" s="7">
        <f t="shared" si="97"/>
        <v>414</v>
      </c>
      <c r="P1595" s="2">
        <v>30</v>
      </c>
      <c r="Q1595" s="8">
        <f t="shared" si="98"/>
        <v>444</v>
      </c>
      <c r="R1595" s="8">
        <f t="shared" si="99"/>
        <v>30</v>
      </c>
      <c r="S1595" s="2" t="s">
        <v>31</v>
      </c>
      <c r="T1595" s="22" cm="1">
        <f t="array" ref="T1595">_xlfn.IFS(OR(Q1595&gt;$U$2,Q1595&lt;$U$3),Q1595*$V$2,OR(Q1595&gt;$U$3,Q1595&lt;$U$4),Q1595*$V$3,OR(Q1595&gt;$U$3,Q1595&lt;$U$4),Q1595*$V$4,OR(Q1595&gt;$U$5,Q1595&lt;$U$6),Q1595*$V$6,OR(Q1595&gt;$U$6,Q1595&lt;$U$7),Q1595*$V$7)</f>
        <v>8.8800000000000008</v>
      </c>
    </row>
    <row r="1596" spans="1:20" x14ac:dyDescent="0.3">
      <c r="A1596" s="2" t="s">
        <v>2270</v>
      </c>
      <c r="B1596" s="5">
        <v>43800</v>
      </c>
      <c r="C1596" s="5">
        <v>43802</v>
      </c>
      <c r="D1596" s="2" t="s">
        <v>45</v>
      </c>
      <c r="E1596" s="2" t="s">
        <v>89</v>
      </c>
      <c r="F1596" s="2" t="s">
        <v>1317</v>
      </c>
      <c r="G1596" s="6" t="str">
        <f>VLOOKUP(F1596,'Customer Info'!A:B,2,0)</f>
        <v>Vivek</v>
      </c>
      <c r="H1596" s="6" t="str">
        <f>VLOOKUP(F1596,'Customer Info'!A:C,3,0)</f>
        <v>Gonzalez</v>
      </c>
      <c r="I1596" s="6" t="str">
        <f>VLOOKUP(F1596,'Customer Info'!A:E,5,0)</f>
        <v>Nanyang</v>
      </c>
      <c r="J1596" s="2" t="s">
        <v>402</v>
      </c>
      <c r="K1596" s="2">
        <v>1048</v>
      </c>
      <c r="L1596" s="2">
        <v>979</v>
      </c>
      <c r="M1596" s="2">
        <v>4</v>
      </c>
      <c r="N1596" s="7">
        <f t="shared" si="96"/>
        <v>3916</v>
      </c>
      <c r="O1596" s="7">
        <f t="shared" si="97"/>
        <v>4192</v>
      </c>
      <c r="P1596" s="2">
        <v>21</v>
      </c>
      <c r="Q1596" s="8">
        <f t="shared" si="98"/>
        <v>4213</v>
      </c>
      <c r="R1596" s="8">
        <f t="shared" si="99"/>
        <v>276</v>
      </c>
      <c r="S1596" s="2" t="s">
        <v>61</v>
      </c>
      <c r="T1596" s="22" cm="1">
        <f t="array" ref="T1596">_xlfn.IFS(OR(Q1596&gt;$U$2,Q1596&lt;$U$3),Q1596*$V$2,OR(Q1596&gt;$U$3,Q1596&lt;$U$4),Q1596*$V$3,OR(Q1596&gt;$U$3,Q1596&lt;$U$4),Q1596*$V$4,OR(Q1596&gt;$U$5,Q1596&lt;$U$6),Q1596*$V$6,OR(Q1596&gt;$U$6,Q1596&lt;$U$7),Q1596*$V$7)</f>
        <v>84.26</v>
      </c>
    </row>
    <row r="1597" spans="1:20" x14ac:dyDescent="0.3">
      <c r="A1597" s="2" t="s">
        <v>2271</v>
      </c>
      <c r="B1597" s="5">
        <v>43798</v>
      </c>
      <c r="C1597" s="5">
        <v>43798</v>
      </c>
      <c r="D1597" s="2" t="s">
        <v>26</v>
      </c>
      <c r="E1597" s="2" t="s">
        <v>66</v>
      </c>
      <c r="F1597" s="2" t="s">
        <v>1658</v>
      </c>
      <c r="G1597" s="6" t="str">
        <f>VLOOKUP(F1597,'Customer Info'!A:B,2,0)</f>
        <v>Toby</v>
      </c>
      <c r="H1597" s="6" t="str">
        <f>VLOOKUP(F1597,'Customer Info'!A:C,3,0)</f>
        <v>Carlisle</v>
      </c>
      <c r="I1597" s="6" t="str">
        <f>VLOOKUP(F1597,'Customer Info'!A:E,5,0)</f>
        <v>Depok</v>
      </c>
      <c r="J1597" s="2" t="s">
        <v>175</v>
      </c>
      <c r="K1597" s="2">
        <v>3017</v>
      </c>
      <c r="L1597" s="2">
        <v>2825</v>
      </c>
      <c r="M1597" s="2">
        <v>4</v>
      </c>
      <c r="N1597" s="7">
        <f t="shared" si="96"/>
        <v>11300</v>
      </c>
      <c r="O1597" s="7">
        <f t="shared" si="97"/>
        <v>12068</v>
      </c>
      <c r="P1597" s="2">
        <v>63</v>
      </c>
      <c r="Q1597" s="8">
        <f t="shared" si="98"/>
        <v>12131</v>
      </c>
      <c r="R1597" s="8">
        <f t="shared" si="99"/>
        <v>768</v>
      </c>
      <c r="S1597" s="2" t="s">
        <v>31</v>
      </c>
      <c r="T1597" s="22" cm="1">
        <f t="array" ref="T1597">_xlfn.IFS(OR(Q1597&gt;$U$2,Q1597&lt;$U$3),Q1597*$V$2,OR(Q1597&gt;$U$3,Q1597&lt;$U$4),Q1597*$V$3,OR(Q1597&gt;$U$3,Q1597&lt;$U$4),Q1597*$V$4,OR(Q1597&gt;$U$5,Q1597&lt;$U$6),Q1597*$V$6,OR(Q1597&gt;$U$6,Q1597&lt;$U$7),Q1597*$V$7)</f>
        <v>242.62</v>
      </c>
    </row>
    <row r="1598" spans="1:20" x14ac:dyDescent="0.3">
      <c r="A1598" s="2" t="s">
        <v>2272</v>
      </c>
      <c r="B1598" s="5">
        <v>43631</v>
      </c>
      <c r="C1598" s="5">
        <v>43632</v>
      </c>
      <c r="D1598" s="2" t="s">
        <v>26</v>
      </c>
      <c r="E1598" s="2" t="s">
        <v>66</v>
      </c>
      <c r="F1598" s="2" t="s">
        <v>1329</v>
      </c>
      <c r="G1598" s="6" t="str">
        <f>VLOOKUP(F1598,'Customer Info'!A:B,2,0)</f>
        <v>Michael</v>
      </c>
      <c r="H1598" s="6" t="str">
        <f>VLOOKUP(F1598,'Customer Info'!A:C,3,0)</f>
        <v>Moore</v>
      </c>
      <c r="I1598" s="6" t="str">
        <f>VLOOKUP(F1598,'Customer Info'!A:E,5,0)</f>
        <v>Geelong</v>
      </c>
      <c r="J1598" s="2" t="s">
        <v>191</v>
      </c>
      <c r="K1598" s="2">
        <v>4577</v>
      </c>
      <c r="L1598" s="2">
        <v>4285</v>
      </c>
      <c r="M1598" s="2">
        <v>7</v>
      </c>
      <c r="N1598" s="7">
        <f t="shared" si="96"/>
        <v>29995</v>
      </c>
      <c r="O1598" s="7">
        <f t="shared" si="97"/>
        <v>32039</v>
      </c>
      <c r="P1598" s="2">
        <v>53</v>
      </c>
      <c r="Q1598" s="8">
        <f t="shared" si="98"/>
        <v>32092</v>
      </c>
      <c r="R1598" s="8">
        <f t="shared" si="99"/>
        <v>2044</v>
      </c>
      <c r="S1598" s="2" t="s">
        <v>61</v>
      </c>
      <c r="T1598" s="22" cm="1">
        <f t="array" ref="T1598">_xlfn.IFS(OR(Q1598&gt;$U$2,Q1598&lt;$U$3),Q1598*$V$2,OR(Q1598&gt;$U$3,Q1598&lt;$U$4),Q1598*$V$3,OR(Q1598&gt;$U$3,Q1598&lt;$U$4),Q1598*$V$4,OR(Q1598&gt;$U$5,Q1598&lt;$U$6),Q1598*$V$6,OR(Q1598&gt;$U$6,Q1598&lt;$U$7),Q1598*$V$7)</f>
        <v>641.84</v>
      </c>
    </row>
    <row r="1599" spans="1:20" x14ac:dyDescent="0.3">
      <c r="A1599" s="2" t="s">
        <v>2273</v>
      </c>
      <c r="B1599" s="5">
        <v>43540</v>
      </c>
      <c r="C1599" s="5">
        <v>43540</v>
      </c>
      <c r="D1599" s="2" t="s">
        <v>26</v>
      </c>
      <c r="E1599" s="2" t="s">
        <v>66</v>
      </c>
      <c r="F1599" s="2" t="s">
        <v>74</v>
      </c>
      <c r="G1599" s="6" t="str">
        <f>VLOOKUP(F1599,'Customer Info'!A:B,2,0)</f>
        <v>Ryan</v>
      </c>
      <c r="H1599" s="6" t="str">
        <f>VLOOKUP(F1599,'Customer Info'!A:C,3,0)</f>
        <v>Crowe</v>
      </c>
      <c r="I1599" s="6" t="str">
        <f>VLOOKUP(F1599,'Customer Info'!A:E,5,0)</f>
        <v>Kanpur</v>
      </c>
      <c r="J1599" s="2" t="s">
        <v>424</v>
      </c>
      <c r="K1599" s="2">
        <v>4798</v>
      </c>
      <c r="L1599" s="2">
        <v>4448</v>
      </c>
      <c r="M1599" s="2">
        <v>2</v>
      </c>
      <c r="N1599" s="7">
        <f t="shared" si="96"/>
        <v>8896</v>
      </c>
      <c r="O1599" s="7">
        <f t="shared" si="97"/>
        <v>9596</v>
      </c>
      <c r="P1599" s="2">
        <v>37</v>
      </c>
      <c r="Q1599" s="8">
        <f t="shared" si="98"/>
        <v>9633</v>
      </c>
      <c r="R1599" s="8">
        <f t="shared" si="99"/>
        <v>700</v>
      </c>
      <c r="S1599" s="2" t="s">
        <v>61</v>
      </c>
      <c r="T1599" s="22" cm="1">
        <f t="array" ref="T1599">_xlfn.IFS(OR(Q1599&gt;$U$2,Q1599&lt;$U$3),Q1599*$V$2,OR(Q1599&gt;$U$3,Q1599&lt;$U$4),Q1599*$V$3,OR(Q1599&gt;$U$3,Q1599&lt;$U$4),Q1599*$V$4,OR(Q1599&gt;$U$5,Q1599&lt;$U$6),Q1599*$V$6,OR(Q1599&gt;$U$6,Q1599&lt;$U$7),Q1599*$V$7)</f>
        <v>192.66</v>
      </c>
    </row>
    <row r="1600" spans="1:20" x14ac:dyDescent="0.3">
      <c r="A1600" s="2" t="s">
        <v>2274</v>
      </c>
      <c r="B1600" s="5">
        <v>43688</v>
      </c>
      <c r="C1600" s="5">
        <v>43688</v>
      </c>
      <c r="D1600" s="2" t="s">
        <v>33</v>
      </c>
      <c r="E1600" s="2" t="s">
        <v>46</v>
      </c>
      <c r="F1600" s="2" t="s">
        <v>96</v>
      </c>
      <c r="G1600" s="6" t="str">
        <f>VLOOKUP(F1600,'Customer Info'!A:B,2,0)</f>
        <v>David</v>
      </c>
      <c r="H1600" s="6" t="str">
        <f>VLOOKUP(F1600,'Customer Info'!A:C,3,0)</f>
        <v>Kendrick</v>
      </c>
      <c r="I1600" s="6" t="str">
        <f>VLOOKUP(F1600,'Customer Info'!A:E,5,0)</f>
        <v>Kunming</v>
      </c>
      <c r="J1600" s="2" t="s">
        <v>332</v>
      </c>
      <c r="K1600" s="2">
        <v>36778</v>
      </c>
      <c r="L1600" s="2">
        <v>34709</v>
      </c>
      <c r="M1600" s="2">
        <v>2</v>
      </c>
      <c r="N1600" s="7">
        <f t="shared" si="96"/>
        <v>69418</v>
      </c>
      <c r="O1600" s="7">
        <f t="shared" si="97"/>
        <v>73556</v>
      </c>
      <c r="P1600" s="2">
        <v>97</v>
      </c>
      <c r="Q1600" s="8">
        <f t="shared" si="98"/>
        <v>73653</v>
      </c>
      <c r="R1600" s="8">
        <f t="shared" si="99"/>
        <v>4138</v>
      </c>
      <c r="S1600" s="2" t="s">
        <v>31</v>
      </c>
      <c r="T1600" s="22" cm="1">
        <f t="array" ref="T1600">_xlfn.IFS(OR(Q1600&gt;$U$2,Q1600&lt;$U$3),Q1600*$V$2,OR(Q1600&gt;$U$3,Q1600&lt;$U$4),Q1600*$V$3,OR(Q1600&gt;$U$3,Q1600&lt;$U$4),Q1600*$V$4,OR(Q1600&gt;$U$5,Q1600&lt;$U$6),Q1600*$V$6,OR(Q1600&gt;$U$6,Q1600&lt;$U$7),Q1600*$V$7)</f>
        <v>1473.06</v>
      </c>
    </row>
    <row r="1601" spans="1:20" x14ac:dyDescent="0.3">
      <c r="A1601" s="2" t="s">
        <v>2275</v>
      </c>
      <c r="B1601" s="5">
        <v>43472</v>
      </c>
      <c r="C1601" s="5">
        <v>43474</v>
      </c>
      <c r="D1601" s="2" t="s">
        <v>45</v>
      </c>
      <c r="E1601" s="2" t="s">
        <v>34</v>
      </c>
      <c r="F1601" s="2" t="s">
        <v>1796</v>
      </c>
      <c r="G1601" s="6" t="str">
        <f>VLOOKUP(F1601,'Customer Info'!A:B,2,0)</f>
        <v>Darren</v>
      </c>
      <c r="H1601" s="6" t="str">
        <f>VLOOKUP(F1601,'Customer Info'!A:C,3,0)</f>
        <v>Budd</v>
      </c>
      <c r="I1601" s="6" t="str">
        <f>VLOOKUP(F1601,'Customer Info'!A:E,5,0)</f>
        <v>Jakarta</v>
      </c>
      <c r="J1601" s="2" t="s">
        <v>227</v>
      </c>
      <c r="K1601" s="2">
        <v>3256</v>
      </c>
      <c r="L1601" s="2">
        <v>3044</v>
      </c>
      <c r="M1601" s="2">
        <v>3</v>
      </c>
      <c r="N1601" s="7">
        <f t="shared" si="96"/>
        <v>9132</v>
      </c>
      <c r="O1601" s="7">
        <f t="shared" si="97"/>
        <v>9768</v>
      </c>
      <c r="P1601" s="2">
        <v>80</v>
      </c>
      <c r="Q1601" s="8">
        <f t="shared" si="98"/>
        <v>9848</v>
      </c>
      <c r="R1601" s="8">
        <f t="shared" si="99"/>
        <v>636</v>
      </c>
      <c r="S1601" s="2" t="s">
        <v>31</v>
      </c>
      <c r="T1601" s="22" cm="1">
        <f t="array" ref="T1601">_xlfn.IFS(OR(Q1601&gt;$U$2,Q1601&lt;$U$3),Q1601*$V$2,OR(Q1601&gt;$U$3,Q1601&lt;$U$4),Q1601*$V$3,OR(Q1601&gt;$U$3,Q1601&lt;$U$4),Q1601*$V$4,OR(Q1601&gt;$U$5,Q1601&lt;$U$6),Q1601*$V$6,OR(Q1601&gt;$U$6,Q1601&lt;$U$7),Q1601*$V$7)</f>
        <v>196.96</v>
      </c>
    </row>
    <row r="1602" spans="1:20" x14ac:dyDescent="0.3">
      <c r="A1602" s="2" t="s">
        <v>2276</v>
      </c>
      <c r="B1602" s="5">
        <v>43605</v>
      </c>
      <c r="C1602" s="5">
        <v>43605</v>
      </c>
      <c r="D1602" s="2" t="s">
        <v>45</v>
      </c>
      <c r="E1602" s="2" t="s">
        <v>41</v>
      </c>
      <c r="F1602" s="2" t="s">
        <v>426</v>
      </c>
      <c r="G1602" s="6" t="str">
        <f>VLOOKUP(F1602,'Customer Info'!A:B,2,0)</f>
        <v>Sarah</v>
      </c>
      <c r="H1602" s="6" t="str">
        <f>VLOOKUP(F1602,'Customer Info'!A:C,3,0)</f>
        <v>Bern</v>
      </c>
      <c r="I1602" s="6" t="str">
        <f>VLOOKUP(F1602,'Customer Info'!A:E,5,0)</f>
        <v>Wollongong</v>
      </c>
      <c r="J1602" s="2" t="s">
        <v>267</v>
      </c>
      <c r="K1602" s="2">
        <v>2017</v>
      </c>
      <c r="L1602" s="2">
        <v>1834</v>
      </c>
      <c r="M1602" s="2">
        <v>4</v>
      </c>
      <c r="N1602" s="7">
        <f t="shared" si="96"/>
        <v>7336</v>
      </c>
      <c r="O1602" s="7">
        <f t="shared" si="97"/>
        <v>8068</v>
      </c>
      <c r="P1602" s="2">
        <v>51</v>
      </c>
      <c r="Q1602" s="8">
        <f t="shared" si="98"/>
        <v>8119</v>
      </c>
      <c r="R1602" s="8">
        <f t="shared" si="99"/>
        <v>732</v>
      </c>
      <c r="S1602" s="2" t="s">
        <v>61</v>
      </c>
      <c r="T1602" s="22" cm="1">
        <f t="array" ref="T1602">_xlfn.IFS(OR(Q1602&gt;$U$2,Q1602&lt;$U$3),Q1602*$V$2,OR(Q1602&gt;$U$3,Q1602&lt;$U$4),Q1602*$V$3,OR(Q1602&gt;$U$3,Q1602&lt;$U$4),Q1602*$V$4,OR(Q1602&gt;$U$5,Q1602&lt;$U$6),Q1602*$V$6,OR(Q1602&gt;$U$6,Q1602&lt;$U$7),Q1602*$V$7)</f>
        <v>162.38</v>
      </c>
    </row>
    <row r="1603" spans="1:20" x14ac:dyDescent="0.3">
      <c r="A1603" s="2" t="s">
        <v>2277</v>
      </c>
      <c r="B1603" s="5">
        <v>43795</v>
      </c>
      <c r="C1603" s="5">
        <v>43797</v>
      </c>
      <c r="D1603" s="2" t="s">
        <v>26</v>
      </c>
      <c r="E1603" s="2" t="s">
        <v>89</v>
      </c>
      <c r="F1603" s="2" t="s">
        <v>1446</v>
      </c>
      <c r="G1603" s="6" t="str">
        <f>VLOOKUP(F1603,'Customer Info'!A:B,2,0)</f>
        <v>Toby</v>
      </c>
      <c r="H1603" s="6" t="str">
        <f>VLOOKUP(F1603,'Customer Info'!A:C,3,0)</f>
        <v>Gnade</v>
      </c>
      <c r="I1603" s="6" t="str">
        <f>VLOOKUP(F1603,'Customer Info'!A:E,5,0)</f>
        <v>Bhopal</v>
      </c>
      <c r="J1603" s="2" t="s">
        <v>749</v>
      </c>
      <c r="K1603" s="2">
        <v>1968</v>
      </c>
      <c r="L1603" s="2">
        <v>1821</v>
      </c>
      <c r="M1603" s="2">
        <v>9</v>
      </c>
      <c r="N1603" s="7">
        <f t="shared" si="96"/>
        <v>16389</v>
      </c>
      <c r="O1603" s="7">
        <f t="shared" si="97"/>
        <v>17712</v>
      </c>
      <c r="P1603" s="2">
        <v>72</v>
      </c>
      <c r="Q1603" s="8">
        <f t="shared" si="98"/>
        <v>17784</v>
      </c>
      <c r="R1603" s="8">
        <f t="shared" si="99"/>
        <v>1323</v>
      </c>
      <c r="S1603" s="2" t="s">
        <v>31</v>
      </c>
      <c r="T1603" s="22" cm="1">
        <f t="array" ref="T1603">_xlfn.IFS(OR(Q1603&gt;$U$2,Q1603&lt;$U$3),Q1603*$V$2,OR(Q1603&gt;$U$3,Q1603&lt;$U$4),Q1603*$V$3,OR(Q1603&gt;$U$3,Q1603&lt;$U$4),Q1603*$V$4,OR(Q1603&gt;$U$5,Q1603&lt;$U$6),Q1603*$V$6,OR(Q1603&gt;$U$6,Q1603&lt;$U$7),Q1603*$V$7)</f>
        <v>355.68</v>
      </c>
    </row>
    <row r="1604" spans="1:20" x14ac:dyDescent="0.3">
      <c r="A1604" s="2" t="s">
        <v>2278</v>
      </c>
      <c r="B1604" s="5">
        <v>43679</v>
      </c>
      <c r="C1604" s="5">
        <v>43680</v>
      </c>
      <c r="D1604" s="2" t="s">
        <v>26</v>
      </c>
      <c r="E1604" s="2" t="s">
        <v>41</v>
      </c>
      <c r="F1604" s="2" t="s">
        <v>395</v>
      </c>
      <c r="G1604" s="6" t="str">
        <f>VLOOKUP(F1604,'Customer Info'!A:B,2,0)</f>
        <v>Lynn</v>
      </c>
      <c r="H1604" s="6" t="str">
        <f>VLOOKUP(F1604,'Customer Info'!A:C,3,0)</f>
        <v>Smith</v>
      </c>
      <c r="I1604" s="6" t="str">
        <f>VLOOKUP(F1604,'Customer Info'!A:E,5,0)</f>
        <v>Guiping</v>
      </c>
      <c r="J1604" s="2" t="s">
        <v>759</v>
      </c>
      <c r="K1604" s="2">
        <v>3053</v>
      </c>
      <c r="L1604" s="2">
        <v>2937</v>
      </c>
      <c r="M1604" s="2">
        <v>4</v>
      </c>
      <c r="N1604" s="7">
        <f t="shared" si="96"/>
        <v>11748</v>
      </c>
      <c r="O1604" s="7">
        <f t="shared" si="97"/>
        <v>12212</v>
      </c>
      <c r="P1604" s="2">
        <v>96</v>
      </c>
      <c r="Q1604" s="8">
        <f t="shared" si="98"/>
        <v>12308</v>
      </c>
      <c r="R1604" s="8">
        <f t="shared" si="99"/>
        <v>464</v>
      </c>
      <c r="S1604" s="2" t="s">
        <v>61</v>
      </c>
      <c r="T1604" s="22" cm="1">
        <f t="array" ref="T1604">_xlfn.IFS(OR(Q1604&gt;$U$2,Q1604&lt;$U$3),Q1604*$V$2,OR(Q1604&gt;$U$3,Q1604&lt;$U$4),Q1604*$V$3,OR(Q1604&gt;$U$3,Q1604&lt;$U$4),Q1604*$V$4,OR(Q1604&gt;$U$5,Q1604&lt;$U$6),Q1604*$V$6,OR(Q1604&gt;$U$6,Q1604&lt;$U$7),Q1604*$V$7)</f>
        <v>246.16</v>
      </c>
    </row>
    <row r="1605" spans="1:20" x14ac:dyDescent="0.3">
      <c r="A1605" s="2" t="s">
        <v>2279</v>
      </c>
      <c r="B1605" s="5">
        <v>43805</v>
      </c>
      <c r="C1605" s="5">
        <v>43806</v>
      </c>
      <c r="D1605" s="2" t="s">
        <v>33</v>
      </c>
      <c r="E1605" s="2" t="s">
        <v>34</v>
      </c>
      <c r="F1605" s="2" t="s">
        <v>510</v>
      </c>
      <c r="G1605" s="6" t="str">
        <f>VLOOKUP(F1605,'Customer Info'!A:B,2,0)</f>
        <v>Barry</v>
      </c>
      <c r="H1605" s="6" t="str">
        <f>VLOOKUP(F1605,'Customer Info'!A:C,3,0)</f>
        <v>Blumstein</v>
      </c>
      <c r="I1605" s="6" t="str">
        <f>VLOOKUP(F1605,'Customer Info'!A:E,5,0)</f>
        <v>Gold Coast</v>
      </c>
      <c r="J1605" s="2" t="s">
        <v>87</v>
      </c>
      <c r="K1605" s="2">
        <v>2864</v>
      </c>
      <c r="L1605" s="2">
        <v>2754</v>
      </c>
      <c r="M1605" s="2">
        <v>4</v>
      </c>
      <c r="N1605" s="7">
        <f t="shared" si="96"/>
        <v>11016</v>
      </c>
      <c r="O1605" s="7">
        <f t="shared" si="97"/>
        <v>11456</v>
      </c>
      <c r="P1605" s="2">
        <v>24</v>
      </c>
      <c r="Q1605" s="8">
        <f t="shared" si="98"/>
        <v>11480</v>
      </c>
      <c r="R1605" s="8">
        <f t="shared" si="99"/>
        <v>440</v>
      </c>
      <c r="S1605" s="2" t="s">
        <v>31</v>
      </c>
      <c r="T1605" s="22" cm="1">
        <f t="array" ref="T1605">_xlfn.IFS(OR(Q1605&gt;$U$2,Q1605&lt;$U$3),Q1605*$V$2,OR(Q1605&gt;$U$3,Q1605&lt;$U$4),Q1605*$V$3,OR(Q1605&gt;$U$3,Q1605&lt;$U$4),Q1605*$V$4,OR(Q1605&gt;$U$5,Q1605&lt;$U$6),Q1605*$V$6,OR(Q1605&gt;$U$6,Q1605&lt;$U$7),Q1605*$V$7)</f>
        <v>229.6</v>
      </c>
    </row>
    <row r="1606" spans="1:20" x14ac:dyDescent="0.3">
      <c r="A1606" s="2" t="s">
        <v>2280</v>
      </c>
      <c r="B1606" s="5">
        <v>43710</v>
      </c>
      <c r="C1606" s="5">
        <v>43711</v>
      </c>
      <c r="D1606" s="2" t="s">
        <v>33</v>
      </c>
      <c r="E1606" s="2" t="s">
        <v>27</v>
      </c>
      <c r="F1606" s="2" t="s">
        <v>636</v>
      </c>
      <c r="G1606" s="6" t="str">
        <f>VLOOKUP(F1606,'Customer Info'!A:B,2,0)</f>
        <v>Ted</v>
      </c>
      <c r="H1606" s="6" t="str">
        <f>VLOOKUP(F1606,'Customer Info'!A:C,3,0)</f>
        <v>Trevino</v>
      </c>
      <c r="I1606" s="6" t="str">
        <f>VLOOKUP(F1606,'Customer Info'!A:E,5,0)</f>
        <v>Bendigo</v>
      </c>
      <c r="J1606" s="2" t="s">
        <v>221</v>
      </c>
      <c r="K1606" s="2">
        <v>2808</v>
      </c>
      <c r="L1606" s="2">
        <v>2674</v>
      </c>
      <c r="M1606" s="2">
        <v>3</v>
      </c>
      <c r="N1606" s="7">
        <f t="shared" si="96"/>
        <v>8022</v>
      </c>
      <c r="O1606" s="7">
        <f t="shared" si="97"/>
        <v>8424</v>
      </c>
      <c r="P1606" s="2">
        <v>75</v>
      </c>
      <c r="Q1606" s="8">
        <f t="shared" si="98"/>
        <v>8499</v>
      </c>
      <c r="R1606" s="8">
        <f t="shared" si="99"/>
        <v>402</v>
      </c>
      <c r="S1606" s="2" t="s">
        <v>61</v>
      </c>
      <c r="T1606" s="22" cm="1">
        <f t="array" ref="T1606">_xlfn.IFS(OR(Q1606&gt;$U$2,Q1606&lt;$U$3),Q1606*$V$2,OR(Q1606&gt;$U$3,Q1606&lt;$U$4),Q1606*$V$3,OR(Q1606&gt;$U$3,Q1606&lt;$U$4),Q1606*$V$4,OR(Q1606&gt;$U$5,Q1606&lt;$U$6),Q1606*$V$6,OR(Q1606&gt;$U$6,Q1606&lt;$U$7),Q1606*$V$7)</f>
        <v>169.98</v>
      </c>
    </row>
    <row r="1607" spans="1:20" x14ac:dyDescent="0.3">
      <c r="A1607" s="2" t="s">
        <v>2281</v>
      </c>
      <c r="B1607" s="5">
        <v>43743</v>
      </c>
      <c r="C1607" s="5">
        <v>43743</v>
      </c>
      <c r="D1607" s="2" t="s">
        <v>33</v>
      </c>
      <c r="E1607" s="2" t="s">
        <v>89</v>
      </c>
      <c r="F1607" s="2" t="s">
        <v>840</v>
      </c>
      <c r="G1607" s="6" t="str">
        <f>VLOOKUP(F1607,'Customer Info'!A:B,2,0)</f>
        <v>Stewart</v>
      </c>
      <c r="H1607" s="6" t="str">
        <f>VLOOKUP(F1607,'Customer Info'!A:C,3,0)</f>
        <v>Visinsky</v>
      </c>
      <c r="I1607" s="6" t="str">
        <f>VLOOKUP(F1607,'Customer Info'!A:E,5,0)</f>
        <v>Shenyang</v>
      </c>
      <c r="J1607" s="2" t="s">
        <v>181</v>
      </c>
      <c r="K1607" s="2">
        <v>30525</v>
      </c>
      <c r="L1607" s="2">
        <v>27702</v>
      </c>
      <c r="M1607" s="2">
        <v>4</v>
      </c>
      <c r="N1607" s="7">
        <f t="shared" si="96"/>
        <v>110808</v>
      </c>
      <c r="O1607" s="7">
        <f t="shared" si="97"/>
        <v>122100</v>
      </c>
      <c r="P1607" s="2">
        <v>54</v>
      </c>
      <c r="Q1607" s="8">
        <f t="shared" si="98"/>
        <v>122154</v>
      </c>
      <c r="R1607" s="8">
        <f t="shared" si="99"/>
        <v>11292</v>
      </c>
      <c r="S1607" s="2" t="s">
        <v>61</v>
      </c>
      <c r="T1607" s="22" cm="1">
        <f t="array" ref="T1607">_xlfn.IFS(OR(Q1607&gt;$U$2,Q1607&lt;$U$3),Q1607*$V$2,OR(Q1607&gt;$U$3,Q1607&lt;$U$4),Q1607*$V$3,OR(Q1607&gt;$U$3,Q1607&lt;$U$4),Q1607*$V$4,OR(Q1607&gt;$U$5,Q1607&lt;$U$6),Q1607*$V$6,OR(Q1607&gt;$U$6,Q1607&lt;$U$7),Q1607*$V$7)</f>
        <v>2443.08</v>
      </c>
    </row>
    <row r="1608" spans="1:20" x14ac:dyDescent="0.3">
      <c r="A1608" s="2" t="s">
        <v>2282</v>
      </c>
      <c r="B1608" s="5">
        <v>43720</v>
      </c>
      <c r="C1608" s="5">
        <v>43720</v>
      </c>
      <c r="D1608" s="2" t="s">
        <v>45</v>
      </c>
      <c r="E1608" s="2" t="s">
        <v>34</v>
      </c>
      <c r="F1608" s="2" t="s">
        <v>1446</v>
      </c>
      <c r="G1608" s="6" t="str">
        <f>VLOOKUP(F1608,'Customer Info'!A:B,2,0)</f>
        <v>Toby</v>
      </c>
      <c r="H1608" s="6" t="str">
        <f>VLOOKUP(F1608,'Customer Info'!A:C,3,0)</f>
        <v>Gnade</v>
      </c>
      <c r="I1608" s="6" t="str">
        <f>VLOOKUP(F1608,'Customer Info'!A:E,5,0)</f>
        <v>Bhopal</v>
      </c>
      <c r="J1608" s="2" t="s">
        <v>530</v>
      </c>
      <c r="K1608" s="2">
        <v>729</v>
      </c>
      <c r="L1608" s="2">
        <v>689</v>
      </c>
      <c r="M1608" s="2">
        <v>7</v>
      </c>
      <c r="N1608" s="7">
        <f t="shared" si="96"/>
        <v>4823</v>
      </c>
      <c r="O1608" s="7">
        <f t="shared" si="97"/>
        <v>5103</v>
      </c>
      <c r="P1608" s="2">
        <v>93</v>
      </c>
      <c r="Q1608" s="8">
        <f t="shared" si="98"/>
        <v>5196</v>
      </c>
      <c r="R1608" s="8">
        <f t="shared" si="99"/>
        <v>280</v>
      </c>
      <c r="S1608" s="2" t="s">
        <v>31</v>
      </c>
      <c r="T1608" s="22" cm="1">
        <f t="array" ref="T1608">_xlfn.IFS(OR(Q1608&gt;$U$2,Q1608&lt;$U$3),Q1608*$V$2,OR(Q1608&gt;$U$3,Q1608&lt;$U$4),Q1608*$V$3,OR(Q1608&gt;$U$3,Q1608&lt;$U$4),Q1608*$V$4,OR(Q1608&gt;$U$5,Q1608&lt;$U$6),Q1608*$V$6,OR(Q1608&gt;$U$6,Q1608&lt;$U$7),Q1608*$V$7)</f>
        <v>103.92</v>
      </c>
    </row>
    <row r="1609" spans="1:20" x14ac:dyDescent="0.3">
      <c r="A1609" s="2" t="s">
        <v>2283</v>
      </c>
      <c r="B1609" s="5">
        <v>43665</v>
      </c>
      <c r="C1609" s="5">
        <v>43665</v>
      </c>
      <c r="D1609" s="2" t="s">
        <v>45</v>
      </c>
      <c r="E1609" s="2" t="s">
        <v>41</v>
      </c>
      <c r="F1609" s="2" t="s">
        <v>1851</v>
      </c>
      <c r="G1609" s="6" t="str">
        <f>VLOOKUP(F1609,'Customer Info'!A:B,2,0)</f>
        <v>Becky</v>
      </c>
      <c r="H1609" s="6" t="str">
        <f>VLOOKUP(F1609,'Customer Info'!A:C,3,0)</f>
        <v>Castell</v>
      </c>
      <c r="I1609" s="6" t="str">
        <f>VLOOKUP(F1609,'Customer Info'!A:E,5,0)</f>
        <v>Berlin</v>
      </c>
      <c r="J1609" s="2" t="s">
        <v>356</v>
      </c>
      <c r="K1609" s="2">
        <v>1385</v>
      </c>
      <c r="L1609" s="2">
        <v>1295</v>
      </c>
      <c r="M1609" s="2">
        <v>6</v>
      </c>
      <c r="N1609" s="7">
        <f t="shared" si="96"/>
        <v>7770</v>
      </c>
      <c r="O1609" s="7">
        <f t="shared" si="97"/>
        <v>8310</v>
      </c>
      <c r="P1609" s="2">
        <v>84</v>
      </c>
      <c r="Q1609" s="8">
        <f t="shared" si="98"/>
        <v>8394</v>
      </c>
      <c r="R1609" s="8">
        <f t="shared" si="99"/>
        <v>540</v>
      </c>
      <c r="S1609" s="2" t="s">
        <v>61</v>
      </c>
      <c r="T1609" s="22" cm="1">
        <f t="array" ref="T1609">_xlfn.IFS(OR(Q1609&gt;$U$2,Q1609&lt;$U$3),Q1609*$V$2,OR(Q1609&gt;$U$3,Q1609&lt;$U$4),Q1609*$V$3,OR(Q1609&gt;$U$3,Q1609&lt;$U$4),Q1609*$V$4,OR(Q1609&gt;$U$5,Q1609&lt;$U$6),Q1609*$V$6,OR(Q1609&gt;$U$6,Q1609&lt;$U$7),Q1609*$V$7)</f>
        <v>167.88</v>
      </c>
    </row>
    <row r="1610" spans="1:20" x14ac:dyDescent="0.3">
      <c r="A1610" s="2" t="s">
        <v>2284</v>
      </c>
      <c r="B1610" s="5">
        <v>43524</v>
      </c>
      <c r="C1610" s="5">
        <v>43525</v>
      </c>
      <c r="D1610" s="2" t="s">
        <v>45</v>
      </c>
      <c r="E1610" s="2" t="s">
        <v>41</v>
      </c>
      <c r="F1610" s="2" t="s">
        <v>921</v>
      </c>
      <c r="G1610" s="6" t="str">
        <f>VLOOKUP(F1610,'Customer Info'!A:B,2,0)</f>
        <v>John</v>
      </c>
      <c r="H1610" s="6" t="str">
        <f>VLOOKUP(F1610,'Customer Info'!A:C,3,0)</f>
        <v>Huston</v>
      </c>
      <c r="I1610" s="6" t="str">
        <f>VLOOKUP(F1610,'Customer Info'!A:E,5,0)</f>
        <v>Jena</v>
      </c>
      <c r="J1610" s="2" t="s">
        <v>106</v>
      </c>
      <c r="K1610" s="2">
        <v>1518</v>
      </c>
      <c r="L1610" s="2">
        <v>1392</v>
      </c>
      <c r="M1610" s="2">
        <v>2</v>
      </c>
      <c r="N1610" s="7">
        <f t="shared" si="96"/>
        <v>2784</v>
      </c>
      <c r="O1610" s="7">
        <f t="shared" si="97"/>
        <v>3036</v>
      </c>
      <c r="P1610" s="2">
        <v>67</v>
      </c>
      <c r="Q1610" s="8">
        <f t="shared" si="98"/>
        <v>3103</v>
      </c>
      <c r="R1610" s="8">
        <f t="shared" si="99"/>
        <v>252</v>
      </c>
      <c r="S1610" s="2" t="s">
        <v>31</v>
      </c>
      <c r="T1610" s="22" cm="1">
        <f t="array" ref="T1610">_xlfn.IFS(OR(Q1610&gt;$U$2,Q1610&lt;$U$3),Q1610*$V$2,OR(Q1610&gt;$U$3,Q1610&lt;$U$4),Q1610*$V$3,OR(Q1610&gt;$U$3,Q1610&lt;$U$4),Q1610*$V$4,OR(Q1610&gt;$U$5,Q1610&lt;$U$6),Q1610*$V$6,OR(Q1610&gt;$U$6,Q1610&lt;$U$7),Q1610*$V$7)</f>
        <v>62.06</v>
      </c>
    </row>
    <row r="1611" spans="1:20" x14ac:dyDescent="0.3">
      <c r="A1611" s="2" t="s">
        <v>2285</v>
      </c>
      <c r="B1611" s="5">
        <v>43542</v>
      </c>
      <c r="C1611" s="5">
        <v>43542</v>
      </c>
      <c r="D1611" s="2" t="s">
        <v>45</v>
      </c>
      <c r="E1611" s="2" t="s">
        <v>41</v>
      </c>
      <c r="F1611" s="2" t="s">
        <v>773</v>
      </c>
      <c r="G1611" s="6" t="str">
        <f>VLOOKUP(F1611,'Customer Info'!A:B,2,0)</f>
        <v>Brooke</v>
      </c>
      <c r="H1611" s="6" t="str">
        <f>VLOOKUP(F1611,'Customer Info'!A:C,3,0)</f>
        <v>Gillingham</v>
      </c>
      <c r="I1611" s="6" t="str">
        <f>VLOOKUP(F1611,'Customer Info'!A:E,5,0)</f>
        <v>Weimar</v>
      </c>
      <c r="J1611" s="2" t="s">
        <v>530</v>
      </c>
      <c r="K1611" s="2">
        <v>127</v>
      </c>
      <c r="L1611" s="2">
        <v>116</v>
      </c>
      <c r="M1611" s="2">
        <v>1</v>
      </c>
      <c r="N1611" s="7">
        <f t="shared" ref="N1611:N1674" si="100">L1611*M1611</f>
        <v>116</v>
      </c>
      <c r="O1611" s="7">
        <f t="shared" ref="O1611:O1674" si="101">K1611*M1611</f>
        <v>127</v>
      </c>
      <c r="P1611" s="2">
        <v>30</v>
      </c>
      <c r="Q1611" s="8">
        <f t="shared" ref="Q1611:Q1674" si="102">P1611+O1611</f>
        <v>157</v>
      </c>
      <c r="R1611" s="8">
        <f t="shared" ref="R1611:R1674" si="103">Q1611-N1611-P1611</f>
        <v>11</v>
      </c>
      <c r="S1611" s="2" t="s">
        <v>61</v>
      </c>
      <c r="T1611" s="22" cm="1">
        <f t="array" ref="T1611">_xlfn.IFS(OR(Q1611&gt;$U$2,Q1611&lt;$U$3),Q1611*$V$2,OR(Q1611&gt;$U$3,Q1611&lt;$U$4),Q1611*$V$3,OR(Q1611&gt;$U$3,Q1611&lt;$U$4),Q1611*$V$4,OR(Q1611&gt;$U$5,Q1611&lt;$U$6),Q1611*$V$6,OR(Q1611&gt;$U$6,Q1611&lt;$U$7),Q1611*$V$7)</f>
        <v>3.14</v>
      </c>
    </row>
    <row r="1612" spans="1:20" x14ac:dyDescent="0.3">
      <c r="A1612" s="2" t="s">
        <v>2286</v>
      </c>
      <c r="B1612" s="5">
        <v>43748</v>
      </c>
      <c r="C1612" s="5">
        <v>43750</v>
      </c>
      <c r="D1612" s="2" t="s">
        <v>26</v>
      </c>
      <c r="E1612" s="2" t="s">
        <v>34</v>
      </c>
      <c r="F1612" s="2" t="s">
        <v>2287</v>
      </c>
      <c r="G1612" s="6" t="str">
        <f>VLOOKUP(F1612,'Customer Info'!A:B,2,0)</f>
        <v>Rachel</v>
      </c>
      <c r="H1612" s="6" t="str">
        <f>VLOOKUP(F1612,'Customer Info'!A:C,3,0)</f>
        <v>Payne</v>
      </c>
      <c r="I1612" s="6" t="str">
        <f>VLOOKUP(F1612,'Customer Info'!A:E,5,0)</f>
        <v>Fuzhou</v>
      </c>
      <c r="J1612" s="2" t="s">
        <v>695</v>
      </c>
      <c r="K1612" s="2">
        <v>3176</v>
      </c>
      <c r="L1612" s="2">
        <v>3116</v>
      </c>
      <c r="M1612" s="2">
        <v>6</v>
      </c>
      <c r="N1612" s="7">
        <f t="shared" si="100"/>
        <v>18696</v>
      </c>
      <c r="O1612" s="7">
        <f t="shared" si="101"/>
        <v>19056</v>
      </c>
      <c r="P1612" s="2">
        <v>69</v>
      </c>
      <c r="Q1612" s="8">
        <f t="shared" si="102"/>
        <v>19125</v>
      </c>
      <c r="R1612" s="8">
        <f t="shared" si="103"/>
        <v>360</v>
      </c>
      <c r="S1612" s="2" t="s">
        <v>61</v>
      </c>
      <c r="T1612" s="22" cm="1">
        <f t="array" ref="T1612">_xlfn.IFS(OR(Q1612&gt;$U$2,Q1612&lt;$U$3),Q1612*$V$2,OR(Q1612&gt;$U$3,Q1612&lt;$U$4),Q1612*$V$3,OR(Q1612&gt;$U$3,Q1612&lt;$U$4),Q1612*$V$4,OR(Q1612&gt;$U$5,Q1612&lt;$U$6),Q1612*$V$6,OR(Q1612&gt;$U$6,Q1612&lt;$U$7),Q1612*$V$7)</f>
        <v>382.5</v>
      </c>
    </row>
    <row r="1613" spans="1:20" x14ac:dyDescent="0.3">
      <c r="A1613" s="2" t="s">
        <v>2288</v>
      </c>
      <c r="B1613" s="5">
        <v>43575</v>
      </c>
      <c r="C1613" s="5">
        <v>43575</v>
      </c>
      <c r="D1613" s="2" t="s">
        <v>45</v>
      </c>
      <c r="E1613" s="2" t="s">
        <v>41</v>
      </c>
      <c r="F1613" s="2" t="s">
        <v>316</v>
      </c>
      <c r="G1613" s="6" t="str">
        <f>VLOOKUP(F1613,'Customer Info'!A:B,2,0)</f>
        <v>Darren</v>
      </c>
      <c r="H1613" s="6" t="str">
        <f>VLOOKUP(F1613,'Customer Info'!A:C,3,0)</f>
        <v>Powers</v>
      </c>
      <c r="I1613" s="6" t="str">
        <f>VLOOKUP(F1613,'Customer Info'!A:E,5,0)</f>
        <v>Depok</v>
      </c>
      <c r="J1613" s="2" t="s">
        <v>833</v>
      </c>
      <c r="K1613" s="2">
        <v>68</v>
      </c>
      <c r="L1613" s="2">
        <v>63</v>
      </c>
      <c r="M1613" s="2">
        <v>3</v>
      </c>
      <c r="N1613" s="7">
        <f t="shared" si="100"/>
        <v>189</v>
      </c>
      <c r="O1613" s="7">
        <f t="shared" si="101"/>
        <v>204</v>
      </c>
      <c r="P1613" s="2">
        <v>10</v>
      </c>
      <c r="Q1613" s="8">
        <f t="shared" si="102"/>
        <v>214</v>
      </c>
      <c r="R1613" s="8">
        <f t="shared" si="103"/>
        <v>15</v>
      </c>
      <c r="S1613" s="2" t="s">
        <v>61</v>
      </c>
      <c r="T1613" s="22" cm="1">
        <f t="array" ref="T1613">_xlfn.IFS(OR(Q1613&gt;$U$2,Q1613&lt;$U$3),Q1613*$V$2,OR(Q1613&gt;$U$3,Q1613&lt;$U$4),Q1613*$V$3,OR(Q1613&gt;$U$3,Q1613&lt;$U$4),Q1613*$V$4,OR(Q1613&gt;$U$5,Q1613&lt;$U$6),Q1613*$V$6,OR(Q1613&gt;$U$6,Q1613&lt;$U$7),Q1613*$V$7)</f>
        <v>4.28</v>
      </c>
    </row>
    <row r="1614" spans="1:20" x14ac:dyDescent="0.3">
      <c r="A1614" s="2" t="s">
        <v>2289</v>
      </c>
      <c r="B1614" s="5">
        <v>43603</v>
      </c>
      <c r="C1614" s="5">
        <v>43605</v>
      </c>
      <c r="D1614" s="2" t="s">
        <v>26</v>
      </c>
      <c r="E1614" s="2" t="s">
        <v>46</v>
      </c>
      <c r="F1614" s="2" t="s">
        <v>407</v>
      </c>
      <c r="G1614" s="6" t="str">
        <f>VLOOKUP(F1614,'Customer Info'!A:B,2,0)</f>
        <v>Logan</v>
      </c>
      <c r="H1614" s="6" t="str">
        <f>VLOOKUP(F1614,'Customer Info'!A:C,3,0)</f>
        <v>Currie</v>
      </c>
      <c r="I1614" s="6" t="str">
        <f>VLOOKUP(F1614,'Customer Info'!A:E,5,0)</f>
        <v>Amravati</v>
      </c>
      <c r="J1614" s="2" t="s">
        <v>308</v>
      </c>
      <c r="K1614" s="2">
        <v>1623</v>
      </c>
      <c r="L1614" s="2">
        <v>1546</v>
      </c>
      <c r="M1614" s="2">
        <v>3</v>
      </c>
      <c r="N1614" s="7">
        <f t="shared" si="100"/>
        <v>4638</v>
      </c>
      <c r="O1614" s="7">
        <f t="shared" si="101"/>
        <v>4869</v>
      </c>
      <c r="P1614" s="2">
        <v>86</v>
      </c>
      <c r="Q1614" s="8">
        <f t="shared" si="102"/>
        <v>4955</v>
      </c>
      <c r="R1614" s="8">
        <f t="shared" si="103"/>
        <v>231</v>
      </c>
      <c r="S1614" s="2" t="s">
        <v>31</v>
      </c>
      <c r="T1614" s="22" cm="1">
        <f t="array" ref="T1614">_xlfn.IFS(OR(Q1614&gt;$U$2,Q1614&lt;$U$3),Q1614*$V$2,OR(Q1614&gt;$U$3,Q1614&lt;$U$4),Q1614*$V$3,OR(Q1614&gt;$U$3,Q1614&lt;$U$4),Q1614*$V$4,OR(Q1614&gt;$U$5,Q1614&lt;$U$6),Q1614*$V$6,OR(Q1614&gt;$U$6,Q1614&lt;$U$7),Q1614*$V$7)</f>
        <v>99.100000000000009</v>
      </c>
    </row>
    <row r="1615" spans="1:20" x14ac:dyDescent="0.3">
      <c r="A1615" s="2" t="s">
        <v>2290</v>
      </c>
      <c r="B1615" s="5">
        <v>43529</v>
      </c>
      <c r="C1615" s="5">
        <v>43529</v>
      </c>
      <c r="D1615" s="2" t="s">
        <v>33</v>
      </c>
      <c r="E1615" s="2" t="s">
        <v>27</v>
      </c>
      <c r="F1615" s="2" t="s">
        <v>504</v>
      </c>
      <c r="G1615" s="6" t="str">
        <f>VLOOKUP(F1615,'Customer Info'!A:B,2,0)</f>
        <v>Cari</v>
      </c>
      <c r="H1615" s="6" t="str">
        <f>VLOOKUP(F1615,'Customer Info'!A:C,3,0)</f>
        <v>MacIntyre</v>
      </c>
      <c r="I1615" s="6" t="str">
        <f>VLOOKUP(F1615,'Customer Info'!A:E,5,0)</f>
        <v>Freiburg</v>
      </c>
      <c r="J1615" s="2" t="s">
        <v>39</v>
      </c>
      <c r="K1615" s="2">
        <v>2228</v>
      </c>
      <c r="L1615" s="2">
        <v>2143</v>
      </c>
      <c r="M1615" s="2">
        <v>7</v>
      </c>
      <c r="N1615" s="7">
        <f t="shared" si="100"/>
        <v>15001</v>
      </c>
      <c r="O1615" s="7">
        <f t="shared" si="101"/>
        <v>15596</v>
      </c>
      <c r="P1615" s="2">
        <v>54</v>
      </c>
      <c r="Q1615" s="8">
        <f t="shared" si="102"/>
        <v>15650</v>
      </c>
      <c r="R1615" s="8">
        <f t="shared" si="103"/>
        <v>595</v>
      </c>
      <c r="S1615" s="2" t="s">
        <v>61</v>
      </c>
      <c r="T1615" s="22" cm="1">
        <f t="array" ref="T1615">_xlfn.IFS(OR(Q1615&gt;$U$2,Q1615&lt;$U$3),Q1615*$V$2,OR(Q1615&gt;$U$3,Q1615&lt;$U$4),Q1615*$V$3,OR(Q1615&gt;$U$3,Q1615&lt;$U$4),Q1615*$V$4,OR(Q1615&gt;$U$5,Q1615&lt;$U$6),Q1615*$V$6,OR(Q1615&gt;$U$6,Q1615&lt;$U$7),Q1615*$V$7)</f>
        <v>313</v>
      </c>
    </row>
    <row r="1616" spans="1:20" x14ac:dyDescent="0.3">
      <c r="A1616" s="2" t="s">
        <v>2291</v>
      </c>
      <c r="B1616" s="5">
        <v>43793</v>
      </c>
      <c r="C1616" s="5">
        <v>43793</v>
      </c>
      <c r="D1616" s="2" t="s">
        <v>26</v>
      </c>
      <c r="E1616" s="2" t="s">
        <v>66</v>
      </c>
      <c r="F1616" s="2" t="s">
        <v>1942</v>
      </c>
      <c r="G1616" s="6" t="str">
        <f>VLOOKUP(F1616,'Customer Info'!A:B,2,0)</f>
        <v>Dave</v>
      </c>
      <c r="H1616" s="6" t="str">
        <f>VLOOKUP(F1616,'Customer Info'!A:C,3,0)</f>
        <v>Hallsten</v>
      </c>
      <c r="I1616" s="6" t="str">
        <f>VLOOKUP(F1616,'Customer Info'!A:E,5,0)</f>
        <v>Melbourne</v>
      </c>
      <c r="J1616" s="2" t="s">
        <v>129</v>
      </c>
      <c r="K1616" s="2">
        <v>4714</v>
      </c>
      <c r="L1616" s="2">
        <v>4323</v>
      </c>
      <c r="M1616" s="2">
        <v>3</v>
      </c>
      <c r="N1616" s="7">
        <f t="shared" si="100"/>
        <v>12969</v>
      </c>
      <c r="O1616" s="7">
        <f t="shared" si="101"/>
        <v>14142</v>
      </c>
      <c r="P1616" s="2">
        <v>85</v>
      </c>
      <c r="Q1616" s="8">
        <f t="shared" si="102"/>
        <v>14227</v>
      </c>
      <c r="R1616" s="8">
        <f t="shared" si="103"/>
        <v>1173</v>
      </c>
      <c r="S1616" s="2" t="s">
        <v>61</v>
      </c>
      <c r="T1616" s="22" cm="1">
        <f t="array" ref="T1616">_xlfn.IFS(OR(Q1616&gt;$U$2,Q1616&lt;$U$3),Q1616*$V$2,OR(Q1616&gt;$U$3,Q1616&lt;$U$4),Q1616*$V$3,OR(Q1616&gt;$U$3,Q1616&lt;$U$4),Q1616*$V$4,OR(Q1616&gt;$U$5,Q1616&lt;$U$6),Q1616*$V$6,OR(Q1616&gt;$U$6,Q1616&lt;$U$7),Q1616*$V$7)</f>
        <v>284.54000000000002</v>
      </c>
    </row>
    <row r="1617" spans="1:20" x14ac:dyDescent="0.3">
      <c r="A1617" s="2" t="s">
        <v>2292</v>
      </c>
      <c r="B1617" s="5">
        <v>43544</v>
      </c>
      <c r="C1617" s="5">
        <v>43546</v>
      </c>
      <c r="D1617" s="2" t="s">
        <v>26</v>
      </c>
      <c r="E1617" s="2" t="s">
        <v>89</v>
      </c>
      <c r="F1617" s="2" t="s">
        <v>742</v>
      </c>
      <c r="G1617" s="6" t="str">
        <f>VLOOKUP(F1617,'Customer Info'!A:B,2,0)</f>
        <v>Thomas</v>
      </c>
      <c r="H1617" s="6" t="str">
        <f>VLOOKUP(F1617,'Customer Info'!A:C,3,0)</f>
        <v>Brumley</v>
      </c>
      <c r="I1617" s="6" t="str">
        <f>VLOOKUP(F1617,'Customer Info'!A:E,5,0)</f>
        <v>Launceston</v>
      </c>
      <c r="J1617" s="2" t="s">
        <v>446</v>
      </c>
      <c r="K1617" s="2">
        <v>1911</v>
      </c>
      <c r="L1617" s="2">
        <v>1785</v>
      </c>
      <c r="M1617" s="2">
        <v>2</v>
      </c>
      <c r="N1617" s="7">
        <f t="shared" si="100"/>
        <v>3570</v>
      </c>
      <c r="O1617" s="7">
        <f t="shared" si="101"/>
        <v>3822</v>
      </c>
      <c r="P1617" s="2">
        <v>90</v>
      </c>
      <c r="Q1617" s="8">
        <f t="shared" si="102"/>
        <v>3912</v>
      </c>
      <c r="R1617" s="8">
        <f t="shared" si="103"/>
        <v>252</v>
      </c>
      <c r="S1617" s="2" t="s">
        <v>61</v>
      </c>
      <c r="T1617" s="22" cm="1">
        <f t="array" ref="T1617">_xlfn.IFS(OR(Q1617&gt;$U$2,Q1617&lt;$U$3),Q1617*$V$2,OR(Q1617&gt;$U$3,Q1617&lt;$U$4),Q1617*$V$3,OR(Q1617&gt;$U$3,Q1617&lt;$U$4),Q1617*$V$4,OR(Q1617&gt;$U$5,Q1617&lt;$U$6),Q1617*$V$6,OR(Q1617&gt;$U$6,Q1617&lt;$U$7),Q1617*$V$7)</f>
        <v>78.239999999999995</v>
      </c>
    </row>
    <row r="1618" spans="1:20" x14ac:dyDescent="0.3">
      <c r="A1618" s="2" t="s">
        <v>2293</v>
      </c>
      <c r="B1618" s="5">
        <v>43643</v>
      </c>
      <c r="C1618" s="5">
        <v>43644</v>
      </c>
      <c r="D1618" s="2" t="s">
        <v>26</v>
      </c>
      <c r="E1618" s="2" t="s">
        <v>66</v>
      </c>
      <c r="F1618" s="2" t="s">
        <v>467</v>
      </c>
      <c r="G1618" s="6" t="str">
        <f>VLOOKUP(F1618,'Customer Info'!A:B,2,0)</f>
        <v>Charles</v>
      </c>
      <c r="H1618" s="6" t="str">
        <f>VLOOKUP(F1618,'Customer Info'!A:C,3,0)</f>
        <v>Sheldon</v>
      </c>
      <c r="I1618" s="6" t="str">
        <f>VLOOKUP(F1618,'Customer Info'!A:E,5,0)</f>
        <v>Jakarta</v>
      </c>
      <c r="J1618" s="2" t="s">
        <v>30</v>
      </c>
      <c r="K1618" s="2">
        <v>2960</v>
      </c>
      <c r="L1618" s="2">
        <v>2635</v>
      </c>
      <c r="M1618" s="2">
        <v>2</v>
      </c>
      <c r="N1618" s="7">
        <f t="shared" si="100"/>
        <v>5270</v>
      </c>
      <c r="O1618" s="7">
        <f t="shared" si="101"/>
        <v>5920</v>
      </c>
      <c r="P1618" s="2">
        <v>77</v>
      </c>
      <c r="Q1618" s="8">
        <f t="shared" si="102"/>
        <v>5997</v>
      </c>
      <c r="R1618" s="8">
        <f t="shared" si="103"/>
        <v>650</v>
      </c>
      <c r="S1618" s="2" t="s">
        <v>31</v>
      </c>
      <c r="T1618" s="22" cm="1">
        <f t="array" ref="T1618">_xlfn.IFS(OR(Q1618&gt;$U$2,Q1618&lt;$U$3),Q1618*$V$2,OR(Q1618&gt;$U$3,Q1618&lt;$U$4),Q1618*$V$3,OR(Q1618&gt;$U$3,Q1618&lt;$U$4),Q1618*$V$4,OR(Q1618&gt;$U$5,Q1618&lt;$U$6),Q1618*$V$6,OR(Q1618&gt;$U$6,Q1618&lt;$U$7),Q1618*$V$7)</f>
        <v>119.94</v>
      </c>
    </row>
    <row r="1619" spans="1:20" x14ac:dyDescent="0.3">
      <c r="A1619" s="2" t="s">
        <v>2294</v>
      </c>
      <c r="B1619" s="5">
        <v>43662</v>
      </c>
      <c r="C1619" s="5">
        <v>43663</v>
      </c>
      <c r="D1619" s="2" t="s">
        <v>33</v>
      </c>
      <c r="E1619" s="2" t="s">
        <v>34</v>
      </c>
      <c r="F1619" s="2" t="s">
        <v>2295</v>
      </c>
      <c r="G1619" s="6" t="str">
        <f>VLOOKUP(F1619,'Customer Info'!A:B,2,0)</f>
        <v>Filia</v>
      </c>
      <c r="H1619" s="6" t="str">
        <f>VLOOKUP(F1619,'Customer Info'!A:C,3,0)</f>
        <v>McAdams</v>
      </c>
      <c r="I1619" s="6" t="str">
        <f>VLOOKUP(F1619,'Customer Info'!A:E,5,0)</f>
        <v>Lucknow</v>
      </c>
      <c r="J1619" s="2" t="s">
        <v>60</v>
      </c>
      <c r="K1619" s="2">
        <v>36057</v>
      </c>
      <c r="L1619" s="2">
        <v>34028</v>
      </c>
      <c r="M1619" s="2">
        <v>2</v>
      </c>
      <c r="N1619" s="7">
        <f t="shared" si="100"/>
        <v>68056</v>
      </c>
      <c r="O1619" s="7">
        <f t="shared" si="101"/>
        <v>72114</v>
      </c>
      <c r="P1619" s="2">
        <v>85</v>
      </c>
      <c r="Q1619" s="8">
        <f t="shared" si="102"/>
        <v>72199</v>
      </c>
      <c r="R1619" s="8">
        <f t="shared" si="103"/>
        <v>4058</v>
      </c>
      <c r="S1619" s="2" t="s">
        <v>31</v>
      </c>
      <c r="T1619" s="22" cm="1">
        <f t="array" ref="T1619">_xlfn.IFS(OR(Q1619&gt;$U$2,Q1619&lt;$U$3),Q1619*$V$2,OR(Q1619&gt;$U$3,Q1619&lt;$U$4),Q1619*$V$3,OR(Q1619&gt;$U$3,Q1619&lt;$U$4),Q1619*$V$4,OR(Q1619&gt;$U$5,Q1619&lt;$U$6),Q1619*$V$6,OR(Q1619&gt;$U$6,Q1619&lt;$U$7),Q1619*$V$7)</f>
        <v>1443.98</v>
      </c>
    </row>
    <row r="1620" spans="1:20" x14ac:dyDescent="0.3">
      <c r="A1620" s="2" t="s">
        <v>2296</v>
      </c>
      <c r="B1620" s="5">
        <v>43823</v>
      </c>
      <c r="C1620" s="5">
        <v>43825</v>
      </c>
      <c r="D1620" s="2" t="s">
        <v>45</v>
      </c>
      <c r="E1620" s="2" t="s">
        <v>34</v>
      </c>
      <c r="F1620" s="2" t="s">
        <v>997</v>
      </c>
      <c r="G1620" s="6" t="str">
        <f>VLOOKUP(F1620,'Customer Info'!A:B,2,0)</f>
        <v>Logan</v>
      </c>
      <c r="H1620" s="6" t="str">
        <f>VLOOKUP(F1620,'Customer Info'!A:C,3,0)</f>
        <v>Currie</v>
      </c>
      <c r="I1620" s="6" t="str">
        <f>VLOOKUP(F1620,'Customer Info'!A:E,5,0)</f>
        <v>Anshan</v>
      </c>
      <c r="J1620" s="2" t="s">
        <v>399</v>
      </c>
      <c r="K1620" s="2">
        <v>69</v>
      </c>
      <c r="L1620" s="2">
        <v>64</v>
      </c>
      <c r="M1620" s="2">
        <v>3</v>
      </c>
      <c r="N1620" s="7">
        <f t="shared" si="100"/>
        <v>192</v>
      </c>
      <c r="O1620" s="7">
        <f t="shared" si="101"/>
        <v>207</v>
      </c>
      <c r="P1620" s="2">
        <v>10</v>
      </c>
      <c r="Q1620" s="8">
        <f t="shared" si="102"/>
        <v>217</v>
      </c>
      <c r="R1620" s="8">
        <f t="shared" si="103"/>
        <v>15</v>
      </c>
      <c r="S1620" s="2" t="s">
        <v>31</v>
      </c>
      <c r="T1620" s="22" cm="1">
        <f t="array" ref="T1620">_xlfn.IFS(OR(Q1620&gt;$U$2,Q1620&lt;$U$3),Q1620*$V$2,OR(Q1620&gt;$U$3,Q1620&lt;$U$4),Q1620*$V$3,OR(Q1620&gt;$U$3,Q1620&lt;$U$4),Q1620*$V$4,OR(Q1620&gt;$U$5,Q1620&lt;$U$6),Q1620*$V$6,OR(Q1620&gt;$U$6,Q1620&lt;$U$7),Q1620*$V$7)</f>
        <v>4.34</v>
      </c>
    </row>
    <row r="1621" spans="1:20" x14ac:dyDescent="0.3">
      <c r="A1621" s="2" t="s">
        <v>2297</v>
      </c>
      <c r="B1621" s="5">
        <v>43471</v>
      </c>
      <c r="C1621" s="5">
        <v>43473</v>
      </c>
      <c r="D1621" s="2" t="s">
        <v>26</v>
      </c>
      <c r="E1621" s="2" t="s">
        <v>41</v>
      </c>
      <c r="F1621" s="2" t="s">
        <v>954</v>
      </c>
      <c r="G1621" s="6" t="str">
        <f>VLOOKUP(F1621,'Customer Info'!A:B,2,0)</f>
        <v>Quincy</v>
      </c>
      <c r="H1621" s="6" t="str">
        <f>VLOOKUP(F1621,'Customer Info'!A:C,3,0)</f>
        <v>Jones</v>
      </c>
      <c r="I1621" s="6" t="str">
        <f>VLOOKUP(F1621,'Customer Info'!A:E,5,0)</f>
        <v>Gold Coast</v>
      </c>
      <c r="J1621" s="2" t="s">
        <v>359</v>
      </c>
      <c r="K1621" s="2">
        <v>6611</v>
      </c>
      <c r="L1621" s="2">
        <v>5943</v>
      </c>
      <c r="M1621" s="2">
        <v>6</v>
      </c>
      <c r="N1621" s="7">
        <f t="shared" si="100"/>
        <v>35658</v>
      </c>
      <c r="O1621" s="7">
        <f t="shared" si="101"/>
        <v>39666</v>
      </c>
      <c r="P1621" s="2">
        <v>70</v>
      </c>
      <c r="Q1621" s="8">
        <f t="shared" si="102"/>
        <v>39736</v>
      </c>
      <c r="R1621" s="8">
        <f t="shared" si="103"/>
        <v>4008</v>
      </c>
      <c r="S1621" s="2" t="s">
        <v>61</v>
      </c>
      <c r="T1621" s="22" cm="1">
        <f t="array" ref="T1621">_xlfn.IFS(OR(Q1621&gt;$U$2,Q1621&lt;$U$3),Q1621*$V$2,OR(Q1621&gt;$U$3,Q1621&lt;$U$4),Q1621*$V$3,OR(Q1621&gt;$U$3,Q1621&lt;$U$4),Q1621*$V$4,OR(Q1621&gt;$U$5,Q1621&lt;$U$6),Q1621*$V$6,OR(Q1621&gt;$U$6,Q1621&lt;$U$7),Q1621*$V$7)</f>
        <v>794.72</v>
      </c>
    </row>
    <row r="1622" spans="1:20" x14ac:dyDescent="0.3">
      <c r="A1622" s="2" t="s">
        <v>2298</v>
      </c>
      <c r="B1622" s="5">
        <v>43530</v>
      </c>
      <c r="C1622" s="5">
        <v>43530</v>
      </c>
      <c r="D1622" s="2" t="s">
        <v>45</v>
      </c>
      <c r="E1622" s="2" t="s">
        <v>34</v>
      </c>
      <c r="F1622" s="2" t="s">
        <v>1752</v>
      </c>
      <c r="G1622" s="6" t="str">
        <f>VLOOKUP(F1622,'Customer Info'!A:B,2,0)</f>
        <v>Anemone</v>
      </c>
      <c r="H1622" s="6" t="str">
        <f>VLOOKUP(F1622,'Customer Info'!A:C,3,0)</f>
        <v>Ratner</v>
      </c>
      <c r="I1622" s="6" t="str">
        <f>VLOOKUP(F1622,'Customer Info'!A:E,5,0)</f>
        <v>Berlin</v>
      </c>
      <c r="J1622" s="2" t="s">
        <v>441</v>
      </c>
      <c r="K1622" s="2">
        <v>978</v>
      </c>
      <c r="L1622" s="2">
        <v>922</v>
      </c>
      <c r="M1622" s="2">
        <v>1</v>
      </c>
      <c r="N1622" s="7">
        <f t="shared" si="100"/>
        <v>922</v>
      </c>
      <c r="O1622" s="7">
        <f t="shared" si="101"/>
        <v>978</v>
      </c>
      <c r="P1622" s="2">
        <v>54</v>
      </c>
      <c r="Q1622" s="8">
        <f t="shared" si="102"/>
        <v>1032</v>
      </c>
      <c r="R1622" s="8">
        <f t="shared" si="103"/>
        <v>56</v>
      </c>
      <c r="S1622" s="2" t="s">
        <v>31</v>
      </c>
      <c r="T1622" s="22" cm="1">
        <f t="array" ref="T1622">_xlfn.IFS(OR(Q1622&gt;$U$2,Q1622&lt;$U$3),Q1622*$V$2,OR(Q1622&gt;$U$3,Q1622&lt;$U$4),Q1622*$V$3,OR(Q1622&gt;$U$3,Q1622&lt;$U$4),Q1622*$V$4,OR(Q1622&gt;$U$5,Q1622&lt;$U$6),Q1622*$V$6,OR(Q1622&gt;$U$6,Q1622&lt;$U$7),Q1622*$V$7)</f>
        <v>20.64</v>
      </c>
    </row>
    <row r="1623" spans="1:20" x14ac:dyDescent="0.3">
      <c r="A1623" s="2" t="s">
        <v>2299</v>
      </c>
      <c r="B1623" s="5">
        <v>43792</v>
      </c>
      <c r="C1623" s="5">
        <v>43793</v>
      </c>
      <c r="D1623" s="2" t="s">
        <v>26</v>
      </c>
      <c r="E1623" s="2" t="s">
        <v>89</v>
      </c>
      <c r="F1623" s="2" t="s">
        <v>1570</v>
      </c>
      <c r="G1623" s="6" t="str">
        <f>VLOOKUP(F1623,'Customer Info'!A:B,2,0)</f>
        <v>Brian</v>
      </c>
      <c r="H1623" s="6" t="str">
        <f>VLOOKUP(F1623,'Customer Info'!A:C,3,0)</f>
        <v>Dahlen</v>
      </c>
      <c r="I1623" s="6" t="str">
        <f>VLOOKUP(F1623,'Customer Info'!A:E,5,0)</f>
        <v>Shantou</v>
      </c>
      <c r="J1623" s="2" t="s">
        <v>320</v>
      </c>
      <c r="K1623" s="2">
        <v>2960</v>
      </c>
      <c r="L1623" s="2">
        <v>2635</v>
      </c>
      <c r="M1623" s="2">
        <v>4</v>
      </c>
      <c r="N1623" s="7">
        <f t="shared" si="100"/>
        <v>10540</v>
      </c>
      <c r="O1623" s="7">
        <f t="shared" si="101"/>
        <v>11840</v>
      </c>
      <c r="P1623" s="2">
        <v>63</v>
      </c>
      <c r="Q1623" s="8">
        <f t="shared" si="102"/>
        <v>11903</v>
      </c>
      <c r="R1623" s="8">
        <f t="shared" si="103"/>
        <v>1300</v>
      </c>
      <c r="S1623" s="2" t="s">
        <v>61</v>
      </c>
      <c r="T1623" s="22" cm="1">
        <f t="array" ref="T1623">_xlfn.IFS(OR(Q1623&gt;$U$2,Q1623&lt;$U$3),Q1623*$V$2,OR(Q1623&gt;$U$3,Q1623&lt;$U$4),Q1623*$V$3,OR(Q1623&gt;$U$3,Q1623&lt;$U$4),Q1623*$V$4,OR(Q1623&gt;$U$5,Q1623&lt;$U$6),Q1623*$V$6,OR(Q1623&gt;$U$6,Q1623&lt;$U$7),Q1623*$V$7)</f>
        <v>238.06</v>
      </c>
    </row>
    <row r="1624" spans="1:20" x14ac:dyDescent="0.3">
      <c r="A1624" s="2" t="s">
        <v>2300</v>
      </c>
      <c r="B1624" s="5">
        <v>43791</v>
      </c>
      <c r="C1624" s="5">
        <v>43793</v>
      </c>
      <c r="D1624" s="2" t="s">
        <v>26</v>
      </c>
      <c r="E1624" s="2" t="s">
        <v>46</v>
      </c>
      <c r="F1624" s="2" t="s">
        <v>287</v>
      </c>
      <c r="G1624" s="6" t="str">
        <f>VLOOKUP(F1624,'Customer Info'!A:B,2,0)</f>
        <v>Sara</v>
      </c>
      <c r="H1624" s="6" t="str">
        <f>VLOOKUP(F1624,'Customer Info'!A:C,3,0)</f>
        <v>Luxemburg</v>
      </c>
      <c r="I1624" s="6" t="str">
        <f>VLOOKUP(F1624,'Customer Info'!A:E,5,0)</f>
        <v>Luoyang</v>
      </c>
      <c r="J1624" s="2" t="s">
        <v>891</v>
      </c>
      <c r="K1624" s="2">
        <v>8448</v>
      </c>
      <c r="L1624" s="2">
        <v>7822</v>
      </c>
      <c r="M1624" s="2">
        <v>3</v>
      </c>
      <c r="N1624" s="7">
        <f t="shared" si="100"/>
        <v>23466</v>
      </c>
      <c r="O1624" s="7">
        <f t="shared" si="101"/>
        <v>25344</v>
      </c>
      <c r="P1624" s="2">
        <v>46</v>
      </c>
      <c r="Q1624" s="8">
        <f t="shared" si="102"/>
        <v>25390</v>
      </c>
      <c r="R1624" s="8">
        <f t="shared" si="103"/>
        <v>1878</v>
      </c>
      <c r="S1624" s="2" t="s">
        <v>31</v>
      </c>
      <c r="T1624" s="22" cm="1">
        <f t="array" ref="T1624">_xlfn.IFS(OR(Q1624&gt;$U$2,Q1624&lt;$U$3),Q1624*$V$2,OR(Q1624&gt;$U$3,Q1624&lt;$U$4),Q1624*$V$3,OR(Q1624&gt;$U$3,Q1624&lt;$U$4),Q1624*$V$4,OR(Q1624&gt;$U$5,Q1624&lt;$U$6),Q1624*$V$6,OR(Q1624&gt;$U$6,Q1624&lt;$U$7),Q1624*$V$7)</f>
        <v>507.8</v>
      </c>
    </row>
    <row r="1625" spans="1:20" x14ac:dyDescent="0.3">
      <c r="A1625" s="2" t="s">
        <v>2301</v>
      </c>
      <c r="B1625" s="5">
        <v>43740</v>
      </c>
      <c r="C1625" s="5">
        <v>43740</v>
      </c>
      <c r="D1625" s="2" t="s">
        <v>33</v>
      </c>
      <c r="E1625" s="2" t="s">
        <v>27</v>
      </c>
      <c r="F1625" s="2" t="s">
        <v>252</v>
      </c>
      <c r="G1625" s="6" t="str">
        <f>VLOOKUP(F1625,'Customer Info'!A:B,2,0)</f>
        <v>Patricia</v>
      </c>
      <c r="H1625" s="6" t="str">
        <f>VLOOKUP(F1625,'Customer Info'!A:C,3,0)</f>
        <v>Hirasaki</v>
      </c>
      <c r="I1625" s="6" t="str">
        <f>VLOOKUP(F1625,'Customer Info'!A:E,5,0)</f>
        <v>Pimpri</v>
      </c>
      <c r="J1625" s="2" t="s">
        <v>446</v>
      </c>
      <c r="K1625" s="2">
        <v>6060</v>
      </c>
      <c r="L1625" s="2">
        <v>6002</v>
      </c>
      <c r="M1625" s="2">
        <v>2</v>
      </c>
      <c r="N1625" s="7">
        <f t="shared" si="100"/>
        <v>12004</v>
      </c>
      <c r="O1625" s="7">
        <f t="shared" si="101"/>
        <v>12120</v>
      </c>
      <c r="P1625" s="2">
        <v>54</v>
      </c>
      <c r="Q1625" s="8">
        <f t="shared" si="102"/>
        <v>12174</v>
      </c>
      <c r="R1625" s="8">
        <f t="shared" si="103"/>
        <v>116</v>
      </c>
      <c r="S1625" s="2" t="s">
        <v>28</v>
      </c>
      <c r="T1625" s="22" cm="1">
        <f t="array" ref="T1625">_xlfn.IFS(OR(Q1625&gt;$U$2,Q1625&lt;$U$3),Q1625*$V$2,OR(Q1625&gt;$U$3,Q1625&lt;$U$4),Q1625*$V$3,OR(Q1625&gt;$U$3,Q1625&lt;$U$4),Q1625*$V$4,OR(Q1625&gt;$U$5,Q1625&lt;$U$6),Q1625*$V$6,OR(Q1625&gt;$U$6,Q1625&lt;$U$7),Q1625*$V$7)</f>
        <v>243.48000000000002</v>
      </c>
    </row>
    <row r="1626" spans="1:20" x14ac:dyDescent="0.3">
      <c r="A1626" s="2" t="s">
        <v>2302</v>
      </c>
      <c r="B1626" s="5">
        <v>43529</v>
      </c>
      <c r="C1626" s="5">
        <v>43531</v>
      </c>
      <c r="D1626" s="2" t="s">
        <v>45</v>
      </c>
      <c r="E1626" s="2" t="s">
        <v>66</v>
      </c>
      <c r="F1626" s="2" t="s">
        <v>296</v>
      </c>
      <c r="G1626" s="6" t="str">
        <f>VLOOKUP(F1626,'Customer Info'!A:B,2,0)</f>
        <v>Michelle</v>
      </c>
      <c r="H1626" s="6" t="str">
        <f>VLOOKUP(F1626,'Customer Info'!A:C,3,0)</f>
        <v>Arnett</v>
      </c>
      <c r="I1626" s="6" t="str">
        <f>VLOOKUP(F1626,'Customer Info'!A:E,5,0)</f>
        <v>Yancheng</v>
      </c>
      <c r="J1626" s="2" t="s">
        <v>36</v>
      </c>
      <c r="K1626" s="2">
        <v>139</v>
      </c>
      <c r="L1626" s="2">
        <v>130</v>
      </c>
      <c r="M1626" s="2">
        <v>4</v>
      </c>
      <c r="N1626" s="7">
        <f t="shared" si="100"/>
        <v>520</v>
      </c>
      <c r="O1626" s="7">
        <f t="shared" si="101"/>
        <v>556</v>
      </c>
      <c r="P1626" s="2">
        <v>30</v>
      </c>
      <c r="Q1626" s="8">
        <f t="shared" si="102"/>
        <v>586</v>
      </c>
      <c r="R1626" s="8">
        <f t="shared" si="103"/>
        <v>36</v>
      </c>
      <c r="S1626" s="2" t="s">
        <v>61</v>
      </c>
      <c r="T1626" s="22" cm="1">
        <f t="array" ref="T1626">_xlfn.IFS(OR(Q1626&gt;$U$2,Q1626&lt;$U$3),Q1626*$V$2,OR(Q1626&gt;$U$3,Q1626&lt;$U$4),Q1626*$V$3,OR(Q1626&gt;$U$3,Q1626&lt;$U$4),Q1626*$V$4,OR(Q1626&gt;$U$5,Q1626&lt;$U$6),Q1626*$V$6,OR(Q1626&gt;$U$6,Q1626&lt;$U$7),Q1626*$V$7)</f>
        <v>11.72</v>
      </c>
    </row>
    <row r="1627" spans="1:20" x14ac:dyDescent="0.3">
      <c r="A1627" s="2" t="s">
        <v>2303</v>
      </c>
      <c r="B1627" s="5">
        <v>43603</v>
      </c>
      <c r="C1627" s="5">
        <v>43603</v>
      </c>
      <c r="D1627" s="2" t="s">
        <v>26</v>
      </c>
      <c r="E1627" s="2" t="s">
        <v>46</v>
      </c>
      <c r="F1627" s="2" t="s">
        <v>1135</v>
      </c>
      <c r="G1627" s="6" t="str">
        <f>VLOOKUP(F1627,'Customer Info'!A:B,2,0)</f>
        <v>Rachel</v>
      </c>
      <c r="H1627" s="6" t="str">
        <f>VLOOKUP(F1627,'Customer Info'!A:C,3,0)</f>
        <v>Payne</v>
      </c>
      <c r="I1627" s="6" t="str">
        <f>VLOOKUP(F1627,'Customer Info'!A:E,5,0)</f>
        <v>Caloundra</v>
      </c>
      <c r="J1627" s="2" t="s">
        <v>84</v>
      </c>
      <c r="K1627" s="2">
        <v>7232</v>
      </c>
      <c r="L1627" s="2">
        <v>6753</v>
      </c>
      <c r="M1627" s="2">
        <v>2</v>
      </c>
      <c r="N1627" s="7">
        <f t="shared" si="100"/>
        <v>13506</v>
      </c>
      <c r="O1627" s="7">
        <f t="shared" si="101"/>
        <v>14464</v>
      </c>
      <c r="P1627" s="2">
        <v>72</v>
      </c>
      <c r="Q1627" s="8">
        <f t="shared" si="102"/>
        <v>14536</v>
      </c>
      <c r="R1627" s="8">
        <f t="shared" si="103"/>
        <v>958</v>
      </c>
      <c r="S1627" s="2" t="s">
        <v>31</v>
      </c>
      <c r="T1627" s="22" cm="1">
        <f t="array" ref="T1627">_xlfn.IFS(OR(Q1627&gt;$U$2,Q1627&lt;$U$3),Q1627*$V$2,OR(Q1627&gt;$U$3,Q1627&lt;$U$4),Q1627*$V$3,OR(Q1627&gt;$U$3,Q1627&lt;$U$4),Q1627*$V$4,OR(Q1627&gt;$U$5,Q1627&lt;$U$6),Q1627*$V$6,OR(Q1627&gt;$U$6,Q1627&lt;$U$7),Q1627*$V$7)</f>
        <v>290.72000000000003</v>
      </c>
    </row>
    <row r="1628" spans="1:20" x14ac:dyDescent="0.3">
      <c r="A1628" s="2" t="s">
        <v>2304</v>
      </c>
      <c r="B1628" s="5">
        <v>43574</v>
      </c>
      <c r="C1628" s="5">
        <v>43574</v>
      </c>
      <c r="D1628" s="2" t="s">
        <v>33</v>
      </c>
      <c r="E1628" s="2" t="s">
        <v>89</v>
      </c>
      <c r="F1628" s="2" t="s">
        <v>1282</v>
      </c>
      <c r="G1628" s="6" t="str">
        <f>VLOOKUP(F1628,'Customer Info'!A:B,2,0)</f>
        <v>Art</v>
      </c>
      <c r="H1628" s="6" t="str">
        <f>VLOOKUP(F1628,'Customer Info'!A:C,3,0)</f>
        <v>Foster</v>
      </c>
      <c r="I1628" s="6" t="str">
        <f>VLOOKUP(F1628,'Customer Info'!A:E,5,0)</f>
        <v>Devonport</v>
      </c>
      <c r="J1628" s="2" t="s">
        <v>106</v>
      </c>
      <c r="K1628" s="2">
        <v>27691</v>
      </c>
      <c r="L1628" s="2">
        <v>25616</v>
      </c>
      <c r="M1628" s="2">
        <v>6</v>
      </c>
      <c r="N1628" s="7">
        <f t="shared" si="100"/>
        <v>153696</v>
      </c>
      <c r="O1628" s="7">
        <f t="shared" si="101"/>
        <v>166146</v>
      </c>
      <c r="P1628" s="2">
        <v>82</v>
      </c>
      <c r="Q1628" s="8">
        <f t="shared" si="102"/>
        <v>166228</v>
      </c>
      <c r="R1628" s="8">
        <f t="shared" si="103"/>
        <v>12450</v>
      </c>
      <c r="S1628" s="2" t="s">
        <v>28</v>
      </c>
      <c r="T1628" s="22" cm="1">
        <f t="array" ref="T1628">_xlfn.IFS(OR(Q1628&gt;$U$2,Q1628&lt;$U$3),Q1628*$V$2,OR(Q1628&gt;$U$3,Q1628&lt;$U$4),Q1628*$V$3,OR(Q1628&gt;$U$3,Q1628&lt;$U$4),Q1628*$V$4,OR(Q1628&gt;$U$5,Q1628&lt;$U$6),Q1628*$V$6,OR(Q1628&gt;$U$6,Q1628&lt;$U$7),Q1628*$V$7)</f>
        <v>3324.56</v>
      </c>
    </row>
    <row r="1629" spans="1:20" x14ac:dyDescent="0.3">
      <c r="A1629" s="2" t="s">
        <v>2305</v>
      </c>
      <c r="B1629" s="5">
        <v>43544</v>
      </c>
      <c r="C1629" s="5">
        <v>43546</v>
      </c>
      <c r="D1629" s="2" t="s">
        <v>26</v>
      </c>
      <c r="E1629" s="2" t="s">
        <v>41</v>
      </c>
      <c r="F1629" s="2" t="s">
        <v>890</v>
      </c>
      <c r="G1629" s="6" t="str">
        <f>VLOOKUP(F1629,'Customer Info'!A:B,2,0)</f>
        <v>Yana</v>
      </c>
      <c r="H1629" s="6" t="str">
        <f>VLOOKUP(F1629,'Customer Info'!A:C,3,0)</f>
        <v>Sorensen</v>
      </c>
      <c r="I1629" s="6" t="str">
        <f>VLOOKUP(F1629,'Customer Info'!A:E,5,0)</f>
        <v>Hangzhou</v>
      </c>
      <c r="J1629" s="2" t="s">
        <v>630</v>
      </c>
      <c r="K1629" s="2">
        <v>2981</v>
      </c>
      <c r="L1629" s="2">
        <v>2870</v>
      </c>
      <c r="M1629" s="2">
        <v>4</v>
      </c>
      <c r="N1629" s="7">
        <f t="shared" si="100"/>
        <v>11480</v>
      </c>
      <c r="O1629" s="7">
        <f t="shared" si="101"/>
        <v>11924</v>
      </c>
      <c r="P1629" s="2">
        <v>60</v>
      </c>
      <c r="Q1629" s="8">
        <f t="shared" si="102"/>
        <v>11984</v>
      </c>
      <c r="R1629" s="8">
        <f t="shared" si="103"/>
        <v>444</v>
      </c>
      <c r="S1629" s="2" t="s">
        <v>61</v>
      </c>
      <c r="T1629" s="22" cm="1">
        <f t="array" ref="T1629">_xlfn.IFS(OR(Q1629&gt;$U$2,Q1629&lt;$U$3),Q1629*$V$2,OR(Q1629&gt;$U$3,Q1629&lt;$U$4),Q1629*$V$3,OR(Q1629&gt;$U$3,Q1629&lt;$U$4),Q1629*$V$4,OR(Q1629&gt;$U$5,Q1629&lt;$U$6),Q1629*$V$6,OR(Q1629&gt;$U$6,Q1629&lt;$U$7),Q1629*$V$7)</f>
        <v>239.68</v>
      </c>
    </row>
    <row r="1630" spans="1:20" x14ac:dyDescent="0.3">
      <c r="A1630" s="2" t="s">
        <v>2306</v>
      </c>
      <c r="B1630" s="5">
        <v>43558</v>
      </c>
      <c r="C1630" s="5">
        <v>43559</v>
      </c>
      <c r="D1630" s="2" t="s">
        <v>45</v>
      </c>
      <c r="E1630" s="2" t="s">
        <v>41</v>
      </c>
      <c r="F1630" s="2" t="s">
        <v>654</v>
      </c>
      <c r="G1630" s="6" t="str">
        <f>VLOOKUP(F1630,'Customer Info'!A:B,2,0)</f>
        <v>Rachel</v>
      </c>
      <c r="H1630" s="6" t="str">
        <f>VLOOKUP(F1630,'Customer Info'!A:C,3,0)</f>
        <v>Payne</v>
      </c>
      <c r="I1630" s="6" t="str">
        <f>VLOOKUP(F1630,'Customer Info'!A:E,5,0)</f>
        <v>Mianyang</v>
      </c>
      <c r="J1630" s="2" t="s">
        <v>218</v>
      </c>
      <c r="K1630" s="2">
        <v>2333</v>
      </c>
      <c r="L1630" s="2">
        <v>2060</v>
      </c>
      <c r="M1630" s="2">
        <v>3</v>
      </c>
      <c r="N1630" s="7">
        <f t="shared" si="100"/>
        <v>6180</v>
      </c>
      <c r="O1630" s="7">
        <f t="shared" si="101"/>
        <v>6999</v>
      </c>
      <c r="P1630" s="2">
        <v>65</v>
      </c>
      <c r="Q1630" s="8">
        <f t="shared" si="102"/>
        <v>7064</v>
      </c>
      <c r="R1630" s="8">
        <f t="shared" si="103"/>
        <v>819</v>
      </c>
      <c r="S1630" s="2" t="s">
        <v>31</v>
      </c>
      <c r="T1630" s="22" cm="1">
        <f t="array" ref="T1630">_xlfn.IFS(OR(Q1630&gt;$U$2,Q1630&lt;$U$3),Q1630*$V$2,OR(Q1630&gt;$U$3,Q1630&lt;$U$4),Q1630*$V$3,OR(Q1630&gt;$U$3,Q1630&lt;$U$4),Q1630*$V$4,OR(Q1630&gt;$U$5,Q1630&lt;$U$6),Q1630*$V$6,OR(Q1630&gt;$U$6,Q1630&lt;$U$7),Q1630*$V$7)</f>
        <v>141.28</v>
      </c>
    </row>
    <row r="1631" spans="1:20" x14ac:dyDescent="0.3">
      <c r="A1631" s="2" t="s">
        <v>2307</v>
      </c>
      <c r="B1631" s="5">
        <v>43514</v>
      </c>
      <c r="C1631" s="5">
        <v>43515</v>
      </c>
      <c r="D1631" s="2" t="s">
        <v>26</v>
      </c>
      <c r="E1631" s="2" t="s">
        <v>66</v>
      </c>
      <c r="F1631" s="2" t="s">
        <v>579</v>
      </c>
      <c r="G1631" s="6" t="str">
        <f>VLOOKUP(F1631,'Customer Info'!A:B,2,0)</f>
        <v>Benjamin</v>
      </c>
      <c r="H1631" s="6" t="str">
        <f>VLOOKUP(F1631,'Customer Info'!A:C,3,0)</f>
        <v>Patterson</v>
      </c>
      <c r="I1631" s="6" t="str">
        <f>VLOOKUP(F1631,'Customer Info'!A:E,5,0)</f>
        <v>Wollongong</v>
      </c>
      <c r="J1631" s="2" t="s">
        <v>170</v>
      </c>
      <c r="K1631" s="2">
        <v>4577</v>
      </c>
      <c r="L1631" s="2">
        <v>4285</v>
      </c>
      <c r="M1631" s="2">
        <v>1</v>
      </c>
      <c r="N1631" s="7">
        <f t="shared" si="100"/>
        <v>4285</v>
      </c>
      <c r="O1631" s="7">
        <f t="shared" si="101"/>
        <v>4577</v>
      </c>
      <c r="P1631" s="2">
        <v>22</v>
      </c>
      <c r="Q1631" s="8">
        <f t="shared" si="102"/>
        <v>4599</v>
      </c>
      <c r="R1631" s="8">
        <f t="shared" si="103"/>
        <v>292</v>
      </c>
      <c r="S1631" s="2" t="s">
        <v>61</v>
      </c>
      <c r="T1631" s="22" cm="1">
        <f t="array" ref="T1631">_xlfn.IFS(OR(Q1631&gt;$U$2,Q1631&lt;$U$3),Q1631*$V$2,OR(Q1631&gt;$U$3,Q1631&lt;$U$4),Q1631*$V$3,OR(Q1631&gt;$U$3,Q1631&lt;$U$4),Q1631*$V$4,OR(Q1631&gt;$U$5,Q1631&lt;$U$6),Q1631*$V$6,OR(Q1631&gt;$U$6,Q1631&lt;$U$7),Q1631*$V$7)</f>
        <v>91.98</v>
      </c>
    </row>
    <row r="1632" spans="1:20" x14ac:dyDescent="0.3">
      <c r="A1632" s="2" t="s">
        <v>2308</v>
      </c>
      <c r="B1632" s="5">
        <v>43657</v>
      </c>
      <c r="C1632" s="5">
        <v>43659</v>
      </c>
      <c r="D1632" s="2" t="s">
        <v>26</v>
      </c>
      <c r="E1632" s="2" t="s">
        <v>41</v>
      </c>
      <c r="F1632" s="2" t="s">
        <v>1157</v>
      </c>
      <c r="G1632" s="6" t="str">
        <f>VLOOKUP(F1632,'Customer Info'!A:B,2,0)</f>
        <v>Dianna</v>
      </c>
      <c r="H1632" s="6" t="str">
        <f>VLOOKUP(F1632,'Customer Info'!A:C,3,0)</f>
        <v>Wilson</v>
      </c>
      <c r="I1632" s="6" t="str">
        <f>VLOOKUP(F1632,'Customer Info'!A:E,5,0)</f>
        <v>Gold Coast</v>
      </c>
      <c r="J1632" s="2" t="s">
        <v>221</v>
      </c>
      <c r="K1632" s="2">
        <v>1925</v>
      </c>
      <c r="L1632" s="2">
        <v>1834</v>
      </c>
      <c r="M1632" s="2">
        <v>1</v>
      </c>
      <c r="N1632" s="7">
        <f t="shared" si="100"/>
        <v>1834</v>
      </c>
      <c r="O1632" s="7">
        <f t="shared" si="101"/>
        <v>1925</v>
      </c>
      <c r="P1632" s="2">
        <v>32</v>
      </c>
      <c r="Q1632" s="8">
        <f t="shared" si="102"/>
        <v>1957</v>
      </c>
      <c r="R1632" s="8">
        <f t="shared" si="103"/>
        <v>91</v>
      </c>
      <c r="S1632" s="2" t="s">
        <v>61</v>
      </c>
      <c r="T1632" s="22" cm="1">
        <f t="array" ref="T1632">_xlfn.IFS(OR(Q1632&gt;$U$2,Q1632&lt;$U$3),Q1632*$V$2,OR(Q1632&gt;$U$3,Q1632&lt;$U$4),Q1632*$V$3,OR(Q1632&gt;$U$3,Q1632&lt;$U$4),Q1632*$V$4,OR(Q1632&gt;$U$5,Q1632&lt;$U$6),Q1632*$V$6,OR(Q1632&gt;$U$6,Q1632&lt;$U$7),Q1632*$V$7)</f>
        <v>39.14</v>
      </c>
    </row>
    <row r="1633" spans="1:20" x14ac:dyDescent="0.3">
      <c r="A1633" s="2" t="s">
        <v>2309</v>
      </c>
      <c r="B1633" s="5">
        <v>43693</v>
      </c>
      <c r="C1633" s="5">
        <v>43694</v>
      </c>
      <c r="D1633" s="2" t="s">
        <v>45</v>
      </c>
      <c r="E1633" s="2" t="s">
        <v>34</v>
      </c>
      <c r="F1633" s="2" t="s">
        <v>478</v>
      </c>
      <c r="G1633" s="6" t="str">
        <f>VLOOKUP(F1633,'Customer Info'!A:B,2,0)</f>
        <v>Ben</v>
      </c>
      <c r="H1633" s="6" t="str">
        <f>VLOOKUP(F1633,'Customer Info'!A:C,3,0)</f>
        <v>Wallace</v>
      </c>
      <c r="I1633" s="6" t="str">
        <f>VLOOKUP(F1633,'Customer Info'!A:E,5,0)</f>
        <v>Shanghai</v>
      </c>
      <c r="J1633" s="2" t="s">
        <v>39</v>
      </c>
      <c r="K1633" s="2">
        <v>2078</v>
      </c>
      <c r="L1633" s="2">
        <v>1871</v>
      </c>
      <c r="M1633" s="2">
        <v>5</v>
      </c>
      <c r="N1633" s="7">
        <f t="shared" si="100"/>
        <v>9355</v>
      </c>
      <c r="O1633" s="7">
        <f t="shared" si="101"/>
        <v>10390</v>
      </c>
      <c r="P1633" s="2">
        <v>49</v>
      </c>
      <c r="Q1633" s="8">
        <f t="shared" si="102"/>
        <v>10439</v>
      </c>
      <c r="R1633" s="8">
        <f t="shared" si="103"/>
        <v>1035</v>
      </c>
      <c r="S1633" s="2" t="s">
        <v>61</v>
      </c>
      <c r="T1633" s="22" cm="1">
        <f t="array" ref="T1633">_xlfn.IFS(OR(Q1633&gt;$U$2,Q1633&lt;$U$3),Q1633*$V$2,OR(Q1633&gt;$U$3,Q1633&lt;$U$4),Q1633*$V$3,OR(Q1633&gt;$U$3,Q1633&lt;$U$4),Q1633*$V$4,OR(Q1633&gt;$U$5,Q1633&lt;$U$6),Q1633*$V$6,OR(Q1633&gt;$U$6,Q1633&lt;$U$7),Q1633*$V$7)</f>
        <v>208.78</v>
      </c>
    </row>
    <row r="1634" spans="1:20" x14ac:dyDescent="0.3">
      <c r="A1634" s="2" t="s">
        <v>2310</v>
      </c>
      <c r="B1634" s="5">
        <v>43546</v>
      </c>
      <c r="C1634" s="5">
        <v>43547</v>
      </c>
      <c r="D1634" s="2" t="s">
        <v>45</v>
      </c>
      <c r="E1634" s="2" t="s">
        <v>34</v>
      </c>
      <c r="F1634" s="2" t="s">
        <v>379</v>
      </c>
      <c r="G1634" s="6" t="str">
        <f>VLOOKUP(F1634,'Customer Info'!A:B,2,0)</f>
        <v>Andrew</v>
      </c>
      <c r="H1634" s="6" t="str">
        <f>VLOOKUP(F1634,'Customer Info'!A:C,3,0)</f>
        <v>Gjertsen</v>
      </c>
      <c r="I1634" s="6" t="str">
        <f>VLOOKUP(F1634,'Customer Info'!A:E,5,0)</f>
        <v>Hamburg</v>
      </c>
      <c r="J1634" s="2" t="s">
        <v>592</v>
      </c>
      <c r="K1634" s="2">
        <v>193</v>
      </c>
      <c r="L1634" s="2">
        <v>173</v>
      </c>
      <c r="M1634" s="2">
        <v>2</v>
      </c>
      <c r="N1634" s="7">
        <f t="shared" si="100"/>
        <v>346</v>
      </c>
      <c r="O1634" s="7">
        <f t="shared" si="101"/>
        <v>386</v>
      </c>
      <c r="P1634" s="2">
        <v>30</v>
      </c>
      <c r="Q1634" s="8">
        <f t="shared" si="102"/>
        <v>416</v>
      </c>
      <c r="R1634" s="8">
        <f t="shared" si="103"/>
        <v>40</v>
      </c>
      <c r="S1634" s="2" t="s">
        <v>61</v>
      </c>
      <c r="T1634" s="22" cm="1">
        <f t="array" ref="T1634">_xlfn.IFS(OR(Q1634&gt;$U$2,Q1634&lt;$U$3),Q1634*$V$2,OR(Q1634&gt;$U$3,Q1634&lt;$U$4),Q1634*$V$3,OR(Q1634&gt;$U$3,Q1634&lt;$U$4),Q1634*$V$4,OR(Q1634&gt;$U$5,Q1634&lt;$U$6),Q1634*$V$6,OR(Q1634&gt;$U$6,Q1634&lt;$U$7),Q1634*$V$7)</f>
        <v>8.32</v>
      </c>
    </row>
    <row r="1635" spans="1:20" x14ac:dyDescent="0.3">
      <c r="A1635" s="2" t="s">
        <v>2311</v>
      </c>
      <c r="B1635" s="5">
        <v>43762</v>
      </c>
      <c r="C1635" s="5">
        <v>43764</v>
      </c>
      <c r="D1635" s="2" t="s">
        <v>45</v>
      </c>
      <c r="E1635" s="2" t="s">
        <v>41</v>
      </c>
      <c r="F1635" s="2" t="s">
        <v>393</v>
      </c>
      <c r="G1635" s="6" t="str">
        <f>VLOOKUP(F1635,'Customer Info'!A:B,2,0)</f>
        <v>Sylvia</v>
      </c>
      <c r="H1635" s="6" t="str">
        <f>VLOOKUP(F1635,'Customer Info'!A:C,3,0)</f>
        <v>Foulston</v>
      </c>
      <c r="I1635" s="6" t="str">
        <f>VLOOKUP(F1635,'Customer Info'!A:E,5,0)</f>
        <v>Ludwigsburg</v>
      </c>
      <c r="J1635" s="2" t="s">
        <v>377</v>
      </c>
      <c r="K1635" s="2">
        <v>140</v>
      </c>
      <c r="L1635" s="2">
        <v>137</v>
      </c>
      <c r="M1635" s="2">
        <v>3</v>
      </c>
      <c r="N1635" s="7">
        <f t="shared" si="100"/>
        <v>411</v>
      </c>
      <c r="O1635" s="7">
        <f t="shared" si="101"/>
        <v>420</v>
      </c>
      <c r="P1635" s="2">
        <v>30</v>
      </c>
      <c r="Q1635" s="8">
        <f t="shared" si="102"/>
        <v>450</v>
      </c>
      <c r="R1635" s="8">
        <f t="shared" si="103"/>
        <v>9</v>
      </c>
      <c r="S1635" s="2" t="s">
        <v>31</v>
      </c>
      <c r="T1635" s="22" cm="1">
        <f t="array" ref="T1635">_xlfn.IFS(OR(Q1635&gt;$U$2,Q1635&lt;$U$3),Q1635*$V$2,OR(Q1635&gt;$U$3,Q1635&lt;$U$4),Q1635*$V$3,OR(Q1635&gt;$U$3,Q1635&lt;$U$4),Q1635*$V$4,OR(Q1635&gt;$U$5,Q1635&lt;$U$6),Q1635*$V$6,OR(Q1635&gt;$U$6,Q1635&lt;$U$7),Q1635*$V$7)</f>
        <v>9</v>
      </c>
    </row>
    <row r="1636" spans="1:20" x14ac:dyDescent="0.3">
      <c r="A1636" s="2" t="s">
        <v>2312</v>
      </c>
      <c r="B1636" s="5">
        <v>43622</v>
      </c>
      <c r="C1636" s="5">
        <v>43623</v>
      </c>
      <c r="D1636" s="2" t="s">
        <v>26</v>
      </c>
      <c r="E1636" s="2" t="s">
        <v>27</v>
      </c>
      <c r="F1636" s="2" t="s">
        <v>1130</v>
      </c>
      <c r="G1636" s="6" t="str">
        <f>VLOOKUP(F1636,'Customer Info'!A:B,2,0)</f>
        <v>Troy</v>
      </c>
      <c r="H1636" s="6" t="str">
        <f>VLOOKUP(F1636,'Customer Info'!A:C,3,0)</f>
        <v>Blackwell</v>
      </c>
      <c r="I1636" s="6" t="str">
        <f>VLOOKUP(F1636,'Customer Info'!A:E,5,0)</f>
        <v>Krefeld</v>
      </c>
      <c r="J1636" s="2" t="s">
        <v>158</v>
      </c>
      <c r="K1636" s="2">
        <v>3321</v>
      </c>
      <c r="L1636" s="2">
        <v>2989</v>
      </c>
      <c r="M1636" s="2">
        <v>14</v>
      </c>
      <c r="N1636" s="7">
        <f t="shared" si="100"/>
        <v>41846</v>
      </c>
      <c r="O1636" s="7">
        <f t="shared" si="101"/>
        <v>46494</v>
      </c>
      <c r="P1636" s="2">
        <v>97</v>
      </c>
      <c r="Q1636" s="8">
        <f t="shared" si="102"/>
        <v>46591</v>
      </c>
      <c r="R1636" s="8">
        <f t="shared" si="103"/>
        <v>4648</v>
      </c>
      <c r="S1636" s="2" t="s">
        <v>31</v>
      </c>
      <c r="T1636" s="22" cm="1">
        <f t="array" ref="T1636">_xlfn.IFS(OR(Q1636&gt;$U$2,Q1636&lt;$U$3),Q1636*$V$2,OR(Q1636&gt;$U$3,Q1636&lt;$U$4),Q1636*$V$3,OR(Q1636&gt;$U$3,Q1636&lt;$U$4),Q1636*$V$4,OR(Q1636&gt;$U$5,Q1636&lt;$U$6),Q1636*$V$6,OR(Q1636&gt;$U$6,Q1636&lt;$U$7),Q1636*$V$7)</f>
        <v>931.82</v>
      </c>
    </row>
    <row r="1637" spans="1:20" x14ac:dyDescent="0.3">
      <c r="A1637" s="2" t="s">
        <v>2313</v>
      </c>
      <c r="B1637" s="5">
        <v>43580</v>
      </c>
      <c r="C1637" s="5">
        <v>43580</v>
      </c>
      <c r="D1637" s="2" t="s">
        <v>45</v>
      </c>
      <c r="E1637" s="2" t="s">
        <v>34</v>
      </c>
      <c r="F1637" s="2" t="s">
        <v>242</v>
      </c>
      <c r="G1637" s="6" t="str">
        <f>VLOOKUP(F1637,'Customer Info'!A:B,2,0)</f>
        <v>Max</v>
      </c>
      <c r="H1637" s="6" t="str">
        <f>VLOOKUP(F1637,'Customer Info'!A:C,3,0)</f>
        <v>Ludwig</v>
      </c>
      <c r="I1637" s="6" t="str">
        <f>VLOOKUP(F1637,'Customer Info'!A:E,5,0)</f>
        <v>Newcastle</v>
      </c>
      <c r="J1637" s="2" t="s">
        <v>191</v>
      </c>
      <c r="K1637" s="2">
        <v>1321</v>
      </c>
      <c r="L1637" s="2">
        <v>1211</v>
      </c>
      <c r="M1637" s="2">
        <v>1</v>
      </c>
      <c r="N1637" s="7">
        <f t="shared" si="100"/>
        <v>1211</v>
      </c>
      <c r="O1637" s="7">
        <f t="shared" si="101"/>
        <v>1321</v>
      </c>
      <c r="P1637" s="2">
        <v>38</v>
      </c>
      <c r="Q1637" s="8">
        <f t="shared" si="102"/>
        <v>1359</v>
      </c>
      <c r="R1637" s="8">
        <f t="shared" si="103"/>
        <v>110</v>
      </c>
      <c r="S1637" s="2" t="s">
        <v>31</v>
      </c>
      <c r="T1637" s="22" cm="1">
        <f t="array" ref="T1637">_xlfn.IFS(OR(Q1637&gt;$U$2,Q1637&lt;$U$3),Q1637*$V$2,OR(Q1637&gt;$U$3,Q1637&lt;$U$4),Q1637*$V$3,OR(Q1637&gt;$U$3,Q1637&lt;$U$4),Q1637*$V$4,OR(Q1637&gt;$U$5,Q1637&lt;$U$6),Q1637*$V$6,OR(Q1637&gt;$U$6,Q1637&lt;$U$7),Q1637*$V$7)</f>
        <v>27.18</v>
      </c>
    </row>
    <row r="1638" spans="1:20" x14ac:dyDescent="0.3">
      <c r="A1638" s="2" t="s">
        <v>2314</v>
      </c>
      <c r="B1638" s="5">
        <v>43476</v>
      </c>
      <c r="C1638" s="5">
        <v>43477</v>
      </c>
      <c r="D1638" s="2" t="s">
        <v>33</v>
      </c>
      <c r="E1638" s="2" t="s">
        <v>46</v>
      </c>
      <c r="F1638" s="2" t="s">
        <v>379</v>
      </c>
      <c r="G1638" s="6" t="str">
        <f>VLOOKUP(F1638,'Customer Info'!A:B,2,0)</f>
        <v>Andrew</v>
      </c>
      <c r="H1638" s="6" t="str">
        <f>VLOOKUP(F1638,'Customer Info'!A:C,3,0)</f>
        <v>Gjertsen</v>
      </c>
      <c r="I1638" s="6" t="str">
        <f>VLOOKUP(F1638,'Customer Info'!A:E,5,0)</f>
        <v>Hamburg</v>
      </c>
      <c r="J1638" s="2" t="s">
        <v>704</v>
      </c>
      <c r="K1638" s="2">
        <v>7658</v>
      </c>
      <c r="L1638" s="2">
        <v>7026</v>
      </c>
      <c r="M1638" s="2">
        <v>3</v>
      </c>
      <c r="N1638" s="7">
        <f t="shared" si="100"/>
        <v>21078</v>
      </c>
      <c r="O1638" s="7">
        <f t="shared" si="101"/>
        <v>22974</v>
      </c>
      <c r="P1638" s="2">
        <v>20</v>
      </c>
      <c r="Q1638" s="8">
        <f t="shared" si="102"/>
        <v>22994</v>
      </c>
      <c r="R1638" s="8">
        <f t="shared" si="103"/>
        <v>1896</v>
      </c>
      <c r="S1638" s="2" t="s">
        <v>31</v>
      </c>
      <c r="T1638" s="22" cm="1">
        <f t="array" ref="T1638">_xlfn.IFS(OR(Q1638&gt;$U$2,Q1638&lt;$U$3),Q1638*$V$2,OR(Q1638&gt;$U$3,Q1638&lt;$U$4),Q1638*$V$3,OR(Q1638&gt;$U$3,Q1638&lt;$U$4),Q1638*$V$4,OR(Q1638&gt;$U$5,Q1638&lt;$U$6),Q1638*$V$6,OR(Q1638&gt;$U$6,Q1638&lt;$U$7),Q1638*$V$7)</f>
        <v>459.88</v>
      </c>
    </row>
    <row r="1639" spans="1:20" x14ac:dyDescent="0.3">
      <c r="A1639" s="2" t="s">
        <v>2315</v>
      </c>
      <c r="B1639" s="5">
        <v>43510</v>
      </c>
      <c r="C1639" s="5">
        <v>43512</v>
      </c>
      <c r="D1639" s="2" t="s">
        <v>33</v>
      </c>
      <c r="E1639" s="2" t="s">
        <v>46</v>
      </c>
      <c r="F1639" s="2" t="s">
        <v>1783</v>
      </c>
      <c r="G1639" s="6" t="str">
        <f>VLOOKUP(F1639,'Customer Info'!A:B,2,0)</f>
        <v>Linda</v>
      </c>
      <c r="H1639" s="6" t="str">
        <f>VLOOKUP(F1639,'Customer Info'!A:C,3,0)</f>
        <v>Southworth</v>
      </c>
      <c r="I1639" s="6" t="str">
        <f>VLOOKUP(F1639,'Customer Info'!A:E,5,0)</f>
        <v>Brisbane</v>
      </c>
      <c r="J1639" s="2" t="s">
        <v>399</v>
      </c>
      <c r="K1639" s="2">
        <v>6768</v>
      </c>
      <c r="L1639" s="2">
        <v>6512</v>
      </c>
      <c r="M1639" s="2">
        <v>4</v>
      </c>
      <c r="N1639" s="7">
        <f t="shared" si="100"/>
        <v>26048</v>
      </c>
      <c r="O1639" s="7">
        <f t="shared" si="101"/>
        <v>27072</v>
      </c>
      <c r="P1639" s="2">
        <v>96</v>
      </c>
      <c r="Q1639" s="8">
        <f t="shared" si="102"/>
        <v>27168</v>
      </c>
      <c r="R1639" s="8">
        <f t="shared" si="103"/>
        <v>1024</v>
      </c>
      <c r="S1639" s="2" t="s">
        <v>31</v>
      </c>
      <c r="T1639" s="22" cm="1">
        <f t="array" ref="T1639">_xlfn.IFS(OR(Q1639&gt;$U$2,Q1639&lt;$U$3),Q1639*$V$2,OR(Q1639&gt;$U$3,Q1639&lt;$U$4),Q1639*$V$3,OR(Q1639&gt;$U$3,Q1639&lt;$U$4),Q1639*$V$4,OR(Q1639&gt;$U$5,Q1639&lt;$U$6),Q1639*$V$6,OR(Q1639&gt;$U$6,Q1639&lt;$U$7),Q1639*$V$7)</f>
        <v>543.36</v>
      </c>
    </row>
    <row r="1640" spans="1:20" x14ac:dyDescent="0.3">
      <c r="A1640" s="2" t="s">
        <v>2316</v>
      </c>
      <c r="B1640" s="5">
        <v>43504</v>
      </c>
      <c r="C1640" s="5">
        <v>43505</v>
      </c>
      <c r="D1640" s="2" t="s">
        <v>26</v>
      </c>
      <c r="E1640" s="2" t="s">
        <v>41</v>
      </c>
      <c r="F1640" s="2" t="s">
        <v>352</v>
      </c>
      <c r="G1640" s="6" t="str">
        <f>VLOOKUP(F1640,'Customer Info'!A:B,2,0)</f>
        <v>Robert</v>
      </c>
      <c r="H1640" s="6" t="str">
        <f>VLOOKUP(F1640,'Customer Info'!A:C,3,0)</f>
        <v>Waldorf</v>
      </c>
      <c r="I1640" s="6" t="str">
        <f>VLOOKUP(F1640,'Customer Info'!A:E,5,0)</f>
        <v>Emden</v>
      </c>
      <c r="J1640" s="2" t="s">
        <v>332</v>
      </c>
      <c r="K1640" s="2">
        <v>1576</v>
      </c>
      <c r="L1640" s="2">
        <v>1531</v>
      </c>
      <c r="M1640" s="2">
        <v>4</v>
      </c>
      <c r="N1640" s="7">
        <f t="shared" si="100"/>
        <v>6124</v>
      </c>
      <c r="O1640" s="7">
        <f t="shared" si="101"/>
        <v>6304</v>
      </c>
      <c r="P1640" s="2">
        <v>79</v>
      </c>
      <c r="Q1640" s="8">
        <f t="shared" si="102"/>
        <v>6383</v>
      </c>
      <c r="R1640" s="8">
        <f t="shared" si="103"/>
        <v>180</v>
      </c>
      <c r="S1640" s="2" t="s">
        <v>31</v>
      </c>
      <c r="T1640" s="22" cm="1">
        <f t="array" ref="T1640">_xlfn.IFS(OR(Q1640&gt;$U$2,Q1640&lt;$U$3),Q1640*$V$2,OR(Q1640&gt;$U$3,Q1640&lt;$U$4),Q1640*$V$3,OR(Q1640&gt;$U$3,Q1640&lt;$U$4),Q1640*$V$4,OR(Q1640&gt;$U$5,Q1640&lt;$U$6),Q1640*$V$6,OR(Q1640&gt;$U$6,Q1640&lt;$U$7),Q1640*$V$7)</f>
        <v>127.66</v>
      </c>
    </row>
    <row r="1641" spans="1:20" x14ac:dyDescent="0.3">
      <c r="A1641" s="2" t="s">
        <v>2317</v>
      </c>
      <c r="B1641" s="5">
        <v>43666</v>
      </c>
      <c r="C1641" s="5">
        <v>43668</v>
      </c>
      <c r="D1641" s="2" t="s">
        <v>45</v>
      </c>
      <c r="E1641" s="2" t="s">
        <v>41</v>
      </c>
      <c r="F1641" s="2" t="s">
        <v>1789</v>
      </c>
      <c r="G1641" s="6" t="str">
        <f>VLOOKUP(F1641,'Customer Info'!A:B,2,0)</f>
        <v>Claire</v>
      </c>
      <c r="H1641" s="6" t="str">
        <f>VLOOKUP(F1641,'Customer Info'!A:C,3,0)</f>
        <v>Gute</v>
      </c>
      <c r="I1641" s="6" t="str">
        <f>VLOOKUP(F1641,'Customer Info'!A:E,5,0)</f>
        <v>Shenzhen</v>
      </c>
      <c r="J1641" s="2" t="s">
        <v>1182</v>
      </c>
      <c r="K1641" s="2">
        <v>63</v>
      </c>
      <c r="L1641" s="2">
        <v>59</v>
      </c>
      <c r="M1641" s="2">
        <v>3</v>
      </c>
      <c r="N1641" s="7">
        <f t="shared" si="100"/>
        <v>177</v>
      </c>
      <c r="O1641" s="7">
        <f t="shared" si="101"/>
        <v>189</v>
      </c>
      <c r="P1641" s="2">
        <v>10</v>
      </c>
      <c r="Q1641" s="8">
        <f t="shared" si="102"/>
        <v>199</v>
      </c>
      <c r="R1641" s="8">
        <f t="shared" si="103"/>
        <v>12</v>
      </c>
      <c r="S1641" s="2" t="s">
        <v>61</v>
      </c>
      <c r="T1641" s="22" cm="1">
        <f t="array" ref="T1641">_xlfn.IFS(OR(Q1641&gt;$U$2,Q1641&lt;$U$3),Q1641*$V$2,OR(Q1641&gt;$U$3,Q1641&lt;$U$4),Q1641*$V$3,OR(Q1641&gt;$U$3,Q1641&lt;$U$4),Q1641*$V$4,OR(Q1641&gt;$U$5,Q1641&lt;$U$6),Q1641*$V$6,OR(Q1641&gt;$U$6,Q1641&lt;$U$7),Q1641*$V$7)</f>
        <v>3.98</v>
      </c>
    </row>
    <row r="1642" spans="1:20" x14ac:dyDescent="0.3">
      <c r="A1642" s="2" t="s">
        <v>2318</v>
      </c>
      <c r="B1642" s="5">
        <v>43651</v>
      </c>
      <c r="C1642" s="5">
        <v>43653</v>
      </c>
      <c r="D1642" s="2" t="s">
        <v>33</v>
      </c>
      <c r="E1642" s="2" t="s">
        <v>27</v>
      </c>
      <c r="F1642" s="2" t="s">
        <v>63</v>
      </c>
      <c r="G1642" s="6" t="str">
        <f>VLOOKUP(F1642,'Customer Info'!A:B,2,0)</f>
        <v>Victor</v>
      </c>
      <c r="H1642" s="6" t="str">
        <f>VLOOKUP(F1642,'Customer Info'!A:C,3,0)</f>
        <v>Preis</v>
      </c>
      <c r="I1642" s="6" t="str">
        <f>VLOOKUP(F1642,'Customer Info'!A:E,5,0)</f>
        <v>Melbourne</v>
      </c>
      <c r="J1642" s="2" t="s">
        <v>543</v>
      </c>
      <c r="K1642" s="2">
        <v>1651</v>
      </c>
      <c r="L1642" s="2">
        <v>1604</v>
      </c>
      <c r="M1642" s="2">
        <v>2</v>
      </c>
      <c r="N1642" s="7">
        <f t="shared" si="100"/>
        <v>3208</v>
      </c>
      <c r="O1642" s="7">
        <f t="shared" si="101"/>
        <v>3302</v>
      </c>
      <c r="P1642" s="2">
        <v>33</v>
      </c>
      <c r="Q1642" s="8">
        <f t="shared" si="102"/>
        <v>3335</v>
      </c>
      <c r="R1642" s="8">
        <f t="shared" si="103"/>
        <v>94</v>
      </c>
      <c r="S1642" s="2" t="s">
        <v>31</v>
      </c>
      <c r="T1642" s="22" cm="1">
        <f t="array" ref="T1642">_xlfn.IFS(OR(Q1642&gt;$U$2,Q1642&lt;$U$3),Q1642*$V$2,OR(Q1642&gt;$U$3,Q1642&lt;$U$4),Q1642*$V$3,OR(Q1642&gt;$U$3,Q1642&lt;$U$4),Q1642*$V$4,OR(Q1642&gt;$U$5,Q1642&lt;$U$6),Q1642*$V$6,OR(Q1642&gt;$U$6,Q1642&lt;$U$7),Q1642*$V$7)</f>
        <v>66.7</v>
      </c>
    </row>
    <row r="1643" spans="1:20" x14ac:dyDescent="0.3">
      <c r="A1643" s="2" t="s">
        <v>2319</v>
      </c>
      <c r="B1643" s="5">
        <v>43629</v>
      </c>
      <c r="C1643" s="5">
        <v>43629</v>
      </c>
      <c r="D1643" s="2" t="s">
        <v>45</v>
      </c>
      <c r="E1643" s="2" t="s">
        <v>66</v>
      </c>
      <c r="F1643" s="2" t="s">
        <v>623</v>
      </c>
      <c r="G1643" s="6" t="str">
        <f>VLOOKUP(F1643,'Customer Info'!A:B,2,0)</f>
        <v>Ivan</v>
      </c>
      <c r="H1643" s="6" t="str">
        <f>VLOOKUP(F1643,'Customer Info'!A:C,3,0)</f>
        <v>Gibson</v>
      </c>
      <c r="I1643" s="6" t="str">
        <f>VLOOKUP(F1643,'Customer Info'!A:E,5,0)</f>
        <v>Perth</v>
      </c>
      <c r="J1643" s="2" t="s">
        <v>695</v>
      </c>
      <c r="K1643" s="2">
        <v>214</v>
      </c>
      <c r="L1643" s="2">
        <v>200</v>
      </c>
      <c r="M1643" s="2">
        <v>4</v>
      </c>
      <c r="N1643" s="7">
        <f t="shared" si="100"/>
        <v>800</v>
      </c>
      <c r="O1643" s="7">
        <f t="shared" si="101"/>
        <v>856</v>
      </c>
      <c r="P1643" s="2">
        <v>24</v>
      </c>
      <c r="Q1643" s="8">
        <f t="shared" si="102"/>
        <v>880</v>
      </c>
      <c r="R1643" s="8">
        <f t="shared" si="103"/>
        <v>56</v>
      </c>
      <c r="S1643" s="2" t="s">
        <v>31</v>
      </c>
      <c r="T1643" s="22" cm="1">
        <f t="array" ref="T1643">_xlfn.IFS(OR(Q1643&gt;$U$2,Q1643&lt;$U$3),Q1643*$V$2,OR(Q1643&gt;$U$3,Q1643&lt;$U$4),Q1643*$V$3,OR(Q1643&gt;$U$3,Q1643&lt;$U$4),Q1643*$V$4,OR(Q1643&gt;$U$5,Q1643&lt;$U$6),Q1643*$V$6,OR(Q1643&gt;$U$6,Q1643&lt;$U$7),Q1643*$V$7)</f>
        <v>17.600000000000001</v>
      </c>
    </row>
    <row r="1644" spans="1:20" x14ac:dyDescent="0.3">
      <c r="A1644" s="2" t="s">
        <v>2320</v>
      </c>
      <c r="B1644" s="5">
        <v>43770</v>
      </c>
      <c r="C1644" s="5">
        <v>43772</v>
      </c>
      <c r="D1644" s="2" t="s">
        <v>26</v>
      </c>
      <c r="E1644" s="2" t="s">
        <v>89</v>
      </c>
      <c r="F1644" s="2" t="s">
        <v>2321</v>
      </c>
      <c r="G1644" s="6" t="str">
        <f>VLOOKUP(F1644,'Customer Info'!A:B,2,0)</f>
        <v>Erica</v>
      </c>
      <c r="H1644" s="6" t="str">
        <f>VLOOKUP(F1644,'Customer Info'!A:C,3,0)</f>
        <v>Hackney</v>
      </c>
      <c r="I1644" s="6" t="str">
        <f>VLOOKUP(F1644,'Customer Info'!A:E,5,0)</f>
        <v>Adelaide</v>
      </c>
      <c r="J1644" s="2" t="s">
        <v>141</v>
      </c>
      <c r="K1644" s="2">
        <v>2697</v>
      </c>
      <c r="L1644" s="2">
        <v>2498</v>
      </c>
      <c r="M1644" s="2">
        <v>3</v>
      </c>
      <c r="N1644" s="7">
        <f t="shared" si="100"/>
        <v>7494</v>
      </c>
      <c r="O1644" s="7">
        <f t="shared" si="101"/>
        <v>8091</v>
      </c>
      <c r="P1644" s="2">
        <v>91</v>
      </c>
      <c r="Q1644" s="8">
        <f t="shared" si="102"/>
        <v>8182</v>
      </c>
      <c r="R1644" s="8">
        <f t="shared" si="103"/>
        <v>597</v>
      </c>
      <c r="S1644" s="2" t="s">
        <v>31</v>
      </c>
      <c r="T1644" s="22" cm="1">
        <f t="array" ref="T1644">_xlfn.IFS(OR(Q1644&gt;$U$2,Q1644&lt;$U$3),Q1644*$V$2,OR(Q1644&gt;$U$3,Q1644&lt;$U$4),Q1644*$V$3,OR(Q1644&gt;$U$3,Q1644&lt;$U$4),Q1644*$V$4,OR(Q1644&gt;$U$5,Q1644&lt;$U$6),Q1644*$V$6,OR(Q1644&gt;$U$6,Q1644&lt;$U$7),Q1644*$V$7)</f>
        <v>163.64000000000001</v>
      </c>
    </row>
    <row r="1645" spans="1:20" x14ac:dyDescent="0.3">
      <c r="A1645" s="2" t="s">
        <v>2322</v>
      </c>
      <c r="B1645" s="5">
        <v>43740</v>
      </c>
      <c r="C1645" s="5">
        <v>43741</v>
      </c>
      <c r="D1645" s="2" t="s">
        <v>33</v>
      </c>
      <c r="E1645" s="2" t="s">
        <v>89</v>
      </c>
      <c r="F1645" s="2" t="s">
        <v>1942</v>
      </c>
      <c r="G1645" s="6" t="str">
        <f>VLOOKUP(F1645,'Customer Info'!A:B,2,0)</f>
        <v>Dave</v>
      </c>
      <c r="H1645" s="6" t="str">
        <f>VLOOKUP(F1645,'Customer Info'!A:C,3,0)</f>
        <v>Hallsten</v>
      </c>
      <c r="I1645" s="6" t="str">
        <f>VLOOKUP(F1645,'Customer Info'!A:E,5,0)</f>
        <v>Melbourne</v>
      </c>
      <c r="J1645" s="2" t="s">
        <v>417</v>
      </c>
      <c r="K1645" s="2">
        <v>1568</v>
      </c>
      <c r="L1645" s="2">
        <v>1495</v>
      </c>
      <c r="M1645" s="2">
        <v>4</v>
      </c>
      <c r="N1645" s="7">
        <f t="shared" si="100"/>
        <v>5980</v>
      </c>
      <c r="O1645" s="7">
        <f t="shared" si="101"/>
        <v>6272</v>
      </c>
      <c r="P1645" s="2">
        <v>73</v>
      </c>
      <c r="Q1645" s="8">
        <f t="shared" si="102"/>
        <v>6345</v>
      </c>
      <c r="R1645" s="8">
        <f t="shared" si="103"/>
        <v>292</v>
      </c>
      <c r="S1645" s="2" t="s">
        <v>31</v>
      </c>
      <c r="T1645" s="22" cm="1">
        <f t="array" ref="T1645">_xlfn.IFS(OR(Q1645&gt;$U$2,Q1645&lt;$U$3),Q1645*$V$2,OR(Q1645&gt;$U$3,Q1645&lt;$U$4),Q1645*$V$3,OR(Q1645&gt;$U$3,Q1645&lt;$U$4),Q1645*$V$4,OR(Q1645&gt;$U$5,Q1645&lt;$U$6),Q1645*$V$6,OR(Q1645&gt;$U$6,Q1645&lt;$U$7),Q1645*$V$7)</f>
        <v>126.9</v>
      </c>
    </row>
    <row r="1646" spans="1:20" x14ac:dyDescent="0.3">
      <c r="A1646" s="2" t="s">
        <v>2323</v>
      </c>
      <c r="B1646" s="5">
        <v>43510</v>
      </c>
      <c r="C1646" s="5">
        <v>43512</v>
      </c>
      <c r="D1646" s="2" t="s">
        <v>45</v>
      </c>
      <c r="E1646" s="2" t="s">
        <v>41</v>
      </c>
      <c r="F1646" s="2" t="s">
        <v>542</v>
      </c>
      <c r="G1646" s="6" t="str">
        <f>VLOOKUP(F1646,'Customer Info'!A:B,2,0)</f>
        <v>Troy</v>
      </c>
      <c r="H1646" s="6" t="str">
        <f>VLOOKUP(F1646,'Customer Info'!A:C,3,0)</f>
        <v>Blackwell</v>
      </c>
      <c r="I1646" s="6" t="str">
        <f>VLOOKUP(F1646,'Customer Info'!A:E,5,0)</f>
        <v>Akola</v>
      </c>
      <c r="J1646" s="2" t="s">
        <v>81</v>
      </c>
      <c r="K1646" s="2">
        <v>2907</v>
      </c>
      <c r="L1646" s="2">
        <v>2667</v>
      </c>
      <c r="M1646" s="2">
        <v>4</v>
      </c>
      <c r="N1646" s="7">
        <f t="shared" si="100"/>
        <v>10668</v>
      </c>
      <c r="O1646" s="7">
        <f t="shared" si="101"/>
        <v>11628</v>
      </c>
      <c r="P1646" s="2">
        <v>53</v>
      </c>
      <c r="Q1646" s="8">
        <f t="shared" si="102"/>
        <v>11681</v>
      </c>
      <c r="R1646" s="8">
        <f t="shared" si="103"/>
        <v>960</v>
      </c>
      <c r="S1646" s="2" t="s">
        <v>31</v>
      </c>
      <c r="T1646" s="22" cm="1">
        <f t="array" ref="T1646">_xlfn.IFS(OR(Q1646&gt;$U$2,Q1646&lt;$U$3),Q1646*$V$2,OR(Q1646&gt;$U$3,Q1646&lt;$U$4),Q1646*$V$3,OR(Q1646&gt;$U$3,Q1646&lt;$U$4),Q1646*$V$4,OR(Q1646&gt;$U$5,Q1646&lt;$U$6),Q1646*$V$6,OR(Q1646&gt;$U$6,Q1646&lt;$U$7),Q1646*$V$7)</f>
        <v>233.62</v>
      </c>
    </row>
    <row r="1647" spans="1:20" x14ac:dyDescent="0.3">
      <c r="A1647" s="2" t="s">
        <v>2324</v>
      </c>
      <c r="B1647" s="5">
        <v>43685</v>
      </c>
      <c r="C1647" s="5">
        <v>43687</v>
      </c>
      <c r="D1647" s="2" t="s">
        <v>45</v>
      </c>
      <c r="E1647" s="2" t="s">
        <v>41</v>
      </c>
      <c r="F1647" s="2" t="s">
        <v>493</v>
      </c>
      <c r="G1647" s="6" t="str">
        <f>VLOOKUP(F1647,'Customer Info'!A:B,2,0)</f>
        <v>Julie</v>
      </c>
      <c r="H1647" s="6" t="str">
        <f>VLOOKUP(F1647,'Customer Info'!A:C,3,0)</f>
        <v>Creighton</v>
      </c>
      <c r="I1647" s="6" t="str">
        <f>VLOOKUP(F1647,'Customer Info'!A:E,5,0)</f>
        <v>Bandung</v>
      </c>
      <c r="J1647" s="2" t="s">
        <v>439</v>
      </c>
      <c r="K1647" s="2">
        <v>60</v>
      </c>
      <c r="L1647" s="2">
        <v>56</v>
      </c>
      <c r="M1647" s="2">
        <v>1</v>
      </c>
      <c r="N1647" s="7">
        <f t="shared" si="100"/>
        <v>56</v>
      </c>
      <c r="O1647" s="7">
        <f t="shared" si="101"/>
        <v>60</v>
      </c>
      <c r="P1647" s="2">
        <v>10</v>
      </c>
      <c r="Q1647" s="8">
        <f t="shared" si="102"/>
        <v>70</v>
      </c>
      <c r="R1647" s="8">
        <f t="shared" si="103"/>
        <v>4</v>
      </c>
      <c r="S1647" s="2" t="s">
        <v>31</v>
      </c>
      <c r="T1647" s="22" cm="1">
        <f t="array" ref="T1647">_xlfn.IFS(OR(Q1647&gt;$U$2,Q1647&lt;$U$3),Q1647*$V$2,OR(Q1647&gt;$U$3,Q1647&lt;$U$4),Q1647*$V$3,OR(Q1647&gt;$U$3,Q1647&lt;$U$4),Q1647*$V$4,OR(Q1647&gt;$U$5,Q1647&lt;$U$6),Q1647*$V$6,OR(Q1647&gt;$U$6,Q1647&lt;$U$7),Q1647*$V$7)</f>
        <v>1.4000000000000001</v>
      </c>
    </row>
    <row r="1648" spans="1:20" x14ac:dyDescent="0.3">
      <c r="A1648" s="2" t="s">
        <v>2325</v>
      </c>
      <c r="B1648" s="5">
        <v>43730</v>
      </c>
      <c r="C1648" s="5">
        <v>43730</v>
      </c>
      <c r="D1648" s="2" t="s">
        <v>26</v>
      </c>
      <c r="E1648" s="2" t="s">
        <v>34</v>
      </c>
      <c r="F1648" s="2" t="s">
        <v>1490</v>
      </c>
      <c r="G1648" s="6" t="str">
        <f>VLOOKUP(F1648,'Customer Info'!A:B,2,0)</f>
        <v>Bradley</v>
      </c>
      <c r="H1648" s="6" t="str">
        <f>VLOOKUP(F1648,'Customer Info'!A:C,3,0)</f>
        <v>Nguyen</v>
      </c>
      <c r="I1648" s="6" t="str">
        <f>VLOOKUP(F1648,'Customer Info'!A:E,5,0)</f>
        <v>Shenzhen</v>
      </c>
      <c r="J1648" s="2" t="s">
        <v>380</v>
      </c>
      <c r="K1648" s="2">
        <v>6012</v>
      </c>
      <c r="L1648" s="2">
        <v>5677</v>
      </c>
      <c r="M1648" s="2">
        <v>6</v>
      </c>
      <c r="N1648" s="7">
        <f t="shared" si="100"/>
        <v>34062</v>
      </c>
      <c r="O1648" s="7">
        <f t="shared" si="101"/>
        <v>36072</v>
      </c>
      <c r="P1648" s="2">
        <v>40</v>
      </c>
      <c r="Q1648" s="8">
        <f t="shared" si="102"/>
        <v>36112</v>
      </c>
      <c r="R1648" s="8">
        <f t="shared" si="103"/>
        <v>2010</v>
      </c>
      <c r="S1648" s="2" t="s">
        <v>61</v>
      </c>
      <c r="T1648" s="22" cm="1">
        <f t="array" ref="T1648">_xlfn.IFS(OR(Q1648&gt;$U$2,Q1648&lt;$U$3),Q1648*$V$2,OR(Q1648&gt;$U$3,Q1648&lt;$U$4),Q1648*$V$3,OR(Q1648&gt;$U$3,Q1648&lt;$U$4),Q1648*$V$4,OR(Q1648&gt;$U$5,Q1648&lt;$U$6),Q1648*$V$6,OR(Q1648&gt;$U$6,Q1648&lt;$U$7),Q1648*$V$7)</f>
        <v>722.24</v>
      </c>
    </row>
    <row r="1649" spans="1:20" x14ac:dyDescent="0.3">
      <c r="A1649" s="2" t="s">
        <v>2326</v>
      </c>
      <c r="B1649" s="5">
        <v>43820</v>
      </c>
      <c r="C1649" s="5">
        <v>43822</v>
      </c>
      <c r="D1649" s="2" t="s">
        <v>26</v>
      </c>
      <c r="E1649" s="2" t="s">
        <v>41</v>
      </c>
      <c r="F1649" s="2" t="s">
        <v>331</v>
      </c>
      <c r="G1649" s="6" t="str">
        <f>VLOOKUP(F1649,'Customer Info'!A:B,2,0)</f>
        <v>Maureen</v>
      </c>
      <c r="H1649" s="6" t="str">
        <f>VLOOKUP(F1649,'Customer Info'!A:C,3,0)</f>
        <v>Fritzler</v>
      </c>
      <c r="I1649" s="6" t="str">
        <f>VLOOKUP(F1649,'Customer Info'!A:E,5,0)</f>
        <v>BadenBaden</v>
      </c>
      <c r="J1649" s="2" t="s">
        <v>424</v>
      </c>
      <c r="K1649" s="2">
        <v>2778</v>
      </c>
      <c r="L1649" s="2">
        <v>2573</v>
      </c>
      <c r="M1649" s="2">
        <v>2</v>
      </c>
      <c r="N1649" s="7">
        <f t="shared" si="100"/>
        <v>5146</v>
      </c>
      <c r="O1649" s="7">
        <f t="shared" si="101"/>
        <v>5556</v>
      </c>
      <c r="P1649" s="2">
        <v>100</v>
      </c>
      <c r="Q1649" s="8">
        <f t="shared" si="102"/>
        <v>5656</v>
      </c>
      <c r="R1649" s="8">
        <f t="shared" si="103"/>
        <v>410</v>
      </c>
      <c r="S1649" s="2" t="s">
        <v>61</v>
      </c>
      <c r="T1649" s="22" cm="1">
        <f t="array" ref="T1649">_xlfn.IFS(OR(Q1649&gt;$U$2,Q1649&lt;$U$3),Q1649*$V$2,OR(Q1649&gt;$U$3,Q1649&lt;$U$4),Q1649*$V$3,OR(Q1649&gt;$U$3,Q1649&lt;$U$4),Q1649*$V$4,OR(Q1649&gt;$U$5,Q1649&lt;$U$6),Q1649*$V$6,OR(Q1649&gt;$U$6,Q1649&lt;$U$7),Q1649*$V$7)</f>
        <v>113.12</v>
      </c>
    </row>
    <row r="1650" spans="1:20" x14ac:dyDescent="0.3">
      <c r="A1650" s="2" t="s">
        <v>2327</v>
      </c>
      <c r="B1650" s="5">
        <v>43717</v>
      </c>
      <c r="C1650" s="5">
        <v>43717</v>
      </c>
      <c r="D1650" s="2" t="s">
        <v>45</v>
      </c>
      <c r="E1650" s="2" t="s">
        <v>46</v>
      </c>
      <c r="F1650" s="2" t="s">
        <v>1652</v>
      </c>
      <c r="G1650" s="6" t="str">
        <f>VLOOKUP(F1650,'Customer Info'!A:B,2,0)</f>
        <v>Sarah</v>
      </c>
      <c r="H1650" s="6" t="str">
        <f>VLOOKUP(F1650,'Customer Info'!A:C,3,0)</f>
        <v>Foster</v>
      </c>
      <c r="I1650" s="6" t="str">
        <f>VLOOKUP(F1650,'Customer Info'!A:E,5,0)</f>
        <v>Harbin</v>
      </c>
      <c r="J1650" s="2" t="s">
        <v>240</v>
      </c>
      <c r="K1650" s="2">
        <v>78</v>
      </c>
      <c r="L1650" s="2">
        <v>74</v>
      </c>
      <c r="M1650" s="2">
        <v>6</v>
      </c>
      <c r="N1650" s="7">
        <f t="shared" si="100"/>
        <v>444</v>
      </c>
      <c r="O1650" s="7">
        <f t="shared" si="101"/>
        <v>468</v>
      </c>
      <c r="P1650" s="2">
        <v>10</v>
      </c>
      <c r="Q1650" s="8">
        <f t="shared" si="102"/>
        <v>478</v>
      </c>
      <c r="R1650" s="8">
        <f t="shared" si="103"/>
        <v>24</v>
      </c>
      <c r="S1650" s="2" t="s">
        <v>61</v>
      </c>
      <c r="T1650" s="22" cm="1">
        <f t="array" ref="T1650">_xlfn.IFS(OR(Q1650&gt;$U$2,Q1650&lt;$U$3),Q1650*$V$2,OR(Q1650&gt;$U$3,Q1650&lt;$U$4),Q1650*$V$3,OR(Q1650&gt;$U$3,Q1650&lt;$U$4),Q1650*$V$4,OR(Q1650&gt;$U$5,Q1650&lt;$U$6),Q1650*$V$6,OR(Q1650&gt;$U$6,Q1650&lt;$U$7),Q1650*$V$7)</f>
        <v>9.56</v>
      </c>
    </row>
    <row r="1651" spans="1:20" x14ac:dyDescent="0.3">
      <c r="A1651" s="2" t="s">
        <v>2328</v>
      </c>
      <c r="B1651" s="5">
        <v>43748</v>
      </c>
      <c r="C1651" s="5">
        <v>43749</v>
      </c>
      <c r="D1651" s="2" t="s">
        <v>45</v>
      </c>
      <c r="E1651" s="2" t="s">
        <v>34</v>
      </c>
      <c r="F1651" s="2" t="s">
        <v>239</v>
      </c>
      <c r="G1651" s="6" t="str">
        <f>VLOOKUP(F1651,'Customer Info'!A:B,2,0)</f>
        <v>Cassandra</v>
      </c>
      <c r="H1651" s="6" t="str">
        <f>VLOOKUP(F1651,'Customer Info'!A:C,3,0)</f>
        <v>Brandow</v>
      </c>
      <c r="I1651" s="6" t="str">
        <f>VLOOKUP(F1651,'Customer Info'!A:E,5,0)</f>
        <v>Hamburg</v>
      </c>
      <c r="J1651" s="2" t="s">
        <v>170</v>
      </c>
      <c r="K1651" s="2">
        <v>743</v>
      </c>
      <c r="L1651" s="2">
        <v>694</v>
      </c>
      <c r="M1651" s="2">
        <v>3</v>
      </c>
      <c r="N1651" s="7">
        <f t="shared" si="100"/>
        <v>2082</v>
      </c>
      <c r="O1651" s="7">
        <f t="shared" si="101"/>
        <v>2229</v>
      </c>
      <c r="P1651" s="2">
        <v>33</v>
      </c>
      <c r="Q1651" s="8">
        <f t="shared" si="102"/>
        <v>2262</v>
      </c>
      <c r="R1651" s="8">
        <f t="shared" si="103"/>
        <v>147</v>
      </c>
      <c r="S1651" s="2" t="s">
        <v>31</v>
      </c>
      <c r="T1651" s="22" cm="1">
        <f t="array" ref="T1651">_xlfn.IFS(OR(Q1651&gt;$U$2,Q1651&lt;$U$3),Q1651*$V$2,OR(Q1651&gt;$U$3,Q1651&lt;$U$4),Q1651*$V$3,OR(Q1651&gt;$U$3,Q1651&lt;$U$4),Q1651*$V$4,OR(Q1651&gt;$U$5,Q1651&lt;$U$6),Q1651*$V$6,OR(Q1651&gt;$U$6,Q1651&lt;$U$7),Q1651*$V$7)</f>
        <v>45.24</v>
      </c>
    </row>
    <row r="1652" spans="1:20" x14ac:dyDescent="0.3">
      <c r="A1652" s="2" t="s">
        <v>2329</v>
      </c>
      <c r="B1652" s="5">
        <v>43690</v>
      </c>
      <c r="C1652" s="5">
        <v>43691</v>
      </c>
      <c r="D1652" s="2" t="s">
        <v>26</v>
      </c>
      <c r="E1652" s="2" t="s">
        <v>34</v>
      </c>
      <c r="F1652" s="2" t="s">
        <v>1444</v>
      </c>
      <c r="G1652" s="6" t="str">
        <f>VLOOKUP(F1652,'Customer Info'!A:B,2,0)</f>
        <v>Brad</v>
      </c>
      <c r="H1652" s="6" t="str">
        <f>VLOOKUP(F1652,'Customer Info'!A:C,3,0)</f>
        <v>Eason</v>
      </c>
      <c r="I1652" s="6" t="str">
        <f>VLOOKUP(F1652,'Customer Info'!A:E,5,0)</f>
        <v>Bogor</v>
      </c>
      <c r="J1652" s="2" t="s">
        <v>205</v>
      </c>
      <c r="K1652" s="2">
        <v>2007</v>
      </c>
      <c r="L1652" s="2">
        <v>1839</v>
      </c>
      <c r="M1652" s="2">
        <v>5</v>
      </c>
      <c r="N1652" s="7">
        <f t="shared" si="100"/>
        <v>9195</v>
      </c>
      <c r="O1652" s="7">
        <f t="shared" si="101"/>
        <v>10035</v>
      </c>
      <c r="P1652" s="2">
        <v>69</v>
      </c>
      <c r="Q1652" s="8">
        <f t="shared" si="102"/>
        <v>10104</v>
      </c>
      <c r="R1652" s="8">
        <f t="shared" si="103"/>
        <v>840</v>
      </c>
      <c r="S1652" s="2" t="s">
        <v>28</v>
      </c>
      <c r="T1652" s="22" cm="1">
        <f t="array" ref="T1652">_xlfn.IFS(OR(Q1652&gt;$U$2,Q1652&lt;$U$3),Q1652*$V$2,OR(Q1652&gt;$U$3,Q1652&lt;$U$4),Q1652*$V$3,OR(Q1652&gt;$U$3,Q1652&lt;$U$4),Q1652*$V$4,OR(Q1652&gt;$U$5,Q1652&lt;$U$6),Q1652*$V$6,OR(Q1652&gt;$U$6,Q1652&lt;$U$7),Q1652*$V$7)</f>
        <v>202.08</v>
      </c>
    </row>
    <row r="1653" spans="1:20" x14ac:dyDescent="0.3">
      <c r="A1653" s="2" t="s">
        <v>2330</v>
      </c>
      <c r="B1653" s="5">
        <v>43745</v>
      </c>
      <c r="C1653" s="5">
        <v>43746</v>
      </c>
      <c r="D1653" s="2" t="s">
        <v>26</v>
      </c>
      <c r="E1653" s="2" t="s">
        <v>41</v>
      </c>
      <c r="F1653" s="2" t="s">
        <v>742</v>
      </c>
      <c r="G1653" s="6" t="str">
        <f>VLOOKUP(F1653,'Customer Info'!A:B,2,0)</f>
        <v>Thomas</v>
      </c>
      <c r="H1653" s="6" t="str">
        <f>VLOOKUP(F1653,'Customer Info'!A:C,3,0)</f>
        <v>Brumley</v>
      </c>
      <c r="I1653" s="6" t="str">
        <f>VLOOKUP(F1653,'Customer Info'!A:E,5,0)</f>
        <v>Launceston</v>
      </c>
      <c r="J1653" s="2" t="s">
        <v>530</v>
      </c>
      <c r="K1653" s="2">
        <v>4577</v>
      </c>
      <c r="L1653" s="2">
        <v>4280</v>
      </c>
      <c r="M1653" s="2">
        <v>1</v>
      </c>
      <c r="N1653" s="7">
        <f t="shared" si="100"/>
        <v>4280</v>
      </c>
      <c r="O1653" s="7">
        <f t="shared" si="101"/>
        <v>4577</v>
      </c>
      <c r="P1653" s="2">
        <v>36</v>
      </c>
      <c r="Q1653" s="8">
        <f t="shared" si="102"/>
        <v>4613</v>
      </c>
      <c r="R1653" s="8">
        <f t="shared" si="103"/>
        <v>297</v>
      </c>
      <c r="S1653" s="2" t="s">
        <v>31</v>
      </c>
      <c r="T1653" s="22" cm="1">
        <f t="array" ref="T1653">_xlfn.IFS(OR(Q1653&gt;$U$2,Q1653&lt;$U$3),Q1653*$V$2,OR(Q1653&gt;$U$3,Q1653&lt;$U$4),Q1653*$V$3,OR(Q1653&gt;$U$3,Q1653&lt;$U$4),Q1653*$V$4,OR(Q1653&gt;$U$5,Q1653&lt;$U$6),Q1653*$V$6,OR(Q1653&gt;$U$6,Q1653&lt;$U$7),Q1653*$V$7)</f>
        <v>92.26</v>
      </c>
    </row>
    <row r="1654" spans="1:20" x14ac:dyDescent="0.3">
      <c r="A1654" s="2" t="s">
        <v>2331</v>
      </c>
      <c r="B1654" s="5">
        <v>43687</v>
      </c>
      <c r="C1654" s="5">
        <v>43687</v>
      </c>
      <c r="D1654" s="2" t="s">
        <v>33</v>
      </c>
      <c r="E1654" s="2" t="s">
        <v>34</v>
      </c>
      <c r="F1654" s="2" t="s">
        <v>1197</v>
      </c>
      <c r="G1654" s="6" t="str">
        <f>VLOOKUP(F1654,'Customer Info'!A:B,2,0)</f>
        <v>Bryan</v>
      </c>
      <c r="H1654" s="6" t="str">
        <f>VLOOKUP(F1654,'Customer Info'!A:C,3,0)</f>
        <v>Spruell</v>
      </c>
      <c r="I1654" s="6" t="str">
        <f>VLOOKUP(F1654,'Customer Info'!A:E,5,0)</f>
        <v>Bekasi</v>
      </c>
      <c r="J1654" s="2" t="s">
        <v>119</v>
      </c>
      <c r="K1654" s="2">
        <v>8967</v>
      </c>
      <c r="L1654" s="2">
        <v>8151</v>
      </c>
      <c r="M1654" s="2">
        <v>2</v>
      </c>
      <c r="N1654" s="7">
        <f t="shared" si="100"/>
        <v>16302</v>
      </c>
      <c r="O1654" s="7">
        <f t="shared" si="101"/>
        <v>17934</v>
      </c>
      <c r="P1654" s="2">
        <v>38</v>
      </c>
      <c r="Q1654" s="8">
        <f t="shared" si="102"/>
        <v>17972</v>
      </c>
      <c r="R1654" s="8">
        <f t="shared" si="103"/>
        <v>1632</v>
      </c>
      <c r="S1654" s="2" t="s">
        <v>31</v>
      </c>
      <c r="T1654" s="22" cm="1">
        <f t="array" ref="T1654">_xlfn.IFS(OR(Q1654&gt;$U$2,Q1654&lt;$U$3),Q1654*$V$2,OR(Q1654&gt;$U$3,Q1654&lt;$U$4),Q1654*$V$3,OR(Q1654&gt;$U$3,Q1654&lt;$U$4),Q1654*$V$4,OR(Q1654&gt;$U$5,Q1654&lt;$U$6),Q1654*$V$6,OR(Q1654&gt;$U$6,Q1654&lt;$U$7),Q1654*$V$7)</f>
        <v>359.44</v>
      </c>
    </row>
    <row r="1655" spans="1:20" x14ac:dyDescent="0.3">
      <c r="A1655" s="2" t="s">
        <v>2332</v>
      </c>
      <c r="B1655" s="5">
        <v>43594</v>
      </c>
      <c r="C1655" s="5">
        <v>43595</v>
      </c>
      <c r="D1655" s="2" t="s">
        <v>45</v>
      </c>
      <c r="E1655" s="2" t="s">
        <v>46</v>
      </c>
      <c r="F1655" s="2" t="s">
        <v>80</v>
      </c>
      <c r="G1655" s="6" t="str">
        <f>VLOOKUP(F1655,'Customer Info'!A:B,2,0)</f>
        <v>Adam</v>
      </c>
      <c r="H1655" s="6" t="str">
        <f>VLOOKUP(F1655,'Customer Info'!A:C,3,0)</f>
        <v>Bellavance</v>
      </c>
      <c r="I1655" s="6" t="str">
        <f>VLOOKUP(F1655,'Customer Info'!A:E,5,0)</f>
        <v>Medan</v>
      </c>
      <c r="J1655" s="2" t="s">
        <v>520</v>
      </c>
      <c r="K1655" s="2">
        <v>1453</v>
      </c>
      <c r="L1655" s="2">
        <v>1411</v>
      </c>
      <c r="M1655" s="2">
        <v>3</v>
      </c>
      <c r="N1655" s="7">
        <f t="shared" si="100"/>
        <v>4233</v>
      </c>
      <c r="O1655" s="7">
        <f t="shared" si="101"/>
        <v>4359</v>
      </c>
      <c r="P1655" s="2">
        <v>32</v>
      </c>
      <c r="Q1655" s="8">
        <f t="shared" si="102"/>
        <v>4391</v>
      </c>
      <c r="R1655" s="8">
        <f t="shared" si="103"/>
        <v>126</v>
      </c>
      <c r="S1655" s="2" t="s">
        <v>31</v>
      </c>
      <c r="T1655" s="22" cm="1">
        <f t="array" ref="T1655">_xlfn.IFS(OR(Q1655&gt;$U$2,Q1655&lt;$U$3),Q1655*$V$2,OR(Q1655&gt;$U$3,Q1655&lt;$U$4),Q1655*$V$3,OR(Q1655&gt;$U$3,Q1655&lt;$U$4),Q1655*$V$4,OR(Q1655&gt;$U$5,Q1655&lt;$U$6),Q1655*$V$6,OR(Q1655&gt;$U$6,Q1655&lt;$U$7),Q1655*$V$7)</f>
        <v>87.820000000000007</v>
      </c>
    </row>
    <row r="1656" spans="1:20" x14ac:dyDescent="0.3">
      <c r="A1656" s="2" t="s">
        <v>2333</v>
      </c>
      <c r="B1656" s="5">
        <v>43558</v>
      </c>
      <c r="C1656" s="5">
        <v>43558</v>
      </c>
      <c r="D1656" s="2" t="s">
        <v>45</v>
      </c>
      <c r="E1656" s="2" t="s">
        <v>41</v>
      </c>
      <c r="F1656" s="2" t="s">
        <v>239</v>
      </c>
      <c r="G1656" s="6" t="str">
        <f>VLOOKUP(F1656,'Customer Info'!A:B,2,0)</f>
        <v>Cassandra</v>
      </c>
      <c r="H1656" s="6" t="str">
        <f>VLOOKUP(F1656,'Customer Info'!A:C,3,0)</f>
        <v>Brandow</v>
      </c>
      <c r="I1656" s="6" t="str">
        <f>VLOOKUP(F1656,'Customer Info'!A:E,5,0)</f>
        <v>Hamburg</v>
      </c>
      <c r="J1656" s="2" t="s">
        <v>1222</v>
      </c>
      <c r="K1656" s="2">
        <v>900</v>
      </c>
      <c r="L1656" s="2">
        <v>834</v>
      </c>
      <c r="M1656" s="2">
        <v>8</v>
      </c>
      <c r="N1656" s="7">
        <f t="shared" si="100"/>
        <v>6672</v>
      </c>
      <c r="O1656" s="7">
        <f t="shared" si="101"/>
        <v>7200</v>
      </c>
      <c r="P1656" s="2">
        <v>32</v>
      </c>
      <c r="Q1656" s="8">
        <f t="shared" si="102"/>
        <v>7232</v>
      </c>
      <c r="R1656" s="8">
        <f t="shared" si="103"/>
        <v>528</v>
      </c>
      <c r="S1656" s="2" t="s">
        <v>69</v>
      </c>
      <c r="T1656" s="22" cm="1">
        <f t="array" ref="T1656">_xlfn.IFS(OR(Q1656&gt;$U$2,Q1656&lt;$U$3),Q1656*$V$2,OR(Q1656&gt;$U$3,Q1656&lt;$U$4),Q1656*$V$3,OR(Q1656&gt;$U$3,Q1656&lt;$U$4),Q1656*$V$4,OR(Q1656&gt;$U$5,Q1656&lt;$U$6),Q1656*$V$6,OR(Q1656&gt;$U$6,Q1656&lt;$U$7),Q1656*$V$7)</f>
        <v>144.64000000000001</v>
      </c>
    </row>
    <row r="1657" spans="1:20" x14ac:dyDescent="0.3">
      <c r="A1657" s="2" t="s">
        <v>2334</v>
      </c>
      <c r="B1657" s="5">
        <v>43769</v>
      </c>
      <c r="C1657" s="5">
        <v>43770</v>
      </c>
      <c r="D1657" s="2" t="s">
        <v>45</v>
      </c>
      <c r="E1657" s="2" t="s">
        <v>46</v>
      </c>
      <c r="F1657" s="2" t="s">
        <v>1522</v>
      </c>
      <c r="G1657" s="6" t="str">
        <f>VLOOKUP(F1657,'Customer Info'!A:B,2,0)</f>
        <v>Cari</v>
      </c>
      <c r="H1657" s="6" t="str">
        <f>VLOOKUP(F1657,'Customer Info'!A:C,3,0)</f>
        <v>Schnelling</v>
      </c>
      <c r="I1657" s="6" t="str">
        <f>VLOOKUP(F1657,'Customer Info'!A:E,5,0)</f>
        <v>Agra</v>
      </c>
      <c r="J1657" s="2" t="s">
        <v>439</v>
      </c>
      <c r="K1657" s="2">
        <v>73</v>
      </c>
      <c r="L1657" s="2">
        <v>65</v>
      </c>
      <c r="M1657" s="2">
        <v>1</v>
      </c>
      <c r="N1657" s="7">
        <f t="shared" si="100"/>
        <v>65</v>
      </c>
      <c r="O1657" s="7">
        <f t="shared" si="101"/>
        <v>73</v>
      </c>
      <c r="P1657" s="2">
        <v>10</v>
      </c>
      <c r="Q1657" s="8">
        <f t="shared" si="102"/>
        <v>83</v>
      </c>
      <c r="R1657" s="8">
        <f t="shared" si="103"/>
        <v>8</v>
      </c>
      <c r="S1657" s="2" t="s">
        <v>31</v>
      </c>
      <c r="T1657" s="22" cm="1">
        <f t="array" ref="T1657">_xlfn.IFS(OR(Q1657&gt;$U$2,Q1657&lt;$U$3),Q1657*$V$2,OR(Q1657&gt;$U$3,Q1657&lt;$U$4),Q1657*$V$3,OR(Q1657&gt;$U$3,Q1657&lt;$U$4),Q1657*$V$4,OR(Q1657&gt;$U$5,Q1657&lt;$U$6),Q1657*$V$6,OR(Q1657&gt;$U$6,Q1657&lt;$U$7),Q1657*$V$7)</f>
        <v>1.6600000000000001</v>
      </c>
    </row>
    <row r="1658" spans="1:20" x14ac:dyDescent="0.3">
      <c r="A1658" s="2" t="s">
        <v>2335</v>
      </c>
      <c r="B1658" s="5">
        <v>43482</v>
      </c>
      <c r="C1658" s="5">
        <v>43482</v>
      </c>
      <c r="D1658" s="2" t="s">
        <v>45</v>
      </c>
      <c r="E1658" s="2" t="s">
        <v>41</v>
      </c>
      <c r="F1658" s="2" t="s">
        <v>1707</v>
      </c>
      <c r="G1658" s="6" t="str">
        <f>VLOOKUP(F1658,'Customer Info'!A:B,2,0)</f>
        <v>Giulietta</v>
      </c>
      <c r="H1658" s="6" t="str">
        <f>VLOOKUP(F1658,'Customer Info'!A:C,3,0)</f>
        <v>Weimer</v>
      </c>
      <c r="I1658" s="6" t="str">
        <f>VLOOKUP(F1658,'Customer Info'!A:E,5,0)</f>
        <v>Suihua</v>
      </c>
      <c r="J1658" s="2" t="s">
        <v>793</v>
      </c>
      <c r="K1658" s="2">
        <v>765</v>
      </c>
      <c r="L1658" s="2">
        <v>701</v>
      </c>
      <c r="M1658" s="2">
        <v>2</v>
      </c>
      <c r="N1658" s="7">
        <f t="shared" si="100"/>
        <v>1402</v>
      </c>
      <c r="O1658" s="7">
        <f t="shared" si="101"/>
        <v>1530</v>
      </c>
      <c r="P1658" s="2">
        <v>87</v>
      </c>
      <c r="Q1658" s="8">
        <f t="shared" si="102"/>
        <v>1617</v>
      </c>
      <c r="R1658" s="8">
        <f t="shared" si="103"/>
        <v>128</v>
      </c>
      <c r="S1658" s="2" t="s">
        <v>69</v>
      </c>
      <c r="T1658" s="22" cm="1">
        <f t="array" ref="T1658">_xlfn.IFS(OR(Q1658&gt;$U$2,Q1658&lt;$U$3),Q1658*$V$2,OR(Q1658&gt;$U$3,Q1658&lt;$U$4),Q1658*$V$3,OR(Q1658&gt;$U$3,Q1658&lt;$U$4),Q1658*$V$4,OR(Q1658&gt;$U$5,Q1658&lt;$U$6),Q1658*$V$6,OR(Q1658&gt;$U$6,Q1658&lt;$U$7),Q1658*$V$7)</f>
        <v>32.340000000000003</v>
      </c>
    </row>
    <row r="1659" spans="1:20" x14ac:dyDescent="0.3">
      <c r="A1659" s="2" t="s">
        <v>2336</v>
      </c>
      <c r="B1659" s="5">
        <v>43729</v>
      </c>
      <c r="C1659" s="5">
        <v>43731</v>
      </c>
      <c r="D1659" s="2" t="s">
        <v>45</v>
      </c>
      <c r="E1659" s="2" t="s">
        <v>41</v>
      </c>
      <c r="F1659" s="2" t="s">
        <v>105</v>
      </c>
      <c r="G1659" s="6" t="str">
        <f>VLOOKUP(F1659,'Customer Info'!A:B,2,0)</f>
        <v>Emily</v>
      </c>
      <c r="H1659" s="6" t="str">
        <f>VLOOKUP(F1659,'Customer Info'!A:C,3,0)</f>
        <v>Burns</v>
      </c>
      <c r="I1659" s="6" t="str">
        <f>VLOOKUP(F1659,'Customer Info'!A:E,5,0)</f>
        <v>Adelaide</v>
      </c>
      <c r="J1659" s="2" t="s">
        <v>299</v>
      </c>
      <c r="K1659" s="2">
        <v>3054</v>
      </c>
      <c r="L1659" s="2">
        <v>2721</v>
      </c>
      <c r="M1659" s="2">
        <v>1</v>
      </c>
      <c r="N1659" s="7">
        <f t="shared" si="100"/>
        <v>2721</v>
      </c>
      <c r="O1659" s="7">
        <f t="shared" si="101"/>
        <v>3054</v>
      </c>
      <c r="P1659" s="2">
        <v>52</v>
      </c>
      <c r="Q1659" s="8">
        <f t="shared" si="102"/>
        <v>3106</v>
      </c>
      <c r="R1659" s="8">
        <f t="shared" si="103"/>
        <v>333</v>
      </c>
      <c r="S1659" s="2" t="s">
        <v>61</v>
      </c>
      <c r="T1659" s="22" cm="1">
        <f t="array" ref="T1659">_xlfn.IFS(OR(Q1659&gt;$U$2,Q1659&lt;$U$3),Q1659*$V$2,OR(Q1659&gt;$U$3,Q1659&lt;$U$4),Q1659*$V$3,OR(Q1659&gt;$U$3,Q1659&lt;$U$4),Q1659*$V$4,OR(Q1659&gt;$U$5,Q1659&lt;$U$6),Q1659*$V$6,OR(Q1659&gt;$U$6,Q1659&lt;$U$7),Q1659*$V$7)</f>
        <v>62.120000000000005</v>
      </c>
    </row>
    <row r="1660" spans="1:20" x14ac:dyDescent="0.3">
      <c r="A1660" s="2" t="s">
        <v>2337</v>
      </c>
      <c r="B1660" s="5">
        <v>43789</v>
      </c>
      <c r="C1660" s="5">
        <v>43789</v>
      </c>
      <c r="D1660" s="2" t="s">
        <v>26</v>
      </c>
      <c r="E1660" s="2" t="s">
        <v>89</v>
      </c>
      <c r="F1660" s="2" t="s">
        <v>1259</v>
      </c>
      <c r="G1660" s="6" t="str">
        <f>VLOOKUP(F1660,'Customer Info'!A:B,2,0)</f>
        <v>Tom</v>
      </c>
      <c r="H1660" s="6" t="str">
        <f>VLOOKUP(F1660,'Customer Info'!A:C,3,0)</f>
        <v>Stivers</v>
      </c>
      <c r="I1660" s="6" t="str">
        <f>VLOOKUP(F1660,'Customer Info'!A:E,5,0)</f>
        <v>Guangzhou</v>
      </c>
      <c r="J1660" s="2" t="s">
        <v>455</v>
      </c>
      <c r="K1660" s="2">
        <v>2787</v>
      </c>
      <c r="L1660" s="2">
        <v>2681</v>
      </c>
      <c r="M1660" s="2">
        <v>3</v>
      </c>
      <c r="N1660" s="7">
        <f t="shared" si="100"/>
        <v>8043</v>
      </c>
      <c r="O1660" s="7">
        <f t="shared" si="101"/>
        <v>8361</v>
      </c>
      <c r="P1660" s="2">
        <v>59</v>
      </c>
      <c r="Q1660" s="8">
        <f t="shared" si="102"/>
        <v>8420</v>
      </c>
      <c r="R1660" s="8">
        <f t="shared" si="103"/>
        <v>318</v>
      </c>
      <c r="S1660" s="2" t="s">
        <v>61</v>
      </c>
      <c r="T1660" s="22" cm="1">
        <f t="array" ref="T1660">_xlfn.IFS(OR(Q1660&gt;$U$2,Q1660&lt;$U$3),Q1660*$V$2,OR(Q1660&gt;$U$3,Q1660&lt;$U$4),Q1660*$V$3,OR(Q1660&gt;$U$3,Q1660&lt;$U$4),Q1660*$V$4,OR(Q1660&gt;$U$5,Q1660&lt;$U$6),Q1660*$V$6,OR(Q1660&gt;$U$6,Q1660&lt;$U$7),Q1660*$V$7)</f>
        <v>168.4</v>
      </c>
    </row>
    <row r="1661" spans="1:20" x14ac:dyDescent="0.3">
      <c r="A1661" s="2" t="s">
        <v>2338</v>
      </c>
      <c r="B1661" s="5">
        <v>43478</v>
      </c>
      <c r="C1661" s="5">
        <v>43480</v>
      </c>
      <c r="D1661" s="2" t="s">
        <v>45</v>
      </c>
      <c r="E1661" s="2" t="s">
        <v>34</v>
      </c>
      <c r="F1661" s="2" t="s">
        <v>252</v>
      </c>
      <c r="G1661" s="6" t="str">
        <f>VLOOKUP(F1661,'Customer Info'!A:B,2,0)</f>
        <v>Patricia</v>
      </c>
      <c r="H1661" s="6" t="str">
        <f>VLOOKUP(F1661,'Customer Info'!A:C,3,0)</f>
        <v>Hirasaki</v>
      </c>
      <c r="I1661" s="6" t="str">
        <f>VLOOKUP(F1661,'Customer Info'!A:E,5,0)</f>
        <v>Pimpri</v>
      </c>
      <c r="J1661" s="2" t="s">
        <v>314</v>
      </c>
      <c r="K1661" s="2">
        <v>177</v>
      </c>
      <c r="L1661" s="2">
        <v>169</v>
      </c>
      <c r="M1661" s="2">
        <v>2</v>
      </c>
      <c r="N1661" s="7">
        <f t="shared" si="100"/>
        <v>338</v>
      </c>
      <c r="O1661" s="7">
        <f t="shared" si="101"/>
        <v>354</v>
      </c>
      <c r="P1661" s="2">
        <v>30</v>
      </c>
      <c r="Q1661" s="8">
        <f t="shared" si="102"/>
        <v>384</v>
      </c>
      <c r="R1661" s="8">
        <f t="shared" si="103"/>
        <v>16</v>
      </c>
      <c r="S1661" s="2" t="s">
        <v>31</v>
      </c>
      <c r="T1661" s="22" cm="1">
        <f t="array" ref="T1661">_xlfn.IFS(OR(Q1661&gt;$U$2,Q1661&lt;$U$3),Q1661*$V$2,OR(Q1661&gt;$U$3,Q1661&lt;$U$4),Q1661*$V$3,OR(Q1661&gt;$U$3,Q1661&lt;$U$4),Q1661*$V$4,OR(Q1661&gt;$U$5,Q1661&lt;$U$6),Q1661*$V$6,OR(Q1661&gt;$U$6,Q1661&lt;$U$7),Q1661*$V$7)</f>
        <v>7.68</v>
      </c>
    </row>
    <row r="1662" spans="1:20" x14ac:dyDescent="0.3">
      <c r="A1662" s="2" t="s">
        <v>2339</v>
      </c>
      <c r="B1662" s="5">
        <v>43747</v>
      </c>
      <c r="C1662" s="5">
        <v>43749</v>
      </c>
      <c r="D1662" s="2" t="s">
        <v>26</v>
      </c>
      <c r="E1662" s="2" t="s">
        <v>46</v>
      </c>
      <c r="F1662" s="2" t="s">
        <v>708</v>
      </c>
      <c r="G1662" s="6" t="str">
        <f>VLOOKUP(F1662,'Customer Info'!A:B,2,0)</f>
        <v>Brian</v>
      </c>
      <c r="H1662" s="6" t="str">
        <f>VLOOKUP(F1662,'Customer Info'!A:C,3,0)</f>
        <v>DeCherney</v>
      </c>
      <c r="I1662" s="6" t="str">
        <f>VLOOKUP(F1662,'Customer Info'!A:E,5,0)</f>
        <v>Kendari</v>
      </c>
      <c r="J1662" s="2" t="s">
        <v>371</v>
      </c>
      <c r="K1662" s="2">
        <v>1906</v>
      </c>
      <c r="L1662" s="2">
        <v>1798</v>
      </c>
      <c r="M1662" s="2">
        <v>6</v>
      </c>
      <c r="N1662" s="7">
        <f t="shared" si="100"/>
        <v>10788</v>
      </c>
      <c r="O1662" s="7">
        <f t="shared" si="101"/>
        <v>11436</v>
      </c>
      <c r="P1662" s="2">
        <v>73</v>
      </c>
      <c r="Q1662" s="8">
        <f t="shared" si="102"/>
        <v>11509</v>
      </c>
      <c r="R1662" s="8">
        <f t="shared" si="103"/>
        <v>648</v>
      </c>
      <c r="S1662" s="2" t="s">
        <v>61</v>
      </c>
      <c r="T1662" s="22" cm="1">
        <f t="array" ref="T1662">_xlfn.IFS(OR(Q1662&gt;$U$2,Q1662&lt;$U$3),Q1662*$V$2,OR(Q1662&gt;$U$3,Q1662&lt;$U$4),Q1662*$V$3,OR(Q1662&gt;$U$3,Q1662&lt;$U$4),Q1662*$V$4,OR(Q1662&gt;$U$5,Q1662&lt;$U$6),Q1662*$V$6,OR(Q1662&gt;$U$6,Q1662&lt;$U$7),Q1662*$V$7)</f>
        <v>230.18</v>
      </c>
    </row>
    <row r="1663" spans="1:20" x14ac:dyDescent="0.3">
      <c r="A1663" s="2" t="s">
        <v>2340</v>
      </c>
      <c r="B1663" s="5">
        <v>43696</v>
      </c>
      <c r="C1663" s="5">
        <v>43697</v>
      </c>
      <c r="D1663" s="2" t="s">
        <v>45</v>
      </c>
      <c r="E1663" s="2" t="s">
        <v>46</v>
      </c>
      <c r="F1663" s="2" t="s">
        <v>1690</v>
      </c>
      <c r="G1663" s="6" t="str">
        <f>VLOOKUP(F1663,'Customer Info'!A:B,2,0)</f>
        <v>Marina</v>
      </c>
      <c r="H1663" s="6" t="str">
        <f>VLOOKUP(F1663,'Customer Info'!A:C,3,0)</f>
        <v>Lichtenstein</v>
      </c>
      <c r="I1663" s="6" t="str">
        <f>VLOOKUP(F1663,'Customer Info'!A:E,5,0)</f>
        <v>Denpasar</v>
      </c>
      <c r="J1663" s="2" t="s">
        <v>446</v>
      </c>
      <c r="K1663" s="2">
        <v>695</v>
      </c>
      <c r="L1663" s="2">
        <v>661</v>
      </c>
      <c r="M1663" s="2">
        <v>2</v>
      </c>
      <c r="N1663" s="7">
        <f t="shared" si="100"/>
        <v>1322</v>
      </c>
      <c r="O1663" s="7">
        <f t="shared" si="101"/>
        <v>1390</v>
      </c>
      <c r="P1663" s="2">
        <v>95</v>
      </c>
      <c r="Q1663" s="8">
        <f t="shared" si="102"/>
        <v>1485</v>
      </c>
      <c r="R1663" s="8">
        <f t="shared" si="103"/>
        <v>68</v>
      </c>
      <c r="S1663" s="2" t="s">
        <v>31</v>
      </c>
      <c r="T1663" s="22" cm="1">
        <f t="array" ref="T1663">_xlfn.IFS(OR(Q1663&gt;$U$2,Q1663&lt;$U$3),Q1663*$V$2,OR(Q1663&gt;$U$3,Q1663&lt;$U$4),Q1663*$V$3,OR(Q1663&gt;$U$3,Q1663&lt;$U$4),Q1663*$V$4,OR(Q1663&gt;$U$5,Q1663&lt;$U$6),Q1663*$V$6,OR(Q1663&gt;$U$6,Q1663&lt;$U$7),Q1663*$V$7)</f>
        <v>29.7</v>
      </c>
    </row>
    <row r="1664" spans="1:20" x14ac:dyDescent="0.3">
      <c r="A1664" s="2" t="s">
        <v>2341</v>
      </c>
      <c r="B1664" s="5">
        <v>43563</v>
      </c>
      <c r="C1664" s="5">
        <v>43563</v>
      </c>
      <c r="D1664" s="2" t="s">
        <v>26</v>
      </c>
      <c r="E1664" s="2" t="s">
        <v>66</v>
      </c>
      <c r="F1664" s="2" t="s">
        <v>797</v>
      </c>
      <c r="G1664" s="6" t="str">
        <f>VLOOKUP(F1664,'Customer Info'!A:B,2,0)</f>
        <v>Tamara</v>
      </c>
      <c r="H1664" s="6" t="str">
        <f>VLOOKUP(F1664,'Customer Info'!A:C,3,0)</f>
        <v>Chand</v>
      </c>
      <c r="I1664" s="6" t="str">
        <f>VLOOKUP(F1664,'Customer Info'!A:E,5,0)</f>
        <v>Canberra</v>
      </c>
      <c r="J1664" s="2" t="s">
        <v>299</v>
      </c>
      <c r="K1664" s="2">
        <v>1790</v>
      </c>
      <c r="L1664" s="2">
        <v>1706</v>
      </c>
      <c r="M1664" s="2">
        <v>5</v>
      </c>
      <c r="N1664" s="7">
        <f t="shared" si="100"/>
        <v>8530</v>
      </c>
      <c r="O1664" s="7">
        <f t="shared" si="101"/>
        <v>8950</v>
      </c>
      <c r="P1664" s="2">
        <v>58</v>
      </c>
      <c r="Q1664" s="8">
        <f t="shared" si="102"/>
        <v>9008</v>
      </c>
      <c r="R1664" s="8">
        <f t="shared" si="103"/>
        <v>420</v>
      </c>
      <c r="S1664" s="2" t="s">
        <v>61</v>
      </c>
      <c r="T1664" s="22" cm="1">
        <f t="array" ref="T1664">_xlfn.IFS(OR(Q1664&gt;$U$2,Q1664&lt;$U$3),Q1664*$V$2,OR(Q1664&gt;$U$3,Q1664&lt;$U$4),Q1664*$V$3,OR(Q1664&gt;$U$3,Q1664&lt;$U$4),Q1664*$V$4,OR(Q1664&gt;$U$5,Q1664&lt;$U$6),Q1664*$V$6,OR(Q1664&gt;$U$6,Q1664&lt;$U$7),Q1664*$V$7)</f>
        <v>180.16</v>
      </c>
    </row>
    <row r="1665" spans="1:20" x14ac:dyDescent="0.3">
      <c r="A1665" s="2" t="s">
        <v>2342</v>
      </c>
      <c r="B1665" s="5">
        <v>43614</v>
      </c>
      <c r="C1665" s="5">
        <v>43616</v>
      </c>
      <c r="D1665" s="2" t="s">
        <v>26</v>
      </c>
      <c r="E1665" s="2" t="s">
        <v>46</v>
      </c>
      <c r="F1665" s="2" t="s">
        <v>105</v>
      </c>
      <c r="G1665" s="6" t="str">
        <f>VLOOKUP(F1665,'Customer Info'!A:B,2,0)</f>
        <v>Emily</v>
      </c>
      <c r="H1665" s="6" t="str">
        <f>VLOOKUP(F1665,'Customer Info'!A:C,3,0)</f>
        <v>Burns</v>
      </c>
      <c r="I1665" s="6" t="str">
        <f>VLOOKUP(F1665,'Customer Info'!A:E,5,0)</f>
        <v>Adelaide</v>
      </c>
      <c r="J1665" s="2" t="s">
        <v>666</v>
      </c>
      <c r="K1665" s="2">
        <v>1318</v>
      </c>
      <c r="L1665" s="2">
        <v>1209</v>
      </c>
      <c r="M1665" s="2">
        <v>1</v>
      </c>
      <c r="N1665" s="7">
        <f t="shared" si="100"/>
        <v>1209</v>
      </c>
      <c r="O1665" s="7">
        <f t="shared" si="101"/>
        <v>1318</v>
      </c>
      <c r="P1665" s="2">
        <v>33</v>
      </c>
      <c r="Q1665" s="8">
        <f t="shared" si="102"/>
        <v>1351</v>
      </c>
      <c r="R1665" s="8">
        <f t="shared" si="103"/>
        <v>109</v>
      </c>
      <c r="S1665" s="2" t="s">
        <v>61</v>
      </c>
      <c r="T1665" s="22" cm="1">
        <f t="array" ref="T1665">_xlfn.IFS(OR(Q1665&gt;$U$2,Q1665&lt;$U$3),Q1665*$V$2,OR(Q1665&gt;$U$3,Q1665&lt;$U$4),Q1665*$V$3,OR(Q1665&gt;$U$3,Q1665&lt;$U$4),Q1665*$V$4,OR(Q1665&gt;$U$5,Q1665&lt;$U$6),Q1665*$V$6,OR(Q1665&gt;$U$6,Q1665&lt;$U$7),Q1665*$V$7)</f>
        <v>27.02</v>
      </c>
    </row>
    <row r="1666" spans="1:20" x14ac:dyDescent="0.3">
      <c r="A1666" s="2" t="s">
        <v>2343</v>
      </c>
      <c r="B1666" s="5">
        <v>43719</v>
      </c>
      <c r="C1666" s="5">
        <v>43719</v>
      </c>
      <c r="D1666" s="2" t="s">
        <v>45</v>
      </c>
      <c r="E1666" s="2" t="s">
        <v>27</v>
      </c>
      <c r="F1666" s="2" t="s">
        <v>550</v>
      </c>
      <c r="G1666" s="6" t="str">
        <f>VLOOKUP(F1666,'Customer Info'!A:B,2,0)</f>
        <v>Ritsa</v>
      </c>
      <c r="H1666" s="6" t="str">
        <f>VLOOKUP(F1666,'Customer Info'!A:C,3,0)</f>
        <v>Hightower</v>
      </c>
      <c r="I1666" s="6" t="str">
        <f>VLOOKUP(F1666,'Customer Info'!A:E,5,0)</f>
        <v>Hamburg</v>
      </c>
      <c r="J1666" s="2" t="s">
        <v>910</v>
      </c>
      <c r="K1666" s="2">
        <v>1441</v>
      </c>
      <c r="L1666" s="2">
        <v>1360</v>
      </c>
      <c r="M1666" s="2">
        <v>4</v>
      </c>
      <c r="N1666" s="7">
        <f t="shared" si="100"/>
        <v>5440</v>
      </c>
      <c r="O1666" s="7">
        <f t="shared" si="101"/>
        <v>5764</v>
      </c>
      <c r="P1666" s="2">
        <v>50</v>
      </c>
      <c r="Q1666" s="8">
        <f t="shared" si="102"/>
        <v>5814</v>
      </c>
      <c r="R1666" s="8">
        <f t="shared" si="103"/>
        <v>324</v>
      </c>
      <c r="S1666" s="2" t="s">
        <v>31</v>
      </c>
      <c r="T1666" s="22" cm="1">
        <f t="array" ref="T1666">_xlfn.IFS(OR(Q1666&gt;$U$2,Q1666&lt;$U$3),Q1666*$V$2,OR(Q1666&gt;$U$3,Q1666&lt;$U$4),Q1666*$V$3,OR(Q1666&gt;$U$3,Q1666&lt;$U$4),Q1666*$V$4,OR(Q1666&gt;$U$5,Q1666&lt;$U$6),Q1666*$V$6,OR(Q1666&gt;$U$6,Q1666&lt;$U$7),Q1666*$V$7)</f>
        <v>116.28</v>
      </c>
    </row>
    <row r="1667" spans="1:20" x14ac:dyDescent="0.3">
      <c r="A1667" s="2" t="s">
        <v>2344</v>
      </c>
      <c r="B1667" s="5">
        <v>43764</v>
      </c>
      <c r="C1667" s="5">
        <v>43764</v>
      </c>
      <c r="D1667" s="2" t="s">
        <v>33</v>
      </c>
      <c r="E1667" s="2" t="s">
        <v>34</v>
      </c>
      <c r="F1667" s="2" t="s">
        <v>574</v>
      </c>
      <c r="G1667" s="6" t="str">
        <f>VLOOKUP(F1667,'Customer Info'!A:B,2,0)</f>
        <v>Steven</v>
      </c>
      <c r="H1667" s="6" t="str">
        <f>VLOOKUP(F1667,'Customer Info'!A:C,3,0)</f>
        <v>Cartwright</v>
      </c>
      <c r="I1667" s="6" t="str">
        <f>VLOOKUP(F1667,'Customer Info'!A:E,5,0)</f>
        <v>Newcastle</v>
      </c>
      <c r="J1667" s="2" t="s">
        <v>452</v>
      </c>
      <c r="K1667" s="2">
        <v>38328</v>
      </c>
      <c r="L1667" s="2">
        <v>35164</v>
      </c>
      <c r="M1667" s="2">
        <v>3</v>
      </c>
      <c r="N1667" s="7">
        <f t="shared" si="100"/>
        <v>105492</v>
      </c>
      <c r="O1667" s="7">
        <f t="shared" si="101"/>
        <v>114984</v>
      </c>
      <c r="P1667" s="2">
        <v>52</v>
      </c>
      <c r="Q1667" s="8">
        <f t="shared" si="102"/>
        <v>115036</v>
      </c>
      <c r="R1667" s="8">
        <f t="shared" si="103"/>
        <v>9492</v>
      </c>
      <c r="S1667" s="2" t="s">
        <v>61</v>
      </c>
      <c r="T1667" s="22" cm="1">
        <f t="array" ref="T1667">_xlfn.IFS(OR(Q1667&gt;$U$2,Q1667&lt;$U$3),Q1667*$V$2,OR(Q1667&gt;$U$3,Q1667&lt;$U$4),Q1667*$V$3,OR(Q1667&gt;$U$3,Q1667&lt;$U$4),Q1667*$V$4,OR(Q1667&gt;$U$5,Q1667&lt;$U$6),Q1667*$V$6,OR(Q1667&gt;$U$6,Q1667&lt;$U$7),Q1667*$V$7)</f>
        <v>2300.7200000000003</v>
      </c>
    </row>
    <row r="1668" spans="1:20" x14ac:dyDescent="0.3">
      <c r="A1668" s="2" t="s">
        <v>2345</v>
      </c>
      <c r="B1668" s="5">
        <v>43664</v>
      </c>
      <c r="C1668" s="5">
        <v>43666</v>
      </c>
      <c r="D1668" s="2" t="s">
        <v>45</v>
      </c>
      <c r="E1668" s="2" t="s">
        <v>27</v>
      </c>
      <c r="F1668" s="2" t="s">
        <v>1284</v>
      </c>
      <c r="G1668" s="6" t="str">
        <f>VLOOKUP(F1668,'Customer Info'!A:B,2,0)</f>
        <v>Mike</v>
      </c>
      <c r="H1668" s="6" t="str">
        <f>VLOOKUP(F1668,'Customer Info'!A:C,3,0)</f>
        <v>Vittorini</v>
      </c>
      <c r="I1668" s="6" t="str">
        <f>VLOOKUP(F1668,'Customer Info'!A:E,5,0)</f>
        <v>Naihati</v>
      </c>
      <c r="J1668" s="2" t="s">
        <v>148</v>
      </c>
      <c r="K1668" s="2">
        <v>1058</v>
      </c>
      <c r="L1668" s="2">
        <v>989</v>
      </c>
      <c r="M1668" s="2">
        <v>1</v>
      </c>
      <c r="N1668" s="7">
        <f t="shared" si="100"/>
        <v>989</v>
      </c>
      <c r="O1668" s="7">
        <f t="shared" si="101"/>
        <v>1058</v>
      </c>
      <c r="P1668" s="2">
        <v>59</v>
      </c>
      <c r="Q1668" s="8">
        <f t="shared" si="102"/>
        <v>1117</v>
      </c>
      <c r="R1668" s="8">
        <f t="shared" si="103"/>
        <v>69</v>
      </c>
      <c r="S1668" s="2" t="s">
        <v>31</v>
      </c>
      <c r="T1668" s="22" cm="1">
        <f t="array" ref="T1668">_xlfn.IFS(OR(Q1668&gt;$U$2,Q1668&lt;$U$3),Q1668*$V$2,OR(Q1668&gt;$U$3,Q1668&lt;$U$4),Q1668*$V$3,OR(Q1668&gt;$U$3,Q1668&lt;$U$4),Q1668*$V$4,OR(Q1668&gt;$U$5,Q1668&lt;$U$6),Q1668*$V$6,OR(Q1668&gt;$U$6,Q1668&lt;$U$7),Q1668*$V$7)</f>
        <v>22.34</v>
      </c>
    </row>
    <row r="1669" spans="1:20" x14ac:dyDescent="0.3">
      <c r="A1669" s="2" t="s">
        <v>2346</v>
      </c>
      <c r="B1669" s="5">
        <v>43787</v>
      </c>
      <c r="C1669" s="5">
        <v>43789</v>
      </c>
      <c r="D1669" s="2" t="s">
        <v>33</v>
      </c>
      <c r="E1669" s="2" t="s">
        <v>34</v>
      </c>
      <c r="F1669" s="2" t="s">
        <v>547</v>
      </c>
      <c r="G1669" s="6" t="str">
        <f>VLOOKUP(F1669,'Customer Info'!A:B,2,0)</f>
        <v>Pauline</v>
      </c>
      <c r="H1669" s="6" t="str">
        <f>VLOOKUP(F1669,'Customer Info'!A:C,3,0)</f>
        <v>Chand</v>
      </c>
      <c r="I1669" s="6" t="str">
        <f>VLOOKUP(F1669,'Customer Info'!A:E,5,0)</f>
        <v>Perth</v>
      </c>
      <c r="J1669" s="2" t="s">
        <v>1165</v>
      </c>
      <c r="K1669" s="2">
        <v>7691</v>
      </c>
      <c r="L1669" s="2">
        <v>7255</v>
      </c>
      <c r="M1669" s="2">
        <v>2</v>
      </c>
      <c r="N1669" s="7">
        <f t="shared" si="100"/>
        <v>14510</v>
      </c>
      <c r="O1669" s="7">
        <f t="shared" si="101"/>
        <v>15382</v>
      </c>
      <c r="P1669" s="2">
        <v>21</v>
      </c>
      <c r="Q1669" s="8">
        <f t="shared" si="102"/>
        <v>15403</v>
      </c>
      <c r="R1669" s="8">
        <f t="shared" si="103"/>
        <v>872</v>
      </c>
      <c r="S1669" s="2" t="s">
        <v>28</v>
      </c>
      <c r="T1669" s="22" cm="1">
        <f t="array" ref="T1669">_xlfn.IFS(OR(Q1669&gt;$U$2,Q1669&lt;$U$3),Q1669*$V$2,OR(Q1669&gt;$U$3,Q1669&lt;$U$4),Q1669*$V$3,OR(Q1669&gt;$U$3,Q1669&lt;$U$4),Q1669*$V$4,OR(Q1669&gt;$U$5,Q1669&lt;$U$6),Q1669*$V$6,OR(Q1669&gt;$U$6,Q1669&lt;$U$7),Q1669*$V$7)</f>
        <v>308.06</v>
      </c>
    </row>
    <row r="1670" spans="1:20" x14ac:dyDescent="0.3">
      <c r="A1670" s="2" t="s">
        <v>2347</v>
      </c>
      <c r="B1670" s="5">
        <v>43624</v>
      </c>
      <c r="C1670" s="5">
        <v>43624</v>
      </c>
      <c r="D1670" s="2" t="s">
        <v>45</v>
      </c>
      <c r="E1670" s="2" t="s">
        <v>27</v>
      </c>
      <c r="F1670" s="2" t="s">
        <v>1147</v>
      </c>
      <c r="G1670" s="6" t="str">
        <f>VLOOKUP(F1670,'Customer Info'!A:B,2,0)</f>
        <v>Craig</v>
      </c>
      <c r="H1670" s="6" t="str">
        <f>VLOOKUP(F1670,'Customer Info'!A:C,3,0)</f>
        <v>Leslie</v>
      </c>
      <c r="I1670" s="6" t="str">
        <f>VLOOKUP(F1670,'Customer Info'!A:E,5,0)</f>
        <v>Wetzlar</v>
      </c>
      <c r="J1670" s="2" t="s">
        <v>759</v>
      </c>
      <c r="K1670" s="2">
        <v>1774</v>
      </c>
      <c r="L1670" s="2">
        <v>1642</v>
      </c>
      <c r="M1670" s="2">
        <v>1</v>
      </c>
      <c r="N1670" s="7">
        <f t="shared" si="100"/>
        <v>1642</v>
      </c>
      <c r="O1670" s="7">
        <f t="shared" si="101"/>
        <v>1774</v>
      </c>
      <c r="P1670" s="2">
        <v>54</v>
      </c>
      <c r="Q1670" s="8">
        <f t="shared" si="102"/>
        <v>1828</v>
      </c>
      <c r="R1670" s="8">
        <f t="shared" si="103"/>
        <v>132</v>
      </c>
      <c r="S1670" s="2" t="s">
        <v>31</v>
      </c>
      <c r="T1670" s="22" cm="1">
        <f t="array" ref="T1670">_xlfn.IFS(OR(Q1670&gt;$U$2,Q1670&lt;$U$3),Q1670*$V$2,OR(Q1670&gt;$U$3,Q1670&lt;$U$4),Q1670*$V$3,OR(Q1670&gt;$U$3,Q1670&lt;$U$4),Q1670*$V$4,OR(Q1670&gt;$U$5,Q1670&lt;$U$6),Q1670*$V$6,OR(Q1670&gt;$U$6,Q1670&lt;$U$7),Q1670*$V$7)</f>
        <v>36.56</v>
      </c>
    </row>
    <row r="1671" spans="1:20" x14ac:dyDescent="0.3">
      <c r="A1671" s="2" t="s">
        <v>2348</v>
      </c>
      <c r="B1671" s="5">
        <v>43758</v>
      </c>
      <c r="C1671" s="5">
        <v>43759</v>
      </c>
      <c r="D1671" s="2" t="s">
        <v>45</v>
      </c>
      <c r="E1671" s="2" t="s">
        <v>66</v>
      </c>
      <c r="F1671" s="2" t="s">
        <v>2349</v>
      </c>
      <c r="G1671" s="6" t="str">
        <f>VLOOKUP(F1671,'Customer Info'!A:B,2,0)</f>
        <v>Julia</v>
      </c>
      <c r="H1671" s="6" t="str">
        <f>VLOOKUP(F1671,'Customer Info'!A:C,3,0)</f>
        <v>Dunbar</v>
      </c>
      <c r="I1671" s="6" t="str">
        <f>VLOOKUP(F1671,'Customer Info'!A:E,5,0)</f>
        <v>Cologne</v>
      </c>
      <c r="J1671" s="2" t="s">
        <v>1165</v>
      </c>
      <c r="K1671" s="2">
        <v>645</v>
      </c>
      <c r="L1671" s="2">
        <v>565</v>
      </c>
      <c r="M1671" s="2">
        <v>1</v>
      </c>
      <c r="N1671" s="7">
        <f t="shared" si="100"/>
        <v>565</v>
      </c>
      <c r="O1671" s="7">
        <f t="shared" si="101"/>
        <v>645</v>
      </c>
      <c r="P1671" s="2">
        <v>67</v>
      </c>
      <c r="Q1671" s="8">
        <f t="shared" si="102"/>
        <v>712</v>
      </c>
      <c r="R1671" s="8">
        <f t="shared" si="103"/>
        <v>80</v>
      </c>
      <c r="S1671" s="2" t="s">
        <v>31</v>
      </c>
      <c r="T1671" s="22" cm="1">
        <f t="array" ref="T1671">_xlfn.IFS(OR(Q1671&gt;$U$2,Q1671&lt;$U$3),Q1671*$V$2,OR(Q1671&gt;$U$3,Q1671&lt;$U$4),Q1671*$V$3,OR(Q1671&gt;$U$3,Q1671&lt;$U$4),Q1671*$V$4,OR(Q1671&gt;$U$5,Q1671&lt;$U$6),Q1671*$V$6,OR(Q1671&gt;$U$6,Q1671&lt;$U$7),Q1671*$V$7)</f>
        <v>14.24</v>
      </c>
    </row>
    <row r="1672" spans="1:20" x14ac:dyDescent="0.3">
      <c r="A1672" s="2" t="s">
        <v>2350</v>
      </c>
      <c r="B1672" s="5">
        <v>43557</v>
      </c>
      <c r="C1672" s="5">
        <v>43558</v>
      </c>
      <c r="D1672" s="2" t="s">
        <v>33</v>
      </c>
      <c r="E1672" s="2" t="s">
        <v>89</v>
      </c>
      <c r="F1672" s="2" t="s">
        <v>863</v>
      </c>
      <c r="G1672" s="6" t="str">
        <f>VLOOKUP(F1672,'Customer Info'!A:B,2,0)</f>
        <v>Michael</v>
      </c>
      <c r="H1672" s="6" t="str">
        <f>VLOOKUP(F1672,'Customer Info'!A:C,3,0)</f>
        <v>Nguyen</v>
      </c>
      <c r="I1672" s="6" t="str">
        <f>VLOOKUP(F1672,'Customer Info'!A:E,5,0)</f>
        <v>Berlin</v>
      </c>
      <c r="J1672" s="2" t="s">
        <v>94</v>
      </c>
      <c r="K1672" s="2">
        <v>7691</v>
      </c>
      <c r="L1672" s="2">
        <v>7255</v>
      </c>
      <c r="M1672" s="2">
        <v>3</v>
      </c>
      <c r="N1672" s="7">
        <f t="shared" si="100"/>
        <v>21765</v>
      </c>
      <c r="O1672" s="7">
        <f t="shared" si="101"/>
        <v>23073</v>
      </c>
      <c r="P1672" s="2">
        <v>47</v>
      </c>
      <c r="Q1672" s="8">
        <f t="shared" si="102"/>
        <v>23120</v>
      </c>
      <c r="R1672" s="8">
        <f t="shared" si="103"/>
        <v>1308</v>
      </c>
      <c r="S1672" s="2" t="s">
        <v>69</v>
      </c>
      <c r="T1672" s="22" cm="1">
        <f t="array" ref="T1672">_xlfn.IFS(OR(Q1672&gt;$U$2,Q1672&lt;$U$3),Q1672*$V$2,OR(Q1672&gt;$U$3,Q1672&lt;$U$4),Q1672*$V$3,OR(Q1672&gt;$U$3,Q1672&lt;$U$4),Q1672*$V$4,OR(Q1672&gt;$U$5,Q1672&lt;$U$6),Q1672*$V$6,OR(Q1672&gt;$U$6,Q1672&lt;$U$7),Q1672*$V$7)</f>
        <v>462.40000000000003</v>
      </c>
    </row>
    <row r="1673" spans="1:20" x14ac:dyDescent="0.3">
      <c r="A1673" s="2" t="s">
        <v>2351</v>
      </c>
      <c r="B1673" s="5">
        <v>43770</v>
      </c>
      <c r="C1673" s="5">
        <v>43772</v>
      </c>
      <c r="D1673" s="2" t="s">
        <v>33</v>
      </c>
      <c r="E1673" s="2" t="s">
        <v>66</v>
      </c>
      <c r="F1673" s="2" t="s">
        <v>1490</v>
      </c>
      <c r="G1673" s="6" t="str">
        <f>VLOOKUP(F1673,'Customer Info'!A:B,2,0)</f>
        <v>Bradley</v>
      </c>
      <c r="H1673" s="6" t="str">
        <f>VLOOKUP(F1673,'Customer Info'!A:C,3,0)</f>
        <v>Nguyen</v>
      </c>
      <c r="I1673" s="6" t="str">
        <f>VLOOKUP(F1673,'Customer Info'!A:E,5,0)</f>
        <v>Shenzhen</v>
      </c>
      <c r="J1673" s="2" t="s">
        <v>424</v>
      </c>
      <c r="K1673" s="2">
        <v>6337</v>
      </c>
      <c r="L1673" s="2">
        <v>6215</v>
      </c>
      <c r="M1673" s="2">
        <v>3</v>
      </c>
      <c r="N1673" s="7">
        <f t="shared" si="100"/>
        <v>18645</v>
      </c>
      <c r="O1673" s="7">
        <f t="shared" si="101"/>
        <v>19011</v>
      </c>
      <c r="P1673" s="2">
        <v>55</v>
      </c>
      <c r="Q1673" s="8">
        <f t="shared" si="102"/>
        <v>19066</v>
      </c>
      <c r="R1673" s="8">
        <f t="shared" si="103"/>
        <v>366</v>
      </c>
      <c r="S1673" s="2" t="s">
        <v>31</v>
      </c>
      <c r="T1673" s="22" cm="1">
        <f t="array" ref="T1673">_xlfn.IFS(OR(Q1673&gt;$U$2,Q1673&lt;$U$3),Q1673*$V$2,OR(Q1673&gt;$U$3,Q1673&lt;$U$4),Q1673*$V$3,OR(Q1673&gt;$U$3,Q1673&lt;$U$4),Q1673*$V$4,OR(Q1673&gt;$U$5,Q1673&lt;$U$6),Q1673*$V$6,OR(Q1673&gt;$U$6,Q1673&lt;$U$7),Q1673*$V$7)</f>
        <v>381.32</v>
      </c>
    </row>
    <row r="1674" spans="1:20" x14ac:dyDescent="0.3">
      <c r="A1674" s="2" t="s">
        <v>2352</v>
      </c>
      <c r="B1674" s="5">
        <v>43552</v>
      </c>
      <c r="C1674" s="5">
        <v>43554</v>
      </c>
      <c r="D1674" s="2" t="s">
        <v>26</v>
      </c>
      <c r="E1674" s="2" t="s">
        <v>34</v>
      </c>
      <c r="F1674" s="2" t="s">
        <v>647</v>
      </c>
      <c r="G1674" s="6" t="str">
        <f>VLOOKUP(F1674,'Customer Info'!A:B,2,0)</f>
        <v>Carlos</v>
      </c>
      <c r="H1674" s="6" t="str">
        <f>VLOOKUP(F1674,'Customer Info'!A:C,3,0)</f>
        <v>Soltero</v>
      </c>
      <c r="I1674" s="6" t="str">
        <f>VLOOKUP(F1674,'Customer Info'!A:E,5,0)</f>
        <v>Wodonga</v>
      </c>
      <c r="J1674" s="2" t="s">
        <v>68</v>
      </c>
      <c r="K1674" s="2">
        <v>1623</v>
      </c>
      <c r="L1674" s="2">
        <v>1546</v>
      </c>
      <c r="M1674" s="2">
        <v>4</v>
      </c>
      <c r="N1674" s="7">
        <f t="shared" si="100"/>
        <v>6184</v>
      </c>
      <c r="O1674" s="7">
        <f t="shared" si="101"/>
        <v>6492</v>
      </c>
      <c r="P1674" s="2">
        <v>53</v>
      </c>
      <c r="Q1674" s="8">
        <f t="shared" si="102"/>
        <v>6545</v>
      </c>
      <c r="R1674" s="8">
        <f t="shared" si="103"/>
        <v>308</v>
      </c>
      <c r="S1674" s="2" t="s">
        <v>31</v>
      </c>
      <c r="T1674" s="22" cm="1">
        <f t="array" ref="T1674">_xlfn.IFS(OR(Q1674&gt;$U$2,Q1674&lt;$U$3),Q1674*$V$2,OR(Q1674&gt;$U$3,Q1674&lt;$U$4),Q1674*$V$3,OR(Q1674&gt;$U$3,Q1674&lt;$U$4),Q1674*$V$4,OR(Q1674&gt;$U$5,Q1674&lt;$U$6),Q1674*$V$6,OR(Q1674&gt;$U$6,Q1674&lt;$U$7),Q1674*$V$7)</f>
        <v>130.9</v>
      </c>
    </row>
    <row r="1675" spans="1:20" x14ac:dyDescent="0.3">
      <c r="A1675" s="2" t="s">
        <v>2353</v>
      </c>
      <c r="B1675" s="5">
        <v>43722</v>
      </c>
      <c r="C1675" s="5">
        <v>43723</v>
      </c>
      <c r="D1675" s="2" t="s">
        <v>45</v>
      </c>
      <c r="E1675" s="2" t="s">
        <v>34</v>
      </c>
      <c r="F1675" s="2" t="s">
        <v>463</v>
      </c>
      <c r="G1675" s="6" t="str">
        <f>VLOOKUP(F1675,'Customer Info'!A:B,2,0)</f>
        <v>Kean</v>
      </c>
      <c r="H1675" s="6" t="str">
        <f>VLOOKUP(F1675,'Customer Info'!A:C,3,0)</f>
        <v>Takahito</v>
      </c>
      <c r="I1675" s="6" t="str">
        <f>VLOOKUP(F1675,'Customer Info'!A:E,5,0)</f>
        <v>Jakarta</v>
      </c>
      <c r="J1675" s="2" t="s">
        <v>620</v>
      </c>
      <c r="K1675" s="2">
        <v>90</v>
      </c>
      <c r="L1675" s="2">
        <v>81</v>
      </c>
      <c r="M1675" s="2">
        <v>2</v>
      </c>
      <c r="N1675" s="7">
        <f t="shared" ref="N1675:N1738" si="104">L1675*M1675</f>
        <v>162</v>
      </c>
      <c r="O1675" s="7">
        <f t="shared" ref="O1675:O1738" si="105">K1675*M1675</f>
        <v>180</v>
      </c>
      <c r="P1675" s="2">
        <v>10</v>
      </c>
      <c r="Q1675" s="8">
        <f t="shared" ref="Q1675:Q1738" si="106">P1675+O1675</f>
        <v>190</v>
      </c>
      <c r="R1675" s="8">
        <f t="shared" ref="R1675:R1738" si="107">Q1675-N1675-P1675</f>
        <v>18</v>
      </c>
      <c r="S1675" s="2" t="s">
        <v>28</v>
      </c>
      <c r="T1675" s="22" cm="1">
        <f t="array" ref="T1675">_xlfn.IFS(OR(Q1675&gt;$U$2,Q1675&lt;$U$3),Q1675*$V$2,OR(Q1675&gt;$U$3,Q1675&lt;$U$4),Q1675*$V$3,OR(Q1675&gt;$U$3,Q1675&lt;$U$4),Q1675*$V$4,OR(Q1675&gt;$U$5,Q1675&lt;$U$6),Q1675*$V$6,OR(Q1675&gt;$U$6,Q1675&lt;$U$7),Q1675*$V$7)</f>
        <v>3.8000000000000003</v>
      </c>
    </row>
    <row r="1676" spans="1:20" x14ac:dyDescent="0.3">
      <c r="A1676" s="2" t="s">
        <v>2354</v>
      </c>
      <c r="B1676" s="5">
        <v>43524</v>
      </c>
      <c r="C1676" s="5">
        <v>43526</v>
      </c>
      <c r="D1676" s="2" t="s">
        <v>33</v>
      </c>
      <c r="E1676" s="2" t="s">
        <v>41</v>
      </c>
      <c r="F1676" s="2" t="s">
        <v>2152</v>
      </c>
      <c r="G1676" s="6" t="str">
        <f>VLOOKUP(F1676,'Customer Info'!A:B,2,0)</f>
        <v>Emily</v>
      </c>
      <c r="H1676" s="6" t="str">
        <f>VLOOKUP(F1676,'Customer Info'!A:C,3,0)</f>
        <v>Ducich</v>
      </c>
      <c r="I1676" s="6" t="str">
        <f>VLOOKUP(F1676,'Customer Info'!A:E,5,0)</f>
        <v>Lohne</v>
      </c>
      <c r="J1676" s="2" t="s">
        <v>87</v>
      </c>
      <c r="K1676" s="2">
        <v>29378</v>
      </c>
      <c r="L1676" s="2">
        <v>26912</v>
      </c>
      <c r="M1676" s="2">
        <v>5</v>
      </c>
      <c r="N1676" s="7">
        <f t="shared" si="104"/>
        <v>134560</v>
      </c>
      <c r="O1676" s="7">
        <f t="shared" si="105"/>
        <v>146890</v>
      </c>
      <c r="P1676" s="2">
        <v>100</v>
      </c>
      <c r="Q1676" s="8">
        <f t="shared" si="106"/>
        <v>146990</v>
      </c>
      <c r="R1676" s="8">
        <f t="shared" si="107"/>
        <v>12330</v>
      </c>
      <c r="S1676" s="2" t="s">
        <v>69</v>
      </c>
      <c r="T1676" s="22" cm="1">
        <f t="array" ref="T1676">_xlfn.IFS(OR(Q1676&gt;$U$2,Q1676&lt;$U$3),Q1676*$V$2,OR(Q1676&gt;$U$3,Q1676&lt;$U$4),Q1676*$V$3,OR(Q1676&gt;$U$3,Q1676&lt;$U$4),Q1676*$V$4,OR(Q1676&gt;$U$5,Q1676&lt;$U$6),Q1676*$V$6,OR(Q1676&gt;$U$6,Q1676&lt;$U$7),Q1676*$V$7)</f>
        <v>2939.8</v>
      </c>
    </row>
    <row r="1677" spans="1:20" x14ac:dyDescent="0.3">
      <c r="A1677" s="2" t="s">
        <v>2355</v>
      </c>
      <c r="B1677" s="5">
        <v>43661</v>
      </c>
      <c r="C1677" s="5">
        <v>43662</v>
      </c>
      <c r="D1677" s="2" t="s">
        <v>45</v>
      </c>
      <c r="E1677" s="2" t="s">
        <v>27</v>
      </c>
      <c r="F1677" s="2" t="s">
        <v>1419</v>
      </c>
      <c r="G1677" s="6" t="str">
        <f>VLOOKUP(F1677,'Customer Info'!A:B,2,0)</f>
        <v>Alice</v>
      </c>
      <c r="H1677" s="6" t="str">
        <f>VLOOKUP(F1677,'Customer Info'!A:C,3,0)</f>
        <v>McCarthy</v>
      </c>
      <c r="I1677" s="6" t="str">
        <f>VLOOKUP(F1677,'Customer Info'!A:E,5,0)</f>
        <v>Berlin</v>
      </c>
      <c r="J1677" s="2" t="s">
        <v>405</v>
      </c>
      <c r="K1677" s="2">
        <v>1399</v>
      </c>
      <c r="L1677" s="2">
        <v>1333</v>
      </c>
      <c r="M1677" s="2">
        <v>4</v>
      </c>
      <c r="N1677" s="7">
        <f t="shared" si="104"/>
        <v>5332</v>
      </c>
      <c r="O1677" s="7">
        <f t="shared" si="105"/>
        <v>5596</v>
      </c>
      <c r="P1677" s="2">
        <v>44</v>
      </c>
      <c r="Q1677" s="8">
        <f t="shared" si="106"/>
        <v>5640</v>
      </c>
      <c r="R1677" s="8">
        <f t="shared" si="107"/>
        <v>264</v>
      </c>
      <c r="S1677" s="2" t="s">
        <v>31</v>
      </c>
      <c r="T1677" s="22" cm="1">
        <f t="array" ref="T1677">_xlfn.IFS(OR(Q1677&gt;$U$2,Q1677&lt;$U$3),Q1677*$V$2,OR(Q1677&gt;$U$3,Q1677&lt;$U$4),Q1677*$V$3,OR(Q1677&gt;$U$3,Q1677&lt;$U$4),Q1677*$V$4,OR(Q1677&gt;$U$5,Q1677&lt;$U$6),Q1677*$V$6,OR(Q1677&gt;$U$6,Q1677&lt;$U$7),Q1677*$V$7)</f>
        <v>112.8</v>
      </c>
    </row>
    <row r="1678" spans="1:20" x14ac:dyDescent="0.3">
      <c r="A1678" s="2" t="s">
        <v>2356</v>
      </c>
      <c r="B1678" s="5">
        <v>43667</v>
      </c>
      <c r="C1678" s="5">
        <v>43668</v>
      </c>
      <c r="D1678" s="2" t="s">
        <v>45</v>
      </c>
      <c r="E1678" s="2" t="s">
        <v>89</v>
      </c>
      <c r="F1678" s="2" t="s">
        <v>2190</v>
      </c>
      <c r="G1678" s="6" t="str">
        <f>VLOOKUP(F1678,'Customer Info'!A:B,2,0)</f>
        <v>Justin</v>
      </c>
      <c r="H1678" s="6" t="str">
        <f>VLOOKUP(F1678,'Customer Info'!A:C,3,0)</f>
        <v>Hirsh</v>
      </c>
      <c r="I1678" s="6" t="str">
        <f>VLOOKUP(F1678,'Customer Info'!A:E,5,0)</f>
        <v>Shangzhi</v>
      </c>
      <c r="J1678" s="2" t="s">
        <v>250</v>
      </c>
      <c r="K1678" s="2">
        <v>139</v>
      </c>
      <c r="L1678" s="2">
        <v>133</v>
      </c>
      <c r="M1678" s="2">
        <v>3</v>
      </c>
      <c r="N1678" s="7">
        <f t="shared" si="104"/>
        <v>399</v>
      </c>
      <c r="O1678" s="7">
        <f t="shared" si="105"/>
        <v>417</v>
      </c>
      <c r="P1678" s="2">
        <v>30</v>
      </c>
      <c r="Q1678" s="8">
        <f t="shared" si="106"/>
        <v>447</v>
      </c>
      <c r="R1678" s="8">
        <f t="shared" si="107"/>
        <v>18</v>
      </c>
      <c r="S1678" s="2" t="s">
        <v>31</v>
      </c>
      <c r="T1678" s="22" cm="1">
        <f t="array" ref="T1678">_xlfn.IFS(OR(Q1678&gt;$U$2,Q1678&lt;$U$3),Q1678*$V$2,OR(Q1678&gt;$U$3,Q1678&lt;$U$4),Q1678*$V$3,OR(Q1678&gt;$U$3,Q1678&lt;$U$4),Q1678*$V$4,OR(Q1678&gt;$U$5,Q1678&lt;$U$6),Q1678*$V$6,OR(Q1678&gt;$U$6,Q1678&lt;$U$7),Q1678*$V$7)</f>
        <v>8.94</v>
      </c>
    </row>
    <row r="1679" spans="1:20" x14ac:dyDescent="0.3">
      <c r="A1679" s="2" t="s">
        <v>2357</v>
      </c>
      <c r="B1679" s="5">
        <v>43798</v>
      </c>
      <c r="C1679" s="5">
        <v>43800</v>
      </c>
      <c r="D1679" s="2" t="s">
        <v>33</v>
      </c>
      <c r="E1679" s="2" t="s">
        <v>66</v>
      </c>
      <c r="F1679" s="2" t="s">
        <v>226</v>
      </c>
      <c r="G1679" s="6" t="str">
        <f>VLOOKUP(F1679,'Customer Info'!A:B,2,0)</f>
        <v>Tamara</v>
      </c>
      <c r="H1679" s="6" t="str">
        <f>VLOOKUP(F1679,'Customer Info'!A:C,3,0)</f>
        <v>Willingham</v>
      </c>
      <c r="I1679" s="6" t="str">
        <f>VLOOKUP(F1679,'Customer Info'!A:E,5,0)</f>
        <v>Sindelfingen</v>
      </c>
      <c r="J1679" s="2" t="s">
        <v>291</v>
      </c>
      <c r="K1679" s="2">
        <v>7141</v>
      </c>
      <c r="L1679" s="2">
        <v>6541</v>
      </c>
      <c r="M1679" s="2">
        <v>9</v>
      </c>
      <c r="N1679" s="7">
        <f t="shared" si="104"/>
        <v>58869</v>
      </c>
      <c r="O1679" s="7">
        <f t="shared" si="105"/>
        <v>64269</v>
      </c>
      <c r="P1679" s="2">
        <v>45</v>
      </c>
      <c r="Q1679" s="8">
        <f t="shared" si="106"/>
        <v>64314</v>
      </c>
      <c r="R1679" s="8">
        <f t="shared" si="107"/>
        <v>5400</v>
      </c>
      <c r="S1679" s="2" t="s">
        <v>61</v>
      </c>
      <c r="T1679" s="22" cm="1">
        <f t="array" ref="T1679">_xlfn.IFS(OR(Q1679&gt;$U$2,Q1679&lt;$U$3),Q1679*$V$2,OR(Q1679&gt;$U$3,Q1679&lt;$U$4),Q1679*$V$3,OR(Q1679&gt;$U$3,Q1679&lt;$U$4),Q1679*$V$4,OR(Q1679&gt;$U$5,Q1679&lt;$U$6),Q1679*$V$6,OR(Q1679&gt;$U$6,Q1679&lt;$U$7),Q1679*$V$7)</f>
        <v>1286.28</v>
      </c>
    </row>
    <row r="1680" spans="1:20" x14ac:dyDescent="0.3">
      <c r="A1680" s="2" t="s">
        <v>2358</v>
      </c>
      <c r="B1680" s="5">
        <v>43825</v>
      </c>
      <c r="C1680" s="5">
        <v>43826</v>
      </c>
      <c r="D1680" s="2" t="s">
        <v>45</v>
      </c>
      <c r="E1680" s="2" t="s">
        <v>41</v>
      </c>
      <c r="F1680" s="2" t="s">
        <v>861</v>
      </c>
      <c r="G1680" s="6" t="str">
        <f>VLOOKUP(F1680,'Customer Info'!A:B,2,0)</f>
        <v>Anemone</v>
      </c>
      <c r="H1680" s="6" t="str">
        <f>VLOOKUP(F1680,'Customer Info'!A:C,3,0)</f>
        <v>Ratner</v>
      </c>
      <c r="I1680" s="6" t="str">
        <f>VLOOKUP(F1680,'Customer Info'!A:E,5,0)</f>
        <v>Pune</v>
      </c>
      <c r="J1680" s="2" t="s">
        <v>891</v>
      </c>
      <c r="K1680" s="2">
        <v>187</v>
      </c>
      <c r="L1680" s="2">
        <v>176</v>
      </c>
      <c r="M1680" s="2">
        <v>2</v>
      </c>
      <c r="N1680" s="7">
        <f t="shared" si="104"/>
        <v>352</v>
      </c>
      <c r="O1680" s="7">
        <f t="shared" si="105"/>
        <v>374</v>
      </c>
      <c r="P1680" s="2">
        <v>30</v>
      </c>
      <c r="Q1680" s="8">
        <f t="shared" si="106"/>
        <v>404</v>
      </c>
      <c r="R1680" s="8">
        <f t="shared" si="107"/>
        <v>22</v>
      </c>
      <c r="S1680" s="2" t="s">
        <v>31</v>
      </c>
      <c r="T1680" s="22" cm="1">
        <f t="array" ref="T1680">_xlfn.IFS(OR(Q1680&gt;$U$2,Q1680&lt;$U$3),Q1680*$V$2,OR(Q1680&gt;$U$3,Q1680&lt;$U$4),Q1680*$V$3,OR(Q1680&gt;$U$3,Q1680&lt;$U$4),Q1680*$V$4,OR(Q1680&gt;$U$5,Q1680&lt;$U$6),Q1680*$V$6,OR(Q1680&gt;$U$6,Q1680&lt;$U$7),Q1680*$V$7)</f>
        <v>8.08</v>
      </c>
    </row>
    <row r="1681" spans="1:20" x14ac:dyDescent="0.3">
      <c r="A1681" s="2" t="s">
        <v>2359</v>
      </c>
      <c r="B1681" s="5">
        <v>43732</v>
      </c>
      <c r="C1681" s="5">
        <v>43734</v>
      </c>
      <c r="D1681" s="2" t="s">
        <v>33</v>
      </c>
      <c r="E1681" s="2" t="s">
        <v>66</v>
      </c>
      <c r="F1681" s="2" t="s">
        <v>1419</v>
      </c>
      <c r="G1681" s="6" t="str">
        <f>VLOOKUP(F1681,'Customer Info'!A:B,2,0)</f>
        <v>Alice</v>
      </c>
      <c r="H1681" s="6" t="str">
        <f>VLOOKUP(F1681,'Customer Info'!A:C,3,0)</f>
        <v>McCarthy</v>
      </c>
      <c r="I1681" s="6" t="str">
        <f>VLOOKUP(F1681,'Customer Info'!A:E,5,0)</f>
        <v>Berlin</v>
      </c>
      <c r="J1681" s="2" t="s">
        <v>78</v>
      </c>
      <c r="K1681" s="2">
        <v>5848</v>
      </c>
      <c r="L1681" s="2">
        <v>5214</v>
      </c>
      <c r="M1681" s="2">
        <v>3</v>
      </c>
      <c r="N1681" s="7">
        <f t="shared" si="104"/>
        <v>15642</v>
      </c>
      <c r="O1681" s="7">
        <f t="shared" si="105"/>
        <v>17544</v>
      </c>
      <c r="P1681" s="2">
        <v>21</v>
      </c>
      <c r="Q1681" s="8">
        <f t="shared" si="106"/>
        <v>17565</v>
      </c>
      <c r="R1681" s="8">
        <f t="shared" si="107"/>
        <v>1902</v>
      </c>
      <c r="S1681" s="2" t="s">
        <v>31</v>
      </c>
      <c r="T1681" s="22" cm="1">
        <f t="array" ref="T1681">_xlfn.IFS(OR(Q1681&gt;$U$2,Q1681&lt;$U$3),Q1681*$V$2,OR(Q1681&gt;$U$3,Q1681&lt;$U$4),Q1681*$V$3,OR(Q1681&gt;$U$3,Q1681&lt;$U$4),Q1681*$V$4,OR(Q1681&gt;$U$5,Q1681&lt;$U$6),Q1681*$V$6,OR(Q1681&gt;$U$6,Q1681&lt;$U$7),Q1681*$V$7)</f>
        <v>351.3</v>
      </c>
    </row>
    <row r="1682" spans="1:20" x14ac:dyDescent="0.3">
      <c r="A1682" s="2" t="s">
        <v>2360</v>
      </c>
      <c r="B1682" s="5">
        <v>43572</v>
      </c>
      <c r="C1682" s="5">
        <v>43573</v>
      </c>
      <c r="D1682" s="2" t="s">
        <v>45</v>
      </c>
      <c r="E1682" s="2" t="s">
        <v>46</v>
      </c>
      <c r="F1682" s="2" t="s">
        <v>1700</v>
      </c>
      <c r="G1682" s="6" t="str">
        <f>VLOOKUP(F1682,'Customer Info'!A:B,2,0)</f>
        <v>John</v>
      </c>
      <c r="H1682" s="6" t="str">
        <f>VLOOKUP(F1682,'Customer Info'!A:C,3,0)</f>
        <v>Grady</v>
      </c>
      <c r="I1682" s="6" t="str">
        <f>VLOOKUP(F1682,'Customer Info'!A:E,5,0)</f>
        <v>Mianyang</v>
      </c>
      <c r="J1682" s="2" t="s">
        <v>188</v>
      </c>
      <c r="K1682" s="2">
        <v>1512</v>
      </c>
      <c r="L1682" s="2">
        <v>1497</v>
      </c>
      <c r="M1682" s="2">
        <v>2</v>
      </c>
      <c r="N1682" s="7">
        <f t="shared" si="104"/>
        <v>2994</v>
      </c>
      <c r="O1682" s="7">
        <f t="shared" si="105"/>
        <v>3024</v>
      </c>
      <c r="P1682" s="2">
        <v>96</v>
      </c>
      <c r="Q1682" s="8">
        <f t="shared" si="106"/>
        <v>3120</v>
      </c>
      <c r="R1682" s="8">
        <f t="shared" si="107"/>
        <v>30</v>
      </c>
      <c r="S1682" s="2" t="s">
        <v>61</v>
      </c>
      <c r="T1682" s="22" cm="1">
        <f t="array" ref="T1682">_xlfn.IFS(OR(Q1682&gt;$U$2,Q1682&lt;$U$3),Q1682*$V$2,OR(Q1682&gt;$U$3,Q1682&lt;$U$4),Q1682*$V$3,OR(Q1682&gt;$U$3,Q1682&lt;$U$4),Q1682*$V$4,OR(Q1682&gt;$U$5,Q1682&lt;$U$6),Q1682*$V$6,OR(Q1682&gt;$U$6,Q1682&lt;$U$7),Q1682*$V$7)</f>
        <v>62.4</v>
      </c>
    </row>
    <row r="1683" spans="1:20" x14ac:dyDescent="0.3">
      <c r="A1683" s="2" t="s">
        <v>2361</v>
      </c>
      <c r="B1683" s="5">
        <v>43788</v>
      </c>
      <c r="C1683" s="5">
        <v>43788</v>
      </c>
      <c r="D1683" s="2" t="s">
        <v>45</v>
      </c>
      <c r="E1683" s="2" t="s">
        <v>34</v>
      </c>
      <c r="F1683" s="2" t="s">
        <v>350</v>
      </c>
      <c r="G1683" s="6" t="str">
        <f>VLOOKUP(F1683,'Customer Info'!A:B,2,0)</f>
        <v>Nick</v>
      </c>
      <c r="H1683" s="6" t="str">
        <f>VLOOKUP(F1683,'Customer Info'!A:C,3,0)</f>
        <v>Zandusky</v>
      </c>
      <c r="I1683" s="6" t="str">
        <f>VLOOKUP(F1683,'Customer Info'!A:E,5,0)</f>
        <v>Surabaya</v>
      </c>
      <c r="J1683" s="2" t="s">
        <v>91</v>
      </c>
      <c r="K1683" s="2">
        <v>62</v>
      </c>
      <c r="L1683" s="2">
        <v>58</v>
      </c>
      <c r="M1683" s="2">
        <v>4</v>
      </c>
      <c r="N1683" s="7">
        <f t="shared" si="104"/>
        <v>232</v>
      </c>
      <c r="O1683" s="7">
        <f t="shared" si="105"/>
        <v>248</v>
      </c>
      <c r="P1683" s="2">
        <v>10</v>
      </c>
      <c r="Q1683" s="8">
        <f t="shared" si="106"/>
        <v>258</v>
      </c>
      <c r="R1683" s="8">
        <f t="shared" si="107"/>
        <v>16</v>
      </c>
      <c r="S1683" s="2" t="s">
        <v>61</v>
      </c>
      <c r="T1683" s="22" cm="1">
        <f t="array" ref="T1683">_xlfn.IFS(OR(Q1683&gt;$U$2,Q1683&lt;$U$3),Q1683*$V$2,OR(Q1683&gt;$U$3,Q1683&lt;$U$4),Q1683*$V$3,OR(Q1683&gt;$U$3,Q1683&lt;$U$4),Q1683*$V$4,OR(Q1683&gt;$U$5,Q1683&lt;$U$6),Q1683*$V$6,OR(Q1683&gt;$U$6,Q1683&lt;$U$7),Q1683*$V$7)</f>
        <v>5.16</v>
      </c>
    </row>
    <row r="1684" spans="1:20" x14ac:dyDescent="0.3">
      <c r="A1684" s="2" t="s">
        <v>2362</v>
      </c>
      <c r="B1684" s="5">
        <v>43676</v>
      </c>
      <c r="C1684" s="5">
        <v>43676</v>
      </c>
      <c r="D1684" s="2" t="s">
        <v>45</v>
      </c>
      <c r="E1684" s="2" t="s">
        <v>34</v>
      </c>
      <c r="F1684" s="2" t="s">
        <v>1180</v>
      </c>
      <c r="G1684" s="6" t="str">
        <f>VLOOKUP(F1684,'Customer Info'!A:B,2,0)</f>
        <v>Michael</v>
      </c>
      <c r="H1684" s="6" t="str">
        <f>VLOOKUP(F1684,'Customer Info'!A:C,3,0)</f>
        <v>Moore</v>
      </c>
      <c r="I1684" s="6" t="str">
        <f>VLOOKUP(F1684,'Customer Info'!A:E,5,0)</f>
        <v>Vadodara</v>
      </c>
      <c r="J1684" s="2" t="s">
        <v>188</v>
      </c>
      <c r="K1684" s="2">
        <v>1103</v>
      </c>
      <c r="L1684" s="2">
        <v>1030</v>
      </c>
      <c r="M1684" s="2">
        <v>3</v>
      </c>
      <c r="N1684" s="7">
        <f t="shared" si="104"/>
        <v>3090</v>
      </c>
      <c r="O1684" s="7">
        <f t="shared" si="105"/>
        <v>3309</v>
      </c>
      <c r="P1684" s="2">
        <v>47</v>
      </c>
      <c r="Q1684" s="8">
        <f t="shared" si="106"/>
        <v>3356</v>
      </c>
      <c r="R1684" s="8">
        <f t="shared" si="107"/>
        <v>219</v>
      </c>
      <c r="S1684" s="2" t="s">
        <v>28</v>
      </c>
      <c r="T1684" s="22" cm="1">
        <f t="array" ref="T1684">_xlfn.IFS(OR(Q1684&gt;$U$2,Q1684&lt;$U$3),Q1684*$V$2,OR(Q1684&gt;$U$3,Q1684&lt;$U$4),Q1684*$V$3,OR(Q1684&gt;$U$3,Q1684&lt;$U$4),Q1684*$V$4,OR(Q1684&gt;$U$5,Q1684&lt;$U$6),Q1684*$V$6,OR(Q1684&gt;$U$6,Q1684&lt;$U$7),Q1684*$V$7)</f>
        <v>67.12</v>
      </c>
    </row>
    <row r="1685" spans="1:20" x14ac:dyDescent="0.3">
      <c r="A1685" s="2" t="s">
        <v>2363</v>
      </c>
      <c r="B1685" s="5">
        <v>43704</v>
      </c>
      <c r="C1685" s="5">
        <v>43706</v>
      </c>
      <c r="D1685" s="2" t="s">
        <v>45</v>
      </c>
      <c r="E1685" s="2" t="s">
        <v>66</v>
      </c>
      <c r="F1685" s="2" t="s">
        <v>426</v>
      </c>
      <c r="G1685" s="6" t="str">
        <f>VLOOKUP(F1685,'Customer Info'!A:B,2,0)</f>
        <v>Sarah</v>
      </c>
      <c r="H1685" s="6" t="str">
        <f>VLOOKUP(F1685,'Customer Info'!A:C,3,0)</f>
        <v>Bern</v>
      </c>
      <c r="I1685" s="6" t="str">
        <f>VLOOKUP(F1685,'Customer Info'!A:E,5,0)</f>
        <v>Wollongong</v>
      </c>
      <c r="J1685" s="2" t="s">
        <v>84</v>
      </c>
      <c r="K1685" s="2">
        <v>138</v>
      </c>
      <c r="L1685" s="2">
        <v>128</v>
      </c>
      <c r="M1685" s="2">
        <v>2</v>
      </c>
      <c r="N1685" s="7">
        <f t="shared" si="104"/>
        <v>256</v>
      </c>
      <c r="O1685" s="7">
        <f t="shared" si="105"/>
        <v>276</v>
      </c>
      <c r="P1685" s="2">
        <v>30</v>
      </c>
      <c r="Q1685" s="8">
        <f t="shared" si="106"/>
        <v>306</v>
      </c>
      <c r="R1685" s="8">
        <f t="shared" si="107"/>
        <v>20</v>
      </c>
      <c r="S1685" s="2" t="s">
        <v>31</v>
      </c>
      <c r="T1685" s="22" cm="1">
        <f t="array" ref="T1685">_xlfn.IFS(OR(Q1685&gt;$U$2,Q1685&lt;$U$3),Q1685*$V$2,OR(Q1685&gt;$U$3,Q1685&lt;$U$4),Q1685*$V$3,OR(Q1685&gt;$U$3,Q1685&lt;$U$4),Q1685*$V$4,OR(Q1685&gt;$U$5,Q1685&lt;$U$6),Q1685*$V$6,OR(Q1685&gt;$U$6,Q1685&lt;$U$7),Q1685*$V$7)</f>
        <v>6.12</v>
      </c>
    </row>
    <row r="1686" spans="1:20" x14ac:dyDescent="0.3">
      <c r="A1686" s="2" t="s">
        <v>2364</v>
      </c>
      <c r="B1686" s="5">
        <v>43720</v>
      </c>
      <c r="C1686" s="5">
        <v>43721</v>
      </c>
      <c r="D1686" s="2" t="s">
        <v>45</v>
      </c>
      <c r="E1686" s="2" t="s">
        <v>41</v>
      </c>
      <c r="F1686" s="2" t="s">
        <v>995</v>
      </c>
      <c r="G1686" s="6" t="str">
        <f>VLOOKUP(F1686,'Customer Info'!A:B,2,0)</f>
        <v>Jesus</v>
      </c>
      <c r="H1686" s="6" t="str">
        <f>VLOOKUP(F1686,'Customer Info'!A:C,3,0)</f>
        <v>Ocampo</v>
      </c>
      <c r="I1686" s="6" t="str">
        <f>VLOOKUP(F1686,'Customer Info'!A:E,5,0)</f>
        <v>Herten</v>
      </c>
      <c r="J1686" s="2" t="s">
        <v>314</v>
      </c>
      <c r="K1686" s="2">
        <v>456</v>
      </c>
      <c r="L1686" s="2">
        <v>430</v>
      </c>
      <c r="M1686" s="2">
        <v>2</v>
      </c>
      <c r="N1686" s="7">
        <f t="shared" si="104"/>
        <v>860</v>
      </c>
      <c r="O1686" s="7">
        <f t="shared" si="105"/>
        <v>912</v>
      </c>
      <c r="P1686" s="2">
        <v>32</v>
      </c>
      <c r="Q1686" s="8">
        <f t="shared" si="106"/>
        <v>944</v>
      </c>
      <c r="R1686" s="8">
        <f t="shared" si="107"/>
        <v>52</v>
      </c>
      <c r="S1686" s="2" t="s">
        <v>31</v>
      </c>
      <c r="T1686" s="22" cm="1">
        <f t="array" ref="T1686">_xlfn.IFS(OR(Q1686&gt;$U$2,Q1686&lt;$U$3),Q1686*$V$2,OR(Q1686&gt;$U$3,Q1686&lt;$U$4),Q1686*$V$3,OR(Q1686&gt;$U$3,Q1686&lt;$U$4),Q1686*$V$4,OR(Q1686&gt;$U$5,Q1686&lt;$U$6),Q1686*$V$6,OR(Q1686&gt;$U$6,Q1686&lt;$U$7),Q1686*$V$7)</f>
        <v>18.88</v>
      </c>
    </row>
    <row r="1687" spans="1:20" x14ac:dyDescent="0.3">
      <c r="A1687" s="2" t="s">
        <v>2365</v>
      </c>
      <c r="B1687" s="5">
        <v>43801</v>
      </c>
      <c r="C1687" s="5">
        <v>43802</v>
      </c>
      <c r="D1687" s="2" t="s">
        <v>45</v>
      </c>
      <c r="E1687" s="2" t="s">
        <v>27</v>
      </c>
      <c r="F1687" s="2" t="s">
        <v>1737</v>
      </c>
      <c r="G1687" s="6" t="str">
        <f>VLOOKUP(F1687,'Customer Info'!A:B,2,0)</f>
        <v>Harry</v>
      </c>
      <c r="H1687" s="6" t="str">
        <f>VLOOKUP(F1687,'Customer Info'!A:C,3,0)</f>
        <v>Marie</v>
      </c>
      <c r="I1687" s="6" t="str">
        <f>VLOOKUP(F1687,'Customer Info'!A:E,5,0)</f>
        <v>Dortmund</v>
      </c>
      <c r="J1687" s="2" t="s">
        <v>194</v>
      </c>
      <c r="K1687" s="2">
        <v>144</v>
      </c>
      <c r="L1687" s="2">
        <v>132</v>
      </c>
      <c r="M1687" s="2">
        <v>5</v>
      </c>
      <c r="N1687" s="7">
        <f t="shared" si="104"/>
        <v>660</v>
      </c>
      <c r="O1687" s="7">
        <f t="shared" si="105"/>
        <v>720</v>
      </c>
      <c r="P1687" s="2">
        <v>30</v>
      </c>
      <c r="Q1687" s="8">
        <f t="shared" si="106"/>
        <v>750</v>
      </c>
      <c r="R1687" s="8">
        <f t="shared" si="107"/>
        <v>60</v>
      </c>
      <c r="S1687" s="2" t="s">
        <v>31</v>
      </c>
      <c r="T1687" s="22" cm="1">
        <f t="array" ref="T1687">_xlfn.IFS(OR(Q1687&gt;$U$2,Q1687&lt;$U$3),Q1687*$V$2,OR(Q1687&gt;$U$3,Q1687&lt;$U$4),Q1687*$V$3,OR(Q1687&gt;$U$3,Q1687&lt;$U$4),Q1687*$V$4,OR(Q1687&gt;$U$5,Q1687&lt;$U$6),Q1687*$V$6,OR(Q1687&gt;$U$6,Q1687&lt;$U$7),Q1687*$V$7)</f>
        <v>15</v>
      </c>
    </row>
    <row r="1688" spans="1:20" x14ac:dyDescent="0.3">
      <c r="A1688" s="2" t="s">
        <v>2366</v>
      </c>
      <c r="B1688" s="5">
        <v>43548</v>
      </c>
      <c r="C1688" s="5">
        <v>43548</v>
      </c>
      <c r="D1688" s="2" t="s">
        <v>45</v>
      </c>
      <c r="E1688" s="2" t="s">
        <v>46</v>
      </c>
      <c r="F1688" s="2" t="s">
        <v>255</v>
      </c>
      <c r="G1688" s="6" t="str">
        <f>VLOOKUP(F1688,'Customer Info'!A:B,2,0)</f>
        <v>Christina</v>
      </c>
      <c r="H1688" s="6" t="str">
        <f>VLOOKUP(F1688,'Customer Info'!A:C,3,0)</f>
        <v>VanderZanden</v>
      </c>
      <c r="I1688" s="6" t="str">
        <f>VLOOKUP(F1688,'Customer Info'!A:E,5,0)</f>
        <v>Gold Coast</v>
      </c>
      <c r="J1688" s="2" t="s">
        <v>716</v>
      </c>
      <c r="K1688" s="2">
        <v>2478</v>
      </c>
      <c r="L1688" s="2">
        <v>2406</v>
      </c>
      <c r="M1688" s="2">
        <v>5</v>
      </c>
      <c r="N1688" s="7">
        <f t="shared" si="104"/>
        <v>12030</v>
      </c>
      <c r="O1688" s="7">
        <f t="shared" si="105"/>
        <v>12390</v>
      </c>
      <c r="P1688" s="2">
        <v>79</v>
      </c>
      <c r="Q1688" s="8">
        <f t="shared" si="106"/>
        <v>12469</v>
      </c>
      <c r="R1688" s="8">
        <f t="shared" si="107"/>
        <v>360</v>
      </c>
      <c r="S1688" s="2" t="s">
        <v>61</v>
      </c>
      <c r="T1688" s="22" cm="1">
        <f t="array" ref="T1688">_xlfn.IFS(OR(Q1688&gt;$U$2,Q1688&lt;$U$3),Q1688*$V$2,OR(Q1688&gt;$U$3,Q1688&lt;$U$4),Q1688*$V$3,OR(Q1688&gt;$U$3,Q1688&lt;$U$4),Q1688*$V$4,OR(Q1688&gt;$U$5,Q1688&lt;$U$6),Q1688*$V$6,OR(Q1688&gt;$U$6,Q1688&lt;$U$7),Q1688*$V$7)</f>
        <v>249.38</v>
      </c>
    </row>
    <row r="1689" spans="1:20" x14ac:dyDescent="0.3">
      <c r="A1689" s="2" t="s">
        <v>2367</v>
      </c>
      <c r="B1689" s="5">
        <v>43814</v>
      </c>
      <c r="C1689" s="5">
        <v>43814</v>
      </c>
      <c r="D1689" s="2" t="s">
        <v>45</v>
      </c>
      <c r="E1689" s="2" t="s">
        <v>27</v>
      </c>
      <c r="F1689" s="2" t="s">
        <v>1752</v>
      </c>
      <c r="G1689" s="6" t="str">
        <f>VLOOKUP(F1689,'Customer Info'!A:B,2,0)</f>
        <v>Anemone</v>
      </c>
      <c r="H1689" s="6" t="str">
        <f>VLOOKUP(F1689,'Customer Info'!A:C,3,0)</f>
        <v>Ratner</v>
      </c>
      <c r="I1689" s="6" t="str">
        <f>VLOOKUP(F1689,'Customer Info'!A:E,5,0)</f>
        <v>Berlin</v>
      </c>
      <c r="J1689" s="2" t="s">
        <v>253</v>
      </c>
      <c r="K1689" s="2">
        <v>119</v>
      </c>
      <c r="L1689" s="2">
        <v>112</v>
      </c>
      <c r="M1689" s="2">
        <v>8</v>
      </c>
      <c r="N1689" s="7">
        <f t="shared" si="104"/>
        <v>896</v>
      </c>
      <c r="O1689" s="7">
        <f t="shared" si="105"/>
        <v>952</v>
      </c>
      <c r="P1689" s="2">
        <v>30</v>
      </c>
      <c r="Q1689" s="8">
        <f t="shared" si="106"/>
        <v>982</v>
      </c>
      <c r="R1689" s="8">
        <f t="shared" si="107"/>
        <v>56</v>
      </c>
      <c r="S1689" s="2" t="s">
        <v>31</v>
      </c>
      <c r="T1689" s="22" cm="1">
        <f t="array" ref="T1689">_xlfn.IFS(OR(Q1689&gt;$U$2,Q1689&lt;$U$3),Q1689*$V$2,OR(Q1689&gt;$U$3,Q1689&lt;$U$4),Q1689*$V$3,OR(Q1689&gt;$U$3,Q1689&lt;$U$4),Q1689*$V$4,OR(Q1689&gt;$U$5,Q1689&lt;$U$6),Q1689*$V$6,OR(Q1689&gt;$U$6,Q1689&lt;$U$7),Q1689*$V$7)</f>
        <v>19.64</v>
      </c>
    </row>
    <row r="1690" spans="1:20" x14ac:dyDescent="0.3">
      <c r="A1690" s="2" t="s">
        <v>2368</v>
      </c>
      <c r="B1690" s="5">
        <v>43758</v>
      </c>
      <c r="C1690" s="5">
        <v>43758</v>
      </c>
      <c r="D1690" s="2" t="s">
        <v>33</v>
      </c>
      <c r="E1690" s="2" t="s">
        <v>41</v>
      </c>
      <c r="F1690" s="2" t="s">
        <v>204</v>
      </c>
      <c r="G1690" s="6" t="str">
        <f>VLOOKUP(F1690,'Customer Info'!A:B,2,0)</f>
        <v>Pamela</v>
      </c>
      <c r="H1690" s="6" t="str">
        <f>VLOOKUP(F1690,'Customer Info'!A:C,3,0)</f>
        <v>Stobb</v>
      </c>
      <c r="I1690" s="6" t="str">
        <f>VLOOKUP(F1690,'Customer Info'!A:E,5,0)</f>
        <v>Berlin</v>
      </c>
      <c r="J1690" s="2" t="s">
        <v>666</v>
      </c>
      <c r="K1690" s="2">
        <v>7943</v>
      </c>
      <c r="L1690" s="2">
        <v>7790</v>
      </c>
      <c r="M1690" s="2">
        <v>1</v>
      </c>
      <c r="N1690" s="7">
        <f t="shared" si="104"/>
        <v>7790</v>
      </c>
      <c r="O1690" s="7">
        <f t="shared" si="105"/>
        <v>7943</v>
      </c>
      <c r="P1690" s="2">
        <v>97</v>
      </c>
      <c r="Q1690" s="8">
        <f t="shared" si="106"/>
        <v>8040</v>
      </c>
      <c r="R1690" s="8">
        <f t="shared" si="107"/>
        <v>153</v>
      </c>
      <c r="S1690" s="2" t="s">
        <v>31</v>
      </c>
      <c r="T1690" s="22" cm="1">
        <f t="array" ref="T1690">_xlfn.IFS(OR(Q1690&gt;$U$2,Q1690&lt;$U$3),Q1690*$V$2,OR(Q1690&gt;$U$3,Q1690&lt;$U$4),Q1690*$V$3,OR(Q1690&gt;$U$3,Q1690&lt;$U$4),Q1690*$V$4,OR(Q1690&gt;$U$5,Q1690&lt;$U$6),Q1690*$V$6,OR(Q1690&gt;$U$6,Q1690&lt;$U$7),Q1690*$V$7)</f>
        <v>160.80000000000001</v>
      </c>
    </row>
    <row r="1691" spans="1:20" x14ac:dyDescent="0.3">
      <c r="A1691" s="2" t="s">
        <v>2369</v>
      </c>
      <c r="B1691" s="5">
        <v>43562</v>
      </c>
      <c r="C1691" s="5">
        <v>43562</v>
      </c>
      <c r="D1691" s="2" t="s">
        <v>26</v>
      </c>
      <c r="E1691" s="2" t="s">
        <v>89</v>
      </c>
      <c r="F1691" s="2" t="s">
        <v>837</v>
      </c>
      <c r="G1691" s="6" t="str">
        <f>VLOOKUP(F1691,'Customer Info'!A:B,2,0)</f>
        <v>Dan</v>
      </c>
      <c r="H1691" s="6" t="str">
        <f>VLOOKUP(F1691,'Customer Info'!A:C,3,0)</f>
        <v>Campbell</v>
      </c>
      <c r="I1691" s="6" t="str">
        <f>VLOOKUP(F1691,'Customer Info'!A:E,5,0)</f>
        <v>Perth</v>
      </c>
      <c r="J1691" s="2" t="s">
        <v>94</v>
      </c>
      <c r="K1691" s="2">
        <v>1887</v>
      </c>
      <c r="L1691" s="2">
        <v>1763</v>
      </c>
      <c r="M1691" s="2">
        <v>12</v>
      </c>
      <c r="N1691" s="7">
        <f t="shared" si="104"/>
        <v>21156</v>
      </c>
      <c r="O1691" s="7">
        <f t="shared" si="105"/>
        <v>22644</v>
      </c>
      <c r="P1691" s="2">
        <v>94</v>
      </c>
      <c r="Q1691" s="8">
        <f t="shared" si="106"/>
        <v>22738</v>
      </c>
      <c r="R1691" s="8">
        <f t="shared" si="107"/>
        <v>1488</v>
      </c>
      <c r="S1691" s="2" t="s">
        <v>61</v>
      </c>
      <c r="T1691" s="22" cm="1">
        <f t="array" ref="T1691">_xlfn.IFS(OR(Q1691&gt;$U$2,Q1691&lt;$U$3),Q1691*$V$2,OR(Q1691&gt;$U$3,Q1691&lt;$U$4),Q1691*$V$3,OR(Q1691&gt;$U$3,Q1691&lt;$U$4),Q1691*$V$4,OR(Q1691&gt;$U$5,Q1691&lt;$U$6),Q1691*$V$6,OR(Q1691&gt;$U$6,Q1691&lt;$U$7),Q1691*$V$7)</f>
        <v>454.76</v>
      </c>
    </row>
    <row r="1692" spans="1:20" x14ac:dyDescent="0.3">
      <c r="A1692" s="2" t="s">
        <v>2370</v>
      </c>
      <c r="B1692" s="5">
        <v>43589</v>
      </c>
      <c r="C1692" s="5">
        <v>43591</v>
      </c>
      <c r="D1692" s="2" t="s">
        <v>45</v>
      </c>
      <c r="E1692" s="2" t="s">
        <v>66</v>
      </c>
      <c r="F1692" s="2" t="s">
        <v>1942</v>
      </c>
      <c r="G1692" s="6" t="str">
        <f>VLOOKUP(F1692,'Customer Info'!A:B,2,0)</f>
        <v>Dave</v>
      </c>
      <c r="H1692" s="6" t="str">
        <f>VLOOKUP(F1692,'Customer Info'!A:C,3,0)</f>
        <v>Hallsten</v>
      </c>
      <c r="I1692" s="6" t="str">
        <f>VLOOKUP(F1692,'Customer Info'!A:E,5,0)</f>
        <v>Melbourne</v>
      </c>
      <c r="J1692" s="2" t="s">
        <v>455</v>
      </c>
      <c r="K1692" s="2">
        <v>1358</v>
      </c>
      <c r="L1692" s="2">
        <v>1294</v>
      </c>
      <c r="M1692" s="2">
        <v>5</v>
      </c>
      <c r="N1692" s="7">
        <f t="shared" si="104"/>
        <v>6470</v>
      </c>
      <c r="O1692" s="7">
        <f t="shared" si="105"/>
        <v>6790</v>
      </c>
      <c r="P1692" s="2">
        <v>83</v>
      </c>
      <c r="Q1692" s="8">
        <f t="shared" si="106"/>
        <v>6873</v>
      </c>
      <c r="R1692" s="8">
        <f t="shared" si="107"/>
        <v>320</v>
      </c>
      <c r="S1692" s="2" t="s">
        <v>31</v>
      </c>
      <c r="T1692" s="22" cm="1">
        <f t="array" ref="T1692">_xlfn.IFS(OR(Q1692&gt;$U$2,Q1692&lt;$U$3),Q1692*$V$2,OR(Q1692&gt;$U$3,Q1692&lt;$U$4),Q1692*$V$3,OR(Q1692&gt;$U$3,Q1692&lt;$U$4),Q1692*$V$4,OR(Q1692&gt;$U$5,Q1692&lt;$U$6),Q1692*$V$6,OR(Q1692&gt;$U$6,Q1692&lt;$U$7),Q1692*$V$7)</f>
        <v>137.46</v>
      </c>
    </row>
    <row r="1693" spans="1:20" x14ac:dyDescent="0.3">
      <c r="A1693" s="2" t="s">
        <v>2371</v>
      </c>
      <c r="B1693" s="5">
        <v>43573</v>
      </c>
      <c r="C1693" s="5">
        <v>43574</v>
      </c>
      <c r="D1693" s="2" t="s">
        <v>33</v>
      </c>
      <c r="E1693" s="2" t="s">
        <v>89</v>
      </c>
      <c r="F1693" s="2" t="s">
        <v>1507</v>
      </c>
      <c r="G1693" s="6" t="str">
        <f>VLOOKUP(F1693,'Customer Info'!A:B,2,0)</f>
        <v>Laurel</v>
      </c>
      <c r="H1693" s="6" t="str">
        <f>VLOOKUP(F1693,'Customer Info'!A:C,3,0)</f>
        <v>Beltran</v>
      </c>
      <c r="I1693" s="6" t="str">
        <f>VLOOKUP(F1693,'Customer Info'!A:E,5,0)</f>
        <v>Wuppertal</v>
      </c>
      <c r="J1693" s="2" t="s">
        <v>1394</v>
      </c>
      <c r="K1693" s="2">
        <v>2733</v>
      </c>
      <c r="L1693" s="2">
        <v>2579</v>
      </c>
      <c r="M1693" s="2">
        <v>8</v>
      </c>
      <c r="N1693" s="7">
        <f t="shared" si="104"/>
        <v>20632</v>
      </c>
      <c r="O1693" s="7">
        <f t="shared" si="105"/>
        <v>21864</v>
      </c>
      <c r="P1693" s="2">
        <v>51</v>
      </c>
      <c r="Q1693" s="8">
        <f t="shared" si="106"/>
        <v>21915</v>
      </c>
      <c r="R1693" s="8">
        <f t="shared" si="107"/>
        <v>1232</v>
      </c>
      <c r="S1693" s="2" t="s">
        <v>28</v>
      </c>
      <c r="T1693" s="22" cm="1">
        <f t="array" ref="T1693">_xlfn.IFS(OR(Q1693&gt;$U$2,Q1693&lt;$U$3),Q1693*$V$2,OR(Q1693&gt;$U$3,Q1693&lt;$U$4),Q1693*$V$3,OR(Q1693&gt;$U$3,Q1693&lt;$U$4),Q1693*$V$4,OR(Q1693&gt;$U$5,Q1693&lt;$U$6),Q1693*$V$6,OR(Q1693&gt;$U$6,Q1693&lt;$U$7),Q1693*$V$7)</f>
        <v>438.3</v>
      </c>
    </row>
    <row r="1694" spans="1:20" x14ac:dyDescent="0.3">
      <c r="A1694" s="2" t="s">
        <v>2372</v>
      </c>
      <c r="B1694" s="5">
        <v>43822</v>
      </c>
      <c r="C1694" s="5">
        <v>43823</v>
      </c>
      <c r="D1694" s="2" t="s">
        <v>33</v>
      </c>
      <c r="E1694" s="2" t="s">
        <v>89</v>
      </c>
      <c r="F1694" s="2" t="s">
        <v>799</v>
      </c>
      <c r="G1694" s="6" t="str">
        <f>VLOOKUP(F1694,'Customer Info'!A:B,2,0)</f>
        <v>Tim</v>
      </c>
      <c r="H1694" s="6" t="str">
        <f>VLOOKUP(F1694,'Customer Info'!A:C,3,0)</f>
        <v>Brockman</v>
      </c>
      <c r="I1694" s="6" t="str">
        <f>VLOOKUP(F1694,'Customer Info'!A:E,5,0)</f>
        <v>Toowoomba</v>
      </c>
      <c r="J1694" s="2" t="s">
        <v>36</v>
      </c>
      <c r="K1694" s="2">
        <v>1568</v>
      </c>
      <c r="L1694" s="2">
        <v>1495</v>
      </c>
      <c r="M1694" s="2">
        <v>2</v>
      </c>
      <c r="N1694" s="7">
        <f t="shared" si="104"/>
        <v>2990</v>
      </c>
      <c r="O1694" s="7">
        <f t="shared" si="105"/>
        <v>3136</v>
      </c>
      <c r="P1694" s="2">
        <v>74</v>
      </c>
      <c r="Q1694" s="8">
        <f t="shared" si="106"/>
        <v>3210</v>
      </c>
      <c r="R1694" s="8">
        <f t="shared" si="107"/>
        <v>146</v>
      </c>
      <c r="S1694" s="2" t="s">
        <v>31</v>
      </c>
      <c r="T1694" s="22" cm="1">
        <f t="array" ref="T1694">_xlfn.IFS(OR(Q1694&gt;$U$2,Q1694&lt;$U$3),Q1694*$V$2,OR(Q1694&gt;$U$3,Q1694&lt;$U$4),Q1694*$V$3,OR(Q1694&gt;$U$3,Q1694&lt;$U$4),Q1694*$V$4,OR(Q1694&gt;$U$5,Q1694&lt;$U$6),Q1694*$V$6,OR(Q1694&gt;$U$6,Q1694&lt;$U$7),Q1694*$V$7)</f>
        <v>64.2</v>
      </c>
    </row>
    <row r="1695" spans="1:20" x14ac:dyDescent="0.3">
      <c r="A1695" s="2" t="s">
        <v>2373</v>
      </c>
      <c r="B1695" s="5">
        <v>43679</v>
      </c>
      <c r="C1695" s="5">
        <v>43679</v>
      </c>
      <c r="D1695" s="2" t="s">
        <v>45</v>
      </c>
      <c r="E1695" s="2" t="s">
        <v>66</v>
      </c>
      <c r="F1695" s="2" t="s">
        <v>1310</v>
      </c>
      <c r="G1695" s="6" t="str">
        <f>VLOOKUP(F1695,'Customer Info'!A:B,2,0)</f>
        <v>Mick</v>
      </c>
      <c r="H1695" s="6" t="str">
        <f>VLOOKUP(F1695,'Customer Info'!A:C,3,0)</f>
        <v>Brown</v>
      </c>
      <c r="I1695" s="6" t="str">
        <f>VLOOKUP(F1695,'Customer Info'!A:E,5,0)</f>
        <v>Shenzhen</v>
      </c>
      <c r="J1695" s="2" t="s">
        <v>103</v>
      </c>
      <c r="K1695" s="2">
        <v>825</v>
      </c>
      <c r="L1695" s="2">
        <v>793</v>
      </c>
      <c r="M1695" s="2">
        <v>6</v>
      </c>
      <c r="N1695" s="7">
        <f t="shared" si="104"/>
        <v>4758</v>
      </c>
      <c r="O1695" s="7">
        <f t="shared" si="105"/>
        <v>4950</v>
      </c>
      <c r="P1695" s="2">
        <v>50</v>
      </c>
      <c r="Q1695" s="8">
        <f t="shared" si="106"/>
        <v>5000</v>
      </c>
      <c r="R1695" s="8">
        <f t="shared" si="107"/>
        <v>192</v>
      </c>
      <c r="S1695" s="2" t="s">
        <v>61</v>
      </c>
      <c r="T1695" s="22" cm="1">
        <f t="array" ref="T1695">_xlfn.IFS(OR(Q1695&gt;$U$2,Q1695&lt;$U$3),Q1695*$V$2,OR(Q1695&gt;$U$3,Q1695&lt;$U$4),Q1695*$V$3,OR(Q1695&gt;$U$3,Q1695&lt;$U$4),Q1695*$V$4,OR(Q1695&gt;$U$5,Q1695&lt;$U$6),Q1695*$V$6,OR(Q1695&gt;$U$6,Q1695&lt;$U$7),Q1695*$V$7)</f>
        <v>100</v>
      </c>
    </row>
    <row r="1696" spans="1:20" x14ac:dyDescent="0.3">
      <c r="A1696" s="2" t="s">
        <v>2374</v>
      </c>
      <c r="B1696" s="5">
        <v>43758</v>
      </c>
      <c r="C1696" s="5">
        <v>43758</v>
      </c>
      <c r="D1696" s="2" t="s">
        <v>45</v>
      </c>
      <c r="E1696" s="2" t="s">
        <v>66</v>
      </c>
      <c r="F1696" s="2" t="s">
        <v>591</v>
      </c>
      <c r="G1696" s="6" t="str">
        <f>VLOOKUP(F1696,'Customer Info'!A:B,2,0)</f>
        <v>Fred</v>
      </c>
      <c r="H1696" s="6" t="str">
        <f>VLOOKUP(F1696,'Customer Info'!A:C,3,0)</f>
        <v>Wasserman</v>
      </c>
      <c r="I1696" s="6" t="str">
        <f>VLOOKUP(F1696,'Customer Info'!A:E,5,0)</f>
        <v>Willich</v>
      </c>
      <c r="J1696" s="2" t="s">
        <v>620</v>
      </c>
      <c r="K1696" s="2">
        <v>63</v>
      </c>
      <c r="L1696" s="2">
        <v>59</v>
      </c>
      <c r="M1696" s="2">
        <v>2</v>
      </c>
      <c r="N1696" s="7">
        <f t="shared" si="104"/>
        <v>118</v>
      </c>
      <c r="O1696" s="7">
        <f t="shared" si="105"/>
        <v>126</v>
      </c>
      <c r="P1696" s="2">
        <v>10</v>
      </c>
      <c r="Q1696" s="8">
        <f t="shared" si="106"/>
        <v>136</v>
      </c>
      <c r="R1696" s="8">
        <f t="shared" si="107"/>
        <v>8</v>
      </c>
      <c r="S1696" s="2" t="s">
        <v>31</v>
      </c>
      <c r="T1696" s="22" cm="1">
        <f t="array" ref="T1696">_xlfn.IFS(OR(Q1696&gt;$U$2,Q1696&lt;$U$3),Q1696*$V$2,OR(Q1696&gt;$U$3,Q1696&lt;$U$4),Q1696*$V$3,OR(Q1696&gt;$U$3,Q1696&lt;$U$4),Q1696*$V$4,OR(Q1696&gt;$U$5,Q1696&lt;$U$6),Q1696*$V$6,OR(Q1696&gt;$U$6,Q1696&lt;$U$7),Q1696*$V$7)</f>
        <v>2.72</v>
      </c>
    </row>
    <row r="1697" spans="1:20" x14ac:dyDescent="0.3">
      <c r="A1697" s="2" t="s">
        <v>2375</v>
      </c>
      <c r="B1697" s="5">
        <v>43537</v>
      </c>
      <c r="C1697" s="5">
        <v>43538</v>
      </c>
      <c r="D1697" s="2" t="s">
        <v>45</v>
      </c>
      <c r="E1697" s="2" t="s">
        <v>34</v>
      </c>
      <c r="F1697" s="2" t="s">
        <v>1419</v>
      </c>
      <c r="G1697" s="6" t="str">
        <f>VLOOKUP(F1697,'Customer Info'!A:B,2,0)</f>
        <v>Alice</v>
      </c>
      <c r="H1697" s="6" t="str">
        <f>VLOOKUP(F1697,'Customer Info'!A:C,3,0)</f>
        <v>McCarthy</v>
      </c>
      <c r="I1697" s="6" t="str">
        <f>VLOOKUP(F1697,'Customer Info'!A:E,5,0)</f>
        <v>Berlin</v>
      </c>
      <c r="J1697" s="2" t="s">
        <v>329</v>
      </c>
      <c r="K1697" s="2">
        <v>81</v>
      </c>
      <c r="L1697" s="2">
        <v>77</v>
      </c>
      <c r="M1697" s="2">
        <v>5</v>
      </c>
      <c r="N1697" s="7">
        <f t="shared" si="104"/>
        <v>385</v>
      </c>
      <c r="O1697" s="7">
        <f t="shared" si="105"/>
        <v>405</v>
      </c>
      <c r="P1697" s="2">
        <v>10</v>
      </c>
      <c r="Q1697" s="8">
        <f t="shared" si="106"/>
        <v>415</v>
      </c>
      <c r="R1697" s="8">
        <f t="shared" si="107"/>
        <v>20</v>
      </c>
      <c r="S1697" s="2" t="s">
        <v>31</v>
      </c>
      <c r="T1697" s="22" cm="1">
        <f t="array" ref="T1697">_xlfn.IFS(OR(Q1697&gt;$U$2,Q1697&lt;$U$3),Q1697*$V$2,OR(Q1697&gt;$U$3,Q1697&lt;$U$4),Q1697*$V$3,OR(Q1697&gt;$U$3,Q1697&lt;$U$4),Q1697*$V$4,OR(Q1697&gt;$U$5,Q1697&lt;$U$6),Q1697*$V$6,OR(Q1697&gt;$U$6,Q1697&lt;$U$7),Q1697*$V$7)</f>
        <v>8.3000000000000007</v>
      </c>
    </row>
    <row r="1698" spans="1:20" x14ac:dyDescent="0.3">
      <c r="A1698" s="2" t="s">
        <v>2376</v>
      </c>
      <c r="B1698" s="5">
        <v>43468</v>
      </c>
      <c r="C1698" s="5">
        <v>43469</v>
      </c>
      <c r="D1698" s="2" t="s">
        <v>33</v>
      </c>
      <c r="E1698" s="2" t="s">
        <v>41</v>
      </c>
      <c r="F1698" s="2" t="s">
        <v>761</v>
      </c>
      <c r="G1698" s="6" t="str">
        <f>VLOOKUP(F1698,'Customer Info'!A:B,2,0)</f>
        <v>Natalie</v>
      </c>
      <c r="H1698" s="6" t="str">
        <f>VLOOKUP(F1698,'Customer Info'!A:C,3,0)</f>
        <v>Webber</v>
      </c>
      <c r="I1698" s="6" t="str">
        <f>VLOOKUP(F1698,'Customer Info'!A:E,5,0)</f>
        <v>Ningbo</v>
      </c>
      <c r="J1698" s="2" t="s">
        <v>342</v>
      </c>
      <c r="K1698" s="2">
        <v>21226</v>
      </c>
      <c r="L1698" s="2">
        <v>20615</v>
      </c>
      <c r="M1698" s="2">
        <v>5</v>
      </c>
      <c r="N1698" s="7">
        <f t="shared" si="104"/>
        <v>103075</v>
      </c>
      <c r="O1698" s="7">
        <f t="shared" si="105"/>
        <v>106130</v>
      </c>
      <c r="P1698" s="2">
        <v>39</v>
      </c>
      <c r="Q1698" s="8">
        <f t="shared" si="106"/>
        <v>106169</v>
      </c>
      <c r="R1698" s="8">
        <f t="shared" si="107"/>
        <v>3055</v>
      </c>
      <c r="S1698" s="2" t="s">
        <v>28</v>
      </c>
      <c r="T1698" s="22" cm="1">
        <f t="array" ref="T1698">_xlfn.IFS(OR(Q1698&gt;$U$2,Q1698&lt;$U$3),Q1698*$V$2,OR(Q1698&gt;$U$3,Q1698&lt;$U$4),Q1698*$V$3,OR(Q1698&gt;$U$3,Q1698&lt;$U$4),Q1698*$V$4,OR(Q1698&gt;$U$5,Q1698&lt;$U$6),Q1698*$V$6,OR(Q1698&gt;$U$6,Q1698&lt;$U$7),Q1698*$V$7)</f>
        <v>2123.38</v>
      </c>
    </row>
    <row r="1699" spans="1:20" x14ac:dyDescent="0.3">
      <c r="A1699" s="2" t="s">
        <v>2377</v>
      </c>
      <c r="B1699" s="5">
        <v>43820</v>
      </c>
      <c r="C1699" s="5">
        <v>43821</v>
      </c>
      <c r="D1699" s="2" t="s">
        <v>45</v>
      </c>
      <c r="E1699" s="2" t="s">
        <v>27</v>
      </c>
      <c r="F1699" s="2" t="s">
        <v>193</v>
      </c>
      <c r="G1699" s="6" t="str">
        <f>VLOOKUP(F1699,'Customer Info'!A:B,2,0)</f>
        <v>Becky</v>
      </c>
      <c r="H1699" s="6" t="str">
        <f>VLOOKUP(F1699,'Customer Info'!A:C,3,0)</f>
        <v>Pak</v>
      </c>
      <c r="I1699" s="6" t="str">
        <f>VLOOKUP(F1699,'Customer Info'!A:E,5,0)</f>
        <v>Geelong</v>
      </c>
      <c r="J1699" s="2" t="s">
        <v>377</v>
      </c>
      <c r="K1699" s="2">
        <v>1060</v>
      </c>
      <c r="L1699" s="2">
        <v>964</v>
      </c>
      <c r="M1699" s="2">
        <v>1</v>
      </c>
      <c r="N1699" s="7">
        <f t="shared" si="104"/>
        <v>964</v>
      </c>
      <c r="O1699" s="7">
        <f t="shared" si="105"/>
        <v>1060</v>
      </c>
      <c r="P1699" s="2">
        <v>43</v>
      </c>
      <c r="Q1699" s="8">
        <f t="shared" si="106"/>
        <v>1103</v>
      </c>
      <c r="R1699" s="8">
        <f t="shared" si="107"/>
        <v>96</v>
      </c>
      <c r="S1699" s="2" t="s">
        <v>31</v>
      </c>
      <c r="T1699" s="22" cm="1">
        <f t="array" ref="T1699">_xlfn.IFS(OR(Q1699&gt;$U$2,Q1699&lt;$U$3),Q1699*$V$2,OR(Q1699&gt;$U$3,Q1699&lt;$U$4),Q1699*$V$3,OR(Q1699&gt;$U$3,Q1699&lt;$U$4),Q1699*$V$4,OR(Q1699&gt;$U$5,Q1699&lt;$U$6),Q1699*$V$6,OR(Q1699&gt;$U$6,Q1699&lt;$U$7),Q1699*$V$7)</f>
        <v>22.06</v>
      </c>
    </row>
    <row r="1700" spans="1:20" x14ac:dyDescent="0.3">
      <c r="A1700" s="2" t="s">
        <v>2378</v>
      </c>
      <c r="B1700" s="5">
        <v>43552</v>
      </c>
      <c r="C1700" s="5">
        <v>43553</v>
      </c>
      <c r="D1700" s="2" t="s">
        <v>45</v>
      </c>
      <c r="E1700" s="2" t="s">
        <v>89</v>
      </c>
      <c r="F1700" s="2" t="s">
        <v>764</v>
      </c>
      <c r="G1700" s="6" t="str">
        <f>VLOOKUP(F1700,'Customer Info'!A:B,2,0)</f>
        <v>Brad</v>
      </c>
      <c r="H1700" s="6" t="str">
        <f>VLOOKUP(F1700,'Customer Info'!A:C,3,0)</f>
        <v>Thomas</v>
      </c>
      <c r="I1700" s="6" t="str">
        <f>VLOOKUP(F1700,'Customer Info'!A:E,5,0)</f>
        <v>Udaipur</v>
      </c>
      <c r="J1700" s="2" t="s">
        <v>490</v>
      </c>
      <c r="K1700" s="2">
        <v>2243</v>
      </c>
      <c r="L1700" s="2">
        <v>2000</v>
      </c>
      <c r="M1700" s="2">
        <v>4</v>
      </c>
      <c r="N1700" s="7">
        <f t="shared" si="104"/>
        <v>8000</v>
      </c>
      <c r="O1700" s="7">
        <f t="shared" si="105"/>
        <v>8972</v>
      </c>
      <c r="P1700" s="2">
        <v>60</v>
      </c>
      <c r="Q1700" s="8">
        <f t="shared" si="106"/>
        <v>9032</v>
      </c>
      <c r="R1700" s="8">
        <f t="shared" si="107"/>
        <v>972</v>
      </c>
      <c r="S1700" s="2" t="s">
        <v>31</v>
      </c>
      <c r="T1700" s="22" cm="1">
        <f t="array" ref="T1700">_xlfn.IFS(OR(Q1700&gt;$U$2,Q1700&lt;$U$3),Q1700*$V$2,OR(Q1700&gt;$U$3,Q1700&lt;$U$4),Q1700*$V$3,OR(Q1700&gt;$U$3,Q1700&lt;$U$4),Q1700*$V$4,OR(Q1700&gt;$U$5,Q1700&lt;$U$6),Q1700*$V$6,OR(Q1700&gt;$U$6,Q1700&lt;$U$7),Q1700*$V$7)</f>
        <v>180.64000000000001</v>
      </c>
    </row>
    <row r="1701" spans="1:20" x14ac:dyDescent="0.3">
      <c r="A1701" s="2" t="s">
        <v>2379</v>
      </c>
      <c r="B1701" s="5">
        <v>43674</v>
      </c>
      <c r="C1701" s="5">
        <v>43674</v>
      </c>
      <c r="D1701" s="2" t="s">
        <v>45</v>
      </c>
      <c r="E1701" s="2" t="s">
        <v>27</v>
      </c>
      <c r="F1701" s="2" t="s">
        <v>643</v>
      </c>
      <c r="G1701" s="6" t="str">
        <f>VLOOKUP(F1701,'Customer Info'!A:B,2,0)</f>
        <v>Randy</v>
      </c>
      <c r="H1701" s="6" t="str">
        <f>VLOOKUP(F1701,'Customer Info'!A:C,3,0)</f>
        <v>Bradley</v>
      </c>
      <c r="I1701" s="6" t="str">
        <f>VLOOKUP(F1701,'Customer Info'!A:E,5,0)</f>
        <v>Wollongong</v>
      </c>
      <c r="J1701" s="2" t="s">
        <v>168</v>
      </c>
      <c r="K1701" s="2">
        <v>165</v>
      </c>
      <c r="L1701" s="2">
        <v>149</v>
      </c>
      <c r="M1701" s="2">
        <v>10</v>
      </c>
      <c r="N1701" s="7">
        <f t="shared" si="104"/>
        <v>1490</v>
      </c>
      <c r="O1701" s="7">
        <f t="shared" si="105"/>
        <v>1650</v>
      </c>
      <c r="P1701" s="2">
        <v>30</v>
      </c>
      <c r="Q1701" s="8">
        <f t="shared" si="106"/>
        <v>1680</v>
      </c>
      <c r="R1701" s="8">
        <f t="shared" si="107"/>
        <v>160</v>
      </c>
      <c r="S1701" s="2" t="s">
        <v>31</v>
      </c>
      <c r="T1701" s="22" cm="1">
        <f t="array" ref="T1701">_xlfn.IFS(OR(Q1701&gt;$U$2,Q1701&lt;$U$3),Q1701*$V$2,OR(Q1701&gt;$U$3,Q1701&lt;$U$4),Q1701*$V$3,OR(Q1701&gt;$U$3,Q1701&lt;$U$4),Q1701*$V$4,OR(Q1701&gt;$U$5,Q1701&lt;$U$6),Q1701*$V$6,OR(Q1701&gt;$U$6,Q1701&lt;$U$7),Q1701*$V$7)</f>
        <v>33.6</v>
      </c>
    </row>
    <row r="1702" spans="1:20" x14ac:dyDescent="0.3">
      <c r="A1702" s="2" t="s">
        <v>2380</v>
      </c>
      <c r="B1702" s="5">
        <v>43634</v>
      </c>
      <c r="C1702" s="5">
        <v>43635</v>
      </c>
      <c r="D1702" s="2" t="s">
        <v>33</v>
      </c>
      <c r="E1702" s="2" t="s">
        <v>34</v>
      </c>
      <c r="F1702" s="2" t="s">
        <v>1209</v>
      </c>
      <c r="G1702" s="6" t="str">
        <f>VLOOKUP(F1702,'Customer Info'!A:B,2,0)</f>
        <v>Debra</v>
      </c>
      <c r="H1702" s="6" t="str">
        <f>VLOOKUP(F1702,'Customer Info'!A:C,3,0)</f>
        <v>Catini</v>
      </c>
      <c r="I1702" s="6" t="str">
        <f>VLOOKUP(F1702,'Customer Info'!A:E,5,0)</f>
        <v>Brisbane</v>
      </c>
      <c r="J1702" s="2" t="s">
        <v>224</v>
      </c>
      <c r="K1702" s="2">
        <v>5906</v>
      </c>
      <c r="L1702" s="2">
        <v>5266</v>
      </c>
      <c r="M1702" s="2">
        <v>2</v>
      </c>
      <c r="N1702" s="7">
        <f t="shared" si="104"/>
        <v>10532</v>
      </c>
      <c r="O1702" s="7">
        <f t="shared" si="105"/>
        <v>11812</v>
      </c>
      <c r="P1702" s="2">
        <v>96</v>
      </c>
      <c r="Q1702" s="8">
        <f t="shared" si="106"/>
        <v>11908</v>
      </c>
      <c r="R1702" s="8">
        <f t="shared" si="107"/>
        <v>1280</v>
      </c>
      <c r="S1702" s="2" t="s">
        <v>69</v>
      </c>
      <c r="T1702" s="22" cm="1">
        <f t="array" ref="T1702">_xlfn.IFS(OR(Q1702&gt;$U$2,Q1702&lt;$U$3),Q1702*$V$2,OR(Q1702&gt;$U$3,Q1702&lt;$U$4),Q1702*$V$3,OR(Q1702&gt;$U$3,Q1702&lt;$U$4),Q1702*$V$4,OR(Q1702&gt;$U$5,Q1702&lt;$U$6),Q1702*$V$6,OR(Q1702&gt;$U$6,Q1702&lt;$U$7),Q1702*$V$7)</f>
        <v>238.16</v>
      </c>
    </row>
    <row r="1703" spans="1:20" x14ac:dyDescent="0.3">
      <c r="A1703" s="2" t="s">
        <v>2381</v>
      </c>
      <c r="B1703" s="5">
        <v>43676</v>
      </c>
      <c r="C1703" s="5">
        <v>43677</v>
      </c>
      <c r="D1703" s="2" t="s">
        <v>45</v>
      </c>
      <c r="E1703" s="2" t="s">
        <v>27</v>
      </c>
      <c r="F1703" s="2" t="s">
        <v>1224</v>
      </c>
      <c r="G1703" s="6" t="str">
        <f>VLOOKUP(F1703,'Customer Info'!A:B,2,0)</f>
        <v>Bill</v>
      </c>
      <c r="H1703" s="6" t="str">
        <f>VLOOKUP(F1703,'Customer Info'!A:C,3,0)</f>
        <v>Donatelli</v>
      </c>
      <c r="I1703" s="6" t="str">
        <f>VLOOKUP(F1703,'Customer Info'!A:E,5,0)</f>
        <v>Kamarhati</v>
      </c>
      <c r="J1703" s="2" t="s">
        <v>439</v>
      </c>
      <c r="K1703" s="2">
        <v>516</v>
      </c>
      <c r="L1703" s="2">
        <v>473</v>
      </c>
      <c r="M1703" s="2">
        <v>4</v>
      </c>
      <c r="N1703" s="7">
        <f t="shared" si="104"/>
        <v>1892</v>
      </c>
      <c r="O1703" s="7">
        <f t="shared" si="105"/>
        <v>2064</v>
      </c>
      <c r="P1703" s="2">
        <v>51</v>
      </c>
      <c r="Q1703" s="8">
        <f t="shared" si="106"/>
        <v>2115</v>
      </c>
      <c r="R1703" s="8">
        <f t="shared" si="107"/>
        <v>172</v>
      </c>
      <c r="S1703" s="2" t="s">
        <v>31</v>
      </c>
      <c r="T1703" s="22" cm="1">
        <f t="array" ref="T1703">_xlfn.IFS(OR(Q1703&gt;$U$2,Q1703&lt;$U$3),Q1703*$V$2,OR(Q1703&gt;$U$3,Q1703&lt;$U$4),Q1703*$V$3,OR(Q1703&gt;$U$3,Q1703&lt;$U$4),Q1703*$V$4,OR(Q1703&gt;$U$5,Q1703&lt;$U$6),Q1703*$V$6,OR(Q1703&gt;$U$6,Q1703&lt;$U$7),Q1703*$V$7)</f>
        <v>42.300000000000004</v>
      </c>
    </row>
    <row r="1704" spans="1:20" x14ac:dyDescent="0.3">
      <c r="A1704" s="2" t="s">
        <v>2382</v>
      </c>
      <c r="B1704" s="5">
        <v>43466</v>
      </c>
      <c r="C1704" s="5">
        <v>43467</v>
      </c>
      <c r="D1704" s="2" t="s">
        <v>26</v>
      </c>
      <c r="E1704" s="2" t="s">
        <v>34</v>
      </c>
      <c r="F1704" s="2" t="s">
        <v>201</v>
      </c>
      <c r="G1704" s="6" t="str">
        <f>VLOOKUP(F1704,'Customer Info'!A:B,2,0)</f>
        <v>Alex</v>
      </c>
      <c r="H1704" s="6" t="str">
        <f>VLOOKUP(F1704,'Customer Info'!A:C,3,0)</f>
        <v>Grayson</v>
      </c>
      <c r="I1704" s="6" t="str">
        <f>VLOOKUP(F1704,'Customer Info'!A:E,5,0)</f>
        <v>Anyang</v>
      </c>
      <c r="J1704" s="2" t="s">
        <v>221</v>
      </c>
      <c r="K1704" s="2">
        <v>2249</v>
      </c>
      <c r="L1704" s="2">
        <v>2102</v>
      </c>
      <c r="M1704" s="2">
        <v>3</v>
      </c>
      <c r="N1704" s="7">
        <f t="shared" si="104"/>
        <v>6306</v>
      </c>
      <c r="O1704" s="7">
        <f t="shared" si="105"/>
        <v>6747</v>
      </c>
      <c r="P1704" s="2">
        <v>100</v>
      </c>
      <c r="Q1704" s="8">
        <f t="shared" si="106"/>
        <v>6847</v>
      </c>
      <c r="R1704" s="8">
        <f t="shared" si="107"/>
        <v>441</v>
      </c>
      <c r="S1704" s="2" t="s">
        <v>31</v>
      </c>
      <c r="T1704" s="22" cm="1">
        <f t="array" ref="T1704">_xlfn.IFS(OR(Q1704&gt;$U$2,Q1704&lt;$U$3),Q1704*$V$2,OR(Q1704&gt;$U$3,Q1704&lt;$U$4),Q1704*$V$3,OR(Q1704&gt;$U$3,Q1704&lt;$U$4),Q1704*$V$4,OR(Q1704&gt;$U$5,Q1704&lt;$U$6),Q1704*$V$6,OR(Q1704&gt;$U$6,Q1704&lt;$U$7),Q1704*$V$7)</f>
        <v>136.94</v>
      </c>
    </row>
    <row r="1705" spans="1:20" x14ac:dyDescent="0.3">
      <c r="A1705" s="2" t="s">
        <v>2383</v>
      </c>
      <c r="B1705" s="5">
        <v>43577</v>
      </c>
      <c r="C1705" s="5">
        <v>43577</v>
      </c>
      <c r="D1705" s="2" t="s">
        <v>45</v>
      </c>
      <c r="E1705" s="2" t="s">
        <v>34</v>
      </c>
      <c r="F1705" s="2" t="s">
        <v>207</v>
      </c>
      <c r="G1705" s="6" t="str">
        <f>VLOOKUP(F1705,'Customer Info'!A:B,2,0)</f>
        <v>Sheri</v>
      </c>
      <c r="H1705" s="6" t="str">
        <f>VLOOKUP(F1705,'Customer Info'!A:C,3,0)</f>
        <v>Gordon</v>
      </c>
      <c r="I1705" s="6" t="str">
        <f>VLOOKUP(F1705,'Customer Info'!A:E,5,0)</f>
        <v>Bogor</v>
      </c>
      <c r="J1705" s="2" t="s">
        <v>250</v>
      </c>
      <c r="K1705" s="2">
        <v>511</v>
      </c>
      <c r="L1705" s="2">
        <v>477</v>
      </c>
      <c r="M1705" s="2">
        <v>4</v>
      </c>
      <c r="N1705" s="7">
        <f t="shared" si="104"/>
        <v>1908</v>
      </c>
      <c r="O1705" s="7">
        <f t="shared" si="105"/>
        <v>2044</v>
      </c>
      <c r="P1705" s="2">
        <v>34</v>
      </c>
      <c r="Q1705" s="8">
        <f t="shared" si="106"/>
        <v>2078</v>
      </c>
      <c r="R1705" s="8">
        <f t="shared" si="107"/>
        <v>136</v>
      </c>
      <c r="S1705" s="2" t="s">
        <v>28</v>
      </c>
      <c r="T1705" s="22" cm="1">
        <f t="array" ref="T1705">_xlfn.IFS(OR(Q1705&gt;$U$2,Q1705&lt;$U$3),Q1705*$V$2,OR(Q1705&gt;$U$3,Q1705&lt;$U$4),Q1705*$V$3,OR(Q1705&gt;$U$3,Q1705&lt;$U$4),Q1705*$V$4,OR(Q1705&gt;$U$5,Q1705&lt;$U$6),Q1705*$V$6,OR(Q1705&gt;$U$6,Q1705&lt;$U$7),Q1705*$V$7)</f>
        <v>41.56</v>
      </c>
    </row>
    <row r="1706" spans="1:20" x14ac:dyDescent="0.3">
      <c r="A1706" s="2" t="s">
        <v>2384</v>
      </c>
      <c r="B1706" s="5">
        <v>43478</v>
      </c>
      <c r="C1706" s="5">
        <v>43480</v>
      </c>
      <c r="D1706" s="2" t="s">
        <v>45</v>
      </c>
      <c r="E1706" s="2" t="s">
        <v>27</v>
      </c>
      <c r="F1706" s="2" t="s">
        <v>1652</v>
      </c>
      <c r="G1706" s="6" t="str">
        <f>VLOOKUP(F1706,'Customer Info'!A:B,2,0)</f>
        <v>Sarah</v>
      </c>
      <c r="H1706" s="6" t="str">
        <f>VLOOKUP(F1706,'Customer Info'!A:C,3,0)</f>
        <v>Foster</v>
      </c>
      <c r="I1706" s="6" t="str">
        <f>VLOOKUP(F1706,'Customer Info'!A:E,5,0)</f>
        <v>Harbin</v>
      </c>
      <c r="J1706" s="2" t="s">
        <v>60</v>
      </c>
      <c r="K1706" s="2">
        <v>165</v>
      </c>
      <c r="L1706" s="2">
        <v>149</v>
      </c>
      <c r="M1706" s="2">
        <v>7</v>
      </c>
      <c r="N1706" s="7">
        <f t="shared" si="104"/>
        <v>1043</v>
      </c>
      <c r="O1706" s="7">
        <f t="shared" si="105"/>
        <v>1155</v>
      </c>
      <c r="P1706" s="2">
        <v>30</v>
      </c>
      <c r="Q1706" s="8">
        <f t="shared" si="106"/>
        <v>1185</v>
      </c>
      <c r="R1706" s="8">
        <f t="shared" si="107"/>
        <v>112</v>
      </c>
      <c r="S1706" s="2" t="s">
        <v>31</v>
      </c>
      <c r="T1706" s="22" cm="1">
        <f t="array" ref="T1706">_xlfn.IFS(OR(Q1706&gt;$U$2,Q1706&lt;$U$3),Q1706*$V$2,OR(Q1706&gt;$U$3,Q1706&lt;$U$4),Q1706*$V$3,OR(Q1706&gt;$U$3,Q1706&lt;$U$4),Q1706*$V$4,OR(Q1706&gt;$U$5,Q1706&lt;$U$6),Q1706*$V$6,OR(Q1706&gt;$U$6,Q1706&lt;$U$7),Q1706*$V$7)</f>
        <v>23.7</v>
      </c>
    </row>
    <row r="1707" spans="1:20" x14ac:dyDescent="0.3">
      <c r="A1707" s="2" t="s">
        <v>2385</v>
      </c>
      <c r="B1707" s="5">
        <v>43620</v>
      </c>
      <c r="C1707" s="5">
        <v>43622</v>
      </c>
      <c r="D1707" s="2" t="s">
        <v>33</v>
      </c>
      <c r="E1707" s="2" t="s">
        <v>34</v>
      </c>
      <c r="F1707" s="2" t="s">
        <v>726</v>
      </c>
      <c r="G1707" s="6" t="str">
        <f>VLOOKUP(F1707,'Customer Info'!A:B,2,0)</f>
        <v>Sanjit</v>
      </c>
      <c r="H1707" s="6" t="str">
        <f>VLOOKUP(F1707,'Customer Info'!A:C,3,0)</f>
        <v>Jacobs</v>
      </c>
      <c r="I1707" s="6" t="str">
        <f>VLOOKUP(F1707,'Customer Info'!A:E,5,0)</f>
        <v>Munich</v>
      </c>
      <c r="J1707" s="2" t="s">
        <v>1010</v>
      </c>
      <c r="K1707" s="2">
        <v>2228</v>
      </c>
      <c r="L1707" s="2">
        <v>2143</v>
      </c>
      <c r="M1707" s="2">
        <v>1</v>
      </c>
      <c r="N1707" s="7">
        <f t="shared" si="104"/>
        <v>2143</v>
      </c>
      <c r="O1707" s="7">
        <f t="shared" si="105"/>
        <v>2228</v>
      </c>
      <c r="P1707" s="2">
        <v>27</v>
      </c>
      <c r="Q1707" s="8">
        <f t="shared" si="106"/>
        <v>2255</v>
      </c>
      <c r="R1707" s="8">
        <f t="shared" si="107"/>
        <v>85</v>
      </c>
      <c r="S1707" s="2" t="s">
        <v>31</v>
      </c>
      <c r="T1707" s="22" cm="1">
        <f t="array" ref="T1707">_xlfn.IFS(OR(Q1707&gt;$U$2,Q1707&lt;$U$3),Q1707*$V$2,OR(Q1707&gt;$U$3,Q1707&lt;$U$4),Q1707*$V$3,OR(Q1707&gt;$U$3,Q1707&lt;$U$4),Q1707*$V$4,OR(Q1707&gt;$U$5,Q1707&lt;$U$6),Q1707*$V$6,OR(Q1707&gt;$U$6,Q1707&lt;$U$7),Q1707*$V$7)</f>
        <v>45.1</v>
      </c>
    </row>
    <row r="1708" spans="1:20" x14ac:dyDescent="0.3">
      <c r="A1708" s="2" t="s">
        <v>2386</v>
      </c>
      <c r="B1708" s="5">
        <v>43589</v>
      </c>
      <c r="C1708" s="5">
        <v>43590</v>
      </c>
      <c r="D1708" s="2" t="s">
        <v>45</v>
      </c>
      <c r="E1708" s="2" t="s">
        <v>89</v>
      </c>
      <c r="F1708" s="2" t="s">
        <v>1578</v>
      </c>
      <c r="G1708" s="6" t="str">
        <f>VLOOKUP(F1708,'Customer Info'!A:B,2,0)</f>
        <v>Robert</v>
      </c>
      <c r="H1708" s="6" t="str">
        <f>VLOOKUP(F1708,'Customer Info'!A:C,3,0)</f>
        <v>Dilbeck</v>
      </c>
      <c r="I1708" s="6" t="str">
        <f>VLOOKUP(F1708,'Customer Info'!A:E,5,0)</f>
        <v>Melton</v>
      </c>
      <c r="J1708" s="2" t="s">
        <v>1388</v>
      </c>
      <c r="K1708" s="2">
        <v>1358</v>
      </c>
      <c r="L1708" s="2">
        <v>1294</v>
      </c>
      <c r="M1708" s="2">
        <v>1</v>
      </c>
      <c r="N1708" s="7">
        <f t="shared" si="104"/>
        <v>1294</v>
      </c>
      <c r="O1708" s="7">
        <f t="shared" si="105"/>
        <v>1358</v>
      </c>
      <c r="P1708" s="2">
        <v>58</v>
      </c>
      <c r="Q1708" s="8">
        <f t="shared" si="106"/>
        <v>1416</v>
      </c>
      <c r="R1708" s="8">
        <f t="shared" si="107"/>
        <v>64</v>
      </c>
      <c r="S1708" s="2" t="s">
        <v>31</v>
      </c>
      <c r="T1708" s="22" cm="1">
        <f t="array" ref="T1708">_xlfn.IFS(OR(Q1708&gt;$U$2,Q1708&lt;$U$3),Q1708*$V$2,OR(Q1708&gt;$U$3,Q1708&lt;$U$4),Q1708*$V$3,OR(Q1708&gt;$U$3,Q1708&lt;$U$4),Q1708*$V$4,OR(Q1708&gt;$U$5,Q1708&lt;$U$6),Q1708*$V$6,OR(Q1708&gt;$U$6,Q1708&lt;$U$7),Q1708*$V$7)</f>
        <v>28.32</v>
      </c>
    </row>
    <row r="1709" spans="1:20" x14ac:dyDescent="0.3">
      <c r="A1709" s="2" t="s">
        <v>2387</v>
      </c>
      <c r="B1709" s="5">
        <v>43744</v>
      </c>
      <c r="C1709" s="5">
        <v>43745</v>
      </c>
      <c r="D1709" s="2" t="s">
        <v>45</v>
      </c>
      <c r="E1709" s="2" t="s">
        <v>46</v>
      </c>
      <c r="F1709" s="2" t="s">
        <v>99</v>
      </c>
      <c r="G1709" s="6" t="str">
        <f>VLOOKUP(F1709,'Customer Info'!A:B,2,0)</f>
        <v>Laurel</v>
      </c>
      <c r="H1709" s="6" t="str">
        <f>VLOOKUP(F1709,'Customer Info'!A:C,3,0)</f>
        <v>Workman</v>
      </c>
      <c r="I1709" s="6" t="str">
        <f>VLOOKUP(F1709,'Customer Info'!A:E,5,0)</f>
        <v>Leipzig</v>
      </c>
      <c r="J1709" s="2" t="s">
        <v>745</v>
      </c>
      <c r="K1709" s="2">
        <v>726</v>
      </c>
      <c r="L1709" s="2">
        <v>646</v>
      </c>
      <c r="M1709" s="2">
        <v>3</v>
      </c>
      <c r="N1709" s="7">
        <f t="shared" si="104"/>
        <v>1938</v>
      </c>
      <c r="O1709" s="7">
        <f t="shared" si="105"/>
        <v>2178</v>
      </c>
      <c r="P1709" s="2">
        <v>75</v>
      </c>
      <c r="Q1709" s="8">
        <f t="shared" si="106"/>
        <v>2253</v>
      </c>
      <c r="R1709" s="8">
        <f t="shared" si="107"/>
        <v>240</v>
      </c>
      <c r="S1709" s="2" t="s">
        <v>31</v>
      </c>
      <c r="T1709" s="22" cm="1">
        <f t="array" ref="T1709">_xlfn.IFS(OR(Q1709&gt;$U$2,Q1709&lt;$U$3),Q1709*$V$2,OR(Q1709&gt;$U$3,Q1709&lt;$U$4),Q1709*$V$3,OR(Q1709&gt;$U$3,Q1709&lt;$U$4),Q1709*$V$4,OR(Q1709&gt;$U$5,Q1709&lt;$U$6),Q1709*$V$6,OR(Q1709&gt;$U$6,Q1709&lt;$U$7),Q1709*$V$7)</f>
        <v>45.06</v>
      </c>
    </row>
    <row r="1710" spans="1:20" x14ac:dyDescent="0.3">
      <c r="A1710" s="2" t="s">
        <v>2388</v>
      </c>
      <c r="B1710" s="5">
        <v>43655</v>
      </c>
      <c r="C1710" s="5">
        <v>43657</v>
      </c>
      <c r="D1710" s="2" t="s">
        <v>33</v>
      </c>
      <c r="E1710" s="2" t="s">
        <v>66</v>
      </c>
      <c r="F1710" s="2" t="s">
        <v>706</v>
      </c>
      <c r="G1710" s="6" t="str">
        <f>VLOOKUP(F1710,'Customer Info'!A:B,2,0)</f>
        <v>Adrian</v>
      </c>
      <c r="H1710" s="6" t="str">
        <f>VLOOKUP(F1710,'Customer Info'!A:C,3,0)</f>
        <v>Barton</v>
      </c>
      <c r="I1710" s="6" t="str">
        <f>VLOOKUP(F1710,'Customer Info'!A:E,5,0)</f>
        <v>Wetzlar</v>
      </c>
      <c r="J1710" s="2" t="s">
        <v>536</v>
      </c>
      <c r="K1710" s="2">
        <v>8433</v>
      </c>
      <c r="L1710" s="2">
        <v>7801</v>
      </c>
      <c r="M1710" s="2">
        <v>5</v>
      </c>
      <c r="N1710" s="7">
        <f t="shared" si="104"/>
        <v>39005</v>
      </c>
      <c r="O1710" s="7">
        <f t="shared" si="105"/>
        <v>42165</v>
      </c>
      <c r="P1710" s="2">
        <v>60</v>
      </c>
      <c r="Q1710" s="8">
        <f t="shared" si="106"/>
        <v>42225</v>
      </c>
      <c r="R1710" s="8">
        <f t="shared" si="107"/>
        <v>3160</v>
      </c>
      <c r="S1710" s="2" t="s">
        <v>61</v>
      </c>
      <c r="T1710" s="22" cm="1">
        <f t="array" ref="T1710">_xlfn.IFS(OR(Q1710&gt;$U$2,Q1710&lt;$U$3),Q1710*$V$2,OR(Q1710&gt;$U$3,Q1710&lt;$U$4),Q1710*$V$3,OR(Q1710&gt;$U$3,Q1710&lt;$U$4),Q1710*$V$4,OR(Q1710&gt;$U$5,Q1710&lt;$U$6),Q1710*$V$6,OR(Q1710&gt;$U$6,Q1710&lt;$U$7),Q1710*$V$7)</f>
        <v>844.5</v>
      </c>
    </row>
    <row r="1711" spans="1:20" x14ac:dyDescent="0.3">
      <c r="A1711" s="2" t="s">
        <v>2389</v>
      </c>
      <c r="B1711" s="5">
        <v>43801</v>
      </c>
      <c r="C1711" s="5">
        <v>43801</v>
      </c>
      <c r="D1711" s="2" t="s">
        <v>26</v>
      </c>
      <c r="E1711" s="2" t="s">
        <v>66</v>
      </c>
      <c r="F1711" s="2" t="s">
        <v>1360</v>
      </c>
      <c r="G1711" s="6" t="str">
        <f>VLOOKUP(F1711,'Customer Info'!A:B,2,0)</f>
        <v>Ted</v>
      </c>
      <c r="H1711" s="6" t="str">
        <f>VLOOKUP(F1711,'Customer Info'!A:C,3,0)</f>
        <v>Trevino</v>
      </c>
      <c r="I1711" s="6" t="str">
        <f>VLOOKUP(F1711,'Customer Info'!A:E,5,0)</f>
        <v>Gold Coast</v>
      </c>
      <c r="J1711" s="2" t="s">
        <v>57</v>
      </c>
      <c r="K1711" s="2">
        <v>1834</v>
      </c>
      <c r="L1711" s="2">
        <v>1716</v>
      </c>
      <c r="M1711" s="2">
        <v>2</v>
      </c>
      <c r="N1711" s="7">
        <f t="shared" si="104"/>
        <v>3432</v>
      </c>
      <c r="O1711" s="7">
        <f t="shared" si="105"/>
        <v>3668</v>
      </c>
      <c r="P1711" s="2">
        <v>27</v>
      </c>
      <c r="Q1711" s="8">
        <f t="shared" si="106"/>
        <v>3695</v>
      </c>
      <c r="R1711" s="8">
        <f t="shared" si="107"/>
        <v>236</v>
      </c>
      <c r="S1711" s="2" t="s">
        <v>61</v>
      </c>
      <c r="T1711" s="22" cm="1">
        <f t="array" ref="T1711">_xlfn.IFS(OR(Q1711&gt;$U$2,Q1711&lt;$U$3),Q1711*$V$2,OR(Q1711&gt;$U$3,Q1711&lt;$U$4),Q1711*$V$3,OR(Q1711&gt;$U$3,Q1711&lt;$U$4),Q1711*$V$4,OR(Q1711&gt;$U$5,Q1711&lt;$U$6),Q1711*$V$6,OR(Q1711&gt;$U$6,Q1711&lt;$U$7),Q1711*$V$7)</f>
        <v>73.900000000000006</v>
      </c>
    </row>
    <row r="1712" spans="1:20" x14ac:dyDescent="0.3">
      <c r="A1712" s="2" t="s">
        <v>2390</v>
      </c>
      <c r="B1712" s="5">
        <v>43570</v>
      </c>
      <c r="C1712" s="5">
        <v>43571</v>
      </c>
      <c r="D1712" s="2" t="s">
        <v>45</v>
      </c>
      <c r="E1712" s="2" t="s">
        <v>66</v>
      </c>
      <c r="F1712" s="2" t="s">
        <v>393</v>
      </c>
      <c r="G1712" s="6" t="str">
        <f>VLOOKUP(F1712,'Customer Info'!A:B,2,0)</f>
        <v>Sylvia</v>
      </c>
      <c r="H1712" s="6" t="str">
        <f>VLOOKUP(F1712,'Customer Info'!A:C,3,0)</f>
        <v>Foulston</v>
      </c>
      <c r="I1712" s="6" t="str">
        <f>VLOOKUP(F1712,'Customer Info'!A:E,5,0)</f>
        <v>Ludwigsburg</v>
      </c>
      <c r="J1712" s="2" t="s">
        <v>81</v>
      </c>
      <c r="K1712" s="2">
        <v>56</v>
      </c>
      <c r="L1712" s="2">
        <v>54</v>
      </c>
      <c r="M1712" s="2">
        <v>2</v>
      </c>
      <c r="N1712" s="7">
        <f t="shared" si="104"/>
        <v>108</v>
      </c>
      <c r="O1712" s="7">
        <f t="shared" si="105"/>
        <v>112</v>
      </c>
      <c r="P1712" s="2">
        <v>10</v>
      </c>
      <c r="Q1712" s="8">
        <f t="shared" si="106"/>
        <v>122</v>
      </c>
      <c r="R1712" s="8">
        <f t="shared" si="107"/>
        <v>4</v>
      </c>
      <c r="S1712" s="2" t="s">
        <v>61</v>
      </c>
      <c r="T1712" s="22" cm="1">
        <f t="array" ref="T1712">_xlfn.IFS(OR(Q1712&gt;$U$2,Q1712&lt;$U$3),Q1712*$V$2,OR(Q1712&gt;$U$3,Q1712&lt;$U$4),Q1712*$V$3,OR(Q1712&gt;$U$3,Q1712&lt;$U$4),Q1712*$V$4,OR(Q1712&gt;$U$5,Q1712&lt;$U$6),Q1712*$V$6,OR(Q1712&gt;$U$6,Q1712&lt;$U$7),Q1712*$V$7)</f>
        <v>2.44</v>
      </c>
    </row>
    <row r="1713" spans="1:20" x14ac:dyDescent="0.3">
      <c r="A1713" s="2" t="s">
        <v>2391</v>
      </c>
      <c r="B1713" s="5">
        <v>43563</v>
      </c>
      <c r="C1713" s="5">
        <v>43563</v>
      </c>
      <c r="D1713" s="2" t="s">
        <v>45</v>
      </c>
      <c r="E1713" s="2" t="s">
        <v>41</v>
      </c>
      <c r="F1713" s="2" t="s">
        <v>711</v>
      </c>
      <c r="G1713" s="6" t="str">
        <f>VLOOKUP(F1713,'Customer Info'!A:B,2,0)</f>
        <v>Tom</v>
      </c>
      <c r="H1713" s="6" t="str">
        <f>VLOOKUP(F1713,'Customer Info'!A:C,3,0)</f>
        <v>Boeckenhauer</v>
      </c>
      <c r="I1713" s="6" t="str">
        <f>VLOOKUP(F1713,'Customer Info'!A:E,5,0)</f>
        <v>Neunkirchen</v>
      </c>
      <c r="J1713" s="2" t="s">
        <v>1182</v>
      </c>
      <c r="K1713" s="2">
        <v>681</v>
      </c>
      <c r="L1713" s="2">
        <v>642</v>
      </c>
      <c r="M1713" s="2">
        <v>3</v>
      </c>
      <c r="N1713" s="7">
        <f t="shared" si="104"/>
        <v>1926</v>
      </c>
      <c r="O1713" s="7">
        <f t="shared" si="105"/>
        <v>2043</v>
      </c>
      <c r="P1713" s="2">
        <v>77</v>
      </c>
      <c r="Q1713" s="8">
        <f t="shared" si="106"/>
        <v>2120</v>
      </c>
      <c r="R1713" s="8">
        <f t="shared" si="107"/>
        <v>117</v>
      </c>
      <c r="S1713" s="2" t="s">
        <v>61</v>
      </c>
      <c r="T1713" s="22" cm="1">
        <f t="array" ref="T1713">_xlfn.IFS(OR(Q1713&gt;$U$2,Q1713&lt;$U$3),Q1713*$V$2,OR(Q1713&gt;$U$3,Q1713&lt;$U$4),Q1713*$V$3,OR(Q1713&gt;$U$3,Q1713&lt;$U$4),Q1713*$V$4,OR(Q1713&gt;$U$5,Q1713&lt;$U$6),Q1713*$V$6,OR(Q1713&gt;$U$6,Q1713&lt;$U$7),Q1713*$V$7)</f>
        <v>42.4</v>
      </c>
    </row>
    <row r="1714" spans="1:20" x14ac:dyDescent="0.3">
      <c r="A1714" s="2" t="s">
        <v>2392</v>
      </c>
      <c r="B1714" s="5">
        <v>43666</v>
      </c>
      <c r="C1714" s="5">
        <v>43666</v>
      </c>
      <c r="D1714" s="2" t="s">
        <v>45</v>
      </c>
      <c r="E1714" s="2" t="s">
        <v>27</v>
      </c>
      <c r="F1714" s="2" t="s">
        <v>80</v>
      </c>
      <c r="G1714" s="6" t="str">
        <f>VLOOKUP(F1714,'Customer Info'!A:B,2,0)</f>
        <v>Adam</v>
      </c>
      <c r="H1714" s="6" t="str">
        <f>VLOOKUP(F1714,'Customer Info'!A:C,3,0)</f>
        <v>Bellavance</v>
      </c>
      <c r="I1714" s="6" t="str">
        <f>VLOOKUP(F1714,'Customer Info'!A:E,5,0)</f>
        <v>Medan</v>
      </c>
      <c r="J1714" s="2" t="s">
        <v>326</v>
      </c>
      <c r="K1714" s="2">
        <v>71</v>
      </c>
      <c r="L1714" s="2">
        <v>64</v>
      </c>
      <c r="M1714" s="2">
        <v>9</v>
      </c>
      <c r="N1714" s="7">
        <f t="shared" si="104"/>
        <v>576</v>
      </c>
      <c r="O1714" s="7">
        <f t="shared" si="105"/>
        <v>639</v>
      </c>
      <c r="P1714" s="2">
        <v>10</v>
      </c>
      <c r="Q1714" s="8">
        <f t="shared" si="106"/>
        <v>649</v>
      </c>
      <c r="R1714" s="8">
        <f t="shared" si="107"/>
        <v>63</v>
      </c>
      <c r="S1714" s="2" t="s">
        <v>61</v>
      </c>
      <c r="T1714" s="22" cm="1">
        <f t="array" ref="T1714">_xlfn.IFS(OR(Q1714&gt;$U$2,Q1714&lt;$U$3),Q1714*$V$2,OR(Q1714&gt;$U$3,Q1714&lt;$U$4),Q1714*$V$3,OR(Q1714&gt;$U$3,Q1714&lt;$U$4),Q1714*$V$4,OR(Q1714&gt;$U$5,Q1714&lt;$U$6),Q1714*$V$6,OR(Q1714&gt;$U$6,Q1714&lt;$U$7),Q1714*$V$7)</f>
        <v>12.98</v>
      </c>
    </row>
    <row r="1715" spans="1:20" x14ac:dyDescent="0.3">
      <c r="A1715" s="2" t="s">
        <v>2393</v>
      </c>
      <c r="B1715" s="5">
        <v>43797</v>
      </c>
      <c r="C1715" s="5">
        <v>43799</v>
      </c>
      <c r="D1715" s="2" t="s">
        <v>45</v>
      </c>
      <c r="E1715" s="2" t="s">
        <v>66</v>
      </c>
      <c r="F1715" s="2" t="s">
        <v>524</v>
      </c>
      <c r="G1715" s="6" t="str">
        <f>VLOOKUP(F1715,'Customer Info'!A:B,2,0)</f>
        <v>Nicole</v>
      </c>
      <c r="H1715" s="6" t="str">
        <f>VLOOKUP(F1715,'Customer Info'!A:C,3,0)</f>
        <v>Fjeld</v>
      </c>
      <c r="I1715" s="6" t="str">
        <f>VLOOKUP(F1715,'Customer Info'!A:E,5,0)</f>
        <v>Berlin</v>
      </c>
      <c r="J1715" s="2" t="s">
        <v>308</v>
      </c>
      <c r="K1715" s="2">
        <v>392</v>
      </c>
      <c r="L1715" s="2">
        <v>356</v>
      </c>
      <c r="M1715" s="2">
        <v>3</v>
      </c>
      <c r="N1715" s="7">
        <f t="shared" si="104"/>
        <v>1068</v>
      </c>
      <c r="O1715" s="7">
        <f t="shared" si="105"/>
        <v>1176</v>
      </c>
      <c r="P1715" s="2">
        <v>71</v>
      </c>
      <c r="Q1715" s="8">
        <f t="shared" si="106"/>
        <v>1247</v>
      </c>
      <c r="R1715" s="8">
        <f t="shared" si="107"/>
        <v>108</v>
      </c>
      <c r="S1715" s="2" t="s">
        <v>31</v>
      </c>
      <c r="T1715" s="22" cm="1">
        <f t="array" ref="T1715">_xlfn.IFS(OR(Q1715&gt;$U$2,Q1715&lt;$U$3),Q1715*$V$2,OR(Q1715&gt;$U$3,Q1715&lt;$U$4),Q1715*$V$3,OR(Q1715&gt;$U$3,Q1715&lt;$U$4),Q1715*$V$4,OR(Q1715&gt;$U$5,Q1715&lt;$U$6),Q1715*$V$6,OR(Q1715&gt;$U$6,Q1715&lt;$U$7),Q1715*$V$7)</f>
        <v>24.94</v>
      </c>
    </row>
    <row r="1716" spans="1:20" x14ac:dyDescent="0.3">
      <c r="A1716" s="2" t="s">
        <v>2394</v>
      </c>
      <c r="B1716" s="5">
        <v>43658</v>
      </c>
      <c r="C1716" s="5">
        <v>43659</v>
      </c>
      <c r="D1716" s="2" t="s">
        <v>45</v>
      </c>
      <c r="E1716" s="2" t="s">
        <v>66</v>
      </c>
      <c r="F1716" s="2" t="s">
        <v>973</v>
      </c>
      <c r="G1716" s="6" t="str">
        <f>VLOOKUP(F1716,'Customer Info'!A:B,2,0)</f>
        <v>Hunter</v>
      </c>
      <c r="H1716" s="6" t="str">
        <f>VLOOKUP(F1716,'Customer Info'!A:C,3,0)</f>
        <v>Glantz</v>
      </c>
      <c r="I1716" s="6" t="str">
        <f>VLOOKUP(F1716,'Customer Info'!A:E,5,0)</f>
        <v>Panihati</v>
      </c>
      <c r="J1716" s="2" t="s">
        <v>60</v>
      </c>
      <c r="K1716" s="2">
        <v>129</v>
      </c>
      <c r="L1716" s="2">
        <v>118</v>
      </c>
      <c r="M1716" s="2">
        <v>3</v>
      </c>
      <c r="N1716" s="7">
        <f t="shared" si="104"/>
        <v>354</v>
      </c>
      <c r="O1716" s="7">
        <f t="shared" si="105"/>
        <v>387</v>
      </c>
      <c r="P1716" s="2">
        <v>30</v>
      </c>
      <c r="Q1716" s="8">
        <f t="shared" si="106"/>
        <v>417</v>
      </c>
      <c r="R1716" s="8">
        <f t="shared" si="107"/>
        <v>33</v>
      </c>
      <c r="S1716" s="2" t="s">
        <v>31</v>
      </c>
      <c r="T1716" s="22" cm="1">
        <f t="array" ref="T1716">_xlfn.IFS(OR(Q1716&gt;$U$2,Q1716&lt;$U$3),Q1716*$V$2,OR(Q1716&gt;$U$3,Q1716&lt;$U$4),Q1716*$V$3,OR(Q1716&gt;$U$3,Q1716&lt;$U$4),Q1716*$V$4,OR(Q1716&gt;$U$5,Q1716&lt;$U$6),Q1716*$V$6,OR(Q1716&gt;$U$6,Q1716&lt;$U$7),Q1716*$V$7)</f>
        <v>8.34</v>
      </c>
    </row>
    <row r="1717" spans="1:20" x14ac:dyDescent="0.3">
      <c r="A1717" s="2" t="s">
        <v>2395</v>
      </c>
      <c r="B1717" s="5">
        <v>43556</v>
      </c>
      <c r="C1717" s="5">
        <v>43556</v>
      </c>
      <c r="D1717" s="2" t="s">
        <v>33</v>
      </c>
      <c r="E1717" s="2" t="s">
        <v>46</v>
      </c>
      <c r="F1717" s="2" t="s">
        <v>769</v>
      </c>
      <c r="G1717" s="6" t="str">
        <f>VLOOKUP(F1717,'Customer Info'!A:B,2,0)</f>
        <v>John</v>
      </c>
      <c r="H1717" s="6" t="str">
        <f>VLOOKUP(F1717,'Customer Info'!A:C,3,0)</f>
        <v>Castell</v>
      </c>
      <c r="I1717" s="6" t="str">
        <f>VLOOKUP(F1717,'Customer Info'!A:E,5,0)</f>
        <v>Jakarta</v>
      </c>
      <c r="J1717" s="2" t="s">
        <v>72</v>
      </c>
      <c r="K1717" s="2">
        <v>2501</v>
      </c>
      <c r="L1717" s="2">
        <v>2361</v>
      </c>
      <c r="M1717" s="2">
        <v>5</v>
      </c>
      <c r="N1717" s="7">
        <f t="shared" si="104"/>
        <v>11805</v>
      </c>
      <c r="O1717" s="7">
        <f t="shared" si="105"/>
        <v>12505</v>
      </c>
      <c r="P1717" s="2">
        <v>57</v>
      </c>
      <c r="Q1717" s="8">
        <f t="shared" si="106"/>
        <v>12562</v>
      </c>
      <c r="R1717" s="8">
        <f t="shared" si="107"/>
        <v>700</v>
      </c>
      <c r="S1717" s="2" t="s">
        <v>31</v>
      </c>
      <c r="T1717" s="22" cm="1">
        <f t="array" ref="T1717">_xlfn.IFS(OR(Q1717&gt;$U$2,Q1717&lt;$U$3),Q1717*$V$2,OR(Q1717&gt;$U$3,Q1717&lt;$U$4),Q1717*$V$3,OR(Q1717&gt;$U$3,Q1717&lt;$U$4),Q1717*$V$4,OR(Q1717&gt;$U$5,Q1717&lt;$U$6),Q1717*$V$6,OR(Q1717&gt;$U$6,Q1717&lt;$U$7),Q1717*$V$7)</f>
        <v>251.24</v>
      </c>
    </row>
    <row r="1718" spans="1:20" x14ac:dyDescent="0.3">
      <c r="A1718" s="2" t="s">
        <v>2396</v>
      </c>
      <c r="B1718" s="5">
        <v>43522</v>
      </c>
      <c r="C1718" s="5">
        <v>43524</v>
      </c>
      <c r="D1718" s="2" t="s">
        <v>33</v>
      </c>
      <c r="E1718" s="2" t="s">
        <v>66</v>
      </c>
      <c r="F1718" s="2" t="s">
        <v>604</v>
      </c>
      <c r="G1718" s="6" t="str">
        <f>VLOOKUP(F1718,'Customer Info'!A:B,2,0)</f>
        <v>Maureen</v>
      </c>
      <c r="H1718" s="6" t="str">
        <f>VLOOKUP(F1718,'Customer Info'!A:C,3,0)</f>
        <v>Gastineau</v>
      </c>
      <c r="I1718" s="6" t="str">
        <f>VLOOKUP(F1718,'Customer Info'!A:E,5,0)</f>
        <v>Melton</v>
      </c>
      <c r="J1718" s="2" t="s">
        <v>308</v>
      </c>
      <c r="K1718" s="2">
        <v>7943</v>
      </c>
      <c r="L1718" s="2">
        <v>7790</v>
      </c>
      <c r="M1718" s="2">
        <v>1</v>
      </c>
      <c r="N1718" s="7">
        <f t="shared" si="104"/>
        <v>7790</v>
      </c>
      <c r="O1718" s="7">
        <f t="shared" si="105"/>
        <v>7943</v>
      </c>
      <c r="P1718" s="2">
        <v>39</v>
      </c>
      <c r="Q1718" s="8">
        <f t="shared" si="106"/>
        <v>7982</v>
      </c>
      <c r="R1718" s="8">
        <f t="shared" si="107"/>
        <v>153</v>
      </c>
      <c r="S1718" s="2" t="s">
        <v>28</v>
      </c>
      <c r="T1718" s="22" cm="1">
        <f t="array" ref="T1718">_xlfn.IFS(OR(Q1718&gt;$U$2,Q1718&lt;$U$3),Q1718*$V$2,OR(Q1718&gt;$U$3,Q1718&lt;$U$4),Q1718*$V$3,OR(Q1718&gt;$U$3,Q1718&lt;$U$4),Q1718*$V$4,OR(Q1718&gt;$U$5,Q1718&lt;$U$6),Q1718*$V$6,OR(Q1718&gt;$U$6,Q1718&lt;$U$7),Q1718*$V$7)</f>
        <v>159.64000000000001</v>
      </c>
    </row>
    <row r="1719" spans="1:20" x14ac:dyDescent="0.3">
      <c r="A1719" s="2" t="s">
        <v>2397</v>
      </c>
      <c r="B1719" s="5">
        <v>43476</v>
      </c>
      <c r="C1719" s="5">
        <v>43477</v>
      </c>
      <c r="D1719" s="2" t="s">
        <v>26</v>
      </c>
      <c r="E1719" s="2" t="s">
        <v>66</v>
      </c>
      <c r="F1719" s="2" t="s">
        <v>280</v>
      </c>
      <c r="G1719" s="6" t="str">
        <f>VLOOKUP(F1719,'Customer Info'!A:B,2,0)</f>
        <v>Brenda</v>
      </c>
      <c r="H1719" s="6" t="str">
        <f>VLOOKUP(F1719,'Customer Info'!A:C,3,0)</f>
        <v>Bowman</v>
      </c>
      <c r="I1719" s="6" t="str">
        <f>VLOOKUP(F1719,'Customer Info'!A:E,5,0)</f>
        <v>Perth</v>
      </c>
      <c r="J1719" s="2" t="s">
        <v>291</v>
      </c>
      <c r="K1719" s="2">
        <v>5051</v>
      </c>
      <c r="L1719" s="2">
        <v>4634</v>
      </c>
      <c r="M1719" s="2">
        <v>6</v>
      </c>
      <c r="N1719" s="7">
        <f t="shared" si="104"/>
        <v>27804</v>
      </c>
      <c r="O1719" s="7">
        <f t="shared" si="105"/>
        <v>30306</v>
      </c>
      <c r="P1719" s="2">
        <v>89</v>
      </c>
      <c r="Q1719" s="8">
        <f t="shared" si="106"/>
        <v>30395</v>
      </c>
      <c r="R1719" s="8">
        <f t="shared" si="107"/>
        <v>2502</v>
      </c>
      <c r="S1719" s="2" t="s">
        <v>61</v>
      </c>
      <c r="T1719" s="22" cm="1">
        <f t="array" ref="T1719">_xlfn.IFS(OR(Q1719&gt;$U$2,Q1719&lt;$U$3),Q1719*$V$2,OR(Q1719&gt;$U$3,Q1719&lt;$U$4),Q1719*$V$3,OR(Q1719&gt;$U$3,Q1719&lt;$U$4),Q1719*$V$4,OR(Q1719&gt;$U$5,Q1719&lt;$U$6),Q1719*$V$6,OR(Q1719&gt;$U$6,Q1719&lt;$U$7),Q1719*$V$7)</f>
        <v>607.9</v>
      </c>
    </row>
    <row r="1720" spans="1:20" x14ac:dyDescent="0.3">
      <c r="A1720" s="2" t="s">
        <v>2398</v>
      </c>
      <c r="B1720" s="5">
        <v>43698</v>
      </c>
      <c r="C1720" s="5">
        <v>43698</v>
      </c>
      <c r="D1720" s="2" t="s">
        <v>45</v>
      </c>
      <c r="E1720" s="2" t="s">
        <v>41</v>
      </c>
      <c r="F1720" s="2" t="s">
        <v>1460</v>
      </c>
      <c r="G1720" s="6" t="str">
        <f>VLOOKUP(F1720,'Customer Info'!A:B,2,0)</f>
        <v>Gary</v>
      </c>
      <c r="H1720" s="6" t="str">
        <f>VLOOKUP(F1720,'Customer Info'!A:C,3,0)</f>
        <v>Mitchum</v>
      </c>
      <c r="I1720" s="6" t="str">
        <f>VLOOKUP(F1720,'Customer Info'!A:E,5,0)</f>
        <v>Mildura</v>
      </c>
      <c r="J1720" s="2" t="s">
        <v>666</v>
      </c>
      <c r="K1720" s="2">
        <v>542</v>
      </c>
      <c r="L1720" s="2">
        <v>492</v>
      </c>
      <c r="M1720" s="2">
        <v>1</v>
      </c>
      <c r="N1720" s="7">
        <f t="shared" si="104"/>
        <v>492</v>
      </c>
      <c r="O1720" s="7">
        <f t="shared" si="105"/>
        <v>542</v>
      </c>
      <c r="P1720" s="2">
        <v>87</v>
      </c>
      <c r="Q1720" s="8">
        <f t="shared" si="106"/>
        <v>629</v>
      </c>
      <c r="R1720" s="8">
        <f t="shared" si="107"/>
        <v>50</v>
      </c>
      <c r="S1720" s="2" t="s">
        <v>31</v>
      </c>
      <c r="T1720" s="22" cm="1">
        <f t="array" ref="T1720">_xlfn.IFS(OR(Q1720&gt;$U$2,Q1720&lt;$U$3),Q1720*$V$2,OR(Q1720&gt;$U$3,Q1720&lt;$U$4),Q1720*$V$3,OR(Q1720&gt;$U$3,Q1720&lt;$U$4),Q1720*$V$4,OR(Q1720&gt;$U$5,Q1720&lt;$U$6),Q1720*$V$6,OR(Q1720&gt;$U$6,Q1720&lt;$U$7),Q1720*$V$7)</f>
        <v>12.58</v>
      </c>
    </row>
    <row r="1721" spans="1:20" x14ac:dyDescent="0.3">
      <c r="A1721" s="2" t="s">
        <v>2399</v>
      </c>
      <c r="B1721" s="5">
        <v>43631</v>
      </c>
      <c r="C1721" s="5">
        <v>43633</v>
      </c>
      <c r="D1721" s="2" t="s">
        <v>45</v>
      </c>
      <c r="E1721" s="2" t="s">
        <v>34</v>
      </c>
      <c r="F1721" s="2" t="s">
        <v>2400</v>
      </c>
      <c r="G1721" s="6" t="str">
        <f>VLOOKUP(F1721,'Customer Info'!A:B,2,0)</f>
        <v>Darrin</v>
      </c>
      <c r="H1721" s="6" t="str">
        <f>VLOOKUP(F1721,'Customer Info'!A:C,3,0)</f>
        <v>Sayre</v>
      </c>
      <c r="I1721" s="6" t="str">
        <f>VLOOKUP(F1721,'Customer Info'!A:E,5,0)</f>
        <v>Duisburg</v>
      </c>
      <c r="J1721" s="2" t="s">
        <v>119</v>
      </c>
      <c r="K1721" s="2">
        <v>130</v>
      </c>
      <c r="L1721" s="2">
        <v>122</v>
      </c>
      <c r="M1721" s="2">
        <v>2</v>
      </c>
      <c r="N1721" s="7">
        <f t="shared" si="104"/>
        <v>244</v>
      </c>
      <c r="O1721" s="7">
        <f t="shared" si="105"/>
        <v>260</v>
      </c>
      <c r="P1721" s="2">
        <v>30</v>
      </c>
      <c r="Q1721" s="8">
        <f t="shared" si="106"/>
        <v>290</v>
      </c>
      <c r="R1721" s="8">
        <f t="shared" si="107"/>
        <v>16</v>
      </c>
      <c r="S1721" s="2" t="s">
        <v>31</v>
      </c>
      <c r="T1721" s="22" cm="1">
        <f t="array" ref="T1721">_xlfn.IFS(OR(Q1721&gt;$U$2,Q1721&lt;$U$3),Q1721*$V$2,OR(Q1721&gt;$U$3,Q1721&lt;$U$4),Q1721*$V$3,OR(Q1721&gt;$U$3,Q1721&lt;$U$4),Q1721*$V$4,OR(Q1721&gt;$U$5,Q1721&lt;$U$6),Q1721*$V$6,OR(Q1721&gt;$U$6,Q1721&lt;$U$7),Q1721*$V$7)</f>
        <v>5.8</v>
      </c>
    </row>
    <row r="1722" spans="1:20" x14ac:dyDescent="0.3">
      <c r="A1722" s="2" t="s">
        <v>2401</v>
      </c>
      <c r="B1722" s="5">
        <v>43491</v>
      </c>
      <c r="C1722" s="5">
        <v>43493</v>
      </c>
      <c r="D1722" s="2" t="s">
        <v>26</v>
      </c>
      <c r="E1722" s="2" t="s">
        <v>27</v>
      </c>
      <c r="F1722" s="2" t="s">
        <v>736</v>
      </c>
      <c r="G1722" s="6" t="str">
        <f>VLOOKUP(F1722,'Customer Info'!A:B,2,0)</f>
        <v>Hilary</v>
      </c>
      <c r="H1722" s="6" t="str">
        <f>VLOOKUP(F1722,'Customer Info'!A:C,3,0)</f>
        <v>Holden</v>
      </c>
      <c r="I1722" s="6" t="str">
        <f>VLOOKUP(F1722,'Customer Info'!A:E,5,0)</f>
        <v>Mysore</v>
      </c>
      <c r="J1722" s="2" t="s">
        <v>60</v>
      </c>
      <c r="K1722" s="2">
        <v>2958</v>
      </c>
      <c r="L1722" s="2">
        <v>2743</v>
      </c>
      <c r="M1722" s="2">
        <v>2</v>
      </c>
      <c r="N1722" s="7">
        <f t="shared" si="104"/>
        <v>5486</v>
      </c>
      <c r="O1722" s="7">
        <f t="shared" si="105"/>
        <v>5916</v>
      </c>
      <c r="P1722" s="2">
        <v>26</v>
      </c>
      <c r="Q1722" s="8">
        <f t="shared" si="106"/>
        <v>5942</v>
      </c>
      <c r="R1722" s="8">
        <f t="shared" si="107"/>
        <v>430</v>
      </c>
      <c r="S1722" s="2" t="s">
        <v>61</v>
      </c>
      <c r="T1722" s="22" cm="1">
        <f t="array" ref="T1722">_xlfn.IFS(OR(Q1722&gt;$U$2,Q1722&lt;$U$3),Q1722*$V$2,OR(Q1722&gt;$U$3,Q1722&lt;$U$4),Q1722*$V$3,OR(Q1722&gt;$U$3,Q1722&lt;$U$4),Q1722*$V$4,OR(Q1722&gt;$U$5,Q1722&lt;$U$6),Q1722*$V$6,OR(Q1722&gt;$U$6,Q1722&lt;$U$7),Q1722*$V$7)</f>
        <v>118.84</v>
      </c>
    </row>
    <row r="1723" spans="1:20" x14ac:dyDescent="0.3">
      <c r="A1723" s="2" t="s">
        <v>2402</v>
      </c>
      <c r="B1723" s="5">
        <v>43802</v>
      </c>
      <c r="C1723" s="5">
        <v>43803</v>
      </c>
      <c r="D1723" s="2" t="s">
        <v>33</v>
      </c>
      <c r="E1723" s="2" t="s">
        <v>66</v>
      </c>
      <c r="F1723" s="2" t="s">
        <v>1259</v>
      </c>
      <c r="G1723" s="6" t="str">
        <f>VLOOKUP(F1723,'Customer Info'!A:B,2,0)</f>
        <v>Tom</v>
      </c>
      <c r="H1723" s="6" t="str">
        <f>VLOOKUP(F1723,'Customer Info'!A:C,3,0)</f>
        <v>Stivers</v>
      </c>
      <c r="I1723" s="6" t="str">
        <f>VLOOKUP(F1723,'Customer Info'!A:E,5,0)</f>
        <v>Guangzhou</v>
      </c>
      <c r="J1723" s="2" t="s">
        <v>530</v>
      </c>
      <c r="K1723" s="2">
        <v>1568</v>
      </c>
      <c r="L1723" s="2">
        <v>1495</v>
      </c>
      <c r="M1723" s="2">
        <v>2</v>
      </c>
      <c r="N1723" s="7">
        <f t="shared" si="104"/>
        <v>2990</v>
      </c>
      <c r="O1723" s="7">
        <f t="shared" si="105"/>
        <v>3136</v>
      </c>
      <c r="P1723" s="2">
        <v>65</v>
      </c>
      <c r="Q1723" s="8">
        <f t="shared" si="106"/>
        <v>3201</v>
      </c>
      <c r="R1723" s="8">
        <f t="shared" si="107"/>
        <v>146</v>
      </c>
      <c r="S1723" s="2" t="s">
        <v>61</v>
      </c>
      <c r="T1723" s="22" cm="1">
        <f t="array" ref="T1723">_xlfn.IFS(OR(Q1723&gt;$U$2,Q1723&lt;$U$3),Q1723*$V$2,OR(Q1723&gt;$U$3,Q1723&lt;$U$4),Q1723*$V$3,OR(Q1723&gt;$U$3,Q1723&lt;$U$4),Q1723*$V$4,OR(Q1723&gt;$U$5,Q1723&lt;$U$6),Q1723*$V$6,OR(Q1723&gt;$U$6,Q1723&lt;$U$7),Q1723*$V$7)</f>
        <v>64.02</v>
      </c>
    </row>
    <row r="1724" spans="1:20" x14ac:dyDescent="0.3">
      <c r="A1724" s="2" t="s">
        <v>2403</v>
      </c>
      <c r="B1724" s="5">
        <v>43726</v>
      </c>
      <c r="C1724" s="5">
        <v>43726</v>
      </c>
      <c r="D1724" s="2" t="s">
        <v>45</v>
      </c>
      <c r="E1724" s="2" t="s">
        <v>27</v>
      </c>
      <c r="F1724" s="2" t="s">
        <v>591</v>
      </c>
      <c r="G1724" s="6" t="str">
        <f>VLOOKUP(F1724,'Customer Info'!A:B,2,0)</f>
        <v>Fred</v>
      </c>
      <c r="H1724" s="6" t="str">
        <f>VLOOKUP(F1724,'Customer Info'!A:C,3,0)</f>
        <v>Wasserman</v>
      </c>
      <c r="I1724" s="6" t="str">
        <f>VLOOKUP(F1724,'Customer Info'!A:E,5,0)</f>
        <v>Willich</v>
      </c>
      <c r="J1724" s="2" t="s">
        <v>299</v>
      </c>
      <c r="K1724" s="2">
        <v>1798</v>
      </c>
      <c r="L1724" s="2">
        <v>1650</v>
      </c>
      <c r="M1724" s="2">
        <v>3</v>
      </c>
      <c r="N1724" s="7">
        <f t="shared" si="104"/>
        <v>4950</v>
      </c>
      <c r="O1724" s="7">
        <f t="shared" si="105"/>
        <v>5394</v>
      </c>
      <c r="P1724" s="2">
        <v>51</v>
      </c>
      <c r="Q1724" s="8">
        <f t="shared" si="106"/>
        <v>5445</v>
      </c>
      <c r="R1724" s="8">
        <f t="shared" si="107"/>
        <v>444</v>
      </c>
      <c r="S1724" s="2" t="s">
        <v>31</v>
      </c>
      <c r="T1724" s="22" cm="1">
        <f t="array" ref="T1724">_xlfn.IFS(OR(Q1724&gt;$U$2,Q1724&lt;$U$3),Q1724*$V$2,OR(Q1724&gt;$U$3,Q1724&lt;$U$4),Q1724*$V$3,OR(Q1724&gt;$U$3,Q1724&lt;$U$4),Q1724*$V$4,OR(Q1724&gt;$U$5,Q1724&lt;$U$6),Q1724*$V$6,OR(Q1724&gt;$U$6,Q1724&lt;$U$7),Q1724*$V$7)</f>
        <v>108.9</v>
      </c>
    </row>
    <row r="1725" spans="1:20" x14ac:dyDescent="0.3">
      <c r="A1725" s="2" t="s">
        <v>2404</v>
      </c>
      <c r="B1725" s="5">
        <v>43487</v>
      </c>
      <c r="C1725" s="5">
        <v>43487</v>
      </c>
      <c r="D1725" s="2" t="s">
        <v>26</v>
      </c>
      <c r="E1725" s="2" t="s">
        <v>66</v>
      </c>
      <c r="F1725" s="2" t="s">
        <v>461</v>
      </c>
      <c r="G1725" s="6" t="str">
        <f>VLOOKUP(F1725,'Customer Info'!A:B,2,0)</f>
        <v>Barry</v>
      </c>
      <c r="H1725" s="6" t="str">
        <f>VLOOKUP(F1725,'Customer Info'!A:C,3,0)</f>
        <v>Franzšsisch</v>
      </c>
      <c r="I1725" s="6" t="str">
        <f>VLOOKUP(F1725,'Customer Info'!A:E,5,0)</f>
        <v>Bendigo</v>
      </c>
      <c r="J1725" s="2" t="s">
        <v>283</v>
      </c>
      <c r="K1725" s="2">
        <v>1983</v>
      </c>
      <c r="L1725" s="2">
        <v>1908</v>
      </c>
      <c r="M1725" s="2">
        <v>4</v>
      </c>
      <c r="N1725" s="7">
        <f t="shared" si="104"/>
        <v>7632</v>
      </c>
      <c r="O1725" s="7">
        <f t="shared" si="105"/>
        <v>7932</v>
      </c>
      <c r="P1725" s="2">
        <v>38</v>
      </c>
      <c r="Q1725" s="8">
        <f t="shared" si="106"/>
        <v>7970</v>
      </c>
      <c r="R1725" s="8">
        <f t="shared" si="107"/>
        <v>300</v>
      </c>
      <c r="S1725" s="2" t="s">
        <v>61</v>
      </c>
      <c r="T1725" s="22" cm="1">
        <f t="array" ref="T1725">_xlfn.IFS(OR(Q1725&gt;$U$2,Q1725&lt;$U$3),Q1725*$V$2,OR(Q1725&gt;$U$3,Q1725&lt;$U$4),Q1725*$V$3,OR(Q1725&gt;$U$3,Q1725&lt;$U$4),Q1725*$V$4,OR(Q1725&gt;$U$5,Q1725&lt;$U$6),Q1725*$V$6,OR(Q1725&gt;$U$6,Q1725&lt;$U$7),Q1725*$V$7)</f>
        <v>159.4</v>
      </c>
    </row>
    <row r="1726" spans="1:20" x14ac:dyDescent="0.3">
      <c r="A1726" s="2" t="s">
        <v>2405</v>
      </c>
      <c r="B1726" s="5">
        <v>43676</v>
      </c>
      <c r="C1726" s="5">
        <v>43676</v>
      </c>
      <c r="D1726" s="2" t="s">
        <v>33</v>
      </c>
      <c r="E1726" s="2" t="s">
        <v>89</v>
      </c>
      <c r="F1726" s="2" t="s">
        <v>726</v>
      </c>
      <c r="G1726" s="6" t="str">
        <f>VLOOKUP(F1726,'Customer Info'!A:B,2,0)</f>
        <v>Sanjit</v>
      </c>
      <c r="H1726" s="6" t="str">
        <f>VLOOKUP(F1726,'Customer Info'!A:C,3,0)</f>
        <v>Jacobs</v>
      </c>
      <c r="I1726" s="6" t="str">
        <f>VLOOKUP(F1726,'Customer Info'!A:E,5,0)</f>
        <v>Munich</v>
      </c>
      <c r="J1726" s="2" t="s">
        <v>464</v>
      </c>
      <c r="K1726" s="2">
        <v>7960</v>
      </c>
      <c r="L1726" s="2">
        <v>7375</v>
      </c>
      <c r="M1726" s="2">
        <v>6</v>
      </c>
      <c r="N1726" s="7">
        <f t="shared" si="104"/>
        <v>44250</v>
      </c>
      <c r="O1726" s="7">
        <f t="shared" si="105"/>
        <v>47760</v>
      </c>
      <c r="P1726" s="2">
        <v>63</v>
      </c>
      <c r="Q1726" s="8">
        <f t="shared" si="106"/>
        <v>47823</v>
      </c>
      <c r="R1726" s="8">
        <f t="shared" si="107"/>
        <v>3510</v>
      </c>
      <c r="S1726" s="2" t="s">
        <v>61</v>
      </c>
      <c r="T1726" s="22" cm="1">
        <f t="array" ref="T1726">_xlfn.IFS(OR(Q1726&gt;$U$2,Q1726&lt;$U$3),Q1726*$V$2,OR(Q1726&gt;$U$3,Q1726&lt;$U$4),Q1726*$V$3,OR(Q1726&gt;$U$3,Q1726&lt;$U$4),Q1726*$V$4,OR(Q1726&gt;$U$5,Q1726&lt;$U$6),Q1726*$V$6,OR(Q1726&gt;$U$6,Q1726&lt;$U$7),Q1726*$V$7)</f>
        <v>956.46</v>
      </c>
    </row>
    <row r="1727" spans="1:20" x14ac:dyDescent="0.3">
      <c r="A1727" s="2" t="s">
        <v>2406</v>
      </c>
      <c r="B1727" s="5">
        <v>43623</v>
      </c>
      <c r="C1727" s="5">
        <v>43624</v>
      </c>
      <c r="D1727" s="2" t="s">
        <v>45</v>
      </c>
      <c r="E1727" s="2" t="s">
        <v>89</v>
      </c>
      <c r="F1727" s="2" t="s">
        <v>1132</v>
      </c>
      <c r="G1727" s="6" t="str">
        <f>VLOOKUP(F1727,'Customer Info'!A:B,2,0)</f>
        <v>Shirley</v>
      </c>
      <c r="H1727" s="6" t="str">
        <f>VLOOKUP(F1727,'Customer Info'!A:C,3,0)</f>
        <v>Schmidt</v>
      </c>
      <c r="I1727" s="6" t="str">
        <f>VLOOKUP(F1727,'Customer Info'!A:E,5,0)</f>
        <v>Bijapur</v>
      </c>
      <c r="J1727" s="2" t="s">
        <v>68</v>
      </c>
      <c r="K1727" s="2">
        <v>210</v>
      </c>
      <c r="L1727" s="2">
        <v>191</v>
      </c>
      <c r="M1727" s="2">
        <v>13</v>
      </c>
      <c r="N1727" s="7">
        <f t="shared" si="104"/>
        <v>2483</v>
      </c>
      <c r="O1727" s="7">
        <f t="shared" si="105"/>
        <v>2730</v>
      </c>
      <c r="P1727" s="2">
        <v>25</v>
      </c>
      <c r="Q1727" s="8">
        <f t="shared" si="106"/>
        <v>2755</v>
      </c>
      <c r="R1727" s="8">
        <f t="shared" si="107"/>
        <v>247</v>
      </c>
      <c r="S1727" s="2" t="s">
        <v>31</v>
      </c>
      <c r="T1727" s="22" cm="1">
        <f t="array" ref="T1727">_xlfn.IFS(OR(Q1727&gt;$U$2,Q1727&lt;$U$3),Q1727*$V$2,OR(Q1727&gt;$U$3,Q1727&lt;$U$4),Q1727*$V$3,OR(Q1727&gt;$U$3,Q1727&lt;$U$4),Q1727*$V$4,OR(Q1727&gt;$U$5,Q1727&lt;$U$6),Q1727*$V$6,OR(Q1727&gt;$U$6,Q1727&lt;$U$7),Q1727*$V$7)</f>
        <v>55.1</v>
      </c>
    </row>
    <row r="1728" spans="1:20" x14ac:dyDescent="0.3">
      <c r="A1728" s="2" t="s">
        <v>2407</v>
      </c>
      <c r="B1728" s="5">
        <v>43631</v>
      </c>
      <c r="C1728" s="5">
        <v>43632</v>
      </c>
      <c r="D1728" s="2" t="s">
        <v>45</v>
      </c>
      <c r="E1728" s="2" t="s">
        <v>41</v>
      </c>
      <c r="F1728" s="2" t="s">
        <v>1147</v>
      </c>
      <c r="G1728" s="6" t="str">
        <f>VLOOKUP(F1728,'Customer Info'!A:B,2,0)</f>
        <v>Craig</v>
      </c>
      <c r="H1728" s="6" t="str">
        <f>VLOOKUP(F1728,'Customer Info'!A:C,3,0)</f>
        <v>Leslie</v>
      </c>
      <c r="I1728" s="6" t="str">
        <f>VLOOKUP(F1728,'Customer Info'!A:E,5,0)</f>
        <v>Wetzlar</v>
      </c>
      <c r="J1728" s="2" t="s">
        <v>332</v>
      </c>
      <c r="K1728" s="2">
        <v>877</v>
      </c>
      <c r="L1728" s="2">
        <v>788</v>
      </c>
      <c r="M1728" s="2">
        <v>3</v>
      </c>
      <c r="N1728" s="7">
        <f t="shared" si="104"/>
        <v>2364</v>
      </c>
      <c r="O1728" s="7">
        <f t="shared" si="105"/>
        <v>2631</v>
      </c>
      <c r="P1728" s="2">
        <v>40</v>
      </c>
      <c r="Q1728" s="8">
        <f t="shared" si="106"/>
        <v>2671</v>
      </c>
      <c r="R1728" s="8">
        <f t="shared" si="107"/>
        <v>267</v>
      </c>
      <c r="S1728" s="2" t="s">
        <v>61</v>
      </c>
      <c r="T1728" s="22" cm="1">
        <f t="array" ref="T1728">_xlfn.IFS(OR(Q1728&gt;$U$2,Q1728&lt;$U$3),Q1728*$V$2,OR(Q1728&gt;$U$3,Q1728&lt;$U$4),Q1728*$V$3,OR(Q1728&gt;$U$3,Q1728&lt;$U$4),Q1728*$V$4,OR(Q1728&gt;$U$5,Q1728&lt;$U$6),Q1728*$V$6,OR(Q1728&gt;$U$6,Q1728&lt;$U$7),Q1728*$V$7)</f>
        <v>53.42</v>
      </c>
    </row>
    <row r="1729" spans="1:20" x14ac:dyDescent="0.3">
      <c r="A1729" s="2" t="s">
        <v>2408</v>
      </c>
      <c r="B1729" s="5">
        <v>43475</v>
      </c>
      <c r="C1729" s="5">
        <v>43477</v>
      </c>
      <c r="D1729" s="2" t="s">
        <v>33</v>
      </c>
      <c r="E1729" s="2" t="s">
        <v>89</v>
      </c>
      <c r="F1729" s="2" t="s">
        <v>322</v>
      </c>
      <c r="G1729" s="6" t="str">
        <f>VLOOKUP(F1729,'Customer Info'!A:B,2,0)</f>
        <v>Mick</v>
      </c>
      <c r="H1729" s="6" t="str">
        <f>VLOOKUP(F1729,'Customer Info'!A:C,3,0)</f>
        <v>Crebagga</v>
      </c>
      <c r="I1729" s="6" t="str">
        <f>VLOOKUP(F1729,'Customer Info'!A:E,5,0)</f>
        <v>Banjarmasin</v>
      </c>
      <c r="J1729" s="2" t="s">
        <v>384</v>
      </c>
      <c r="K1729" s="2">
        <v>8379</v>
      </c>
      <c r="L1729" s="2">
        <v>8061</v>
      </c>
      <c r="M1729" s="2">
        <v>2</v>
      </c>
      <c r="N1729" s="7">
        <f t="shared" si="104"/>
        <v>16122</v>
      </c>
      <c r="O1729" s="7">
        <f t="shared" si="105"/>
        <v>16758</v>
      </c>
      <c r="P1729" s="2">
        <v>96</v>
      </c>
      <c r="Q1729" s="8">
        <f t="shared" si="106"/>
        <v>16854</v>
      </c>
      <c r="R1729" s="8">
        <f t="shared" si="107"/>
        <v>636</v>
      </c>
      <c r="S1729" s="2" t="s">
        <v>61</v>
      </c>
      <c r="T1729" s="22" cm="1">
        <f t="array" ref="T1729">_xlfn.IFS(OR(Q1729&gt;$U$2,Q1729&lt;$U$3),Q1729*$V$2,OR(Q1729&gt;$U$3,Q1729&lt;$U$4),Q1729*$V$3,OR(Q1729&gt;$U$3,Q1729&lt;$U$4),Q1729*$V$4,OR(Q1729&gt;$U$5,Q1729&lt;$U$6),Q1729*$V$6,OR(Q1729&gt;$U$6,Q1729&lt;$U$7),Q1729*$V$7)</f>
        <v>337.08</v>
      </c>
    </row>
    <row r="1730" spans="1:20" x14ac:dyDescent="0.3">
      <c r="A1730" s="2" t="s">
        <v>2409</v>
      </c>
      <c r="B1730" s="5">
        <v>43691</v>
      </c>
      <c r="C1730" s="5">
        <v>43692</v>
      </c>
      <c r="D1730" s="2" t="s">
        <v>26</v>
      </c>
      <c r="E1730" s="2" t="s">
        <v>46</v>
      </c>
      <c r="F1730" s="2" t="s">
        <v>1494</v>
      </c>
      <c r="G1730" s="6" t="str">
        <f>VLOOKUP(F1730,'Customer Info'!A:B,2,0)</f>
        <v>Philisse</v>
      </c>
      <c r="H1730" s="6" t="str">
        <f>VLOOKUP(F1730,'Customer Info'!A:C,3,0)</f>
        <v>Overcash</v>
      </c>
      <c r="I1730" s="6" t="str">
        <f>VLOOKUP(F1730,'Customer Info'!A:E,5,0)</f>
        <v>Potsdam</v>
      </c>
      <c r="J1730" s="2" t="s">
        <v>1171</v>
      </c>
      <c r="K1730" s="2">
        <v>1906</v>
      </c>
      <c r="L1730" s="2">
        <v>1798</v>
      </c>
      <c r="M1730" s="2">
        <v>1</v>
      </c>
      <c r="N1730" s="7">
        <f t="shared" si="104"/>
        <v>1798</v>
      </c>
      <c r="O1730" s="7">
        <f t="shared" si="105"/>
        <v>1906</v>
      </c>
      <c r="P1730" s="2">
        <v>80</v>
      </c>
      <c r="Q1730" s="8">
        <f t="shared" si="106"/>
        <v>1986</v>
      </c>
      <c r="R1730" s="8">
        <f t="shared" si="107"/>
        <v>108</v>
      </c>
      <c r="S1730" s="2" t="s">
        <v>31</v>
      </c>
      <c r="T1730" s="22" cm="1">
        <f t="array" ref="T1730">_xlfn.IFS(OR(Q1730&gt;$U$2,Q1730&lt;$U$3),Q1730*$V$2,OR(Q1730&gt;$U$3,Q1730&lt;$U$4),Q1730*$V$3,OR(Q1730&gt;$U$3,Q1730&lt;$U$4),Q1730*$V$4,OR(Q1730&gt;$U$5,Q1730&lt;$U$6),Q1730*$V$6,OR(Q1730&gt;$U$6,Q1730&lt;$U$7),Q1730*$V$7)</f>
        <v>39.72</v>
      </c>
    </row>
    <row r="1731" spans="1:20" x14ac:dyDescent="0.3">
      <c r="A1731" s="2" t="s">
        <v>2410</v>
      </c>
      <c r="B1731" s="5">
        <v>43629</v>
      </c>
      <c r="C1731" s="5">
        <v>43631</v>
      </c>
      <c r="D1731" s="2" t="s">
        <v>45</v>
      </c>
      <c r="E1731" s="2" t="s">
        <v>66</v>
      </c>
      <c r="F1731" s="2" t="s">
        <v>764</v>
      </c>
      <c r="G1731" s="6" t="str">
        <f>VLOOKUP(F1731,'Customer Info'!A:B,2,0)</f>
        <v>Brad</v>
      </c>
      <c r="H1731" s="6" t="str">
        <f>VLOOKUP(F1731,'Customer Info'!A:C,3,0)</f>
        <v>Thomas</v>
      </c>
      <c r="I1731" s="6" t="str">
        <f>VLOOKUP(F1731,'Customer Info'!A:E,5,0)</f>
        <v>Udaipur</v>
      </c>
      <c r="J1731" s="2" t="s">
        <v>253</v>
      </c>
      <c r="K1731" s="2">
        <v>918</v>
      </c>
      <c r="L1731" s="2">
        <v>859</v>
      </c>
      <c r="M1731" s="2">
        <v>7</v>
      </c>
      <c r="N1731" s="7">
        <f t="shared" si="104"/>
        <v>6013</v>
      </c>
      <c r="O1731" s="7">
        <f t="shared" si="105"/>
        <v>6426</v>
      </c>
      <c r="P1731" s="2">
        <v>24</v>
      </c>
      <c r="Q1731" s="8">
        <f t="shared" si="106"/>
        <v>6450</v>
      </c>
      <c r="R1731" s="8">
        <f t="shared" si="107"/>
        <v>413</v>
      </c>
      <c r="S1731" s="2" t="s">
        <v>61</v>
      </c>
      <c r="T1731" s="22" cm="1">
        <f t="array" ref="T1731">_xlfn.IFS(OR(Q1731&gt;$U$2,Q1731&lt;$U$3),Q1731*$V$2,OR(Q1731&gt;$U$3,Q1731&lt;$U$4),Q1731*$V$3,OR(Q1731&gt;$U$3,Q1731&lt;$U$4),Q1731*$V$4,OR(Q1731&gt;$U$5,Q1731&lt;$U$6),Q1731*$V$6,OR(Q1731&gt;$U$6,Q1731&lt;$U$7),Q1731*$V$7)</f>
        <v>129</v>
      </c>
    </row>
    <row r="1732" spans="1:20" x14ac:dyDescent="0.3">
      <c r="A1732" s="2" t="s">
        <v>2411</v>
      </c>
      <c r="B1732" s="5">
        <v>43513</v>
      </c>
      <c r="C1732" s="5">
        <v>43513</v>
      </c>
      <c r="D1732" s="2" t="s">
        <v>26</v>
      </c>
      <c r="E1732" s="2" t="s">
        <v>89</v>
      </c>
      <c r="F1732" s="2" t="s">
        <v>393</v>
      </c>
      <c r="G1732" s="6" t="str">
        <f>VLOOKUP(F1732,'Customer Info'!A:B,2,0)</f>
        <v>Sylvia</v>
      </c>
      <c r="H1732" s="6" t="str">
        <f>VLOOKUP(F1732,'Customer Info'!A:C,3,0)</f>
        <v>Foulston</v>
      </c>
      <c r="I1732" s="6" t="str">
        <f>VLOOKUP(F1732,'Customer Info'!A:E,5,0)</f>
        <v>Ludwigsburg</v>
      </c>
      <c r="J1732" s="2" t="s">
        <v>334</v>
      </c>
      <c r="K1732" s="2">
        <v>3341</v>
      </c>
      <c r="L1732" s="2">
        <v>3152</v>
      </c>
      <c r="M1732" s="2">
        <v>1</v>
      </c>
      <c r="N1732" s="7">
        <f t="shared" si="104"/>
        <v>3152</v>
      </c>
      <c r="O1732" s="7">
        <f t="shared" si="105"/>
        <v>3341</v>
      </c>
      <c r="P1732" s="2">
        <v>48</v>
      </c>
      <c r="Q1732" s="8">
        <f t="shared" si="106"/>
        <v>3389</v>
      </c>
      <c r="R1732" s="8">
        <f t="shared" si="107"/>
        <v>189</v>
      </c>
      <c r="S1732" s="2" t="s">
        <v>31</v>
      </c>
      <c r="T1732" s="22" cm="1">
        <f t="array" ref="T1732">_xlfn.IFS(OR(Q1732&gt;$U$2,Q1732&lt;$U$3),Q1732*$V$2,OR(Q1732&gt;$U$3,Q1732&lt;$U$4),Q1732*$V$3,OR(Q1732&gt;$U$3,Q1732&lt;$U$4),Q1732*$V$4,OR(Q1732&gt;$U$5,Q1732&lt;$U$6),Q1732*$V$6,OR(Q1732&gt;$U$6,Q1732&lt;$U$7),Q1732*$V$7)</f>
        <v>67.78</v>
      </c>
    </row>
    <row r="1733" spans="1:20" x14ac:dyDescent="0.3">
      <c r="A1733" s="2" t="s">
        <v>2412</v>
      </c>
      <c r="B1733" s="5">
        <v>43665</v>
      </c>
      <c r="C1733" s="5">
        <v>43666</v>
      </c>
      <c r="D1733" s="2" t="s">
        <v>26</v>
      </c>
      <c r="E1733" s="2" t="s">
        <v>66</v>
      </c>
      <c r="F1733" s="2" t="s">
        <v>1400</v>
      </c>
      <c r="G1733" s="6" t="str">
        <f>VLOOKUP(F1733,'Customer Info'!A:B,2,0)</f>
        <v>Eileen</v>
      </c>
      <c r="H1733" s="6" t="str">
        <f>VLOOKUP(F1733,'Customer Info'!A:C,3,0)</f>
        <v>Kiefer</v>
      </c>
      <c r="I1733" s="6" t="str">
        <f>VLOOKUP(F1733,'Customer Info'!A:E,5,0)</f>
        <v>Cologne</v>
      </c>
      <c r="J1733" s="2" t="s">
        <v>749</v>
      </c>
      <c r="K1733" s="2">
        <v>1545</v>
      </c>
      <c r="L1733" s="2">
        <v>1486</v>
      </c>
      <c r="M1733" s="2">
        <v>5</v>
      </c>
      <c r="N1733" s="7">
        <f t="shared" si="104"/>
        <v>7430</v>
      </c>
      <c r="O1733" s="7">
        <f t="shared" si="105"/>
        <v>7725</v>
      </c>
      <c r="P1733" s="2">
        <v>98</v>
      </c>
      <c r="Q1733" s="8">
        <f t="shared" si="106"/>
        <v>7823</v>
      </c>
      <c r="R1733" s="8">
        <f t="shared" si="107"/>
        <v>295</v>
      </c>
      <c r="S1733" s="2" t="s">
        <v>31</v>
      </c>
      <c r="T1733" s="22" cm="1">
        <f t="array" ref="T1733">_xlfn.IFS(OR(Q1733&gt;$U$2,Q1733&lt;$U$3),Q1733*$V$2,OR(Q1733&gt;$U$3,Q1733&lt;$U$4),Q1733*$V$3,OR(Q1733&gt;$U$3,Q1733&lt;$U$4),Q1733*$V$4,OR(Q1733&gt;$U$5,Q1733&lt;$U$6),Q1733*$V$6,OR(Q1733&gt;$U$6,Q1733&lt;$U$7),Q1733*$V$7)</f>
        <v>156.46</v>
      </c>
    </row>
    <row r="1734" spans="1:20" x14ac:dyDescent="0.3">
      <c r="A1734" s="2" t="s">
        <v>2413</v>
      </c>
      <c r="B1734" s="5">
        <v>43686</v>
      </c>
      <c r="C1734" s="5">
        <v>43688</v>
      </c>
      <c r="D1734" s="2" t="s">
        <v>45</v>
      </c>
      <c r="E1734" s="2" t="s">
        <v>89</v>
      </c>
      <c r="F1734" s="2" t="s">
        <v>404</v>
      </c>
      <c r="G1734" s="6" t="str">
        <f>VLOOKUP(F1734,'Customer Info'!A:B,2,0)</f>
        <v>Erica</v>
      </c>
      <c r="H1734" s="6" t="str">
        <f>VLOOKUP(F1734,'Customer Info'!A:C,3,0)</f>
        <v>Hernandez</v>
      </c>
      <c r="I1734" s="6" t="str">
        <f>VLOOKUP(F1734,'Customer Info'!A:E,5,0)</f>
        <v>Gold Coast</v>
      </c>
      <c r="J1734" s="2" t="s">
        <v>240</v>
      </c>
      <c r="K1734" s="2">
        <v>511</v>
      </c>
      <c r="L1734" s="2">
        <v>477</v>
      </c>
      <c r="M1734" s="2">
        <v>2</v>
      </c>
      <c r="N1734" s="7">
        <f t="shared" si="104"/>
        <v>954</v>
      </c>
      <c r="O1734" s="7">
        <f t="shared" si="105"/>
        <v>1022</v>
      </c>
      <c r="P1734" s="2">
        <v>61</v>
      </c>
      <c r="Q1734" s="8">
        <f t="shared" si="106"/>
        <v>1083</v>
      </c>
      <c r="R1734" s="8">
        <f t="shared" si="107"/>
        <v>68</v>
      </c>
      <c r="S1734" s="2" t="s">
        <v>31</v>
      </c>
      <c r="T1734" s="22" cm="1">
        <f t="array" ref="T1734">_xlfn.IFS(OR(Q1734&gt;$U$2,Q1734&lt;$U$3),Q1734*$V$2,OR(Q1734&gt;$U$3,Q1734&lt;$U$4),Q1734*$V$3,OR(Q1734&gt;$U$3,Q1734&lt;$U$4),Q1734*$V$4,OR(Q1734&gt;$U$5,Q1734&lt;$U$6),Q1734*$V$6,OR(Q1734&gt;$U$6,Q1734&lt;$U$7),Q1734*$V$7)</f>
        <v>21.66</v>
      </c>
    </row>
    <row r="1735" spans="1:20" x14ac:dyDescent="0.3">
      <c r="A1735" s="2" t="s">
        <v>2414</v>
      </c>
      <c r="B1735" s="5">
        <v>43795</v>
      </c>
      <c r="C1735" s="5">
        <v>43796</v>
      </c>
      <c r="D1735" s="2" t="s">
        <v>26</v>
      </c>
      <c r="E1735" s="2" t="s">
        <v>34</v>
      </c>
      <c r="F1735" s="2" t="s">
        <v>558</v>
      </c>
      <c r="G1735" s="6" t="str">
        <f>VLOOKUP(F1735,'Customer Info'!A:B,2,0)</f>
        <v>Darrin</v>
      </c>
      <c r="H1735" s="6" t="str">
        <f>VLOOKUP(F1735,'Customer Info'!A:C,3,0)</f>
        <v>Martin</v>
      </c>
      <c r="I1735" s="6" t="str">
        <f>VLOOKUP(F1735,'Customer Info'!A:E,5,0)</f>
        <v>Berlin</v>
      </c>
      <c r="J1735" s="2" t="s">
        <v>232</v>
      </c>
      <c r="K1735" s="2">
        <v>7021</v>
      </c>
      <c r="L1735" s="2">
        <v>6686</v>
      </c>
      <c r="M1735" s="2">
        <v>4</v>
      </c>
      <c r="N1735" s="7">
        <f t="shared" si="104"/>
        <v>26744</v>
      </c>
      <c r="O1735" s="7">
        <f t="shared" si="105"/>
        <v>28084</v>
      </c>
      <c r="P1735" s="2">
        <v>26</v>
      </c>
      <c r="Q1735" s="8">
        <f t="shared" si="106"/>
        <v>28110</v>
      </c>
      <c r="R1735" s="8">
        <f t="shared" si="107"/>
        <v>1340</v>
      </c>
      <c r="S1735" s="2" t="s">
        <v>31</v>
      </c>
      <c r="T1735" s="22" cm="1">
        <f t="array" ref="T1735">_xlfn.IFS(OR(Q1735&gt;$U$2,Q1735&lt;$U$3),Q1735*$V$2,OR(Q1735&gt;$U$3,Q1735&lt;$U$4),Q1735*$V$3,OR(Q1735&gt;$U$3,Q1735&lt;$U$4),Q1735*$V$4,OR(Q1735&gt;$U$5,Q1735&lt;$U$6),Q1735*$V$6,OR(Q1735&gt;$U$6,Q1735&lt;$U$7),Q1735*$V$7)</f>
        <v>562.20000000000005</v>
      </c>
    </row>
    <row r="1736" spans="1:20" x14ac:dyDescent="0.3">
      <c r="A1736" s="2" t="s">
        <v>2415</v>
      </c>
      <c r="B1736" s="5">
        <v>43699</v>
      </c>
      <c r="C1736" s="5">
        <v>43701</v>
      </c>
      <c r="D1736" s="2" t="s">
        <v>45</v>
      </c>
      <c r="E1736" s="2" t="s">
        <v>66</v>
      </c>
      <c r="F1736" s="2" t="s">
        <v>731</v>
      </c>
      <c r="G1736" s="6" t="str">
        <f>VLOOKUP(F1736,'Customer Info'!A:B,2,0)</f>
        <v>Thomas</v>
      </c>
      <c r="H1736" s="6" t="str">
        <f>VLOOKUP(F1736,'Customer Info'!A:C,3,0)</f>
        <v>Seio</v>
      </c>
      <c r="I1736" s="6" t="str">
        <f>VLOOKUP(F1736,'Customer Info'!A:E,5,0)</f>
        <v>Melbourne</v>
      </c>
      <c r="J1736" s="2" t="s">
        <v>1140</v>
      </c>
      <c r="K1736" s="2">
        <v>183</v>
      </c>
      <c r="L1736" s="2">
        <v>168</v>
      </c>
      <c r="M1736" s="2">
        <v>2</v>
      </c>
      <c r="N1736" s="7">
        <f t="shared" si="104"/>
        <v>336</v>
      </c>
      <c r="O1736" s="7">
        <f t="shared" si="105"/>
        <v>366</v>
      </c>
      <c r="P1736" s="2">
        <v>30</v>
      </c>
      <c r="Q1736" s="8">
        <f t="shared" si="106"/>
        <v>396</v>
      </c>
      <c r="R1736" s="8">
        <f t="shared" si="107"/>
        <v>30</v>
      </c>
      <c r="S1736" s="2" t="s">
        <v>61</v>
      </c>
      <c r="T1736" s="22" cm="1">
        <f t="array" ref="T1736">_xlfn.IFS(OR(Q1736&gt;$U$2,Q1736&lt;$U$3),Q1736*$V$2,OR(Q1736&gt;$U$3,Q1736&lt;$U$4),Q1736*$V$3,OR(Q1736&gt;$U$3,Q1736&lt;$U$4),Q1736*$V$4,OR(Q1736&gt;$U$5,Q1736&lt;$U$6),Q1736*$V$6,OR(Q1736&gt;$U$6,Q1736&lt;$U$7),Q1736*$V$7)</f>
        <v>7.92</v>
      </c>
    </row>
    <row r="1737" spans="1:20" x14ac:dyDescent="0.3">
      <c r="A1737" s="2" t="s">
        <v>2416</v>
      </c>
      <c r="B1737" s="5">
        <v>43543</v>
      </c>
      <c r="C1737" s="5">
        <v>43543</v>
      </c>
      <c r="D1737" s="2" t="s">
        <v>45</v>
      </c>
      <c r="E1737" s="2" t="s">
        <v>89</v>
      </c>
      <c r="F1737" s="2" t="s">
        <v>1421</v>
      </c>
      <c r="G1737" s="6" t="str">
        <f>VLOOKUP(F1737,'Customer Info'!A:B,2,0)</f>
        <v>Peter</v>
      </c>
      <c r="H1737" s="6" t="str">
        <f>VLOOKUP(F1737,'Customer Info'!A:C,3,0)</f>
        <v>BŸhler</v>
      </c>
      <c r="I1737" s="6" t="str">
        <f>VLOOKUP(F1737,'Customer Info'!A:E,5,0)</f>
        <v>Wolfsburg</v>
      </c>
      <c r="J1737" s="2" t="s">
        <v>54</v>
      </c>
      <c r="K1737" s="2">
        <v>505</v>
      </c>
      <c r="L1737" s="2">
        <v>463</v>
      </c>
      <c r="M1737" s="2">
        <v>7</v>
      </c>
      <c r="N1737" s="7">
        <f t="shared" si="104"/>
        <v>3241</v>
      </c>
      <c r="O1737" s="7">
        <f t="shared" si="105"/>
        <v>3535</v>
      </c>
      <c r="P1737" s="2">
        <v>71</v>
      </c>
      <c r="Q1737" s="8">
        <f t="shared" si="106"/>
        <v>3606</v>
      </c>
      <c r="R1737" s="8">
        <f t="shared" si="107"/>
        <v>294</v>
      </c>
      <c r="S1737" s="2" t="s">
        <v>69</v>
      </c>
      <c r="T1737" s="22" cm="1">
        <f t="array" ref="T1737">_xlfn.IFS(OR(Q1737&gt;$U$2,Q1737&lt;$U$3),Q1737*$V$2,OR(Q1737&gt;$U$3,Q1737&lt;$U$4),Q1737*$V$3,OR(Q1737&gt;$U$3,Q1737&lt;$U$4),Q1737*$V$4,OR(Q1737&gt;$U$5,Q1737&lt;$U$6),Q1737*$V$6,OR(Q1737&gt;$U$6,Q1737&lt;$U$7),Q1737*$V$7)</f>
        <v>72.12</v>
      </c>
    </row>
    <row r="1738" spans="1:20" x14ac:dyDescent="0.3">
      <c r="A1738" s="2" t="s">
        <v>2417</v>
      </c>
      <c r="B1738" s="5">
        <v>43472</v>
      </c>
      <c r="C1738" s="5">
        <v>43473</v>
      </c>
      <c r="D1738" s="2" t="s">
        <v>33</v>
      </c>
      <c r="E1738" s="2" t="s">
        <v>46</v>
      </c>
      <c r="F1738" s="2" t="s">
        <v>587</v>
      </c>
      <c r="G1738" s="6" t="str">
        <f>VLOOKUP(F1738,'Customer Info'!A:B,2,0)</f>
        <v>Dave</v>
      </c>
      <c r="H1738" s="6" t="str">
        <f>VLOOKUP(F1738,'Customer Info'!A:C,3,0)</f>
        <v>Hallsten</v>
      </c>
      <c r="I1738" s="6" t="str">
        <f>VLOOKUP(F1738,'Customer Info'!A:E,5,0)</f>
        <v>Coimbatore</v>
      </c>
      <c r="J1738" s="2" t="s">
        <v>1182</v>
      </c>
      <c r="K1738" s="2">
        <v>2228</v>
      </c>
      <c r="L1738" s="2">
        <v>2143</v>
      </c>
      <c r="M1738" s="2">
        <v>4</v>
      </c>
      <c r="N1738" s="7">
        <f t="shared" si="104"/>
        <v>8572</v>
      </c>
      <c r="O1738" s="7">
        <f t="shared" si="105"/>
        <v>8912</v>
      </c>
      <c r="P1738" s="2">
        <v>41</v>
      </c>
      <c r="Q1738" s="8">
        <f t="shared" si="106"/>
        <v>8953</v>
      </c>
      <c r="R1738" s="8">
        <f t="shared" si="107"/>
        <v>340</v>
      </c>
      <c r="S1738" s="2" t="s">
        <v>31</v>
      </c>
      <c r="T1738" s="22" cm="1">
        <f t="array" ref="T1738">_xlfn.IFS(OR(Q1738&gt;$U$2,Q1738&lt;$U$3),Q1738*$V$2,OR(Q1738&gt;$U$3,Q1738&lt;$U$4),Q1738*$V$3,OR(Q1738&gt;$U$3,Q1738&lt;$U$4),Q1738*$V$4,OR(Q1738&gt;$U$5,Q1738&lt;$U$6),Q1738*$V$6,OR(Q1738&gt;$U$6,Q1738&lt;$U$7),Q1738*$V$7)</f>
        <v>179.06</v>
      </c>
    </row>
    <row r="1739" spans="1:20" x14ac:dyDescent="0.3">
      <c r="A1739" s="2" t="s">
        <v>2418</v>
      </c>
      <c r="B1739" s="5">
        <v>43568</v>
      </c>
      <c r="C1739" s="5">
        <v>43568</v>
      </c>
      <c r="D1739" s="2" t="s">
        <v>45</v>
      </c>
      <c r="E1739" s="2" t="s">
        <v>46</v>
      </c>
      <c r="F1739" s="2" t="s">
        <v>361</v>
      </c>
      <c r="G1739" s="6" t="str">
        <f>VLOOKUP(F1739,'Customer Info'!A:B,2,0)</f>
        <v>Julia</v>
      </c>
      <c r="H1739" s="6" t="str">
        <f>VLOOKUP(F1739,'Customer Info'!A:C,3,0)</f>
        <v>Barnett</v>
      </c>
      <c r="I1739" s="6" t="str">
        <f>VLOOKUP(F1739,'Customer Info'!A:E,5,0)</f>
        <v>Zhuhai</v>
      </c>
      <c r="J1739" s="2" t="s">
        <v>833</v>
      </c>
      <c r="K1739" s="2">
        <v>1533</v>
      </c>
      <c r="L1739" s="2">
        <v>1406</v>
      </c>
      <c r="M1739" s="2">
        <v>2</v>
      </c>
      <c r="N1739" s="7">
        <f t="shared" ref="N1739:N1802" si="108">L1739*M1739</f>
        <v>2812</v>
      </c>
      <c r="O1739" s="7">
        <f t="shared" ref="O1739:O1802" si="109">K1739*M1739</f>
        <v>3066</v>
      </c>
      <c r="P1739" s="2">
        <v>22</v>
      </c>
      <c r="Q1739" s="8">
        <f t="shared" ref="Q1739:Q1802" si="110">P1739+O1739</f>
        <v>3088</v>
      </c>
      <c r="R1739" s="8">
        <f t="shared" ref="R1739:R1802" si="111">Q1739-N1739-P1739</f>
        <v>254</v>
      </c>
      <c r="S1739" s="2" t="s">
        <v>69</v>
      </c>
      <c r="T1739" s="22" cm="1">
        <f t="array" ref="T1739">_xlfn.IFS(OR(Q1739&gt;$U$2,Q1739&lt;$U$3),Q1739*$V$2,OR(Q1739&gt;$U$3,Q1739&lt;$U$4),Q1739*$V$3,OR(Q1739&gt;$U$3,Q1739&lt;$U$4),Q1739*$V$4,OR(Q1739&gt;$U$5,Q1739&lt;$U$6),Q1739*$V$6,OR(Q1739&gt;$U$6,Q1739&lt;$U$7),Q1739*$V$7)</f>
        <v>61.76</v>
      </c>
    </row>
    <row r="1740" spans="1:20" x14ac:dyDescent="0.3">
      <c r="A1740" s="2" t="s">
        <v>2419</v>
      </c>
      <c r="B1740" s="5">
        <v>43724</v>
      </c>
      <c r="C1740" s="5">
        <v>43726</v>
      </c>
      <c r="D1740" s="2" t="s">
        <v>26</v>
      </c>
      <c r="E1740" s="2" t="s">
        <v>46</v>
      </c>
      <c r="F1740" s="2" t="s">
        <v>888</v>
      </c>
      <c r="G1740" s="6" t="str">
        <f>VLOOKUP(F1740,'Customer Info'!A:B,2,0)</f>
        <v>Evan</v>
      </c>
      <c r="H1740" s="6" t="str">
        <f>VLOOKUP(F1740,'Customer Info'!A:C,3,0)</f>
        <v>Bailliet</v>
      </c>
      <c r="I1740" s="6" t="str">
        <f>VLOOKUP(F1740,'Customer Info'!A:E,5,0)</f>
        <v>Brisbane</v>
      </c>
      <c r="J1740" s="2" t="s">
        <v>998</v>
      </c>
      <c r="K1740" s="2">
        <v>1305</v>
      </c>
      <c r="L1740" s="2">
        <v>1197</v>
      </c>
      <c r="M1740" s="2">
        <v>2</v>
      </c>
      <c r="N1740" s="7">
        <f t="shared" si="108"/>
        <v>2394</v>
      </c>
      <c r="O1740" s="7">
        <f t="shared" si="109"/>
        <v>2610</v>
      </c>
      <c r="P1740" s="2">
        <v>74</v>
      </c>
      <c r="Q1740" s="8">
        <f t="shared" si="110"/>
        <v>2684</v>
      </c>
      <c r="R1740" s="8">
        <f t="shared" si="111"/>
        <v>216</v>
      </c>
      <c r="S1740" s="2" t="s">
        <v>31</v>
      </c>
      <c r="T1740" s="22" cm="1">
        <f t="array" ref="T1740">_xlfn.IFS(OR(Q1740&gt;$U$2,Q1740&lt;$U$3),Q1740*$V$2,OR(Q1740&gt;$U$3,Q1740&lt;$U$4),Q1740*$V$3,OR(Q1740&gt;$U$3,Q1740&lt;$U$4),Q1740*$V$4,OR(Q1740&gt;$U$5,Q1740&lt;$U$6),Q1740*$V$6,OR(Q1740&gt;$U$6,Q1740&lt;$U$7),Q1740*$V$7)</f>
        <v>53.68</v>
      </c>
    </row>
    <row r="1741" spans="1:20" x14ac:dyDescent="0.3">
      <c r="A1741" s="2" t="s">
        <v>2420</v>
      </c>
      <c r="B1741" s="5">
        <v>43635</v>
      </c>
      <c r="C1741" s="5">
        <v>43637</v>
      </c>
      <c r="D1741" s="2" t="s">
        <v>45</v>
      </c>
      <c r="E1741" s="2" t="s">
        <v>66</v>
      </c>
      <c r="F1741" s="2" t="s">
        <v>1460</v>
      </c>
      <c r="G1741" s="6" t="str">
        <f>VLOOKUP(F1741,'Customer Info'!A:B,2,0)</f>
        <v>Gary</v>
      </c>
      <c r="H1741" s="6" t="str">
        <f>VLOOKUP(F1741,'Customer Info'!A:C,3,0)</f>
        <v>Mitchum</v>
      </c>
      <c r="I1741" s="6" t="str">
        <f>VLOOKUP(F1741,'Customer Info'!A:E,5,0)</f>
        <v>Mildura</v>
      </c>
      <c r="J1741" s="2" t="s">
        <v>135</v>
      </c>
      <c r="K1741" s="2">
        <v>69</v>
      </c>
      <c r="L1741" s="2">
        <v>64</v>
      </c>
      <c r="M1741" s="2">
        <v>4</v>
      </c>
      <c r="N1741" s="7">
        <f t="shared" si="108"/>
        <v>256</v>
      </c>
      <c r="O1741" s="7">
        <f t="shared" si="109"/>
        <v>276</v>
      </c>
      <c r="P1741" s="2">
        <v>10</v>
      </c>
      <c r="Q1741" s="8">
        <f t="shared" si="110"/>
        <v>286</v>
      </c>
      <c r="R1741" s="8">
        <f t="shared" si="111"/>
        <v>20</v>
      </c>
      <c r="S1741" s="2" t="s">
        <v>61</v>
      </c>
      <c r="T1741" s="22" cm="1">
        <f t="array" ref="T1741">_xlfn.IFS(OR(Q1741&gt;$U$2,Q1741&lt;$U$3),Q1741*$V$2,OR(Q1741&gt;$U$3,Q1741&lt;$U$4),Q1741*$V$3,OR(Q1741&gt;$U$3,Q1741&lt;$U$4),Q1741*$V$4,OR(Q1741&gt;$U$5,Q1741&lt;$U$6),Q1741*$V$6,OR(Q1741&gt;$U$6,Q1741&lt;$U$7),Q1741*$V$7)</f>
        <v>5.72</v>
      </c>
    </row>
    <row r="1742" spans="1:20" x14ac:dyDescent="0.3">
      <c r="A1742" s="2" t="s">
        <v>2421</v>
      </c>
      <c r="B1742" s="5">
        <v>43564</v>
      </c>
      <c r="C1742" s="5">
        <v>43566</v>
      </c>
      <c r="D1742" s="2" t="s">
        <v>33</v>
      </c>
      <c r="E1742" s="2" t="s">
        <v>41</v>
      </c>
      <c r="F1742" s="2" t="s">
        <v>459</v>
      </c>
      <c r="G1742" s="6" t="str">
        <f>VLOOKUP(F1742,'Customer Info'!A:B,2,0)</f>
        <v>Roger</v>
      </c>
      <c r="H1742" s="6" t="str">
        <f>VLOOKUP(F1742,'Customer Info'!A:C,3,0)</f>
        <v>Barcio</v>
      </c>
      <c r="I1742" s="6" t="str">
        <f>VLOOKUP(F1742,'Customer Info'!A:E,5,0)</f>
        <v>Bremen</v>
      </c>
      <c r="J1742" s="2" t="s">
        <v>377</v>
      </c>
      <c r="K1742" s="2">
        <v>25155</v>
      </c>
      <c r="L1742" s="2">
        <v>23753</v>
      </c>
      <c r="M1742" s="2">
        <v>2</v>
      </c>
      <c r="N1742" s="7">
        <f t="shared" si="108"/>
        <v>47506</v>
      </c>
      <c r="O1742" s="7">
        <f t="shared" si="109"/>
        <v>50310</v>
      </c>
      <c r="P1742" s="2">
        <v>27</v>
      </c>
      <c r="Q1742" s="8">
        <f t="shared" si="110"/>
        <v>50337</v>
      </c>
      <c r="R1742" s="8">
        <f t="shared" si="111"/>
        <v>2804</v>
      </c>
      <c r="S1742" s="2" t="s">
        <v>31</v>
      </c>
      <c r="T1742" s="22" cm="1">
        <f t="array" ref="T1742">_xlfn.IFS(OR(Q1742&gt;$U$2,Q1742&lt;$U$3),Q1742*$V$2,OR(Q1742&gt;$U$3,Q1742&lt;$U$4),Q1742*$V$3,OR(Q1742&gt;$U$3,Q1742&lt;$U$4),Q1742*$V$4,OR(Q1742&gt;$U$5,Q1742&lt;$U$6),Q1742*$V$6,OR(Q1742&gt;$U$6,Q1742&lt;$U$7),Q1742*$V$7)</f>
        <v>1006.74</v>
      </c>
    </row>
    <row r="1743" spans="1:20" x14ac:dyDescent="0.3">
      <c r="A1743" s="2" t="s">
        <v>2422</v>
      </c>
      <c r="B1743" s="5">
        <v>43489</v>
      </c>
      <c r="C1743" s="5">
        <v>43490</v>
      </c>
      <c r="D1743" s="2" t="s">
        <v>45</v>
      </c>
      <c r="E1743" s="2" t="s">
        <v>89</v>
      </c>
      <c r="F1743" s="2" t="s">
        <v>616</v>
      </c>
      <c r="G1743" s="6" t="str">
        <f>VLOOKUP(F1743,'Customer Info'!A:B,2,0)</f>
        <v>Kristina</v>
      </c>
      <c r="H1743" s="6" t="str">
        <f>VLOOKUP(F1743,'Customer Info'!A:C,3,0)</f>
        <v>Nunn</v>
      </c>
      <c r="I1743" s="6" t="str">
        <f>VLOOKUP(F1743,'Customer Info'!A:E,5,0)</f>
        <v>Sydney</v>
      </c>
      <c r="J1743" s="2" t="s">
        <v>1403</v>
      </c>
      <c r="K1743" s="2">
        <v>60</v>
      </c>
      <c r="L1743" s="2">
        <v>55</v>
      </c>
      <c r="M1743" s="2">
        <v>3</v>
      </c>
      <c r="N1743" s="7">
        <f t="shared" si="108"/>
        <v>165</v>
      </c>
      <c r="O1743" s="7">
        <f t="shared" si="109"/>
        <v>180</v>
      </c>
      <c r="P1743" s="2">
        <v>10</v>
      </c>
      <c r="Q1743" s="8">
        <f t="shared" si="110"/>
        <v>190</v>
      </c>
      <c r="R1743" s="8">
        <f t="shared" si="111"/>
        <v>15</v>
      </c>
      <c r="S1743" s="2" t="s">
        <v>31</v>
      </c>
      <c r="T1743" s="22" cm="1">
        <f t="array" ref="T1743">_xlfn.IFS(OR(Q1743&gt;$U$2,Q1743&lt;$U$3),Q1743*$V$2,OR(Q1743&gt;$U$3,Q1743&lt;$U$4),Q1743*$V$3,OR(Q1743&gt;$U$3,Q1743&lt;$U$4),Q1743*$V$4,OR(Q1743&gt;$U$5,Q1743&lt;$U$6),Q1743*$V$6,OR(Q1743&gt;$U$6,Q1743&lt;$U$7),Q1743*$V$7)</f>
        <v>3.8000000000000003</v>
      </c>
    </row>
    <row r="1744" spans="1:20" x14ac:dyDescent="0.3">
      <c r="A1744" s="2" t="s">
        <v>2423</v>
      </c>
      <c r="B1744" s="5">
        <v>43538</v>
      </c>
      <c r="C1744" s="5">
        <v>43538</v>
      </c>
      <c r="D1744" s="2" t="s">
        <v>26</v>
      </c>
      <c r="E1744" s="2" t="s">
        <v>89</v>
      </c>
      <c r="F1744" s="2" t="s">
        <v>80</v>
      </c>
      <c r="G1744" s="6" t="str">
        <f>VLOOKUP(F1744,'Customer Info'!A:B,2,0)</f>
        <v>Adam</v>
      </c>
      <c r="H1744" s="6" t="str">
        <f>VLOOKUP(F1744,'Customer Info'!A:C,3,0)</f>
        <v>Bellavance</v>
      </c>
      <c r="I1744" s="6" t="str">
        <f>VLOOKUP(F1744,'Customer Info'!A:E,5,0)</f>
        <v>Medan</v>
      </c>
      <c r="J1744" s="2" t="s">
        <v>1388</v>
      </c>
      <c r="K1744" s="2">
        <v>3288</v>
      </c>
      <c r="L1744" s="2">
        <v>3041</v>
      </c>
      <c r="M1744" s="2">
        <v>2</v>
      </c>
      <c r="N1744" s="7">
        <f t="shared" si="108"/>
        <v>6082</v>
      </c>
      <c r="O1744" s="7">
        <f t="shared" si="109"/>
        <v>6576</v>
      </c>
      <c r="P1744" s="2">
        <v>87</v>
      </c>
      <c r="Q1744" s="8">
        <f t="shared" si="110"/>
        <v>6663</v>
      </c>
      <c r="R1744" s="8">
        <f t="shared" si="111"/>
        <v>494</v>
      </c>
      <c r="S1744" s="2" t="s">
        <v>31</v>
      </c>
      <c r="T1744" s="22" cm="1">
        <f t="array" ref="T1744">_xlfn.IFS(OR(Q1744&gt;$U$2,Q1744&lt;$U$3),Q1744*$V$2,OR(Q1744&gt;$U$3,Q1744&lt;$U$4),Q1744*$V$3,OR(Q1744&gt;$U$3,Q1744&lt;$U$4),Q1744*$V$4,OR(Q1744&gt;$U$5,Q1744&lt;$U$6),Q1744*$V$6,OR(Q1744&gt;$U$6,Q1744&lt;$U$7),Q1744*$V$7)</f>
        <v>133.26</v>
      </c>
    </row>
    <row r="1745" spans="1:20" x14ac:dyDescent="0.3">
      <c r="A1745" s="2" t="s">
        <v>2424</v>
      </c>
      <c r="B1745" s="5">
        <v>43604</v>
      </c>
      <c r="C1745" s="5">
        <v>43605</v>
      </c>
      <c r="D1745" s="2" t="s">
        <v>26</v>
      </c>
      <c r="E1745" s="2" t="s">
        <v>89</v>
      </c>
      <c r="F1745" s="2" t="s">
        <v>1572</v>
      </c>
      <c r="G1745" s="6" t="str">
        <f>VLOOKUP(F1745,'Customer Info'!A:B,2,0)</f>
        <v>Max</v>
      </c>
      <c r="H1745" s="6" t="str">
        <f>VLOOKUP(F1745,'Customer Info'!A:C,3,0)</f>
        <v>Ludwig</v>
      </c>
      <c r="I1745" s="6" t="str">
        <f>VLOOKUP(F1745,'Customer Info'!A:E,5,0)</f>
        <v>Cirebon</v>
      </c>
      <c r="J1745" s="2" t="s">
        <v>548</v>
      </c>
      <c r="K1745" s="2">
        <v>1318</v>
      </c>
      <c r="L1745" s="2">
        <v>1209</v>
      </c>
      <c r="M1745" s="2">
        <v>2</v>
      </c>
      <c r="N1745" s="7">
        <f t="shared" si="108"/>
        <v>2418</v>
      </c>
      <c r="O1745" s="7">
        <f t="shared" si="109"/>
        <v>2636</v>
      </c>
      <c r="P1745" s="2">
        <v>94</v>
      </c>
      <c r="Q1745" s="8">
        <f t="shared" si="110"/>
        <v>2730</v>
      </c>
      <c r="R1745" s="8">
        <f t="shared" si="111"/>
        <v>218</v>
      </c>
      <c r="S1745" s="2" t="s">
        <v>28</v>
      </c>
      <c r="T1745" s="22" cm="1">
        <f t="array" ref="T1745">_xlfn.IFS(OR(Q1745&gt;$U$2,Q1745&lt;$U$3),Q1745*$V$2,OR(Q1745&gt;$U$3,Q1745&lt;$U$4),Q1745*$V$3,OR(Q1745&gt;$U$3,Q1745&lt;$U$4),Q1745*$V$4,OR(Q1745&gt;$U$5,Q1745&lt;$U$6),Q1745*$V$6,OR(Q1745&gt;$U$6,Q1745&lt;$U$7),Q1745*$V$7)</f>
        <v>54.6</v>
      </c>
    </row>
    <row r="1746" spans="1:20" x14ac:dyDescent="0.3">
      <c r="A1746" s="2" t="s">
        <v>2425</v>
      </c>
      <c r="B1746" s="5">
        <v>43527</v>
      </c>
      <c r="C1746" s="5">
        <v>43527</v>
      </c>
      <c r="D1746" s="2" t="s">
        <v>45</v>
      </c>
      <c r="E1746" s="2" t="s">
        <v>66</v>
      </c>
      <c r="F1746" s="2" t="s">
        <v>733</v>
      </c>
      <c r="G1746" s="6" t="str">
        <f>VLOOKUP(F1746,'Customer Info'!A:B,2,0)</f>
        <v>Delfina</v>
      </c>
      <c r="H1746" s="6" t="str">
        <f>VLOOKUP(F1746,'Customer Info'!A:C,3,0)</f>
        <v>Latchford</v>
      </c>
      <c r="I1746" s="6" t="str">
        <f>VLOOKUP(F1746,'Customer Info'!A:E,5,0)</f>
        <v>Yogyakarta</v>
      </c>
      <c r="J1746" s="2" t="s">
        <v>106</v>
      </c>
      <c r="K1746" s="2">
        <v>693</v>
      </c>
      <c r="L1746" s="2">
        <v>667</v>
      </c>
      <c r="M1746" s="2">
        <v>4</v>
      </c>
      <c r="N1746" s="7">
        <f t="shared" si="108"/>
        <v>2668</v>
      </c>
      <c r="O1746" s="7">
        <f t="shared" si="109"/>
        <v>2772</v>
      </c>
      <c r="P1746" s="2">
        <v>80</v>
      </c>
      <c r="Q1746" s="8">
        <f t="shared" si="110"/>
        <v>2852</v>
      </c>
      <c r="R1746" s="8">
        <f t="shared" si="111"/>
        <v>104</v>
      </c>
      <c r="S1746" s="2" t="s">
        <v>31</v>
      </c>
      <c r="T1746" s="22" cm="1">
        <f t="array" ref="T1746">_xlfn.IFS(OR(Q1746&gt;$U$2,Q1746&lt;$U$3),Q1746*$V$2,OR(Q1746&gt;$U$3,Q1746&lt;$U$4),Q1746*$V$3,OR(Q1746&gt;$U$3,Q1746&lt;$U$4),Q1746*$V$4,OR(Q1746&gt;$U$5,Q1746&lt;$U$6),Q1746*$V$6,OR(Q1746&gt;$U$6,Q1746&lt;$U$7),Q1746*$V$7)</f>
        <v>57.04</v>
      </c>
    </row>
    <row r="1747" spans="1:20" x14ac:dyDescent="0.3">
      <c r="A1747" s="2" t="s">
        <v>2426</v>
      </c>
      <c r="B1747" s="5">
        <v>43565</v>
      </c>
      <c r="C1747" s="5">
        <v>43567</v>
      </c>
      <c r="D1747" s="2" t="s">
        <v>45</v>
      </c>
      <c r="E1747" s="2" t="s">
        <v>46</v>
      </c>
      <c r="F1747" s="2" t="s">
        <v>868</v>
      </c>
      <c r="G1747" s="6" t="str">
        <f>VLOOKUP(F1747,'Customer Info'!A:B,2,0)</f>
        <v>Craig</v>
      </c>
      <c r="H1747" s="6" t="str">
        <f>VLOOKUP(F1747,'Customer Info'!A:C,3,0)</f>
        <v>Carreira</v>
      </c>
      <c r="I1747" s="6" t="str">
        <f>VLOOKUP(F1747,'Customer Info'!A:E,5,0)</f>
        <v>Worms</v>
      </c>
      <c r="J1747" s="2" t="s">
        <v>106</v>
      </c>
      <c r="K1747" s="2">
        <v>165</v>
      </c>
      <c r="L1747" s="2">
        <v>149</v>
      </c>
      <c r="M1747" s="2">
        <v>2</v>
      </c>
      <c r="N1747" s="7">
        <f t="shared" si="108"/>
        <v>298</v>
      </c>
      <c r="O1747" s="7">
        <f t="shared" si="109"/>
        <v>330</v>
      </c>
      <c r="P1747" s="2">
        <v>30</v>
      </c>
      <c r="Q1747" s="8">
        <f t="shared" si="110"/>
        <v>360</v>
      </c>
      <c r="R1747" s="8">
        <f t="shared" si="111"/>
        <v>32</v>
      </c>
      <c r="S1747" s="2" t="s">
        <v>61</v>
      </c>
      <c r="T1747" s="22" cm="1">
        <f t="array" ref="T1747">_xlfn.IFS(OR(Q1747&gt;$U$2,Q1747&lt;$U$3),Q1747*$V$2,OR(Q1747&gt;$U$3,Q1747&lt;$U$4),Q1747*$V$3,OR(Q1747&gt;$U$3,Q1747&lt;$U$4),Q1747*$V$4,OR(Q1747&gt;$U$5,Q1747&lt;$U$6),Q1747*$V$6,OR(Q1747&gt;$U$6,Q1747&lt;$U$7),Q1747*$V$7)</f>
        <v>7.2</v>
      </c>
    </row>
    <row r="1748" spans="1:20" x14ac:dyDescent="0.3">
      <c r="A1748" s="2" t="s">
        <v>2427</v>
      </c>
      <c r="B1748" s="5">
        <v>43758</v>
      </c>
      <c r="C1748" s="5">
        <v>43760</v>
      </c>
      <c r="D1748" s="2" t="s">
        <v>45</v>
      </c>
      <c r="E1748" s="2" t="s">
        <v>46</v>
      </c>
      <c r="F1748" s="2" t="s">
        <v>1507</v>
      </c>
      <c r="G1748" s="6" t="str">
        <f>VLOOKUP(F1748,'Customer Info'!A:B,2,0)</f>
        <v>Laurel</v>
      </c>
      <c r="H1748" s="6" t="str">
        <f>VLOOKUP(F1748,'Customer Info'!A:C,3,0)</f>
        <v>Beltran</v>
      </c>
      <c r="I1748" s="6" t="str">
        <f>VLOOKUP(F1748,'Customer Info'!A:E,5,0)</f>
        <v>Wuppertal</v>
      </c>
      <c r="J1748" s="2" t="s">
        <v>386</v>
      </c>
      <c r="K1748" s="2">
        <v>1482</v>
      </c>
      <c r="L1748" s="2">
        <v>1453</v>
      </c>
      <c r="M1748" s="2">
        <v>1</v>
      </c>
      <c r="N1748" s="7">
        <f t="shared" si="108"/>
        <v>1453</v>
      </c>
      <c r="O1748" s="7">
        <f t="shared" si="109"/>
        <v>1482</v>
      </c>
      <c r="P1748" s="2">
        <v>75</v>
      </c>
      <c r="Q1748" s="8">
        <f t="shared" si="110"/>
        <v>1557</v>
      </c>
      <c r="R1748" s="8">
        <f t="shared" si="111"/>
        <v>29</v>
      </c>
      <c r="S1748" s="2" t="s">
        <v>31</v>
      </c>
      <c r="T1748" s="22" cm="1">
        <f t="array" ref="T1748">_xlfn.IFS(OR(Q1748&gt;$U$2,Q1748&lt;$U$3),Q1748*$V$2,OR(Q1748&gt;$U$3,Q1748&lt;$U$4),Q1748*$V$3,OR(Q1748&gt;$U$3,Q1748&lt;$U$4),Q1748*$V$4,OR(Q1748&gt;$U$5,Q1748&lt;$U$6),Q1748*$V$6,OR(Q1748&gt;$U$6,Q1748&lt;$U$7),Q1748*$V$7)</f>
        <v>31.14</v>
      </c>
    </row>
    <row r="1749" spans="1:20" x14ac:dyDescent="0.3">
      <c r="A1749" s="2" t="s">
        <v>2428</v>
      </c>
      <c r="B1749" s="5">
        <v>43788</v>
      </c>
      <c r="C1749" s="5">
        <v>43789</v>
      </c>
      <c r="D1749" s="2" t="s">
        <v>26</v>
      </c>
      <c r="E1749" s="2" t="s">
        <v>46</v>
      </c>
      <c r="F1749" s="2" t="s">
        <v>167</v>
      </c>
      <c r="G1749" s="6" t="str">
        <f>VLOOKUP(F1749,'Customer Info'!A:B,2,0)</f>
        <v>Jack</v>
      </c>
      <c r="H1749" s="6" t="str">
        <f>VLOOKUP(F1749,'Customer Info'!A:C,3,0)</f>
        <v>Lebron</v>
      </c>
      <c r="I1749" s="6" t="str">
        <f>VLOOKUP(F1749,'Customer Info'!A:E,5,0)</f>
        <v>Erftstadt</v>
      </c>
      <c r="J1749" s="2" t="s">
        <v>490</v>
      </c>
      <c r="K1749" s="2">
        <v>5894</v>
      </c>
      <c r="L1749" s="2">
        <v>5621</v>
      </c>
      <c r="M1749" s="2">
        <v>6</v>
      </c>
      <c r="N1749" s="7">
        <f t="shared" si="108"/>
        <v>33726</v>
      </c>
      <c r="O1749" s="7">
        <f t="shared" si="109"/>
        <v>35364</v>
      </c>
      <c r="P1749" s="2">
        <v>25</v>
      </c>
      <c r="Q1749" s="8">
        <f t="shared" si="110"/>
        <v>35389</v>
      </c>
      <c r="R1749" s="8">
        <f t="shared" si="111"/>
        <v>1638</v>
      </c>
      <c r="S1749" s="2" t="s">
        <v>31</v>
      </c>
      <c r="T1749" s="22" cm="1">
        <f t="array" ref="T1749">_xlfn.IFS(OR(Q1749&gt;$U$2,Q1749&lt;$U$3),Q1749*$V$2,OR(Q1749&gt;$U$3,Q1749&lt;$U$4),Q1749*$V$3,OR(Q1749&gt;$U$3,Q1749&lt;$U$4),Q1749*$V$4,OR(Q1749&gt;$U$5,Q1749&lt;$U$6),Q1749*$V$6,OR(Q1749&gt;$U$6,Q1749&lt;$U$7),Q1749*$V$7)</f>
        <v>707.78</v>
      </c>
    </row>
    <row r="1750" spans="1:20" x14ac:dyDescent="0.3">
      <c r="A1750" s="2" t="s">
        <v>2429</v>
      </c>
      <c r="B1750" s="5">
        <v>43650</v>
      </c>
      <c r="C1750" s="5">
        <v>43651</v>
      </c>
      <c r="D1750" s="2" t="s">
        <v>45</v>
      </c>
      <c r="E1750" s="2" t="s">
        <v>66</v>
      </c>
      <c r="F1750" s="2" t="s">
        <v>193</v>
      </c>
      <c r="G1750" s="6" t="str">
        <f>VLOOKUP(F1750,'Customer Info'!A:B,2,0)</f>
        <v>Becky</v>
      </c>
      <c r="H1750" s="6" t="str">
        <f>VLOOKUP(F1750,'Customer Info'!A:C,3,0)</f>
        <v>Pak</v>
      </c>
      <c r="I1750" s="6" t="str">
        <f>VLOOKUP(F1750,'Customer Info'!A:E,5,0)</f>
        <v>Geelong</v>
      </c>
      <c r="J1750" s="2" t="s">
        <v>116</v>
      </c>
      <c r="K1750" s="2">
        <v>393</v>
      </c>
      <c r="L1750" s="2">
        <v>374</v>
      </c>
      <c r="M1750" s="2">
        <v>2</v>
      </c>
      <c r="N1750" s="7">
        <f t="shared" si="108"/>
        <v>748</v>
      </c>
      <c r="O1750" s="7">
        <f t="shared" si="109"/>
        <v>786</v>
      </c>
      <c r="P1750" s="2">
        <v>27</v>
      </c>
      <c r="Q1750" s="8">
        <f t="shared" si="110"/>
        <v>813</v>
      </c>
      <c r="R1750" s="8">
        <f t="shared" si="111"/>
        <v>38</v>
      </c>
      <c r="S1750" s="2" t="s">
        <v>61</v>
      </c>
      <c r="T1750" s="22" cm="1">
        <f t="array" ref="T1750">_xlfn.IFS(OR(Q1750&gt;$U$2,Q1750&lt;$U$3),Q1750*$V$2,OR(Q1750&gt;$U$3,Q1750&lt;$U$4),Q1750*$V$3,OR(Q1750&gt;$U$3,Q1750&lt;$U$4),Q1750*$V$4,OR(Q1750&gt;$U$5,Q1750&lt;$U$6),Q1750*$V$6,OR(Q1750&gt;$U$6,Q1750&lt;$U$7),Q1750*$V$7)</f>
        <v>16.260000000000002</v>
      </c>
    </row>
    <row r="1751" spans="1:20" x14ac:dyDescent="0.3">
      <c r="A1751" s="2" t="s">
        <v>2430</v>
      </c>
      <c r="B1751" s="5">
        <v>43827</v>
      </c>
      <c r="C1751" s="5">
        <v>43827</v>
      </c>
      <c r="D1751" s="2" t="s">
        <v>26</v>
      </c>
      <c r="E1751" s="2" t="s">
        <v>27</v>
      </c>
      <c r="F1751" s="2" t="s">
        <v>1261</v>
      </c>
      <c r="G1751" s="6" t="str">
        <f>VLOOKUP(F1751,'Customer Info'!A:B,2,0)</f>
        <v>Heather</v>
      </c>
      <c r="H1751" s="6" t="str">
        <f>VLOOKUP(F1751,'Customer Info'!A:C,3,0)</f>
        <v>Kirkland</v>
      </c>
      <c r="I1751" s="6" t="str">
        <f>VLOOKUP(F1751,'Customer Info'!A:E,5,0)</f>
        <v>Luoyang</v>
      </c>
      <c r="J1751" s="2" t="s">
        <v>814</v>
      </c>
      <c r="K1751" s="2">
        <v>1637</v>
      </c>
      <c r="L1751" s="2">
        <v>1591</v>
      </c>
      <c r="M1751" s="2">
        <v>3</v>
      </c>
      <c r="N1751" s="7">
        <f t="shared" si="108"/>
        <v>4773</v>
      </c>
      <c r="O1751" s="7">
        <f t="shared" si="109"/>
        <v>4911</v>
      </c>
      <c r="P1751" s="2">
        <v>38</v>
      </c>
      <c r="Q1751" s="8">
        <f t="shared" si="110"/>
        <v>4949</v>
      </c>
      <c r="R1751" s="8">
        <f t="shared" si="111"/>
        <v>138</v>
      </c>
      <c r="S1751" s="2" t="s">
        <v>31</v>
      </c>
      <c r="T1751" s="22" cm="1">
        <f t="array" ref="T1751">_xlfn.IFS(OR(Q1751&gt;$U$2,Q1751&lt;$U$3),Q1751*$V$2,OR(Q1751&gt;$U$3,Q1751&lt;$U$4),Q1751*$V$3,OR(Q1751&gt;$U$3,Q1751&lt;$U$4),Q1751*$V$4,OR(Q1751&gt;$U$5,Q1751&lt;$U$6),Q1751*$V$6,OR(Q1751&gt;$U$6,Q1751&lt;$U$7),Q1751*$V$7)</f>
        <v>98.98</v>
      </c>
    </row>
    <row r="1752" spans="1:20" x14ac:dyDescent="0.3">
      <c r="A1752" s="2" t="s">
        <v>2431</v>
      </c>
      <c r="B1752" s="5">
        <v>43789</v>
      </c>
      <c r="C1752" s="5">
        <v>43790</v>
      </c>
      <c r="D1752" s="2" t="s">
        <v>45</v>
      </c>
      <c r="E1752" s="2" t="s">
        <v>46</v>
      </c>
      <c r="F1752" s="2" t="s">
        <v>430</v>
      </c>
      <c r="G1752" s="6" t="str">
        <f>VLOOKUP(F1752,'Customer Info'!A:B,2,0)</f>
        <v>Rachel</v>
      </c>
      <c r="H1752" s="6" t="str">
        <f>VLOOKUP(F1752,'Customer Info'!A:C,3,0)</f>
        <v>Payne</v>
      </c>
      <c r="I1752" s="6" t="str">
        <f>VLOOKUP(F1752,'Customer Info'!A:E,5,0)</f>
        <v>Raipur</v>
      </c>
      <c r="J1752" s="2" t="s">
        <v>762</v>
      </c>
      <c r="K1752" s="2">
        <v>1125</v>
      </c>
      <c r="L1752" s="2">
        <v>1040</v>
      </c>
      <c r="M1752" s="2">
        <v>1</v>
      </c>
      <c r="N1752" s="7">
        <f t="shared" si="108"/>
        <v>1040</v>
      </c>
      <c r="O1752" s="7">
        <f t="shared" si="109"/>
        <v>1125</v>
      </c>
      <c r="P1752" s="2">
        <v>43</v>
      </c>
      <c r="Q1752" s="8">
        <f t="shared" si="110"/>
        <v>1168</v>
      </c>
      <c r="R1752" s="8">
        <f t="shared" si="111"/>
        <v>85</v>
      </c>
      <c r="S1752" s="2" t="s">
        <v>28</v>
      </c>
      <c r="T1752" s="22" cm="1">
        <f t="array" ref="T1752">_xlfn.IFS(OR(Q1752&gt;$U$2,Q1752&lt;$U$3),Q1752*$V$2,OR(Q1752&gt;$U$3,Q1752&lt;$U$4),Q1752*$V$3,OR(Q1752&gt;$U$3,Q1752&lt;$U$4),Q1752*$V$4,OR(Q1752&gt;$U$5,Q1752&lt;$U$6),Q1752*$V$6,OR(Q1752&gt;$U$6,Q1752&lt;$U$7),Q1752*$V$7)</f>
        <v>23.36</v>
      </c>
    </row>
    <row r="1753" spans="1:20" x14ac:dyDescent="0.3">
      <c r="A1753" s="2" t="s">
        <v>2432</v>
      </c>
      <c r="B1753" s="5">
        <v>43673</v>
      </c>
      <c r="C1753" s="5">
        <v>43675</v>
      </c>
      <c r="D1753" s="2" t="s">
        <v>26</v>
      </c>
      <c r="E1753" s="2" t="s">
        <v>66</v>
      </c>
      <c r="F1753" s="2" t="s">
        <v>583</v>
      </c>
      <c r="G1753" s="6" t="str">
        <f>VLOOKUP(F1753,'Customer Info'!A:B,2,0)</f>
        <v>Laurel</v>
      </c>
      <c r="H1753" s="6" t="str">
        <f>VLOOKUP(F1753,'Customer Info'!A:C,3,0)</f>
        <v>Elliston</v>
      </c>
      <c r="I1753" s="6" t="str">
        <f>VLOOKUP(F1753,'Customer Info'!A:E,5,0)</f>
        <v>Tasikmalaya</v>
      </c>
      <c r="J1753" s="2" t="s">
        <v>281</v>
      </c>
      <c r="K1753" s="2">
        <v>4704</v>
      </c>
      <c r="L1753" s="2">
        <v>4361</v>
      </c>
      <c r="M1753" s="2">
        <v>1</v>
      </c>
      <c r="N1753" s="7">
        <f t="shared" si="108"/>
        <v>4361</v>
      </c>
      <c r="O1753" s="7">
        <f t="shared" si="109"/>
        <v>4704</v>
      </c>
      <c r="P1753" s="2">
        <v>30</v>
      </c>
      <c r="Q1753" s="8">
        <f t="shared" si="110"/>
        <v>4734</v>
      </c>
      <c r="R1753" s="8">
        <f t="shared" si="111"/>
        <v>343</v>
      </c>
      <c r="S1753" s="2" t="s">
        <v>31</v>
      </c>
      <c r="T1753" s="22" cm="1">
        <f t="array" ref="T1753">_xlfn.IFS(OR(Q1753&gt;$U$2,Q1753&lt;$U$3),Q1753*$V$2,OR(Q1753&gt;$U$3,Q1753&lt;$U$4),Q1753*$V$3,OR(Q1753&gt;$U$3,Q1753&lt;$U$4),Q1753*$V$4,OR(Q1753&gt;$U$5,Q1753&lt;$U$6),Q1753*$V$6,OR(Q1753&gt;$U$6,Q1753&lt;$U$7),Q1753*$V$7)</f>
        <v>94.68</v>
      </c>
    </row>
    <row r="1754" spans="1:20" x14ac:dyDescent="0.3">
      <c r="A1754" s="2" t="s">
        <v>2433</v>
      </c>
      <c r="B1754" s="5">
        <v>43700</v>
      </c>
      <c r="C1754" s="5">
        <v>43700</v>
      </c>
      <c r="D1754" s="2" t="s">
        <v>33</v>
      </c>
      <c r="E1754" s="2" t="s">
        <v>34</v>
      </c>
      <c r="F1754" s="2" t="s">
        <v>726</v>
      </c>
      <c r="G1754" s="6" t="str">
        <f>VLOOKUP(F1754,'Customer Info'!A:B,2,0)</f>
        <v>Sanjit</v>
      </c>
      <c r="H1754" s="6" t="str">
        <f>VLOOKUP(F1754,'Customer Info'!A:C,3,0)</f>
        <v>Jacobs</v>
      </c>
      <c r="I1754" s="6" t="str">
        <f>VLOOKUP(F1754,'Customer Info'!A:E,5,0)</f>
        <v>Munich</v>
      </c>
      <c r="J1754" s="2" t="s">
        <v>339</v>
      </c>
      <c r="K1754" s="2">
        <v>1651</v>
      </c>
      <c r="L1754" s="2">
        <v>1604</v>
      </c>
      <c r="M1754" s="2">
        <v>5</v>
      </c>
      <c r="N1754" s="7">
        <f t="shared" si="108"/>
        <v>8020</v>
      </c>
      <c r="O1754" s="7">
        <f t="shared" si="109"/>
        <v>8255</v>
      </c>
      <c r="P1754" s="2">
        <v>67</v>
      </c>
      <c r="Q1754" s="8">
        <f t="shared" si="110"/>
        <v>8322</v>
      </c>
      <c r="R1754" s="8">
        <f t="shared" si="111"/>
        <v>235</v>
      </c>
      <c r="S1754" s="2" t="s">
        <v>31</v>
      </c>
      <c r="T1754" s="22" cm="1">
        <f t="array" ref="T1754">_xlfn.IFS(OR(Q1754&gt;$U$2,Q1754&lt;$U$3),Q1754*$V$2,OR(Q1754&gt;$U$3,Q1754&lt;$U$4),Q1754*$V$3,OR(Q1754&gt;$U$3,Q1754&lt;$U$4),Q1754*$V$4,OR(Q1754&gt;$U$5,Q1754&lt;$U$6),Q1754*$V$6,OR(Q1754&gt;$U$6,Q1754&lt;$U$7),Q1754*$V$7)</f>
        <v>166.44</v>
      </c>
    </row>
    <row r="1755" spans="1:20" x14ac:dyDescent="0.3">
      <c r="A1755" s="2" t="s">
        <v>2434</v>
      </c>
      <c r="B1755" s="5">
        <v>43829</v>
      </c>
      <c r="C1755" s="5">
        <v>43830</v>
      </c>
      <c r="D1755" s="2" t="s">
        <v>33</v>
      </c>
      <c r="E1755" s="2" t="s">
        <v>27</v>
      </c>
      <c r="F1755" s="2" t="s">
        <v>731</v>
      </c>
      <c r="G1755" s="6" t="str">
        <f>VLOOKUP(F1755,'Customer Info'!A:B,2,0)</f>
        <v>Thomas</v>
      </c>
      <c r="H1755" s="6" t="str">
        <f>VLOOKUP(F1755,'Customer Info'!A:C,3,0)</f>
        <v>Seio</v>
      </c>
      <c r="I1755" s="6" t="str">
        <f>VLOOKUP(F1755,'Customer Info'!A:E,5,0)</f>
        <v>Melbourne</v>
      </c>
      <c r="J1755" s="2" t="s">
        <v>745</v>
      </c>
      <c r="K1755" s="2">
        <v>8738</v>
      </c>
      <c r="L1755" s="2">
        <v>8162</v>
      </c>
      <c r="M1755" s="2">
        <v>3</v>
      </c>
      <c r="N1755" s="7">
        <f t="shared" si="108"/>
        <v>24486</v>
      </c>
      <c r="O1755" s="7">
        <f t="shared" si="109"/>
        <v>26214</v>
      </c>
      <c r="P1755" s="2">
        <v>73</v>
      </c>
      <c r="Q1755" s="8">
        <f t="shared" si="110"/>
        <v>26287</v>
      </c>
      <c r="R1755" s="8">
        <f t="shared" si="111"/>
        <v>1728</v>
      </c>
      <c r="S1755" s="2" t="s">
        <v>31</v>
      </c>
      <c r="T1755" s="22" cm="1">
        <f t="array" ref="T1755">_xlfn.IFS(OR(Q1755&gt;$U$2,Q1755&lt;$U$3),Q1755*$V$2,OR(Q1755&gt;$U$3,Q1755&lt;$U$4),Q1755*$V$3,OR(Q1755&gt;$U$3,Q1755&lt;$U$4),Q1755*$V$4,OR(Q1755&gt;$U$5,Q1755&lt;$U$6),Q1755*$V$6,OR(Q1755&gt;$U$6,Q1755&lt;$U$7),Q1755*$V$7)</f>
        <v>525.74</v>
      </c>
    </row>
    <row r="1756" spans="1:20" x14ac:dyDescent="0.3">
      <c r="A1756" s="2" t="s">
        <v>2435</v>
      </c>
      <c r="B1756" s="5">
        <v>43514</v>
      </c>
      <c r="C1756" s="5">
        <v>43516</v>
      </c>
      <c r="D1756" s="2" t="s">
        <v>26</v>
      </c>
      <c r="E1756" s="2" t="s">
        <v>34</v>
      </c>
      <c r="F1756" s="2" t="s">
        <v>1572</v>
      </c>
      <c r="G1756" s="6" t="str">
        <f>VLOOKUP(F1756,'Customer Info'!A:B,2,0)</f>
        <v>Max</v>
      </c>
      <c r="H1756" s="6" t="str">
        <f>VLOOKUP(F1756,'Customer Info'!A:C,3,0)</f>
        <v>Ludwig</v>
      </c>
      <c r="I1756" s="6" t="str">
        <f>VLOOKUP(F1756,'Customer Info'!A:E,5,0)</f>
        <v>Cirebon</v>
      </c>
      <c r="J1756" s="2" t="s">
        <v>168</v>
      </c>
      <c r="K1756" s="2">
        <v>2418</v>
      </c>
      <c r="L1756" s="2">
        <v>2282</v>
      </c>
      <c r="M1756" s="2">
        <v>3</v>
      </c>
      <c r="N1756" s="7">
        <f t="shared" si="108"/>
        <v>6846</v>
      </c>
      <c r="O1756" s="7">
        <f t="shared" si="109"/>
        <v>7254</v>
      </c>
      <c r="P1756" s="2">
        <v>99</v>
      </c>
      <c r="Q1756" s="8">
        <f t="shared" si="110"/>
        <v>7353</v>
      </c>
      <c r="R1756" s="8">
        <f t="shared" si="111"/>
        <v>408</v>
      </c>
      <c r="S1756" s="2" t="s">
        <v>61</v>
      </c>
      <c r="T1756" s="22" cm="1">
        <f t="array" ref="T1756">_xlfn.IFS(OR(Q1756&gt;$U$2,Q1756&lt;$U$3),Q1756*$V$2,OR(Q1756&gt;$U$3,Q1756&lt;$U$4),Q1756*$V$3,OR(Q1756&gt;$U$3,Q1756&lt;$U$4),Q1756*$V$4,OR(Q1756&gt;$U$5,Q1756&lt;$U$6),Q1756*$V$6,OR(Q1756&gt;$U$6,Q1756&lt;$U$7),Q1756*$V$7)</f>
        <v>147.06</v>
      </c>
    </row>
    <row r="1757" spans="1:20" x14ac:dyDescent="0.3">
      <c r="A1757" s="2" t="s">
        <v>2436</v>
      </c>
      <c r="B1757" s="5">
        <v>43521</v>
      </c>
      <c r="C1757" s="5">
        <v>43523</v>
      </c>
      <c r="D1757" s="2" t="s">
        <v>26</v>
      </c>
      <c r="E1757" s="2" t="s">
        <v>46</v>
      </c>
      <c r="F1757" s="2" t="s">
        <v>416</v>
      </c>
      <c r="G1757" s="6" t="str">
        <f>VLOOKUP(F1757,'Customer Info'!A:B,2,0)</f>
        <v>Cathy</v>
      </c>
      <c r="H1757" s="6" t="str">
        <f>VLOOKUP(F1757,'Customer Info'!A:C,3,0)</f>
        <v>Hwang</v>
      </c>
      <c r="I1757" s="6" t="str">
        <f>VLOOKUP(F1757,'Customer Info'!A:E,5,0)</f>
        <v>Ballarat</v>
      </c>
      <c r="J1757" s="2" t="s">
        <v>227</v>
      </c>
      <c r="K1757" s="2">
        <v>2540</v>
      </c>
      <c r="L1757" s="2">
        <v>2397</v>
      </c>
      <c r="M1757" s="2">
        <v>3</v>
      </c>
      <c r="N1757" s="7">
        <f t="shared" si="108"/>
        <v>7191</v>
      </c>
      <c r="O1757" s="7">
        <f t="shared" si="109"/>
        <v>7620</v>
      </c>
      <c r="P1757" s="2">
        <v>87</v>
      </c>
      <c r="Q1757" s="8">
        <f t="shared" si="110"/>
        <v>7707</v>
      </c>
      <c r="R1757" s="8">
        <f t="shared" si="111"/>
        <v>429</v>
      </c>
      <c r="S1757" s="2" t="s">
        <v>31</v>
      </c>
      <c r="T1757" s="22" cm="1">
        <f t="array" ref="T1757">_xlfn.IFS(OR(Q1757&gt;$U$2,Q1757&lt;$U$3),Q1757*$V$2,OR(Q1757&gt;$U$3,Q1757&lt;$U$4),Q1757*$V$3,OR(Q1757&gt;$U$3,Q1757&lt;$U$4),Q1757*$V$4,OR(Q1757&gt;$U$5,Q1757&lt;$U$6),Q1757*$V$6,OR(Q1757&gt;$U$6,Q1757&lt;$U$7),Q1757*$V$7)</f>
        <v>154.14000000000001</v>
      </c>
    </row>
    <row r="1758" spans="1:20" x14ac:dyDescent="0.3">
      <c r="A1758" s="2" t="s">
        <v>2437</v>
      </c>
      <c r="B1758" s="5">
        <v>43585</v>
      </c>
      <c r="C1758" s="5">
        <v>43587</v>
      </c>
      <c r="D1758" s="2" t="s">
        <v>45</v>
      </c>
      <c r="E1758" s="2" t="s">
        <v>41</v>
      </c>
      <c r="F1758" s="2" t="s">
        <v>108</v>
      </c>
      <c r="G1758" s="6" t="str">
        <f>VLOOKUP(F1758,'Customer Info'!A:B,2,0)</f>
        <v>Erica</v>
      </c>
      <c r="H1758" s="6" t="str">
        <f>VLOOKUP(F1758,'Customer Info'!A:C,3,0)</f>
        <v>Smith</v>
      </c>
      <c r="I1758" s="6" t="str">
        <f>VLOOKUP(F1758,'Customer Info'!A:E,5,0)</f>
        <v>Halle</v>
      </c>
      <c r="J1758" s="2" t="s">
        <v>178</v>
      </c>
      <c r="K1758" s="2">
        <v>666</v>
      </c>
      <c r="L1758" s="2">
        <v>641</v>
      </c>
      <c r="M1758" s="2">
        <v>1</v>
      </c>
      <c r="N1758" s="7">
        <f t="shared" si="108"/>
        <v>641</v>
      </c>
      <c r="O1758" s="7">
        <f t="shared" si="109"/>
        <v>666</v>
      </c>
      <c r="P1758" s="2">
        <v>35</v>
      </c>
      <c r="Q1758" s="8">
        <f t="shared" si="110"/>
        <v>701</v>
      </c>
      <c r="R1758" s="8">
        <f t="shared" si="111"/>
        <v>25</v>
      </c>
      <c r="S1758" s="2" t="s">
        <v>31</v>
      </c>
      <c r="T1758" s="22" cm="1">
        <f t="array" ref="T1758">_xlfn.IFS(OR(Q1758&gt;$U$2,Q1758&lt;$U$3),Q1758*$V$2,OR(Q1758&gt;$U$3,Q1758&lt;$U$4),Q1758*$V$3,OR(Q1758&gt;$U$3,Q1758&lt;$U$4),Q1758*$V$4,OR(Q1758&gt;$U$5,Q1758&lt;$U$6),Q1758*$V$6,OR(Q1758&gt;$U$6,Q1758&lt;$U$7),Q1758*$V$7)</f>
        <v>14.02</v>
      </c>
    </row>
    <row r="1759" spans="1:20" x14ac:dyDescent="0.3">
      <c r="A1759" s="2" t="s">
        <v>2438</v>
      </c>
      <c r="B1759" s="5">
        <v>43473</v>
      </c>
      <c r="C1759" s="5">
        <v>43474</v>
      </c>
      <c r="D1759" s="2" t="s">
        <v>45</v>
      </c>
      <c r="E1759" s="2" t="s">
        <v>34</v>
      </c>
      <c r="F1759" s="2" t="s">
        <v>207</v>
      </c>
      <c r="G1759" s="6" t="str">
        <f>VLOOKUP(F1759,'Customer Info'!A:B,2,0)</f>
        <v>Sheri</v>
      </c>
      <c r="H1759" s="6" t="str">
        <f>VLOOKUP(F1759,'Customer Info'!A:C,3,0)</f>
        <v>Gordon</v>
      </c>
      <c r="I1759" s="6" t="str">
        <f>VLOOKUP(F1759,'Customer Info'!A:E,5,0)</f>
        <v>Bogor</v>
      </c>
      <c r="J1759" s="2" t="s">
        <v>114</v>
      </c>
      <c r="K1759" s="2">
        <v>516</v>
      </c>
      <c r="L1759" s="2">
        <v>473</v>
      </c>
      <c r="M1759" s="2">
        <v>2</v>
      </c>
      <c r="N1759" s="7">
        <f t="shared" si="108"/>
        <v>946</v>
      </c>
      <c r="O1759" s="7">
        <f t="shared" si="109"/>
        <v>1032</v>
      </c>
      <c r="P1759" s="2">
        <v>91</v>
      </c>
      <c r="Q1759" s="8">
        <f t="shared" si="110"/>
        <v>1123</v>
      </c>
      <c r="R1759" s="8">
        <f t="shared" si="111"/>
        <v>86</v>
      </c>
      <c r="S1759" s="2" t="s">
        <v>31</v>
      </c>
      <c r="T1759" s="22" cm="1">
        <f t="array" ref="T1759">_xlfn.IFS(OR(Q1759&gt;$U$2,Q1759&lt;$U$3),Q1759*$V$2,OR(Q1759&gt;$U$3,Q1759&lt;$U$4),Q1759*$V$3,OR(Q1759&gt;$U$3,Q1759&lt;$U$4),Q1759*$V$4,OR(Q1759&gt;$U$5,Q1759&lt;$U$6),Q1759*$V$6,OR(Q1759&gt;$U$6,Q1759&lt;$U$7),Q1759*$V$7)</f>
        <v>22.46</v>
      </c>
    </row>
    <row r="1760" spans="1:20" x14ac:dyDescent="0.3">
      <c r="A1760" s="2" t="s">
        <v>2439</v>
      </c>
      <c r="B1760" s="5">
        <v>43477</v>
      </c>
      <c r="C1760" s="5">
        <v>43478</v>
      </c>
      <c r="D1760" s="2" t="s">
        <v>45</v>
      </c>
      <c r="E1760" s="2" t="s">
        <v>41</v>
      </c>
      <c r="F1760" s="2" t="s">
        <v>878</v>
      </c>
      <c r="G1760" s="6" t="str">
        <f>VLOOKUP(F1760,'Customer Info'!A:B,2,0)</f>
        <v>David</v>
      </c>
      <c r="H1760" s="6" t="str">
        <f>VLOOKUP(F1760,'Customer Info'!A:C,3,0)</f>
        <v>Smith</v>
      </c>
      <c r="I1760" s="6" t="str">
        <f>VLOOKUP(F1760,'Customer Info'!A:E,5,0)</f>
        <v>Surat</v>
      </c>
      <c r="J1760" s="2" t="s">
        <v>224</v>
      </c>
      <c r="K1760" s="2">
        <v>520</v>
      </c>
      <c r="L1760" s="2">
        <v>477</v>
      </c>
      <c r="M1760" s="2">
        <v>1</v>
      </c>
      <c r="N1760" s="7">
        <f t="shared" si="108"/>
        <v>477</v>
      </c>
      <c r="O1760" s="7">
        <f t="shared" si="109"/>
        <v>520</v>
      </c>
      <c r="P1760" s="2">
        <v>59</v>
      </c>
      <c r="Q1760" s="8">
        <f t="shared" si="110"/>
        <v>579</v>
      </c>
      <c r="R1760" s="8">
        <f t="shared" si="111"/>
        <v>43</v>
      </c>
      <c r="S1760" s="2" t="s">
        <v>31</v>
      </c>
      <c r="T1760" s="22" cm="1">
        <f t="array" ref="T1760">_xlfn.IFS(OR(Q1760&gt;$U$2,Q1760&lt;$U$3),Q1760*$V$2,OR(Q1760&gt;$U$3,Q1760&lt;$U$4),Q1760*$V$3,OR(Q1760&gt;$U$3,Q1760&lt;$U$4),Q1760*$V$4,OR(Q1760&gt;$U$5,Q1760&lt;$U$6),Q1760*$V$6,OR(Q1760&gt;$U$6,Q1760&lt;$U$7),Q1760*$V$7)</f>
        <v>11.58</v>
      </c>
    </row>
    <row r="1761" spans="1:20" x14ac:dyDescent="0.3">
      <c r="A1761" s="2" t="s">
        <v>2440</v>
      </c>
      <c r="B1761" s="5">
        <v>43499</v>
      </c>
      <c r="C1761" s="5">
        <v>43499</v>
      </c>
      <c r="D1761" s="2" t="s">
        <v>45</v>
      </c>
      <c r="E1761" s="2" t="s">
        <v>27</v>
      </c>
      <c r="F1761" s="2" t="s">
        <v>673</v>
      </c>
      <c r="G1761" s="6" t="str">
        <f>VLOOKUP(F1761,'Customer Info'!A:B,2,0)</f>
        <v>Vivek</v>
      </c>
      <c r="H1761" s="6" t="str">
        <f>VLOOKUP(F1761,'Customer Info'!A:C,3,0)</f>
        <v>Sundaresam</v>
      </c>
      <c r="I1761" s="6" t="str">
        <f>VLOOKUP(F1761,'Customer Info'!A:E,5,0)</f>
        <v>Hamburg</v>
      </c>
      <c r="J1761" s="2" t="s">
        <v>311</v>
      </c>
      <c r="K1761" s="2">
        <v>626</v>
      </c>
      <c r="L1761" s="2">
        <v>559</v>
      </c>
      <c r="M1761" s="2">
        <v>6</v>
      </c>
      <c r="N1761" s="7">
        <f t="shared" si="108"/>
        <v>3354</v>
      </c>
      <c r="O1761" s="7">
        <f t="shared" si="109"/>
        <v>3756</v>
      </c>
      <c r="P1761" s="2">
        <v>74</v>
      </c>
      <c r="Q1761" s="8">
        <f t="shared" si="110"/>
        <v>3830</v>
      </c>
      <c r="R1761" s="8">
        <f t="shared" si="111"/>
        <v>402</v>
      </c>
      <c r="S1761" s="2" t="s">
        <v>61</v>
      </c>
      <c r="T1761" s="22" cm="1">
        <f t="array" ref="T1761">_xlfn.IFS(OR(Q1761&gt;$U$2,Q1761&lt;$U$3),Q1761*$V$2,OR(Q1761&gt;$U$3,Q1761&lt;$U$4),Q1761*$V$3,OR(Q1761&gt;$U$3,Q1761&lt;$U$4),Q1761*$V$4,OR(Q1761&gt;$U$5,Q1761&lt;$U$6),Q1761*$V$6,OR(Q1761&gt;$U$6,Q1761&lt;$U$7),Q1761*$V$7)</f>
        <v>76.600000000000009</v>
      </c>
    </row>
    <row r="1762" spans="1:20" x14ac:dyDescent="0.3">
      <c r="A1762" s="2" t="s">
        <v>2441</v>
      </c>
      <c r="B1762" s="5">
        <v>43777</v>
      </c>
      <c r="C1762" s="5">
        <v>43779</v>
      </c>
      <c r="D1762" s="2" t="s">
        <v>45</v>
      </c>
      <c r="E1762" s="2" t="s">
        <v>89</v>
      </c>
      <c r="F1762" s="2" t="s">
        <v>859</v>
      </c>
      <c r="G1762" s="6" t="str">
        <f>VLOOKUP(F1762,'Customer Info'!A:B,2,0)</f>
        <v>Harold</v>
      </c>
      <c r="H1762" s="6" t="str">
        <f>VLOOKUP(F1762,'Customer Info'!A:C,3,0)</f>
        <v>Dahlen</v>
      </c>
      <c r="I1762" s="6" t="str">
        <f>VLOOKUP(F1762,'Customer Info'!A:E,5,0)</f>
        <v>Jakarta</v>
      </c>
      <c r="J1762" s="2" t="s">
        <v>78</v>
      </c>
      <c r="K1762" s="2">
        <v>809</v>
      </c>
      <c r="L1762" s="2">
        <v>770</v>
      </c>
      <c r="M1762" s="2">
        <v>2</v>
      </c>
      <c r="N1762" s="7">
        <f t="shared" si="108"/>
        <v>1540</v>
      </c>
      <c r="O1762" s="7">
        <f t="shared" si="109"/>
        <v>1618</v>
      </c>
      <c r="P1762" s="2">
        <v>67</v>
      </c>
      <c r="Q1762" s="8">
        <f t="shared" si="110"/>
        <v>1685</v>
      </c>
      <c r="R1762" s="8">
        <f t="shared" si="111"/>
        <v>78</v>
      </c>
      <c r="S1762" s="2" t="s">
        <v>61</v>
      </c>
      <c r="T1762" s="22" cm="1">
        <f t="array" ref="T1762">_xlfn.IFS(OR(Q1762&gt;$U$2,Q1762&lt;$U$3),Q1762*$V$2,OR(Q1762&gt;$U$3,Q1762&lt;$U$4),Q1762*$V$3,OR(Q1762&gt;$U$3,Q1762&lt;$U$4),Q1762*$V$4,OR(Q1762&gt;$U$5,Q1762&lt;$U$6),Q1762*$V$6,OR(Q1762&gt;$U$6,Q1762&lt;$U$7),Q1762*$V$7)</f>
        <v>33.700000000000003</v>
      </c>
    </row>
    <row r="1763" spans="1:20" x14ac:dyDescent="0.3">
      <c r="A1763" s="2" t="s">
        <v>2442</v>
      </c>
      <c r="B1763" s="5">
        <v>43595</v>
      </c>
      <c r="C1763" s="5">
        <v>43595</v>
      </c>
      <c r="D1763" s="2" t="s">
        <v>33</v>
      </c>
      <c r="E1763" s="2" t="s">
        <v>66</v>
      </c>
      <c r="F1763" s="2" t="s">
        <v>1269</v>
      </c>
      <c r="G1763" s="6" t="str">
        <f>VLOOKUP(F1763,'Customer Info'!A:B,2,0)</f>
        <v>Thomas</v>
      </c>
      <c r="H1763" s="6" t="str">
        <f>VLOOKUP(F1763,'Customer Info'!A:C,3,0)</f>
        <v>Boland</v>
      </c>
      <c r="I1763" s="6" t="str">
        <f>VLOOKUP(F1763,'Customer Info'!A:E,5,0)</f>
        <v>Surabaya</v>
      </c>
      <c r="J1763" s="2" t="s">
        <v>377</v>
      </c>
      <c r="K1763" s="2">
        <v>8160</v>
      </c>
      <c r="L1763" s="2">
        <v>7475</v>
      </c>
      <c r="M1763" s="2">
        <v>1</v>
      </c>
      <c r="N1763" s="7">
        <f t="shared" si="108"/>
        <v>7475</v>
      </c>
      <c r="O1763" s="7">
        <f t="shared" si="109"/>
        <v>8160</v>
      </c>
      <c r="P1763" s="2">
        <v>67</v>
      </c>
      <c r="Q1763" s="8">
        <f t="shared" si="110"/>
        <v>8227</v>
      </c>
      <c r="R1763" s="8">
        <f t="shared" si="111"/>
        <v>685</v>
      </c>
      <c r="S1763" s="2" t="s">
        <v>31</v>
      </c>
      <c r="T1763" s="22" cm="1">
        <f t="array" ref="T1763">_xlfn.IFS(OR(Q1763&gt;$U$2,Q1763&lt;$U$3),Q1763*$V$2,OR(Q1763&gt;$U$3,Q1763&lt;$U$4),Q1763*$V$3,OR(Q1763&gt;$U$3,Q1763&lt;$U$4),Q1763*$V$4,OR(Q1763&gt;$U$5,Q1763&lt;$U$6),Q1763*$V$6,OR(Q1763&gt;$U$6,Q1763&lt;$U$7),Q1763*$V$7)</f>
        <v>164.54</v>
      </c>
    </row>
    <row r="1764" spans="1:20" x14ac:dyDescent="0.3">
      <c r="A1764" s="2" t="s">
        <v>2443</v>
      </c>
      <c r="B1764" s="5">
        <v>43654</v>
      </c>
      <c r="C1764" s="5">
        <v>43654</v>
      </c>
      <c r="D1764" s="2" t="s">
        <v>45</v>
      </c>
      <c r="E1764" s="2" t="s">
        <v>41</v>
      </c>
      <c r="F1764" s="2" t="s">
        <v>701</v>
      </c>
      <c r="G1764" s="6" t="str">
        <f>VLOOKUP(F1764,'Customer Info'!A:B,2,0)</f>
        <v>Eric</v>
      </c>
      <c r="H1764" s="6" t="str">
        <f>VLOOKUP(F1764,'Customer Info'!A:C,3,0)</f>
        <v>Barreto</v>
      </c>
      <c r="I1764" s="6" t="str">
        <f>VLOOKUP(F1764,'Customer Info'!A:E,5,0)</f>
        <v>Liaoyang</v>
      </c>
      <c r="J1764" s="2" t="s">
        <v>175</v>
      </c>
      <c r="K1764" s="2">
        <v>835</v>
      </c>
      <c r="L1764" s="2">
        <v>796</v>
      </c>
      <c r="M1764" s="2">
        <v>2</v>
      </c>
      <c r="N1764" s="7">
        <f t="shared" si="108"/>
        <v>1592</v>
      </c>
      <c r="O1764" s="7">
        <f t="shared" si="109"/>
        <v>1670</v>
      </c>
      <c r="P1764" s="2">
        <v>28</v>
      </c>
      <c r="Q1764" s="8">
        <f t="shared" si="110"/>
        <v>1698</v>
      </c>
      <c r="R1764" s="8">
        <f t="shared" si="111"/>
        <v>78</v>
      </c>
      <c r="S1764" s="2" t="s">
        <v>31</v>
      </c>
      <c r="T1764" s="22" cm="1">
        <f t="array" ref="T1764">_xlfn.IFS(OR(Q1764&gt;$U$2,Q1764&lt;$U$3),Q1764*$V$2,OR(Q1764&gt;$U$3,Q1764&lt;$U$4),Q1764*$V$3,OR(Q1764&gt;$U$3,Q1764&lt;$U$4),Q1764*$V$4,OR(Q1764&gt;$U$5,Q1764&lt;$U$6),Q1764*$V$6,OR(Q1764&gt;$U$6,Q1764&lt;$U$7),Q1764*$V$7)</f>
        <v>33.96</v>
      </c>
    </row>
    <row r="1765" spans="1:20" x14ac:dyDescent="0.3">
      <c r="A1765" s="2" t="s">
        <v>2444</v>
      </c>
      <c r="B1765" s="5">
        <v>43640</v>
      </c>
      <c r="C1765" s="5">
        <v>43641</v>
      </c>
      <c r="D1765" s="2" t="s">
        <v>45</v>
      </c>
      <c r="E1765" s="2" t="s">
        <v>66</v>
      </c>
      <c r="F1765" s="2" t="s">
        <v>1209</v>
      </c>
      <c r="G1765" s="6" t="str">
        <f>VLOOKUP(F1765,'Customer Info'!A:B,2,0)</f>
        <v>Debra</v>
      </c>
      <c r="H1765" s="6" t="str">
        <f>VLOOKUP(F1765,'Customer Info'!A:C,3,0)</f>
        <v>Catini</v>
      </c>
      <c r="I1765" s="6" t="str">
        <f>VLOOKUP(F1765,'Customer Info'!A:E,5,0)</f>
        <v>Brisbane</v>
      </c>
      <c r="J1765" s="2" t="s">
        <v>439</v>
      </c>
      <c r="K1765" s="2">
        <v>63</v>
      </c>
      <c r="L1765" s="2">
        <v>58</v>
      </c>
      <c r="M1765" s="2">
        <v>2</v>
      </c>
      <c r="N1765" s="7">
        <f t="shared" si="108"/>
        <v>116</v>
      </c>
      <c r="O1765" s="7">
        <f t="shared" si="109"/>
        <v>126</v>
      </c>
      <c r="P1765" s="2">
        <v>10</v>
      </c>
      <c r="Q1765" s="8">
        <f t="shared" si="110"/>
        <v>136</v>
      </c>
      <c r="R1765" s="8">
        <f t="shared" si="111"/>
        <v>10</v>
      </c>
      <c r="S1765" s="2" t="s">
        <v>31</v>
      </c>
      <c r="T1765" s="22" cm="1">
        <f t="array" ref="T1765">_xlfn.IFS(OR(Q1765&gt;$U$2,Q1765&lt;$U$3),Q1765*$V$2,OR(Q1765&gt;$U$3,Q1765&lt;$U$4),Q1765*$V$3,OR(Q1765&gt;$U$3,Q1765&lt;$U$4),Q1765*$V$4,OR(Q1765&gt;$U$5,Q1765&lt;$U$6),Q1765*$V$6,OR(Q1765&gt;$U$6,Q1765&lt;$U$7),Q1765*$V$7)</f>
        <v>2.72</v>
      </c>
    </row>
    <row r="1766" spans="1:20" x14ac:dyDescent="0.3">
      <c r="A1766" s="2" t="s">
        <v>2445</v>
      </c>
      <c r="B1766" s="5">
        <v>43564</v>
      </c>
      <c r="C1766" s="5">
        <v>43565</v>
      </c>
      <c r="D1766" s="2" t="s">
        <v>26</v>
      </c>
      <c r="E1766" s="2" t="s">
        <v>89</v>
      </c>
      <c r="F1766" s="2" t="s">
        <v>1796</v>
      </c>
      <c r="G1766" s="6" t="str">
        <f>VLOOKUP(F1766,'Customer Info'!A:B,2,0)</f>
        <v>Darren</v>
      </c>
      <c r="H1766" s="6" t="str">
        <f>VLOOKUP(F1766,'Customer Info'!A:C,3,0)</f>
        <v>Budd</v>
      </c>
      <c r="I1766" s="6" t="str">
        <f>VLOOKUP(F1766,'Customer Info'!A:E,5,0)</f>
        <v>Jakarta</v>
      </c>
      <c r="J1766" s="2" t="s">
        <v>267</v>
      </c>
      <c r="K1766" s="2">
        <v>8026</v>
      </c>
      <c r="L1766" s="2">
        <v>7572</v>
      </c>
      <c r="M1766" s="2">
        <v>4</v>
      </c>
      <c r="N1766" s="7">
        <f t="shared" si="108"/>
        <v>30288</v>
      </c>
      <c r="O1766" s="7">
        <f t="shared" si="109"/>
        <v>32104</v>
      </c>
      <c r="P1766" s="2">
        <v>68</v>
      </c>
      <c r="Q1766" s="8">
        <f t="shared" si="110"/>
        <v>32172</v>
      </c>
      <c r="R1766" s="8">
        <f t="shared" si="111"/>
        <v>1816</v>
      </c>
      <c r="S1766" s="2" t="s">
        <v>31</v>
      </c>
      <c r="T1766" s="22" cm="1">
        <f t="array" ref="T1766">_xlfn.IFS(OR(Q1766&gt;$U$2,Q1766&lt;$U$3),Q1766*$V$2,OR(Q1766&gt;$U$3,Q1766&lt;$U$4),Q1766*$V$3,OR(Q1766&gt;$U$3,Q1766&lt;$U$4),Q1766*$V$4,OR(Q1766&gt;$U$5,Q1766&lt;$U$6),Q1766*$V$6,OR(Q1766&gt;$U$6,Q1766&lt;$U$7),Q1766*$V$7)</f>
        <v>643.44000000000005</v>
      </c>
    </row>
    <row r="1767" spans="1:20" x14ac:dyDescent="0.3">
      <c r="A1767" s="2" t="s">
        <v>2446</v>
      </c>
      <c r="B1767" s="5">
        <v>43685</v>
      </c>
      <c r="C1767" s="5">
        <v>43685</v>
      </c>
      <c r="D1767" s="2" t="s">
        <v>26</v>
      </c>
      <c r="E1767" s="2" t="s">
        <v>34</v>
      </c>
      <c r="F1767" s="2" t="s">
        <v>242</v>
      </c>
      <c r="G1767" s="6" t="str">
        <f>VLOOKUP(F1767,'Customer Info'!A:B,2,0)</f>
        <v>Max</v>
      </c>
      <c r="H1767" s="6" t="str">
        <f>VLOOKUP(F1767,'Customer Info'!A:C,3,0)</f>
        <v>Ludwig</v>
      </c>
      <c r="I1767" s="6" t="str">
        <f>VLOOKUP(F1767,'Customer Info'!A:E,5,0)</f>
        <v>Newcastle</v>
      </c>
      <c r="J1767" s="2" t="s">
        <v>278</v>
      </c>
      <c r="K1767" s="2">
        <v>3224</v>
      </c>
      <c r="L1767" s="2">
        <v>2901</v>
      </c>
      <c r="M1767" s="2">
        <v>1</v>
      </c>
      <c r="N1767" s="7">
        <f t="shared" si="108"/>
        <v>2901</v>
      </c>
      <c r="O1767" s="7">
        <f t="shared" si="109"/>
        <v>3224</v>
      </c>
      <c r="P1767" s="2">
        <v>33</v>
      </c>
      <c r="Q1767" s="8">
        <f t="shared" si="110"/>
        <v>3257</v>
      </c>
      <c r="R1767" s="8">
        <f t="shared" si="111"/>
        <v>323</v>
      </c>
      <c r="S1767" s="2" t="s">
        <v>31</v>
      </c>
      <c r="T1767" s="22" cm="1">
        <f t="array" ref="T1767">_xlfn.IFS(OR(Q1767&gt;$U$2,Q1767&lt;$U$3),Q1767*$V$2,OR(Q1767&gt;$U$3,Q1767&lt;$U$4),Q1767*$V$3,OR(Q1767&gt;$U$3,Q1767&lt;$U$4),Q1767*$V$4,OR(Q1767&gt;$U$5,Q1767&lt;$U$6),Q1767*$V$6,OR(Q1767&gt;$U$6,Q1767&lt;$U$7),Q1767*$V$7)</f>
        <v>65.14</v>
      </c>
    </row>
    <row r="1768" spans="1:20" x14ac:dyDescent="0.3">
      <c r="A1768" s="2" t="s">
        <v>2447</v>
      </c>
      <c r="B1768" s="5">
        <v>43724</v>
      </c>
      <c r="C1768" s="5">
        <v>43724</v>
      </c>
      <c r="D1768" s="2" t="s">
        <v>45</v>
      </c>
      <c r="E1768" s="2" t="s">
        <v>34</v>
      </c>
      <c r="F1768" s="2" t="s">
        <v>634</v>
      </c>
      <c r="G1768" s="6" t="str">
        <f>VLOOKUP(F1768,'Customer Info'!A:B,2,0)</f>
        <v>Christine</v>
      </c>
      <c r="H1768" s="6" t="str">
        <f>VLOOKUP(F1768,'Customer Info'!A:C,3,0)</f>
        <v>Abelman</v>
      </c>
      <c r="I1768" s="6" t="str">
        <f>VLOOKUP(F1768,'Customer Info'!A:E,5,0)</f>
        <v>Nasik</v>
      </c>
      <c r="J1768" s="2" t="s">
        <v>116</v>
      </c>
      <c r="K1768" s="2">
        <v>1358</v>
      </c>
      <c r="L1768" s="2">
        <v>1257</v>
      </c>
      <c r="M1768" s="2">
        <v>4</v>
      </c>
      <c r="N1768" s="7">
        <f t="shared" si="108"/>
        <v>5028</v>
      </c>
      <c r="O1768" s="7">
        <f t="shared" si="109"/>
        <v>5432</v>
      </c>
      <c r="P1768" s="2">
        <v>86</v>
      </c>
      <c r="Q1768" s="8">
        <f t="shared" si="110"/>
        <v>5518</v>
      </c>
      <c r="R1768" s="8">
        <f t="shared" si="111"/>
        <v>404</v>
      </c>
      <c r="S1768" s="2" t="s">
        <v>61</v>
      </c>
      <c r="T1768" s="22" cm="1">
        <f t="array" ref="T1768">_xlfn.IFS(OR(Q1768&gt;$U$2,Q1768&lt;$U$3),Q1768*$V$2,OR(Q1768&gt;$U$3,Q1768&lt;$U$4),Q1768*$V$3,OR(Q1768&gt;$U$3,Q1768&lt;$U$4),Q1768*$V$4,OR(Q1768&gt;$U$5,Q1768&lt;$U$6),Q1768*$V$6,OR(Q1768&gt;$U$6,Q1768&lt;$U$7),Q1768*$V$7)</f>
        <v>110.36</v>
      </c>
    </row>
    <row r="1769" spans="1:20" x14ac:dyDescent="0.3">
      <c r="A1769" s="2" t="s">
        <v>2448</v>
      </c>
      <c r="B1769" s="5">
        <v>43744</v>
      </c>
      <c r="C1769" s="5">
        <v>43745</v>
      </c>
      <c r="D1769" s="2" t="s">
        <v>45</v>
      </c>
      <c r="E1769" s="2" t="s">
        <v>27</v>
      </c>
      <c r="F1769" s="2" t="s">
        <v>1494</v>
      </c>
      <c r="G1769" s="6" t="str">
        <f>VLOOKUP(F1769,'Customer Info'!A:B,2,0)</f>
        <v>Philisse</v>
      </c>
      <c r="H1769" s="6" t="str">
        <f>VLOOKUP(F1769,'Customer Info'!A:C,3,0)</f>
        <v>Overcash</v>
      </c>
      <c r="I1769" s="6" t="str">
        <f>VLOOKUP(F1769,'Customer Info'!A:E,5,0)</f>
        <v>Potsdam</v>
      </c>
      <c r="J1769" s="2" t="s">
        <v>452</v>
      </c>
      <c r="K1769" s="2">
        <v>1704</v>
      </c>
      <c r="L1769" s="2">
        <v>1624</v>
      </c>
      <c r="M1769" s="2">
        <v>5</v>
      </c>
      <c r="N1769" s="7">
        <f t="shared" si="108"/>
        <v>8120</v>
      </c>
      <c r="O1769" s="7">
        <f t="shared" si="109"/>
        <v>8520</v>
      </c>
      <c r="P1769" s="2">
        <v>27</v>
      </c>
      <c r="Q1769" s="8">
        <f t="shared" si="110"/>
        <v>8547</v>
      </c>
      <c r="R1769" s="8">
        <f t="shared" si="111"/>
        <v>400</v>
      </c>
      <c r="S1769" s="2" t="s">
        <v>31</v>
      </c>
      <c r="T1769" s="22" cm="1">
        <f t="array" ref="T1769">_xlfn.IFS(OR(Q1769&gt;$U$2,Q1769&lt;$U$3),Q1769*$V$2,OR(Q1769&gt;$U$3,Q1769&lt;$U$4),Q1769*$V$3,OR(Q1769&gt;$U$3,Q1769&lt;$U$4),Q1769*$V$4,OR(Q1769&gt;$U$5,Q1769&lt;$U$6),Q1769*$V$6,OR(Q1769&gt;$U$6,Q1769&lt;$U$7),Q1769*$V$7)</f>
        <v>170.94</v>
      </c>
    </row>
    <row r="1770" spans="1:20" x14ac:dyDescent="0.3">
      <c r="A1770" s="2" t="s">
        <v>2449</v>
      </c>
      <c r="B1770" s="5">
        <v>43787</v>
      </c>
      <c r="C1770" s="5">
        <v>43788</v>
      </c>
      <c r="D1770" s="2" t="s">
        <v>45</v>
      </c>
      <c r="E1770" s="2" t="s">
        <v>66</v>
      </c>
      <c r="F1770" s="2" t="s">
        <v>198</v>
      </c>
      <c r="G1770" s="6" t="str">
        <f>VLOOKUP(F1770,'Customer Info'!A:B,2,0)</f>
        <v>James</v>
      </c>
      <c r="H1770" s="6" t="str">
        <f>VLOOKUP(F1770,'Customer Info'!A:C,3,0)</f>
        <v>Lanier</v>
      </c>
      <c r="I1770" s="6" t="str">
        <f>VLOOKUP(F1770,'Customer Info'!A:E,5,0)</f>
        <v>Dortmund</v>
      </c>
      <c r="J1770" s="2" t="s">
        <v>126</v>
      </c>
      <c r="K1770" s="2">
        <v>135</v>
      </c>
      <c r="L1770" s="2">
        <v>129</v>
      </c>
      <c r="M1770" s="2">
        <v>2</v>
      </c>
      <c r="N1770" s="7">
        <f t="shared" si="108"/>
        <v>258</v>
      </c>
      <c r="O1770" s="7">
        <f t="shared" si="109"/>
        <v>270</v>
      </c>
      <c r="P1770" s="2">
        <v>30</v>
      </c>
      <c r="Q1770" s="8">
        <f t="shared" si="110"/>
        <v>300</v>
      </c>
      <c r="R1770" s="8">
        <f t="shared" si="111"/>
        <v>12</v>
      </c>
      <c r="S1770" s="2" t="s">
        <v>31</v>
      </c>
      <c r="T1770" s="22" cm="1">
        <f t="array" ref="T1770">_xlfn.IFS(OR(Q1770&gt;$U$2,Q1770&lt;$U$3),Q1770*$V$2,OR(Q1770&gt;$U$3,Q1770&lt;$U$4),Q1770*$V$3,OR(Q1770&gt;$U$3,Q1770&lt;$U$4),Q1770*$V$4,OR(Q1770&gt;$U$5,Q1770&lt;$U$6),Q1770*$V$6,OR(Q1770&gt;$U$6,Q1770&lt;$U$7),Q1770*$V$7)</f>
        <v>6</v>
      </c>
    </row>
    <row r="1771" spans="1:20" x14ac:dyDescent="0.3">
      <c r="A1771" s="2" t="s">
        <v>2450</v>
      </c>
      <c r="B1771" s="5">
        <v>43820</v>
      </c>
      <c r="C1771" s="5">
        <v>43821</v>
      </c>
      <c r="D1771" s="2" t="s">
        <v>45</v>
      </c>
      <c r="E1771" s="2" t="s">
        <v>41</v>
      </c>
      <c r="F1771" s="2" t="s">
        <v>816</v>
      </c>
      <c r="G1771" s="6" t="str">
        <f>VLOOKUP(F1771,'Customer Info'!A:B,2,0)</f>
        <v>Bobby</v>
      </c>
      <c r="H1771" s="6" t="str">
        <f>VLOOKUP(F1771,'Customer Info'!A:C,3,0)</f>
        <v>Odegard</v>
      </c>
      <c r="I1771" s="6" t="str">
        <f>VLOOKUP(F1771,'Customer Info'!A:E,5,0)</f>
        <v>Adelaide</v>
      </c>
      <c r="J1771" s="2" t="s">
        <v>348</v>
      </c>
      <c r="K1771" s="2">
        <v>162</v>
      </c>
      <c r="L1771" s="2">
        <v>148</v>
      </c>
      <c r="M1771" s="2">
        <v>5</v>
      </c>
      <c r="N1771" s="7">
        <f t="shared" si="108"/>
        <v>740</v>
      </c>
      <c r="O1771" s="7">
        <f t="shared" si="109"/>
        <v>810</v>
      </c>
      <c r="P1771" s="2">
        <v>30</v>
      </c>
      <c r="Q1771" s="8">
        <f t="shared" si="110"/>
        <v>840</v>
      </c>
      <c r="R1771" s="8">
        <f t="shared" si="111"/>
        <v>70</v>
      </c>
      <c r="S1771" s="2" t="s">
        <v>31</v>
      </c>
      <c r="T1771" s="22" cm="1">
        <f t="array" ref="T1771">_xlfn.IFS(OR(Q1771&gt;$U$2,Q1771&lt;$U$3),Q1771*$V$2,OR(Q1771&gt;$U$3,Q1771&lt;$U$4),Q1771*$V$3,OR(Q1771&gt;$U$3,Q1771&lt;$U$4),Q1771*$V$4,OR(Q1771&gt;$U$5,Q1771&lt;$U$6),Q1771*$V$6,OR(Q1771&gt;$U$6,Q1771&lt;$U$7),Q1771*$V$7)</f>
        <v>16.8</v>
      </c>
    </row>
    <row r="1772" spans="1:20" x14ac:dyDescent="0.3">
      <c r="A1772" s="2" t="s">
        <v>2451</v>
      </c>
      <c r="B1772" s="5">
        <v>43750</v>
      </c>
      <c r="C1772" s="5">
        <v>43752</v>
      </c>
      <c r="D1772" s="2" t="s">
        <v>33</v>
      </c>
      <c r="E1772" s="2" t="s">
        <v>34</v>
      </c>
      <c r="F1772" s="2" t="s">
        <v>975</v>
      </c>
      <c r="G1772" s="6" t="str">
        <f>VLOOKUP(F1772,'Customer Info'!A:B,2,0)</f>
        <v>Victoria</v>
      </c>
      <c r="H1772" s="6" t="str">
        <f>VLOOKUP(F1772,'Customer Info'!A:C,3,0)</f>
        <v>Brennan</v>
      </c>
      <c r="I1772" s="6" t="str">
        <f>VLOOKUP(F1772,'Customer Info'!A:E,5,0)</f>
        <v>Mangalore</v>
      </c>
      <c r="J1772" s="2" t="s">
        <v>51</v>
      </c>
      <c r="K1772" s="2">
        <v>1568</v>
      </c>
      <c r="L1772" s="2">
        <v>1495</v>
      </c>
      <c r="M1772" s="2">
        <v>4</v>
      </c>
      <c r="N1772" s="7">
        <f t="shared" si="108"/>
        <v>5980</v>
      </c>
      <c r="O1772" s="7">
        <f t="shared" si="109"/>
        <v>6272</v>
      </c>
      <c r="P1772" s="2">
        <v>97</v>
      </c>
      <c r="Q1772" s="8">
        <f t="shared" si="110"/>
        <v>6369</v>
      </c>
      <c r="R1772" s="8">
        <f t="shared" si="111"/>
        <v>292</v>
      </c>
      <c r="S1772" s="2" t="s">
        <v>31</v>
      </c>
      <c r="T1772" s="22" cm="1">
        <f t="array" ref="T1772">_xlfn.IFS(OR(Q1772&gt;$U$2,Q1772&lt;$U$3),Q1772*$V$2,OR(Q1772&gt;$U$3,Q1772&lt;$U$4),Q1772*$V$3,OR(Q1772&gt;$U$3,Q1772&lt;$U$4),Q1772*$V$4,OR(Q1772&gt;$U$5,Q1772&lt;$U$6),Q1772*$V$6,OR(Q1772&gt;$U$6,Q1772&lt;$U$7),Q1772*$V$7)</f>
        <v>127.38000000000001</v>
      </c>
    </row>
    <row r="1773" spans="1:20" x14ac:dyDescent="0.3">
      <c r="A1773" s="2" t="s">
        <v>2452</v>
      </c>
      <c r="B1773" s="5">
        <v>43617</v>
      </c>
      <c r="C1773" s="5">
        <v>43618</v>
      </c>
      <c r="D1773" s="2" t="s">
        <v>33</v>
      </c>
      <c r="E1773" s="2" t="s">
        <v>41</v>
      </c>
      <c r="F1773" s="2" t="s">
        <v>1274</v>
      </c>
      <c r="G1773" s="6" t="str">
        <f>VLOOKUP(F1773,'Customer Info'!A:B,2,0)</f>
        <v>Alan</v>
      </c>
      <c r="H1773" s="6" t="str">
        <f>VLOOKUP(F1773,'Customer Info'!A:C,3,0)</f>
        <v>Schoenberger</v>
      </c>
      <c r="I1773" s="6" t="str">
        <f>VLOOKUP(F1773,'Customer Info'!A:E,5,0)</f>
        <v>Anshan</v>
      </c>
      <c r="J1773" s="2" t="s">
        <v>561</v>
      </c>
      <c r="K1773" s="2">
        <v>2706</v>
      </c>
      <c r="L1773" s="2">
        <v>2553</v>
      </c>
      <c r="M1773" s="2">
        <v>2</v>
      </c>
      <c r="N1773" s="7">
        <f t="shared" si="108"/>
        <v>5106</v>
      </c>
      <c r="O1773" s="7">
        <f t="shared" si="109"/>
        <v>5412</v>
      </c>
      <c r="P1773" s="2">
        <v>31</v>
      </c>
      <c r="Q1773" s="8">
        <f t="shared" si="110"/>
        <v>5443</v>
      </c>
      <c r="R1773" s="8">
        <f t="shared" si="111"/>
        <v>306</v>
      </c>
      <c r="S1773" s="2" t="s">
        <v>31</v>
      </c>
      <c r="T1773" s="22" cm="1">
        <f t="array" ref="T1773">_xlfn.IFS(OR(Q1773&gt;$U$2,Q1773&lt;$U$3),Q1773*$V$2,OR(Q1773&gt;$U$3,Q1773&lt;$U$4),Q1773*$V$3,OR(Q1773&gt;$U$3,Q1773&lt;$U$4),Q1773*$V$4,OR(Q1773&gt;$U$5,Q1773&lt;$U$6),Q1773*$V$6,OR(Q1773&gt;$U$6,Q1773&lt;$U$7),Q1773*$V$7)</f>
        <v>108.86</v>
      </c>
    </row>
    <row r="1774" spans="1:20" x14ac:dyDescent="0.3">
      <c r="A1774" s="2" t="s">
        <v>2453</v>
      </c>
      <c r="B1774" s="5">
        <v>43539</v>
      </c>
      <c r="C1774" s="5">
        <v>43539</v>
      </c>
      <c r="D1774" s="2" t="s">
        <v>45</v>
      </c>
      <c r="E1774" s="2" t="s">
        <v>27</v>
      </c>
      <c r="F1774" s="2" t="s">
        <v>234</v>
      </c>
      <c r="G1774" s="6" t="str">
        <f>VLOOKUP(F1774,'Customer Info'!A:B,2,0)</f>
        <v>Erin</v>
      </c>
      <c r="H1774" s="6" t="str">
        <f>VLOOKUP(F1774,'Customer Info'!A:C,3,0)</f>
        <v>Smith</v>
      </c>
      <c r="I1774" s="6" t="str">
        <f>VLOOKUP(F1774,'Customer Info'!A:E,5,0)</f>
        <v>Yuci</v>
      </c>
      <c r="J1774" s="2" t="s">
        <v>1388</v>
      </c>
      <c r="K1774" s="2">
        <v>135</v>
      </c>
      <c r="L1774" s="2">
        <v>126</v>
      </c>
      <c r="M1774" s="2">
        <v>3</v>
      </c>
      <c r="N1774" s="7">
        <f t="shared" si="108"/>
        <v>378</v>
      </c>
      <c r="O1774" s="7">
        <f t="shared" si="109"/>
        <v>405</v>
      </c>
      <c r="P1774" s="2">
        <v>30</v>
      </c>
      <c r="Q1774" s="8">
        <f t="shared" si="110"/>
        <v>435</v>
      </c>
      <c r="R1774" s="8">
        <f t="shared" si="111"/>
        <v>27</v>
      </c>
      <c r="S1774" s="2" t="s">
        <v>31</v>
      </c>
      <c r="T1774" s="22" cm="1">
        <f t="array" ref="T1774">_xlfn.IFS(OR(Q1774&gt;$U$2,Q1774&lt;$U$3),Q1774*$V$2,OR(Q1774&gt;$U$3,Q1774&lt;$U$4),Q1774*$V$3,OR(Q1774&gt;$U$3,Q1774&lt;$U$4),Q1774*$V$4,OR(Q1774&gt;$U$5,Q1774&lt;$U$6),Q1774*$V$6,OR(Q1774&gt;$U$6,Q1774&lt;$U$7),Q1774*$V$7)</f>
        <v>8.7000000000000011</v>
      </c>
    </row>
    <row r="1775" spans="1:20" x14ac:dyDescent="0.3">
      <c r="A1775" s="2" t="s">
        <v>2454</v>
      </c>
      <c r="B1775" s="5">
        <v>43528</v>
      </c>
      <c r="C1775" s="5">
        <v>43528</v>
      </c>
      <c r="D1775" s="2" t="s">
        <v>45</v>
      </c>
      <c r="E1775" s="2" t="s">
        <v>41</v>
      </c>
      <c r="F1775" s="2" t="s">
        <v>276</v>
      </c>
      <c r="G1775" s="6" t="str">
        <f>VLOOKUP(F1775,'Customer Info'!A:B,2,0)</f>
        <v>Xylona</v>
      </c>
      <c r="H1775" s="6" t="str">
        <f>VLOOKUP(F1775,'Customer Info'!A:C,3,0)</f>
        <v>Preis</v>
      </c>
      <c r="I1775" s="6" t="str">
        <f>VLOOKUP(F1775,'Customer Info'!A:E,5,0)</f>
        <v>Suining</v>
      </c>
      <c r="J1775" s="2" t="s">
        <v>998</v>
      </c>
      <c r="K1775" s="2">
        <v>1071</v>
      </c>
      <c r="L1775" s="2">
        <v>1010</v>
      </c>
      <c r="M1775" s="2">
        <v>5</v>
      </c>
      <c r="N1775" s="7">
        <f t="shared" si="108"/>
        <v>5050</v>
      </c>
      <c r="O1775" s="7">
        <f t="shared" si="109"/>
        <v>5355</v>
      </c>
      <c r="P1775" s="2">
        <v>75</v>
      </c>
      <c r="Q1775" s="8">
        <f t="shared" si="110"/>
        <v>5430</v>
      </c>
      <c r="R1775" s="8">
        <f t="shared" si="111"/>
        <v>305</v>
      </c>
      <c r="S1775" s="2" t="s">
        <v>31</v>
      </c>
      <c r="T1775" s="22" cm="1">
        <f t="array" ref="T1775">_xlfn.IFS(OR(Q1775&gt;$U$2,Q1775&lt;$U$3),Q1775*$V$2,OR(Q1775&gt;$U$3,Q1775&lt;$U$4),Q1775*$V$3,OR(Q1775&gt;$U$3,Q1775&lt;$U$4),Q1775*$V$4,OR(Q1775&gt;$U$5,Q1775&lt;$U$6),Q1775*$V$6,OR(Q1775&gt;$U$6,Q1775&lt;$U$7),Q1775*$V$7)</f>
        <v>108.60000000000001</v>
      </c>
    </row>
    <row r="1776" spans="1:20" x14ac:dyDescent="0.3">
      <c r="A1776" s="2" t="s">
        <v>2455</v>
      </c>
      <c r="B1776" s="5">
        <v>43788</v>
      </c>
      <c r="C1776" s="5">
        <v>43789</v>
      </c>
      <c r="D1776" s="2" t="s">
        <v>45</v>
      </c>
      <c r="E1776" s="2" t="s">
        <v>27</v>
      </c>
      <c r="F1776" s="2" t="s">
        <v>886</v>
      </c>
      <c r="G1776" s="6" t="str">
        <f>VLOOKUP(F1776,'Customer Info'!A:B,2,0)</f>
        <v>Valerie</v>
      </c>
      <c r="H1776" s="6" t="str">
        <f>VLOOKUP(F1776,'Customer Info'!A:C,3,0)</f>
        <v>Takahito</v>
      </c>
      <c r="I1776" s="6" t="str">
        <f>VLOOKUP(F1776,'Customer Info'!A:E,5,0)</f>
        <v>Surat</v>
      </c>
      <c r="J1776" s="2" t="s">
        <v>1403</v>
      </c>
      <c r="K1776" s="2">
        <v>125</v>
      </c>
      <c r="L1776" s="2">
        <v>113</v>
      </c>
      <c r="M1776" s="2">
        <v>7</v>
      </c>
      <c r="N1776" s="7">
        <f t="shared" si="108"/>
        <v>791</v>
      </c>
      <c r="O1776" s="7">
        <f t="shared" si="109"/>
        <v>875</v>
      </c>
      <c r="P1776" s="2">
        <v>30</v>
      </c>
      <c r="Q1776" s="8">
        <f t="shared" si="110"/>
        <v>905</v>
      </c>
      <c r="R1776" s="8">
        <f t="shared" si="111"/>
        <v>84</v>
      </c>
      <c r="S1776" s="2" t="s">
        <v>31</v>
      </c>
      <c r="T1776" s="22" cm="1">
        <f t="array" ref="T1776">_xlfn.IFS(OR(Q1776&gt;$U$2,Q1776&lt;$U$3),Q1776*$V$2,OR(Q1776&gt;$U$3,Q1776&lt;$U$4),Q1776*$V$3,OR(Q1776&gt;$U$3,Q1776&lt;$U$4),Q1776*$V$4,OR(Q1776&gt;$U$5,Q1776&lt;$U$6),Q1776*$V$6,OR(Q1776&gt;$U$6,Q1776&lt;$U$7),Q1776*$V$7)</f>
        <v>18.100000000000001</v>
      </c>
    </row>
    <row r="1777" spans="1:20" x14ac:dyDescent="0.3">
      <c r="A1777" s="2" t="s">
        <v>2456</v>
      </c>
      <c r="B1777" s="5">
        <v>43689</v>
      </c>
      <c r="C1777" s="5">
        <v>43689</v>
      </c>
      <c r="D1777" s="2" t="s">
        <v>26</v>
      </c>
      <c r="E1777" s="2" t="s">
        <v>27</v>
      </c>
      <c r="F1777" s="2" t="s">
        <v>685</v>
      </c>
      <c r="G1777" s="6" t="str">
        <f>VLOOKUP(F1777,'Customer Info'!A:B,2,0)</f>
        <v>Aaron</v>
      </c>
      <c r="H1777" s="6" t="str">
        <f>VLOOKUP(F1777,'Customer Info'!A:C,3,0)</f>
        <v>Hawkins</v>
      </c>
      <c r="I1777" s="6" t="str">
        <f>VLOOKUP(F1777,'Customer Info'!A:E,5,0)</f>
        <v>Minden</v>
      </c>
      <c r="J1777" s="2" t="s">
        <v>402</v>
      </c>
      <c r="K1777" s="2">
        <v>2418</v>
      </c>
      <c r="L1777" s="2">
        <v>2282</v>
      </c>
      <c r="M1777" s="2">
        <v>5</v>
      </c>
      <c r="N1777" s="7">
        <f t="shared" si="108"/>
        <v>11410</v>
      </c>
      <c r="O1777" s="7">
        <f t="shared" si="109"/>
        <v>12090</v>
      </c>
      <c r="P1777" s="2">
        <v>28</v>
      </c>
      <c r="Q1777" s="8">
        <f t="shared" si="110"/>
        <v>12118</v>
      </c>
      <c r="R1777" s="8">
        <f t="shared" si="111"/>
        <v>680</v>
      </c>
      <c r="S1777" s="2" t="s">
        <v>31</v>
      </c>
      <c r="T1777" s="22" cm="1">
        <f t="array" ref="T1777">_xlfn.IFS(OR(Q1777&gt;$U$2,Q1777&lt;$U$3),Q1777*$V$2,OR(Q1777&gt;$U$3,Q1777&lt;$U$4),Q1777*$V$3,OR(Q1777&gt;$U$3,Q1777&lt;$U$4),Q1777*$V$4,OR(Q1777&gt;$U$5,Q1777&lt;$U$6),Q1777*$V$6,OR(Q1777&gt;$U$6,Q1777&lt;$U$7),Q1777*$V$7)</f>
        <v>242.36</v>
      </c>
    </row>
    <row r="1778" spans="1:20" x14ac:dyDescent="0.3">
      <c r="A1778" s="2" t="s">
        <v>2457</v>
      </c>
      <c r="B1778" s="5">
        <v>43704</v>
      </c>
      <c r="C1778" s="5">
        <v>43705</v>
      </c>
      <c r="D1778" s="2" t="s">
        <v>26</v>
      </c>
      <c r="E1778" s="2" t="s">
        <v>89</v>
      </c>
      <c r="F1778" s="2" t="s">
        <v>1828</v>
      </c>
      <c r="G1778" s="6" t="str">
        <f>VLOOKUP(F1778,'Customer Info'!A:B,2,0)</f>
        <v>Peter</v>
      </c>
      <c r="H1778" s="6" t="str">
        <f>VLOOKUP(F1778,'Customer Info'!A:C,3,0)</f>
        <v>BŸhler</v>
      </c>
      <c r="I1778" s="6" t="str">
        <f>VLOOKUP(F1778,'Customer Info'!A:E,5,0)</f>
        <v>Dresden</v>
      </c>
      <c r="J1778" s="2" t="s">
        <v>43</v>
      </c>
      <c r="K1778" s="2">
        <v>1601</v>
      </c>
      <c r="L1778" s="2">
        <v>1510</v>
      </c>
      <c r="M1778" s="2">
        <v>6</v>
      </c>
      <c r="N1778" s="7">
        <f t="shared" si="108"/>
        <v>9060</v>
      </c>
      <c r="O1778" s="7">
        <f t="shared" si="109"/>
        <v>9606</v>
      </c>
      <c r="P1778" s="2">
        <v>87</v>
      </c>
      <c r="Q1778" s="8">
        <f t="shared" si="110"/>
        <v>9693</v>
      </c>
      <c r="R1778" s="8">
        <f t="shared" si="111"/>
        <v>546</v>
      </c>
      <c r="S1778" s="2" t="s">
        <v>31</v>
      </c>
      <c r="T1778" s="22" cm="1">
        <f t="array" ref="T1778">_xlfn.IFS(OR(Q1778&gt;$U$2,Q1778&lt;$U$3),Q1778*$V$2,OR(Q1778&gt;$U$3,Q1778&lt;$U$4),Q1778*$V$3,OR(Q1778&gt;$U$3,Q1778&lt;$U$4),Q1778*$V$4,OR(Q1778&gt;$U$5,Q1778&lt;$U$6),Q1778*$V$6,OR(Q1778&gt;$U$6,Q1778&lt;$U$7),Q1778*$V$7)</f>
        <v>193.86</v>
      </c>
    </row>
    <row r="1779" spans="1:20" x14ac:dyDescent="0.3">
      <c r="A1779" s="2" t="s">
        <v>2458</v>
      </c>
      <c r="B1779" s="5">
        <v>43700</v>
      </c>
      <c r="C1779" s="5">
        <v>43701</v>
      </c>
      <c r="D1779" s="2" t="s">
        <v>45</v>
      </c>
      <c r="E1779" s="2" t="s">
        <v>41</v>
      </c>
      <c r="F1779" s="2" t="s">
        <v>1319</v>
      </c>
      <c r="G1779" s="6" t="str">
        <f>VLOOKUP(F1779,'Customer Info'!A:B,2,0)</f>
        <v>Susan</v>
      </c>
      <c r="H1779" s="6" t="str">
        <f>VLOOKUP(F1779,'Customer Info'!A:C,3,0)</f>
        <v>Pistek</v>
      </c>
      <c r="I1779" s="6" t="str">
        <f>VLOOKUP(F1779,'Customer Info'!A:E,5,0)</f>
        <v>Padang</v>
      </c>
      <c r="J1779" s="2" t="s">
        <v>431</v>
      </c>
      <c r="K1779" s="2">
        <v>167</v>
      </c>
      <c r="L1779" s="2">
        <v>152</v>
      </c>
      <c r="M1779" s="2">
        <v>4</v>
      </c>
      <c r="N1779" s="7">
        <f t="shared" si="108"/>
        <v>608</v>
      </c>
      <c r="O1779" s="7">
        <f t="shared" si="109"/>
        <v>668</v>
      </c>
      <c r="P1779" s="2">
        <v>30</v>
      </c>
      <c r="Q1779" s="8">
        <f t="shared" si="110"/>
        <v>698</v>
      </c>
      <c r="R1779" s="8">
        <f t="shared" si="111"/>
        <v>60</v>
      </c>
      <c r="S1779" s="2" t="s">
        <v>31</v>
      </c>
      <c r="T1779" s="22" cm="1">
        <f t="array" ref="T1779">_xlfn.IFS(OR(Q1779&gt;$U$2,Q1779&lt;$U$3),Q1779*$V$2,OR(Q1779&gt;$U$3,Q1779&lt;$U$4),Q1779*$V$3,OR(Q1779&gt;$U$3,Q1779&lt;$U$4),Q1779*$V$4,OR(Q1779&gt;$U$5,Q1779&lt;$U$6),Q1779*$V$6,OR(Q1779&gt;$U$6,Q1779&lt;$U$7),Q1779*$V$7)</f>
        <v>13.96</v>
      </c>
    </row>
    <row r="1780" spans="1:20" x14ac:dyDescent="0.3">
      <c r="A1780" s="2" t="s">
        <v>2459</v>
      </c>
      <c r="B1780" s="5">
        <v>43692</v>
      </c>
      <c r="C1780" s="5">
        <v>43692</v>
      </c>
      <c r="D1780" s="2" t="s">
        <v>45</v>
      </c>
      <c r="E1780" s="2" t="s">
        <v>89</v>
      </c>
      <c r="F1780" s="2" t="s">
        <v>859</v>
      </c>
      <c r="G1780" s="6" t="str">
        <f>VLOOKUP(F1780,'Customer Info'!A:B,2,0)</f>
        <v>Harold</v>
      </c>
      <c r="H1780" s="6" t="str">
        <f>VLOOKUP(F1780,'Customer Info'!A:C,3,0)</f>
        <v>Dahlen</v>
      </c>
      <c r="I1780" s="6" t="str">
        <f>VLOOKUP(F1780,'Customer Info'!A:E,5,0)</f>
        <v>Jakarta</v>
      </c>
      <c r="J1780" s="2" t="s">
        <v>326</v>
      </c>
      <c r="K1780" s="2">
        <v>1997</v>
      </c>
      <c r="L1780" s="2">
        <v>1816</v>
      </c>
      <c r="M1780" s="2">
        <v>3</v>
      </c>
      <c r="N1780" s="7">
        <f t="shared" si="108"/>
        <v>5448</v>
      </c>
      <c r="O1780" s="7">
        <f t="shared" si="109"/>
        <v>5991</v>
      </c>
      <c r="P1780" s="2">
        <v>34</v>
      </c>
      <c r="Q1780" s="8">
        <f t="shared" si="110"/>
        <v>6025</v>
      </c>
      <c r="R1780" s="8">
        <f t="shared" si="111"/>
        <v>543</v>
      </c>
      <c r="S1780" s="2" t="s">
        <v>31</v>
      </c>
      <c r="T1780" s="22" cm="1">
        <f t="array" ref="T1780">_xlfn.IFS(OR(Q1780&gt;$U$2,Q1780&lt;$U$3),Q1780*$V$2,OR(Q1780&gt;$U$3,Q1780&lt;$U$4),Q1780*$V$3,OR(Q1780&gt;$U$3,Q1780&lt;$U$4),Q1780*$V$4,OR(Q1780&gt;$U$5,Q1780&lt;$U$6),Q1780*$V$6,OR(Q1780&gt;$U$6,Q1780&lt;$U$7),Q1780*$V$7)</f>
        <v>120.5</v>
      </c>
    </row>
    <row r="1781" spans="1:20" x14ac:dyDescent="0.3">
      <c r="A1781" s="2" t="s">
        <v>2460</v>
      </c>
      <c r="B1781" s="5">
        <v>43481</v>
      </c>
      <c r="C1781" s="5">
        <v>43482</v>
      </c>
      <c r="D1781" s="2" t="s">
        <v>45</v>
      </c>
      <c r="E1781" s="2" t="s">
        <v>66</v>
      </c>
      <c r="F1781" s="2" t="s">
        <v>558</v>
      </c>
      <c r="G1781" s="6" t="str">
        <f>VLOOKUP(F1781,'Customer Info'!A:B,2,0)</f>
        <v>Darrin</v>
      </c>
      <c r="H1781" s="6" t="str">
        <f>VLOOKUP(F1781,'Customer Info'!A:C,3,0)</f>
        <v>Martin</v>
      </c>
      <c r="I1781" s="6" t="str">
        <f>VLOOKUP(F1781,'Customer Info'!A:E,5,0)</f>
        <v>Berlin</v>
      </c>
      <c r="J1781" s="2" t="s">
        <v>141</v>
      </c>
      <c r="K1781" s="2">
        <v>2965</v>
      </c>
      <c r="L1781" s="2">
        <v>2694</v>
      </c>
      <c r="M1781" s="2">
        <v>3</v>
      </c>
      <c r="N1781" s="7">
        <f t="shared" si="108"/>
        <v>8082</v>
      </c>
      <c r="O1781" s="7">
        <f t="shared" si="109"/>
        <v>8895</v>
      </c>
      <c r="P1781" s="2">
        <v>50</v>
      </c>
      <c r="Q1781" s="8">
        <f t="shared" si="110"/>
        <v>8945</v>
      </c>
      <c r="R1781" s="8">
        <f t="shared" si="111"/>
        <v>813</v>
      </c>
      <c r="S1781" s="2" t="s">
        <v>31</v>
      </c>
      <c r="T1781" s="22" cm="1">
        <f t="array" ref="T1781">_xlfn.IFS(OR(Q1781&gt;$U$2,Q1781&lt;$U$3),Q1781*$V$2,OR(Q1781&gt;$U$3,Q1781&lt;$U$4),Q1781*$V$3,OR(Q1781&gt;$U$3,Q1781&lt;$U$4),Q1781*$V$4,OR(Q1781&gt;$U$5,Q1781&lt;$U$6),Q1781*$V$6,OR(Q1781&gt;$U$6,Q1781&lt;$U$7),Q1781*$V$7)</f>
        <v>178.9</v>
      </c>
    </row>
    <row r="1782" spans="1:20" x14ac:dyDescent="0.3">
      <c r="A1782" s="2" t="s">
        <v>2461</v>
      </c>
      <c r="B1782" s="5">
        <v>43621</v>
      </c>
      <c r="C1782" s="5">
        <v>43623</v>
      </c>
      <c r="D1782" s="2" t="s">
        <v>26</v>
      </c>
      <c r="E1782" s="2" t="s">
        <v>41</v>
      </c>
      <c r="F1782" s="2" t="s">
        <v>38</v>
      </c>
      <c r="G1782" s="6" t="str">
        <f>VLOOKUP(F1782,'Customer Info'!A:B,2,0)</f>
        <v>Rick</v>
      </c>
      <c r="H1782" s="6" t="str">
        <f>VLOOKUP(F1782,'Customer Info'!A:C,3,0)</f>
        <v>Duston</v>
      </c>
      <c r="I1782" s="6" t="str">
        <f>VLOOKUP(F1782,'Customer Info'!A:E,5,0)</f>
        <v>Bhiwandi</v>
      </c>
      <c r="J1782" s="2" t="s">
        <v>54</v>
      </c>
      <c r="K1782" s="2">
        <v>8026</v>
      </c>
      <c r="L1782" s="2">
        <v>7572</v>
      </c>
      <c r="M1782" s="2">
        <v>13</v>
      </c>
      <c r="N1782" s="7">
        <f t="shared" si="108"/>
        <v>98436</v>
      </c>
      <c r="O1782" s="7">
        <f t="shared" si="109"/>
        <v>104338</v>
      </c>
      <c r="P1782" s="2">
        <v>56</v>
      </c>
      <c r="Q1782" s="8">
        <f t="shared" si="110"/>
        <v>104394</v>
      </c>
      <c r="R1782" s="8">
        <f t="shared" si="111"/>
        <v>5902</v>
      </c>
      <c r="S1782" s="2" t="s">
        <v>31</v>
      </c>
      <c r="T1782" s="22" cm="1">
        <f t="array" ref="T1782">_xlfn.IFS(OR(Q1782&gt;$U$2,Q1782&lt;$U$3),Q1782*$V$2,OR(Q1782&gt;$U$3,Q1782&lt;$U$4),Q1782*$V$3,OR(Q1782&gt;$U$3,Q1782&lt;$U$4),Q1782*$V$4,OR(Q1782&gt;$U$5,Q1782&lt;$U$6),Q1782*$V$6,OR(Q1782&gt;$U$6,Q1782&lt;$U$7),Q1782*$V$7)</f>
        <v>2087.88</v>
      </c>
    </row>
    <row r="1783" spans="1:20" x14ac:dyDescent="0.3">
      <c r="A1783" s="2" t="s">
        <v>2462</v>
      </c>
      <c r="B1783" s="5">
        <v>43810</v>
      </c>
      <c r="C1783" s="5">
        <v>43810</v>
      </c>
      <c r="D1783" s="2" t="s">
        <v>26</v>
      </c>
      <c r="E1783" s="2" t="s">
        <v>41</v>
      </c>
      <c r="F1783" s="2" t="s">
        <v>1304</v>
      </c>
      <c r="G1783" s="6" t="str">
        <f>VLOOKUP(F1783,'Customer Info'!A:B,2,0)</f>
        <v>Dianna</v>
      </c>
      <c r="H1783" s="6" t="str">
        <f>VLOOKUP(F1783,'Customer Info'!A:C,3,0)</f>
        <v>Vittorini</v>
      </c>
      <c r="I1783" s="6" t="str">
        <f>VLOOKUP(F1783,'Customer Info'!A:E,5,0)</f>
        <v>Gold Coast</v>
      </c>
      <c r="J1783" s="2" t="s">
        <v>704</v>
      </c>
      <c r="K1783" s="2">
        <v>3091</v>
      </c>
      <c r="L1783" s="2">
        <v>2889</v>
      </c>
      <c r="M1783" s="2">
        <v>2</v>
      </c>
      <c r="N1783" s="7">
        <f t="shared" si="108"/>
        <v>5778</v>
      </c>
      <c r="O1783" s="7">
        <f t="shared" si="109"/>
        <v>6182</v>
      </c>
      <c r="P1783" s="2">
        <v>94</v>
      </c>
      <c r="Q1783" s="8">
        <f t="shared" si="110"/>
        <v>6276</v>
      </c>
      <c r="R1783" s="8">
        <f t="shared" si="111"/>
        <v>404</v>
      </c>
      <c r="S1783" s="2" t="s">
        <v>69</v>
      </c>
      <c r="T1783" s="22" cm="1">
        <f t="array" ref="T1783">_xlfn.IFS(OR(Q1783&gt;$U$2,Q1783&lt;$U$3),Q1783*$V$2,OR(Q1783&gt;$U$3,Q1783&lt;$U$4),Q1783*$V$3,OR(Q1783&gt;$U$3,Q1783&lt;$U$4),Q1783*$V$4,OR(Q1783&gt;$U$5,Q1783&lt;$U$6),Q1783*$V$6,OR(Q1783&gt;$U$6,Q1783&lt;$U$7),Q1783*$V$7)</f>
        <v>125.52</v>
      </c>
    </row>
    <row r="1784" spans="1:20" x14ac:dyDescent="0.3">
      <c r="A1784" s="2" t="s">
        <v>2463</v>
      </c>
      <c r="B1784" s="5">
        <v>43817</v>
      </c>
      <c r="C1784" s="5">
        <v>43818</v>
      </c>
      <c r="D1784" s="2" t="s">
        <v>33</v>
      </c>
      <c r="E1784" s="2" t="s">
        <v>46</v>
      </c>
      <c r="F1784" s="2" t="s">
        <v>564</v>
      </c>
      <c r="G1784" s="6" t="str">
        <f>VLOOKUP(F1784,'Customer Info'!A:B,2,0)</f>
        <v>Mike</v>
      </c>
      <c r="H1784" s="6" t="str">
        <f>VLOOKUP(F1784,'Customer Info'!A:C,3,0)</f>
        <v>Pelletier</v>
      </c>
      <c r="I1784" s="6" t="str">
        <f>VLOOKUP(F1784,'Customer Info'!A:E,5,0)</f>
        <v>Gorakhpur</v>
      </c>
      <c r="J1784" s="2" t="s">
        <v>548</v>
      </c>
      <c r="K1784" s="2">
        <v>7658</v>
      </c>
      <c r="L1784" s="2">
        <v>7026</v>
      </c>
      <c r="M1784" s="2">
        <v>6</v>
      </c>
      <c r="N1784" s="7">
        <f t="shared" si="108"/>
        <v>42156</v>
      </c>
      <c r="O1784" s="7">
        <f t="shared" si="109"/>
        <v>45948</v>
      </c>
      <c r="P1784" s="2">
        <v>32</v>
      </c>
      <c r="Q1784" s="8">
        <f t="shared" si="110"/>
        <v>45980</v>
      </c>
      <c r="R1784" s="8">
        <f t="shared" si="111"/>
        <v>3792</v>
      </c>
      <c r="S1784" s="2" t="s">
        <v>31</v>
      </c>
      <c r="T1784" s="22" cm="1">
        <f t="array" ref="T1784">_xlfn.IFS(OR(Q1784&gt;$U$2,Q1784&lt;$U$3),Q1784*$V$2,OR(Q1784&gt;$U$3,Q1784&lt;$U$4),Q1784*$V$3,OR(Q1784&gt;$U$3,Q1784&lt;$U$4),Q1784*$V$4,OR(Q1784&gt;$U$5,Q1784&lt;$U$6),Q1784*$V$6,OR(Q1784&gt;$U$6,Q1784&lt;$U$7),Q1784*$V$7)</f>
        <v>919.6</v>
      </c>
    </row>
    <row r="1785" spans="1:20" x14ac:dyDescent="0.3">
      <c r="A1785" s="2" t="s">
        <v>2464</v>
      </c>
      <c r="B1785" s="5">
        <v>43531</v>
      </c>
      <c r="C1785" s="5">
        <v>43533</v>
      </c>
      <c r="D1785" s="2" t="s">
        <v>45</v>
      </c>
      <c r="E1785" s="2" t="s">
        <v>66</v>
      </c>
      <c r="F1785" s="2" t="s">
        <v>943</v>
      </c>
      <c r="G1785" s="6" t="str">
        <f>VLOOKUP(F1785,'Customer Info'!A:B,2,0)</f>
        <v>Lindsay</v>
      </c>
      <c r="H1785" s="6" t="str">
        <f>VLOOKUP(F1785,'Customer Info'!A:C,3,0)</f>
        <v>Shagiari</v>
      </c>
      <c r="I1785" s="6" t="str">
        <f>VLOOKUP(F1785,'Customer Info'!A:E,5,0)</f>
        <v>Canberra</v>
      </c>
      <c r="J1785" s="2" t="s">
        <v>536</v>
      </c>
      <c r="K1785" s="2">
        <v>63</v>
      </c>
      <c r="L1785" s="2">
        <v>59</v>
      </c>
      <c r="M1785" s="2">
        <v>6</v>
      </c>
      <c r="N1785" s="7">
        <f t="shared" si="108"/>
        <v>354</v>
      </c>
      <c r="O1785" s="7">
        <f t="shared" si="109"/>
        <v>378</v>
      </c>
      <c r="P1785" s="2">
        <v>10</v>
      </c>
      <c r="Q1785" s="8">
        <f t="shared" si="110"/>
        <v>388</v>
      </c>
      <c r="R1785" s="8">
        <f t="shared" si="111"/>
        <v>24</v>
      </c>
      <c r="S1785" s="2" t="s">
        <v>61</v>
      </c>
      <c r="T1785" s="22" cm="1">
        <f t="array" ref="T1785">_xlfn.IFS(OR(Q1785&gt;$U$2,Q1785&lt;$U$3),Q1785*$V$2,OR(Q1785&gt;$U$3,Q1785&lt;$U$4),Q1785*$V$3,OR(Q1785&gt;$U$3,Q1785&lt;$U$4),Q1785*$V$4,OR(Q1785&gt;$U$5,Q1785&lt;$U$6),Q1785*$V$6,OR(Q1785&gt;$U$6,Q1785&lt;$U$7),Q1785*$V$7)</f>
        <v>7.76</v>
      </c>
    </row>
    <row r="1786" spans="1:20" x14ac:dyDescent="0.3">
      <c r="A1786" s="2" t="s">
        <v>2465</v>
      </c>
      <c r="B1786" s="5">
        <v>43819</v>
      </c>
      <c r="C1786" s="5">
        <v>43819</v>
      </c>
      <c r="D1786" s="2" t="s">
        <v>33</v>
      </c>
      <c r="E1786" s="2" t="s">
        <v>41</v>
      </c>
      <c r="F1786" s="2" t="s">
        <v>574</v>
      </c>
      <c r="G1786" s="6" t="str">
        <f>VLOOKUP(F1786,'Customer Info'!A:B,2,0)</f>
        <v>Steven</v>
      </c>
      <c r="H1786" s="6" t="str">
        <f>VLOOKUP(F1786,'Customer Info'!A:C,3,0)</f>
        <v>Cartwright</v>
      </c>
      <c r="I1786" s="6" t="str">
        <f>VLOOKUP(F1786,'Customer Info'!A:E,5,0)</f>
        <v>Newcastle</v>
      </c>
      <c r="J1786" s="2" t="s">
        <v>39</v>
      </c>
      <c r="K1786" s="2">
        <v>9033</v>
      </c>
      <c r="L1786" s="2">
        <v>8132</v>
      </c>
      <c r="M1786" s="2">
        <v>6</v>
      </c>
      <c r="N1786" s="7">
        <f t="shared" si="108"/>
        <v>48792</v>
      </c>
      <c r="O1786" s="7">
        <f t="shared" si="109"/>
        <v>54198</v>
      </c>
      <c r="P1786" s="2">
        <v>93</v>
      </c>
      <c r="Q1786" s="8">
        <f t="shared" si="110"/>
        <v>54291</v>
      </c>
      <c r="R1786" s="8">
        <f t="shared" si="111"/>
        <v>5406</v>
      </c>
      <c r="S1786" s="2" t="s">
        <v>61</v>
      </c>
      <c r="T1786" s="22" cm="1">
        <f t="array" ref="T1786">_xlfn.IFS(OR(Q1786&gt;$U$2,Q1786&lt;$U$3),Q1786*$V$2,OR(Q1786&gt;$U$3,Q1786&lt;$U$4),Q1786*$V$3,OR(Q1786&gt;$U$3,Q1786&lt;$U$4),Q1786*$V$4,OR(Q1786&gt;$U$5,Q1786&lt;$U$6),Q1786*$V$6,OR(Q1786&gt;$U$6,Q1786&lt;$U$7),Q1786*$V$7)</f>
        <v>1085.82</v>
      </c>
    </row>
    <row r="1787" spans="1:20" x14ac:dyDescent="0.3">
      <c r="A1787" s="2" t="s">
        <v>2466</v>
      </c>
      <c r="B1787" s="5">
        <v>43662</v>
      </c>
      <c r="C1787" s="5">
        <v>43664</v>
      </c>
      <c r="D1787" s="2" t="s">
        <v>33</v>
      </c>
      <c r="E1787" s="2" t="s">
        <v>46</v>
      </c>
      <c r="F1787" s="2" t="s">
        <v>538</v>
      </c>
      <c r="G1787" s="6" t="str">
        <f>VLOOKUP(F1787,'Customer Info'!A:B,2,0)</f>
        <v>Joy</v>
      </c>
      <c r="H1787" s="6" t="str">
        <f>VLOOKUP(F1787,'Customer Info'!A:C,3,0)</f>
        <v>Bell</v>
      </c>
      <c r="I1787" s="6" t="str">
        <f>VLOOKUP(F1787,'Customer Info'!A:E,5,0)</f>
        <v>Tongchuan</v>
      </c>
      <c r="J1787" s="2" t="s">
        <v>278</v>
      </c>
      <c r="K1787" s="2">
        <v>36057</v>
      </c>
      <c r="L1787" s="2">
        <v>34028</v>
      </c>
      <c r="M1787" s="2">
        <v>2</v>
      </c>
      <c r="N1787" s="7">
        <f t="shared" si="108"/>
        <v>68056</v>
      </c>
      <c r="O1787" s="7">
        <f t="shared" si="109"/>
        <v>72114</v>
      </c>
      <c r="P1787" s="2">
        <v>37</v>
      </c>
      <c r="Q1787" s="8">
        <f t="shared" si="110"/>
        <v>72151</v>
      </c>
      <c r="R1787" s="8">
        <f t="shared" si="111"/>
        <v>4058</v>
      </c>
      <c r="S1787" s="2" t="s">
        <v>31</v>
      </c>
      <c r="T1787" s="22" cm="1">
        <f t="array" ref="T1787">_xlfn.IFS(OR(Q1787&gt;$U$2,Q1787&lt;$U$3),Q1787*$V$2,OR(Q1787&gt;$U$3,Q1787&lt;$U$4),Q1787*$V$3,OR(Q1787&gt;$U$3,Q1787&lt;$U$4),Q1787*$V$4,OR(Q1787&gt;$U$5,Q1787&lt;$U$6),Q1787*$V$6,OR(Q1787&gt;$U$6,Q1787&lt;$U$7),Q1787*$V$7)</f>
        <v>1443.02</v>
      </c>
    </row>
    <row r="1788" spans="1:20" x14ac:dyDescent="0.3">
      <c r="A1788" s="2" t="s">
        <v>2467</v>
      </c>
      <c r="B1788" s="5">
        <v>43706</v>
      </c>
      <c r="C1788" s="5">
        <v>43708</v>
      </c>
      <c r="D1788" s="2" t="s">
        <v>26</v>
      </c>
      <c r="E1788" s="2" t="s">
        <v>27</v>
      </c>
      <c r="F1788" s="2" t="s">
        <v>930</v>
      </c>
      <c r="G1788" s="6" t="str">
        <f>VLOOKUP(F1788,'Customer Info'!A:B,2,0)</f>
        <v>Dionis</v>
      </c>
      <c r="H1788" s="6" t="str">
        <f>VLOOKUP(F1788,'Customer Info'!A:C,3,0)</f>
        <v>Lloyd</v>
      </c>
      <c r="I1788" s="6" t="str">
        <f>VLOOKUP(F1788,'Customer Info'!A:E,5,0)</f>
        <v>Kamarhati</v>
      </c>
      <c r="J1788" s="2" t="s">
        <v>153</v>
      </c>
      <c r="K1788" s="2">
        <v>3321</v>
      </c>
      <c r="L1788" s="2">
        <v>2989</v>
      </c>
      <c r="M1788" s="2">
        <v>2</v>
      </c>
      <c r="N1788" s="7">
        <f t="shared" si="108"/>
        <v>5978</v>
      </c>
      <c r="O1788" s="7">
        <f t="shared" si="109"/>
        <v>6642</v>
      </c>
      <c r="P1788" s="2">
        <v>91</v>
      </c>
      <c r="Q1788" s="8">
        <f t="shared" si="110"/>
        <v>6733</v>
      </c>
      <c r="R1788" s="8">
        <f t="shared" si="111"/>
        <v>664</v>
      </c>
      <c r="S1788" s="2" t="s">
        <v>61</v>
      </c>
      <c r="T1788" s="22" cm="1">
        <f t="array" ref="T1788">_xlfn.IFS(OR(Q1788&gt;$U$2,Q1788&lt;$U$3),Q1788*$V$2,OR(Q1788&gt;$U$3,Q1788&lt;$U$4),Q1788*$V$3,OR(Q1788&gt;$U$3,Q1788&lt;$U$4),Q1788*$V$4,OR(Q1788&gt;$U$5,Q1788&lt;$U$6),Q1788*$V$6,OR(Q1788&gt;$U$6,Q1788&lt;$U$7),Q1788*$V$7)</f>
        <v>134.66</v>
      </c>
    </row>
    <row r="1789" spans="1:20" x14ac:dyDescent="0.3">
      <c r="A1789" s="2" t="s">
        <v>2468</v>
      </c>
      <c r="B1789" s="5">
        <v>43721</v>
      </c>
      <c r="C1789" s="5">
        <v>43723</v>
      </c>
      <c r="D1789" s="2" t="s">
        <v>33</v>
      </c>
      <c r="E1789" s="2" t="s">
        <v>46</v>
      </c>
      <c r="F1789" s="2" t="s">
        <v>1117</v>
      </c>
      <c r="G1789" s="6" t="str">
        <f>VLOOKUP(F1789,'Customer Info'!A:B,2,0)</f>
        <v>Christopher</v>
      </c>
      <c r="H1789" s="6" t="str">
        <f>VLOOKUP(F1789,'Customer Info'!A:C,3,0)</f>
        <v>Martinez</v>
      </c>
      <c r="I1789" s="6" t="str">
        <f>VLOOKUP(F1789,'Customer Info'!A:E,5,0)</f>
        <v>Qingdao</v>
      </c>
      <c r="J1789" s="2" t="s">
        <v>575</v>
      </c>
      <c r="K1789" s="2">
        <v>7065</v>
      </c>
      <c r="L1789" s="2">
        <v>6545</v>
      </c>
      <c r="M1789" s="2">
        <v>2</v>
      </c>
      <c r="N1789" s="7">
        <f t="shared" si="108"/>
        <v>13090</v>
      </c>
      <c r="O1789" s="7">
        <f t="shared" si="109"/>
        <v>14130</v>
      </c>
      <c r="P1789" s="2">
        <v>46</v>
      </c>
      <c r="Q1789" s="8">
        <f t="shared" si="110"/>
        <v>14176</v>
      </c>
      <c r="R1789" s="8">
        <f t="shared" si="111"/>
        <v>1040</v>
      </c>
      <c r="S1789" s="2" t="s">
        <v>31</v>
      </c>
      <c r="T1789" s="22" cm="1">
        <f t="array" ref="T1789">_xlfn.IFS(OR(Q1789&gt;$U$2,Q1789&lt;$U$3),Q1789*$V$2,OR(Q1789&gt;$U$3,Q1789&lt;$U$4),Q1789*$V$3,OR(Q1789&gt;$U$3,Q1789&lt;$U$4),Q1789*$V$4,OR(Q1789&gt;$U$5,Q1789&lt;$U$6),Q1789*$V$6,OR(Q1789&gt;$U$6,Q1789&lt;$U$7),Q1789*$V$7)</f>
        <v>283.52</v>
      </c>
    </row>
    <row r="1790" spans="1:20" x14ac:dyDescent="0.3">
      <c r="A1790" s="2" t="s">
        <v>2469</v>
      </c>
      <c r="B1790" s="5">
        <v>43808</v>
      </c>
      <c r="C1790" s="5">
        <v>43808</v>
      </c>
      <c r="D1790" s="2" t="s">
        <v>33</v>
      </c>
      <c r="E1790" s="2" t="s">
        <v>66</v>
      </c>
      <c r="F1790" s="2" t="s">
        <v>1149</v>
      </c>
      <c r="G1790" s="6" t="str">
        <f>VLOOKUP(F1790,'Customer Info'!A:B,2,0)</f>
        <v>Ralph</v>
      </c>
      <c r="H1790" s="6" t="str">
        <f>VLOOKUP(F1790,'Customer Info'!A:C,3,0)</f>
        <v>Arnett</v>
      </c>
      <c r="I1790" s="6" t="str">
        <f>VLOOKUP(F1790,'Customer Info'!A:E,5,0)</f>
        <v>Wolfsburg</v>
      </c>
      <c r="J1790" s="2" t="s">
        <v>910</v>
      </c>
      <c r="K1790" s="2">
        <v>27691</v>
      </c>
      <c r="L1790" s="2">
        <v>25616</v>
      </c>
      <c r="M1790" s="2">
        <v>6</v>
      </c>
      <c r="N1790" s="7">
        <f t="shared" si="108"/>
        <v>153696</v>
      </c>
      <c r="O1790" s="7">
        <f t="shared" si="109"/>
        <v>166146</v>
      </c>
      <c r="P1790" s="2">
        <v>57</v>
      </c>
      <c r="Q1790" s="8">
        <f t="shared" si="110"/>
        <v>166203</v>
      </c>
      <c r="R1790" s="8">
        <f t="shared" si="111"/>
        <v>12450</v>
      </c>
      <c r="S1790" s="2" t="s">
        <v>61</v>
      </c>
      <c r="T1790" s="22" cm="1">
        <f t="array" ref="T1790">_xlfn.IFS(OR(Q1790&gt;$U$2,Q1790&lt;$U$3),Q1790*$V$2,OR(Q1790&gt;$U$3,Q1790&lt;$U$4),Q1790*$V$3,OR(Q1790&gt;$U$3,Q1790&lt;$U$4),Q1790*$V$4,OR(Q1790&gt;$U$5,Q1790&lt;$U$6),Q1790*$V$6,OR(Q1790&gt;$U$6,Q1790&lt;$U$7),Q1790*$V$7)</f>
        <v>3324.06</v>
      </c>
    </row>
    <row r="1791" spans="1:20" x14ac:dyDescent="0.3">
      <c r="A1791" s="2" t="s">
        <v>2470</v>
      </c>
      <c r="B1791" s="5">
        <v>43815</v>
      </c>
      <c r="C1791" s="5">
        <v>43815</v>
      </c>
      <c r="D1791" s="2" t="s">
        <v>45</v>
      </c>
      <c r="E1791" s="2" t="s">
        <v>41</v>
      </c>
      <c r="F1791" s="2" t="s">
        <v>619</v>
      </c>
      <c r="G1791" s="6" t="str">
        <f>VLOOKUP(F1791,'Customer Info'!A:B,2,0)</f>
        <v>Daniel</v>
      </c>
      <c r="H1791" s="6" t="str">
        <f>VLOOKUP(F1791,'Customer Info'!A:C,3,0)</f>
        <v>Raglin</v>
      </c>
      <c r="I1791" s="6" t="str">
        <f>VLOOKUP(F1791,'Customer Info'!A:E,5,0)</f>
        <v>Gold Coast</v>
      </c>
      <c r="J1791" s="2" t="s">
        <v>520</v>
      </c>
      <c r="K1791" s="2">
        <v>147</v>
      </c>
      <c r="L1791" s="2">
        <v>138</v>
      </c>
      <c r="M1791" s="2">
        <v>1</v>
      </c>
      <c r="N1791" s="7">
        <f t="shared" si="108"/>
        <v>138</v>
      </c>
      <c r="O1791" s="7">
        <f t="shared" si="109"/>
        <v>147</v>
      </c>
      <c r="P1791" s="2">
        <v>30</v>
      </c>
      <c r="Q1791" s="8">
        <f t="shared" si="110"/>
        <v>177</v>
      </c>
      <c r="R1791" s="8">
        <f t="shared" si="111"/>
        <v>9</v>
      </c>
      <c r="S1791" s="2" t="s">
        <v>28</v>
      </c>
      <c r="T1791" s="22" cm="1">
        <f t="array" ref="T1791">_xlfn.IFS(OR(Q1791&gt;$U$2,Q1791&lt;$U$3),Q1791*$V$2,OR(Q1791&gt;$U$3,Q1791&lt;$U$4),Q1791*$V$3,OR(Q1791&gt;$U$3,Q1791&lt;$U$4),Q1791*$V$4,OR(Q1791&gt;$U$5,Q1791&lt;$U$6),Q1791*$V$6,OR(Q1791&gt;$U$6,Q1791&lt;$U$7),Q1791*$V$7)</f>
        <v>3.54</v>
      </c>
    </row>
    <row r="1792" spans="1:20" x14ac:dyDescent="0.3">
      <c r="A1792" s="2" t="s">
        <v>2471</v>
      </c>
      <c r="B1792" s="5">
        <v>43794</v>
      </c>
      <c r="C1792" s="5">
        <v>43795</v>
      </c>
      <c r="D1792" s="2" t="s">
        <v>45</v>
      </c>
      <c r="E1792" s="2" t="s">
        <v>41</v>
      </c>
      <c r="F1792" s="2" t="s">
        <v>803</v>
      </c>
      <c r="G1792" s="6" t="str">
        <f>VLOOKUP(F1792,'Customer Info'!A:B,2,0)</f>
        <v>Adrian</v>
      </c>
      <c r="H1792" s="6" t="str">
        <f>VLOOKUP(F1792,'Customer Info'!A:C,3,0)</f>
        <v>Barton</v>
      </c>
      <c r="I1792" s="6" t="str">
        <f>VLOOKUP(F1792,'Customer Info'!A:E,5,0)</f>
        <v>Zigong</v>
      </c>
      <c r="J1792" s="2" t="s">
        <v>452</v>
      </c>
      <c r="K1792" s="2">
        <v>851</v>
      </c>
      <c r="L1792" s="2">
        <v>773</v>
      </c>
      <c r="M1792" s="2">
        <v>9</v>
      </c>
      <c r="N1792" s="7">
        <f t="shared" si="108"/>
        <v>6957</v>
      </c>
      <c r="O1792" s="7">
        <f t="shared" si="109"/>
        <v>7659</v>
      </c>
      <c r="P1792" s="2">
        <v>89</v>
      </c>
      <c r="Q1792" s="8">
        <f t="shared" si="110"/>
        <v>7748</v>
      </c>
      <c r="R1792" s="8">
        <f t="shared" si="111"/>
        <v>702</v>
      </c>
      <c r="S1792" s="2" t="s">
        <v>61</v>
      </c>
      <c r="T1792" s="22" cm="1">
        <f t="array" ref="T1792">_xlfn.IFS(OR(Q1792&gt;$U$2,Q1792&lt;$U$3),Q1792*$V$2,OR(Q1792&gt;$U$3,Q1792&lt;$U$4),Q1792*$V$3,OR(Q1792&gt;$U$3,Q1792&lt;$U$4),Q1792*$V$4,OR(Q1792&gt;$U$5,Q1792&lt;$U$6),Q1792*$V$6,OR(Q1792&gt;$U$6,Q1792&lt;$U$7),Q1792*$V$7)</f>
        <v>154.96</v>
      </c>
    </row>
    <row r="1793" spans="1:20" x14ac:dyDescent="0.3">
      <c r="A1793" s="2" t="s">
        <v>2472</v>
      </c>
      <c r="B1793" s="5">
        <v>43710</v>
      </c>
      <c r="C1793" s="5">
        <v>43712</v>
      </c>
      <c r="D1793" s="2" t="s">
        <v>45</v>
      </c>
      <c r="E1793" s="2" t="s">
        <v>46</v>
      </c>
      <c r="F1793" s="2" t="s">
        <v>1122</v>
      </c>
      <c r="G1793" s="6" t="str">
        <f>VLOOKUP(F1793,'Customer Info'!A:B,2,0)</f>
        <v>Kelly</v>
      </c>
      <c r="H1793" s="6" t="str">
        <f>VLOOKUP(F1793,'Customer Info'!A:C,3,0)</f>
        <v>Collister</v>
      </c>
      <c r="I1793" s="6" t="str">
        <f>VLOOKUP(F1793,'Customer Info'!A:E,5,0)</f>
        <v>Sydney</v>
      </c>
      <c r="J1793" s="2" t="s">
        <v>620</v>
      </c>
      <c r="K1793" s="2">
        <v>69</v>
      </c>
      <c r="L1793" s="2">
        <v>63</v>
      </c>
      <c r="M1793" s="2">
        <v>2</v>
      </c>
      <c r="N1793" s="7">
        <f t="shared" si="108"/>
        <v>126</v>
      </c>
      <c r="O1793" s="7">
        <f t="shared" si="109"/>
        <v>138</v>
      </c>
      <c r="P1793" s="2">
        <v>10</v>
      </c>
      <c r="Q1793" s="8">
        <f t="shared" si="110"/>
        <v>148</v>
      </c>
      <c r="R1793" s="8">
        <f t="shared" si="111"/>
        <v>12</v>
      </c>
      <c r="S1793" s="2" t="s">
        <v>31</v>
      </c>
      <c r="T1793" s="22" cm="1">
        <f t="array" ref="T1793">_xlfn.IFS(OR(Q1793&gt;$U$2,Q1793&lt;$U$3),Q1793*$V$2,OR(Q1793&gt;$U$3,Q1793&lt;$U$4),Q1793*$V$3,OR(Q1793&gt;$U$3,Q1793&lt;$U$4),Q1793*$V$4,OR(Q1793&gt;$U$5,Q1793&lt;$U$6),Q1793*$V$6,OR(Q1793&gt;$U$6,Q1793&lt;$U$7),Q1793*$V$7)</f>
        <v>2.96</v>
      </c>
    </row>
    <row r="1794" spans="1:20" x14ac:dyDescent="0.3">
      <c r="A1794" s="2" t="s">
        <v>2473</v>
      </c>
      <c r="B1794" s="5">
        <v>43501</v>
      </c>
      <c r="C1794" s="5">
        <v>43503</v>
      </c>
      <c r="D1794" s="2" t="s">
        <v>26</v>
      </c>
      <c r="E1794" s="2" t="s">
        <v>41</v>
      </c>
      <c r="F1794" s="2" t="s">
        <v>844</v>
      </c>
      <c r="G1794" s="6" t="str">
        <f>VLOOKUP(F1794,'Customer Info'!A:B,2,0)</f>
        <v>Brendan</v>
      </c>
      <c r="H1794" s="6" t="str">
        <f>VLOOKUP(F1794,'Customer Info'!A:C,3,0)</f>
        <v>Murry</v>
      </c>
      <c r="I1794" s="6" t="str">
        <f>VLOOKUP(F1794,'Customer Info'!A:E,5,0)</f>
        <v>Schwerin</v>
      </c>
      <c r="J1794" s="2" t="s">
        <v>168</v>
      </c>
      <c r="K1794" s="2">
        <v>2960</v>
      </c>
      <c r="L1794" s="2">
        <v>2635</v>
      </c>
      <c r="M1794" s="2">
        <v>6</v>
      </c>
      <c r="N1794" s="7">
        <f t="shared" si="108"/>
        <v>15810</v>
      </c>
      <c r="O1794" s="7">
        <f t="shared" si="109"/>
        <v>17760</v>
      </c>
      <c r="P1794" s="2">
        <v>39</v>
      </c>
      <c r="Q1794" s="8">
        <f t="shared" si="110"/>
        <v>17799</v>
      </c>
      <c r="R1794" s="8">
        <f t="shared" si="111"/>
        <v>1950</v>
      </c>
      <c r="S1794" s="2" t="s">
        <v>31</v>
      </c>
      <c r="T1794" s="22" cm="1">
        <f t="array" ref="T1794">_xlfn.IFS(OR(Q1794&gt;$U$2,Q1794&lt;$U$3),Q1794*$V$2,OR(Q1794&gt;$U$3,Q1794&lt;$U$4),Q1794*$V$3,OR(Q1794&gt;$U$3,Q1794&lt;$U$4),Q1794*$V$4,OR(Q1794&gt;$U$5,Q1794&lt;$U$6),Q1794*$V$6,OR(Q1794&gt;$U$6,Q1794&lt;$U$7),Q1794*$V$7)</f>
        <v>355.98</v>
      </c>
    </row>
    <row r="1795" spans="1:20" x14ac:dyDescent="0.3">
      <c r="A1795" s="2" t="s">
        <v>2474</v>
      </c>
      <c r="B1795" s="5">
        <v>43515</v>
      </c>
      <c r="C1795" s="5">
        <v>43517</v>
      </c>
      <c r="D1795" s="2" t="s">
        <v>26</v>
      </c>
      <c r="E1795" s="2" t="s">
        <v>34</v>
      </c>
      <c r="F1795" s="2" t="s">
        <v>810</v>
      </c>
      <c r="G1795" s="6" t="str">
        <f>VLOOKUP(F1795,'Customer Info'!A:B,2,0)</f>
        <v>Tom</v>
      </c>
      <c r="H1795" s="6" t="str">
        <f>VLOOKUP(F1795,'Customer Info'!A:C,3,0)</f>
        <v>Zandusky</v>
      </c>
      <c r="I1795" s="6" t="str">
        <f>VLOOKUP(F1795,'Customer Info'!A:E,5,0)</f>
        <v>Hobart</v>
      </c>
      <c r="J1795" s="2" t="s">
        <v>87</v>
      </c>
      <c r="K1795" s="2">
        <v>3091</v>
      </c>
      <c r="L1795" s="2">
        <v>2889</v>
      </c>
      <c r="M1795" s="2">
        <v>9</v>
      </c>
      <c r="N1795" s="7">
        <f t="shared" si="108"/>
        <v>26001</v>
      </c>
      <c r="O1795" s="7">
        <f t="shared" si="109"/>
        <v>27819</v>
      </c>
      <c r="P1795" s="2">
        <v>85</v>
      </c>
      <c r="Q1795" s="8">
        <f t="shared" si="110"/>
        <v>27904</v>
      </c>
      <c r="R1795" s="8">
        <f t="shared" si="111"/>
        <v>1818</v>
      </c>
      <c r="S1795" s="2" t="s">
        <v>31</v>
      </c>
      <c r="T1795" s="22" cm="1">
        <f t="array" ref="T1795">_xlfn.IFS(OR(Q1795&gt;$U$2,Q1795&lt;$U$3),Q1795*$V$2,OR(Q1795&gt;$U$3,Q1795&lt;$U$4),Q1795*$V$3,OR(Q1795&gt;$U$3,Q1795&lt;$U$4),Q1795*$V$4,OR(Q1795&gt;$U$5,Q1795&lt;$U$6),Q1795*$V$6,OR(Q1795&gt;$U$6,Q1795&lt;$U$7),Q1795*$V$7)</f>
        <v>558.08000000000004</v>
      </c>
    </row>
    <row r="1796" spans="1:20" x14ac:dyDescent="0.3">
      <c r="A1796" s="2" t="s">
        <v>2475</v>
      </c>
      <c r="B1796" s="5">
        <v>43592</v>
      </c>
      <c r="C1796" s="5">
        <v>43594</v>
      </c>
      <c r="D1796" s="2" t="s">
        <v>45</v>
      </c>
      <c r="E1796" s="2" t="s">
        <v>41</v>
      </c>
      <c r="F1796" s="2" t="s">
        <v>1658</v>
      </c>
      <c r="G1796" s="6" t="str">
        <f>VLOOKUP(F1796,'Customer Info'!A:B,2,0)</f>
        <v>Toby</v>
      </c>
      <c r="H1796" s="6" t="str">
        <f>VLOOKUP(F1796,'Customer Info'!A:C,3,0)</f>
        <v>Carlisle</v>
      </c>
      <c r="I1796" s="6" t="str">
        <f>VLOOKUP(F1796,'Customer Info'!A:E,5,0)</f>
        <v>Depok</v>
      </c>
      <c r="J1796" s="2" t="s">
        <v>57</v>
      </c>
      <c r="K1796" s="2">
        <v>60</v>
      </c>
      <c r="L1796" s="2">
        <v>55</v>
      </c>
      <c r="M1796" s="2">
        <v>2</v>
      </c>
      <c r="N1796" s="7">
        <f t="shared" si="108"/>
        <v>110</v>
      </c>
      <c r="O1796" s="7">
        <f t="shared" si="109"/>
        <v>120</v>
      </c>
      <c r="P1796" s="2">
        <v>10</v>
      </c>
      <c r="Q1796" s="8">
        <f t="shared" si="110"/>
        <v>130</v>
      </c>
      <c r="R1796" s="8">
        <f t="shared" si="111"/>
        <v>10</v>
      </c>
      <c r="S1796" s="2" t="s">
        <v>31</v>
      </c>
      <c r="T1796" s="22" cm="1">
        <f t="array" ref="T1796">_xlfn.IFS(OR(Q1796&gt;$U$2,Q1796&lt;$U$3),Q1796*$V$2,OR(Q1796&gt;$U$3,Q1796&lt;$U$4),Q1796*$V$3,OR(Q1796&gt;$U$3,Q1796&lt;$U$4),Q1796*$V$4,OR(Q1796&gt;$U$5,Q1796&lt;$U$6),Q1796*$V$6,OR(Q1796&gt;$U$6,Q1796&lt;$U$7),Q1796*$V$7)</f>
        <v>2.6</v>
      </c>
    </row>
    <row r="1797" spans="1:20" x14ac:dyDescent="0.3">
      <c r="A1797" s="2" t="s">
        <v>2476</v>
      </c>
      <c r="B1797" s="5">
        <v>43662</v>
      </c>
      <c r="C1797" s="5">
        <v>43662</v>
      </c>
      <c r="D1797" s="2" t="s">
        <v>26</v>
      </c>
      <c r="E1797" s="2" t="s">
        <v>66</v>
      </c>
      <c r="F1797" s="2" t="s">
        <v>803</v>
      </c>
      <c r="G1797" s="6" t="str">
        <f>VLOOKUP(F1797,'Customer Info'!A:B,2,0)</f>
        <v>Adrian</v>
      </c>
      <c r="H1797" s="6" t="str">
        <f>VLOOKUP(F1797,'Customer Info'!A:C,3,0)</f>
        <v>Barton</v>
      </c>
      <c r="I1797" s="6" t="str">
        <f>VLOOKUP(F1797,'Customer Info'!A:E,5,0)</f>
        <v>Zigong</v>
      </c>
      <c r="J1797" s="2" t="s">
        <v>158</v>
      </c>
      <c r="K1797" s="2">
        <v>4577</v>
      </c>
      <c r="L1797" s="2">
        <v>4280</v>
      </c>
      <c r="M1797" s="2">
        <v>2</v>
      </c>
      <c r="N1797" s="7">
        <f t="shared" si="108"/>
        <v>8560</v>
      </c>
      <c r="O1797" s="7">
        <f t="shared" si="109"/>
        <v>9154</v>
      </c>
      <c r="P1797" s="2">
        <v>76</v>
      </c>
      <c r="Q1797" s="8">
        <f t="shared" si="110"/>
        <v>9230</v>
      </c>
      <c r="R1797" s="8">
        <f t="shared" si="111"/>
        <v>594</v>
      </c>
      <c r="S1797" s="2" t="s">
        <v>69</v>
      </c>
      <c r="T1797" s="22" cm="1">
        <f t="array" ref="T1797">_xlfn.IFS(OR(Q1797&gt;$U$2,Q1797&lt;$U$3),Q1797*$V$2,OR(Q1797&gt;$U$3,Q1797&lt;$U$4),Q1797*$V$3,OR(Q1797&gt;$U$3,Q1797&lt;$U$4),Q1797*$V$4,OR(Q1797&gt;$U$5,Q1797&lt;$U$6),Q1797*$V$6,OR(Q1797&gt;$U$6,Q1797&lt;$U$7),Q1797*$V$7)</f>
        <v>184.6</v>
      </c>
    </row>
    <row r="1798" spans="1:20" x14ac:dyDescent="0.3">
      <c r="A1798" s="2" t="s">
        <v>2477</v>
      </c>
      <c r="B1798" s="5">
        <v>43736</v>
      </c>
      <c r="C1798" s="5">
        <v>43737</v>
      </c>
      <c r="D1798" s="2" t="s">
        <v>33</v>
      </c>
      <c r="E1798" s="2" t="s">
        <v>41</v>
      </c>
      <c r="F1798" s="2" t="s">
        <v>1017</v>
      </c>
      <c r="G1798" s="6" t="str">
        <f>VLOOKUP(F1798,'Customer Info'!A:B,2,0)</f>
        <v>Carol</v>
      </c>
      <c r="H1798" s="6" t="str">
        <f>VLOOKUP(F1798,'Customer Info'!A:C,3,0)</f>
        <v>Adams</v>
      </c>
      <c r="I1798" s="6" t="str">
        <f>VLOOKUP(F1798,'Customer Info'!A:E,5,0)</f>
        <v>Cairns</v>
      </c>
      <c r="J1798" s="2" t="s">
        <v>414</v>
      </c>
      <c r="K1798" s="2">
        <v>6864</v>
      </c>
      <c r="L1798" s="2">
        <v>6667</v>
      </c>
      <c r="M1798" s="2">
        <v>3</v>
      </c>
      <c r="N1798" s="7">
        <f t="shared" si="108"/>
        <v>20001</v>
      </c>
      <c r="O1798" s="7">
        <f t="shared" si="109"/>
        <v>20592</v>
      </c>
      <c r="P1798" s="2">
        <v>23</v>
      </c>
      <c r="Q1798" s="8">
        <f t="shared" si="110"/>
        <v>20615</v>
      </c>
      <c r="R1798" s="8">
        <f t="shared" si="111"/>
        <v>591</v>
      </c>
      <c r="S1798" s="2" t="s">
        <v>31</v>
      </c>
      <c r="T1798" s="22" cm="1">
        <f t="array" ref="T1798">_xlfn.IFS(OR(Q1798&gt;$U$2,Q1798&lt;$U$3),Q1798*$V$2,OR(Q1798&gt;$U$3,Q1798&lt;$U$4),Q1798*$V$3,OR(Q1798&gt;$U$3,Q1798&lt;$U$4),Q1798*$V$4,OR(Q1798&gt;$U$5,Q1798&lt;$U$6),Q1798*$V$6,OR(Q1798&gt;$U$6,Q1798&lt;$U$7),Q1798*$V$7)</f>
        <v>412.3</v>
      </c>
    </row>
    <row r="1799" spans="1:20" x14ac:dyDescent="0.3">
      <c r="A1799" s="2" t="s">
        <v>2478</v>
      </c>
      <c r="B1799" s="5">
        <v>43632</v>
      </c>
      <c r="C1799" s="5">
        <v>43632</v>
      </c>
      <c r="D1799" s="2" t="s">
        <v>45</v>
      </c>
      <c r="E1799" s="2" t="s">
        <v>89</v>
      </c>
      <c r="F1799" s="2" t="s">
        <v>180</v>
      </c>
      <c r="G1799" s="6" t="str">
        <f>VLOOKUP(F1799,'Customer Info'!A:B,2,0)</f>
        <v>Gary</v>
      </c>
      <c r="H1799" s="6" t="str">
        <f>VLOOKUP(F1799,'Customer Info'!A:C,3,0)</f>
        <v>Hansen</v>
      </c>
      <c r="I1799" s="6" t="str">
        <f>VLOOKUP(F1799,'Customer Info'!A:E,5,0)</f>
        <v>Dewas</v>
      </c>
      <c r="J1799" s="2" t="s">
        <v>294</v>
      </c>
      <c r="K1799" s="2">
        <v>119</v>
      </c>
      <c r="L1799" s="2">
        <v>112</v>
      </c>
      <c r="M1799" s="2">
        <v>2</v>
      </c>
      <c r="N1799" s="7">
        <f t="shared" si="108"/>
        <v>224</v>
      </c>
      <c r="O1799" s="7">
        <f t="shared" si="109"/>
        <v>238</v>
      </c>
      <c r="P1799" s="2">
        <v>30</v>
      </c>
      <c r="Q1799" s="8">
        <f t="shared" si="110"/>
        <v>268</v>
      </c>
      <c r="R1799" s="8">
        <f t="shared" si="111"/>
        <v>14</v>
      </c>
      <c r="S1799" s="2" t="s">
        <v>61</v>
      </c>
      <c r="T1799" s="22" cm="1">
        <f t="array" ref="T1799">_xlfn.IFS(OR(Q1799&gt;$U$2,Q1799&lt;$U$3),Q1799*$V$2,OR(Q1799&gt;$U$3,Q1799&lt;$U$4),Q1799*$V$3,OR(Q1799&gt;$U$3,Q1799&lt;$U$4),Q1799*$V$4,OR(Q1799&gt;$U$5,Q1799&lt;$U$6),Q1799*$V$6,OR(Q1799&gt;$U$6,Q1799&lt;$U$7),Q1799*$V$7)</f>
        <v>5.36</v>
      </c>
    </row>
    <row r="1800" spans="1:20" x14ac:dyDescent="0.3">
      <c r="A1800" s="2" t="s">
        <v>2479</v>
      </c>
      <c r="B1800" s="5">
        <v>43523</v>
      </c>
      <c r="C1800" s="5">
        <v>43523</v>
      </c>
      <c r="D1800" s="2" t="s">
        <v>45</v>
      </c>
      <c r="E1800" s="2" t="s">
        <v>27</v>
      </c>
      <c r="F1800" s="2" t="s">
        <v>93</v>
      </c>
      <c r="G1800" s="6" t="str">
        <f>VLOOKUP(F1800,'Customer Info'!A:B,2,0)</f>
        <v>Bill</v>
      </c>
      <c r="H1800" s="6" t="str">
        <f>VLOOKUP(F1800,'Customer Info'!A:C,3,0)</f>
        <v>Stewart</v>
      </c>
      <c r="I1800" s="6" t="str">
        <f>VLOOKUP(F1800,'Customer Info'!A:E,5,0)</f>
        <v>Wenling</v>
      </c>
      <c r="J1800" s="2" t="s">
        <v>577</v>
      </c>
      <c r="K1800" s="2">
        <v>140</v>
      </c>
      <c r="L1800" s="2">
        <v>137</v>
      </c>
      <c r="M1800" s="2">
        <v>5</v>
      </c>
      <c r="N1800" s="7">
        <f t="shared" si="108"/>
        <v>685</v>
      </c>
      <c r="O1800" s="7">
        <f t="shared" si="109"/>
        <v>700</v>
      </c>
      <c r="P1800" s="2">
        <v>30</v>
      </c>
      <c r="Q1800" s="8">
        <f t="shared" si="110"/>
        <v>730</v>
      </c>
      <c r="R1800" s="8">
        <f t="shared" si="111"/>
        <v>15</v>
      </c>
      <c r="S1800" s="2" t="s">
        <v>61</v>
      </c>
      <c r="T1800" s="22" cm="1">
        <f t="array" ref="T1800">_xlfn.IFS(OR(Q1800&gt;$U$2,Q1800&lt;$U$3),Q1800*$V$2,OR(Q1800&gt;$U$3,Q1800&lt;$U$4),Q1800*$V$3,OR(Q1800&gt;$U$3,Q1800&lt;$U$4),Q1800*$V$4,OR(Q1800&gt;$U$5,Q1800&lt;$U$6),Q1800*$V$6,OR(Q1800&gt;$U$6,Q1800&lt;$U$7),Q1800*$V$7)</f>
        <v>14.6</v>
      </c>
    </row>
    <row r="1801" spans="1:20" x14ac:dyDescent="0.3">
      <c r="A1801" s="2" t="s">
        <v>2480</v>
      </c>
      <c r="B1801" s="5">
        <v>43600</v>
      </c>
      <c r="C1801" s="5">
        <v>43600</v>
      </c>
      <c r="D1801" s="2" t="s">
        <v>26</v>
      </c>
      <c r="E1801" s="2" t="s">
        <v>27</v>
      </c>
      <c r="F1801" s="2" t="s">
        <v>1122</v>
      </c>
      <c r="G1801" s="6" t="str">
        <f>VLOOKUP(F1801,'Customer Info'!A:B,2,0)</f>
        <v>Kelly</v>
      </c>
      <c r="H1801" s="6" t="str">
        <f>VLOOKUP(F1801,'Customer Info'!A:C,3,0)</f>
        <v>Collister</v>
      </c>
      <c r="I1801" s="6" t="str">
        <f>VLOOKUP(F1801,'Customer Info'!A:E,5,0)</f>
        <v>Sydney</v>
      </c>
      <c r="J1801" s="2" t="s">
        <v>699</v>
      </c>
      <c r="K1801" s="2">
        <v>2681</v>
      </c>
      <c r="L1801" s="2">
        <v>2458</v>
      </c>
      <c r="M1801" s="2">
        <v>1</v>
      </c>
      <c r="N1801" s="7">
        <f t="shared" si="108"/>
        <v>2458</v>
      </c>
      <c r="O1801" s="7">
        <f t="shared" si="109"/>
        <v>2681</v>
      </c>
      <c r="P1801" s="2">
        <v>52</v>
      </c>
      <c r="Q1801" s="8">
        <f t="shared" si="110"/>
        <v>2733</v>
      </c>
      <c r="R1801" s="8">
        <f t="shared" si="111"/>
        <v>223</v>
      </c>
      <c r="S1801" s="2" t="s">
        <v>31</v>
      </c>
      <c r="T1801" s="22" cm="1">
        <f t="array" ref="T1801">_xlfn.IFS(OR(Q1801&gt;$U$2,Q1801&lt;$U$3),Q1801*$V$2,OR(Q1801&gt;$U$3,Q1801&lt;$U$4),Q1801*$V$3,OR(Q1801&gt;$U$3,Q1801&lt;$U$4),Q1801*$V$4,OR(Q1801&gt;$U$5,Q1801&lt;$U$6),Q1801*$V$6,OR(Q1801&gt;$U$6,Q1801&lt;$U$7),Q1801*$V$7)</f>
        <v>54.660000000000004</v>
      </c>
    </row>
    <row r="1802" spans="1:20" x14ac:dyDescent="0.3">
      <c r="A1802" s="2" t="s">
        <v>2481</v>
      </c>
      <c r="B1802" s="5">
        <v>43525</v>
      </c>
      <c r="C1802" s="5">
        <v>43526</v>
      </c>
      <c r="D1802" s="2" t="s">
        <v>26</v>
      </c>
      <c r="E1802" s="2" t="s">
        <v>41</v>
      </c>
      <c r="F1802" s="2" t="s">
        <v>685</v>
      </c>
      <c r="G1802" s="6" t="str">
        <f>VLOOKUP(F1802,'Customer Info'!A:B,2,0)</f>
        <v>Aaron</v>
      </c>
      <c r="H1802" s="6" t="str">
        <f>VLOOKUP(F1802,'Customer Info'!A:C,3,0)</f>
        <v>Hawkins</v>
      </c>
      <c r="I1802" s="6" t="str">
        <f>VLOOKUP(F1802,'Customer Info'!A:E,5,0)</f>
        <v>Minden</v>
      </c>
      <c r="J1802" s="2" t="s">
        <v>218</v>
      </c>
      <c r="K1802" s="2">
        <v>1292</v>
      </c>
      <c r="L1802" s="2">
        <v>1185</v>
      </c>
      <c r="M1802" s="2">
        <v>2</v>
      </c>
      <c r="N1802" s="7">
        <f t="shared" si="108"/>
        <v>2370</v>
      </c>
      <c r="O1802" s="7">
        <f t="shared" si="109"/>
        <v>2584</v>
      </c>
      <c r="P1802" s="2">
        <v>98</v>
      </c>
      <c r="Q1802" s="8">
        <f t="shared" si="110"/>
        <v>2682</v>
      </c>
      <c r="R1802" s="8">
        <f t="shared" si="111"/>
        <v>214</v>
      </c>
      <c r="S1802" s="2" t="s">
        <v>31</v>
      </c>
      <c r="T1802" s="22" cm="1">
        <f t="array" ref="T1802">_xlfn.IFS(OR(Q1802&gt;$U$2,Q1802&lt;$U$3),Q1802*$V$2,OR(Q1802&gt;$U$3,Q1802&lt;$U$4),Q1802*$V$3,OR(Q1802&gt;$U$3,Q1802&lt;$U$4),Q1802*$V$4,OR(Q1802&gt;$U$5,Q1802&lt;$U$6),Q1802*$V$6,OR(Q1802&gt;$U$6,Q1802&lt;$U$7),Q1802*$V$7)</f>
        <v>53.64</v>
      </c>
    </row>
    <row r="1803" spans="1:20" x14ac:dyDescent="0.3">
      <c r="A1803" s="2" t="s">
        <v>2482</v>
      </c>
      <c r="B1803" s="5">
        <v>43631</v>
      </c>
      <c r="C1803" s="5">
        <v>43633</v>
      </c>
      <c r="D1803" s="2" t="s">
        <v>26</v>
      </c>
      <c r="E1803" s="2" t="s">
        <v>41</v>
      </c>
      <c r="F1803" s="2" t="s">
        <v>506</v>
      </c>
      <c r="G1803" s="6" t="str">
        <f>VLOOKUP(F1803,'Customer Info'!A:B,2,0)</f>
        <v>Julie</v>
      </c>
      <c r="H1803" s="6" t="str">
        <f>VLOOKUP(F1803,'Customer Info'!A:C,3,0)</f>
        <v>Creighton</v>
      </c>
      <c r="I1803" s="6" t="str">
        <f>VLOOKUP(F1803,'Customer Info'!A:E,5,0)</f>
        <v>Ballarat</v>
      </c>
      <c r="J1803" s="2" t="s">
        <v>620</v>
      </c>
      <c r="K1803" s="2">
        <v>2200</v>
      </c>
      <c r="L1803" s="2">
        <v>2020</v>
      </c>
      <c r="M1803" s="2">
        <v>3</v>
      </c>
      <c r="N1803" s="7">
        <f t="shared" ref="N1803:N1866" si="112">L1803*M1803</f>
        <v>6060</v>
      </c>
      <c r="O1803" s="7">
        <f t="shared" ref="O1803:O1866" si="113">K1803*M1803</f>
        <v>6600</v>
      </c>
      <c r="P1803" s="2">
        <v>65</v>
      </c>
      <c r="Q1803" s="8">
        <f t="shared" ref="Q1803:Q1866" si="114">P1803+O1803</f>
        <v>6665</v>
      </c>
      <c r="R1803" s="8">
        <f t="shared" ref="R1803:R1866" si="115">Q1803-N1803-P1803</f>
        <v>540</v>
      </c>
      <c r="S1803" s="2" t="s">
        <v>61</v>
      </c>
      <c r="T1803" s="22" cm="1">
        <f t="array" ref="T1803">_xlfn.IFS(OR(Q1803&gt;$U$2,Q1803&lt;$U$3),Q1803*$V$2,OR(Q1803&gt;$U$3,Q1803&lt;$U$4),Q1803*$V$3,OR(Q1803&gt;$U$3,Q1803&lt;$U$4),Q1803*$V$4,OR(Q1803&gt;$U$5,Q1803&lt;$U$6),Q1803*$V$6,OR(Q1803&gt;$U$6,Q1803&lt;$U$7),Q1803*$V$7)</f>
        <v>133.30000000000001</v>
      </c>
    </row>
    <row r="1804" spans="1:20" x14ac:dyDescent="0.3">
      <c r="A1804" s="2" t="s">
        <v>2483</v>
      </c>
      <c r="B1804" s="5">
        <v>43552</v>
      </c>
      <c r="C1804" s="5">
        <v>43554</v>
      </c>
      <c r="D1804" s="2" t="s">
        <v>45</v>
      </c>
      <c r="E1804" s="2" t="s">
        <v>46</v>
      </c>
      <c r="F1804" s="2" t="s">
        <v>1385</v>
      </c>
      <c r="G1804" s="6" t="str">
        <f>VLOOKUP(F1804,'Customer Info'!A:B,2,0)</f>
        <v>Neoma</v>
      </c>
      <c r="H1804" s="6" t="str">
        <f>VLOOKUP(F1804,'Customer Info'!A:C,3,0)</f>
        <v>Murray</v>
      </c>
      <c r="I1804" s="6" t="str">
        <f>VLOOKUP(F1804,'Customer Info'!A:E,5,0)</f>
        <v>Guwahati</v>
      </c>
      <c r="J1804" s="2" t="s">
        <v>191</v>
      </c>
      <c r="K1804" s="2">
        <v>193</v>
      </c>
      <c r="L1804" s="2">
        <v>173</v>
      </c>
      <c r="M1804" s="2">
        <v>3</v>
      </c>
      <c r="N1804" s="7">
        <f t="shared" si="112"/>
        <v>519</v>
      </c>
      <c r="O1804" s="7">
        <f t="shared" si="113"/>
        <v>579</v>
      </c>
      <c r="P1804" s="2">
        <v>30</v>
      </c>
      <c r="Q1804" s="8">
        <f t="shared" si="114"/>
        <v>609</v>
      </c>
      <c r="R1804" s="8">
        <f t="shared" si="115"/>
        <v>60</v>
      </c>
      <c r="S1804" s="2" t="s">
        <v>31</v>
      </c>
      <c r="T1804" s="22" cm="1">
        <f t="array" ref="T1804">_xlfn.IFS(OR(Q1804&gt;$U$2,Q1804&lt;$U$3),Q1804*$V$2,OR(Q1804&gt;$U$3,Q1804&lt;$U$4),Q1804*$V$3,OR(Q1804&gt;$U$3,Q1804&lt;$U$4),Q1804*$V$4,OR(Q1804&gt;$U$5,Q1804&lt;$U$6),Q1804*$V$6,OR(Q1804&gt;$U$6,Q1804&lt;$U$7),Q1804*$V$7)</f>
        <v>12.18</v>
      </c>
    </row>
    <row r="1805" spans="1:20" x14ac:dyDescent="0.3">
      <c r="A1805" s="2" t="s">
        <v>2484</v>
      </c>
      <c r="B1805" s="5">
        <v>43589</v>
      </c>
      <c r="C1805" s="5">
        <v>43591</v>
      </c>
      <c r="D1805" s="2" t="s">
        <v>33</v>
      </c>
      <c r="E1805" s="2" t="s">
        <v>34</v>
      </c>
      <c r="F1805" s="2" t="s">
        <v>350</v>
      </c>
      <c r="G1805" s="6" t="str">
        <f>VLOOKUP(F1805,'Customer Info'!A:B,2,0)</f>
        <v>Nick</v>
      </c>
      <c r="H1805" s="6" t="str">
        <f>VLOOKUP(F1805,'Customer Info'!A:C,3,0)</f>
        <v>Zandusky</v>
      </c>
      <c r="I1805" s="6" t="str">
        <f>VLOOKUP(F1805,'Customer Info'!A:E,5,0)</f>
        <v>Surabaya</v>
      </c>
      <c r="J1805" s="2" t="s">
        <v>396</v>
      </c>
      <c r="K1805" s="2">
        <v>2228</v>
      </c>
      <c r="L1805" s="2">
        <v>2143</v>
      </c>
      <c r="M1805" s="2">
        <v>3</v>
      </c>
      <c r="N1805" s="7">
        <f t="shared" si="112"/>
        <v>6429</v>
      </c>
      <c r="O1805" s="7">
        <f t="shared" si="113"/>
        <v>6684</v>
      </c>
      <c r="P1805" s="2">
        <v>24</v>
      </c>
      <c r="Q1805" s="8">
        <f t="shared" si="114"/>
        <v>6708</v>
      </c>
      <c r="R1805" s="8">
        <f t="shared" si="115"/>
        <v>255</v>
      </c>
      <c r="S1805" s="2" t="s">
        <v>31</v>
      </c>
      <c r="T1805" s="22" cm="1">
        <f t="array" ref="T1805">_xlfn.IFS(OR(Q1805&gt;$U$2,Q1805&lt;$U$3),Q1805*$V$2,OR(Q1805&gt;$U$3,Q1805&lt;$U$4),Q1805*$V$3,OR(Q1805&gt;$U$3,Q1805&lt;$U$4),Q1805*$V$4,OR(Q1805&gt;$U$5,Q1805&lt;$U$6),Q1805*$V$6,OR(Q1805&gt;$U$6,Q1805&lt;$U$7),Q1805*$V$7)</f>
        <v>134.16</v>
      </c>
    </row>
    <row r="1806" spans="1:20" x14ac:dyDescent="0.3">
      <c r="A1806" s="2" t="s">
        <v>2485</v>
      </c>
      <c r="B1806" s="5">
        <v>43806</v>
      </c>
      <c r="C1806" s="5">
        <v>43806</v>
      </c>
      <c r="D1806" s="2" t="s">
        <v>26</v>
      </c>
      <c r="E1806" s="2" t="s">
        <v>41</v>
      </c>
      <c r="F1806" s="2" t="s">
        <v>407</v>
      </c>
      <c r="G1806" s="6" t="str">
        <f>VLOOKUP(F1806,'Customer Info'!A:B,2,0)</f>
        <v>Logan</v>
      </c>
      <c r="H1806" s="6" t="str">
        <f>VLOOKUP(F1806,'Customer Info'!A:C,3,0)</f>
        <v>Currie</v>
      </c>
      <c r="I1806" s="6" t="str">
        <f>VLOOKUP(F1806,'Customer Info'!A:E,5,0)</f>
        <v>Amravati</v>
      </c>
      <c r="J1806" s="2" t="s">
        <v>561</v>
      </c>
      <c r="K1806" s="2">
        <v>2271</v>
      </c>
      <c r="L1806" s="2">
        <v>2144</v>
      </c>
      <c r="M1806" s="2">
        <v>2</v>
      </c>
      <c r="N1806" s="7">
        <f t="shared" si="112"/>
        <v>4288</v>
      </c>
      <c r="O1806" s="7">
        <f t="shared" si="113"/>
        <v>4542</v>
      </c>
      <c r="P1806" s="2">
        <v>78</v>
      </c>
      <c r="Q1806" s="8">
        <f t="shared" si="114"/>
        <v>4620</v>
      </c>
      <c r="R1806" s="8">
        <f t="shared" si="115"/>
        <v>254</v>
      </c>
      <c r="S1806" s="2" t="s">
        <v>61</v>
      </c>
      <c r="T1806" s="22" cm="1">
        <f t="array" ref="T1806">_xlfn.IFS(OR(Q1806&gt;$U$2,Q1806&lt;$U$3),Q1806*$V$2,OR(Q1806&gt;$U$3,Q1806&lt;$U$4),Q1806*$V$3,OR(Q1806&gt;$U$3,Q1806&lt;$U$4),Q1806*$V$4,OR(Q1806&gt;$U$5,Q1806&lt;$U$6),Q1806*$V$6,OR(Q1806&gt;$U$6,Q1806&lt;$U$7),Q1806*$V$7)</f>
        <v>92.4</v>
      </c>
    </row>
    <row r="1807" spans="1:20" x14ac:dyDescent="0.3">
      <c r="A1807" s="2" t="s">
        <v>2486</v>
      </c>
      <c r="B1807" s="5">
        <v>43569</v>
      </c>
      <c r="C1807" s="5">
        <v>43570</v>
      </c>
      <c r="D1807" s="2" t="s">
        <v>26</v>
      </c>
      <c r="E1807" s="2" t="s">
        <v>89</v>
      </c>
      <c r="F1807" s="2" t="s">
        <v>792</v>
      </c>
      <c r="G1807" s="6" t="str">
        <f>VLOOKUP(F1807,'Customer Info'!A:B,2,0)</f>
        <v>Denise</v>
      </c>
      <c r="H1807" s="6" t="str">
        <f>VLOOKUP(F1807,'Customer Info'!A:C,3,0)</f>
        <v>Leinenbach</v>
      </c>
      <c r="I1807" s="6" t="str">
        <f>VLOOKUP(F1807,'Customer Info'!A:E,5,0)</f>
        <v>Bhiwandi</v>
      </c>
      <c r="J1807" s="2" t="s">
        <v>260</v>
      </c>
      <c r="K1807" s="2">
        <v>1306</v>
      </c>
      <c r="L1807" s="2">
        <v>1197</v>
      </c>
      <c r="M1807" s="2">
        <v>2</v>
      </c>
      <c r="N1807" s="7">
        <f t="shared" si="112"/>
        <v>2394</v>
      </c>
      <c r="O1807" s="7">
        <f t="shared" si="113"/>
        <v>2612</v>
      </c>
      <c r="P1807" s="2">
        <v>100</v>
      </c>
      <c r="Q1807" s="8">
        <f t="shared" si="114"/>
        <v>2712</v>
      </c>
      <c r="R1807" s="8">
        <f t="shared" si="115"/>
        <v>218</v>
      </c>
      <c r="S1807" s="2" t="s">
        <v>31</v>
      </c>
      <c r="T1807" s="22" cm="1">
        <f t="array" ref="T1807">_xlfn.IFS(OR(Q1807&gt;$U$2,Q1807&lt;$U$3),Q1807*$V$2,OR(Q1807&gt;$U$3,Q1807&lt;$U$4),Q1807*$V$3,OR(Q1807&gt;$U$3,Q1807&lt;$U$4),Q1807*$V$4,OR(Q1807&gt;$U$5,Q1807&lt;$U$6),Q1807*$V$6,OR(Q1807&gt;$U$6,Q1807&lt;$U$7),Q1807*$V$7)</f>
        <v>54.24</v>
      </c>
    </row>
    <row r="1808" spans="1:20" x14ac:dyDescent="0.3">
      <c r="A1808" s="2" t="s">
        <v>2487</v>
      </c>
      <c r="B1808" s="5">
        <v>43686</v>
      </c>
      <c r="C1808" s="5">
        <v>43686</v>
      </c>
      <c r="D1808" s="2" t="s">
        <v>45</v>
      </c>
      <c r="E1808" s="2" t="s">
        <v>34</v>
      </c>
      <c r="F1808" s="2" t="s">
        <v>880</v>
      </c>
      <c r="G1808" s="6" t="str">
        <f>VLOOKUP(F1808,'Customer Info'!A:B,2,0)</f>
        <v>Jim</v>
      </c>
      <c r="H1808" s="6" t="str">
        <f>VLOOKUP(F1808,'Customer Info'!A:C,3,0)</f>
        <v>Epp</v>
      </c>
      <c r="I1808" s="6" t="str">
        <f>VLOOKUP(F1808,'Customer Info'!A:E,5,0)</f>
        <v>Qingdao</v>
      </c>
      <c r="J1808" s="2" t="s">
        <v>716</v>
      </c>
      <c r="K1808" s="2">
        <v>851</v>
      </c>
      <c r="L1808" s="2">
        <v>773</v>
      </c>
      <c r="M1808" s="2">
        <v>2</v>
      </c>
      <c r="N1808" s="7">
        <f t="shared" si="112"/>
        <v>1546</v>
      </c>
      <c r="O1808" s="7">
        <f t="shared" si="113"/>
        <v>1702</v>
      </c>
      <c r="P1808" s="2">
        <v>90</v>
      </c>
      <c r="Q1808" s="8">
        <f t="shared" si="114"/>
        <v>1792</v>
      </c>
      <c r="R1808" s="8">
        <f t="shared" si="115"/>
        <v>156</v>
      </c>
      <c r="S1808" s="2" t="s">
        <v>31</v>
      </c>
      <c r="T1808" s="22" cm="1">
        <f t="array" ref="T1808">_xlfn.IFS(OR(Q1808&gt;$U$2,Q1808&lt;$U$3),Q1808*$V$2,OR(Q1808&gt;$U$3,Q1808&lt;$U$4),Q1808*$V$3,OR(Q1808&gt;$U$3,Q1808&lt;$U$4),Q1808*$V$4,OR(Q1808&gt;$U$5,Q1808&lt;$U$6),Q1808*$V$6,OR(Q1808&gt;$U$6,Q1808&lt;$U$7),Q1808*$V$7)</f>
        <v>35.840000000000003</v>
      </c>
    </row>
    <row r="1809" spans="1:20" x14ac:dyDescent="0.3">
      <c r="A1809" s="2" t="s">
        <v>2488</v>
      </c>
      <c r="B1809" s="5">
        <v>43612</v>
      </c>
      <c r="C1809" s="5">
        <v>43613</v>
      </c>
      <c r="D1809" s="2" t="s">
        <v>26</v>
      </c>
      <c r="E1809" s="2" t="s">
        <v>41</v>
      </c>
      <c r="F1809" s="2" t="s">
        <v>293</v>
      </c>
      <c r="G1809" s="6" t="str">
        <f>VLOOKUP(F1809,'Customer Info'!A:B,2,0)</f>
        <v>Mick</v>
      </c>
      <c r="H1809" s="6" t="str">
        <f>VLOOKUP(F1809,'Customer Info'!A:C,3,0)</f>
        <v>Brown</v>
      </c>
      <c r="I1809" s="6" t="str">
        <f>VLOOKUP(F1809,'Customer Info'!A:E,5,0)</f>
        <v>Frankfurt</v>
      </c>
      <c r="J1809" s="2" t="s">
        <v>577</v>
      </c>
      <c r="K1809" s="2">
        <v>4904</v>
      </c>
      <c r="L1809" s="2">
        <v>4499</v>
      </c>
      <c r="M1809" s="2">
        <v>1</v>
      </c>
      <c r="N1809" s="7">
        <f t="shared" si="112"/>
        <v>4499</v>
      </c>
      <c r="O1809" s="7">
        <f t="shared" si="113"/>
        <v>4904</v>
      </c>
      <c r="P1809" s="2">
        <v>40</v>
      </c>
      <c r="Q1809" s="8">
        <f t="shared" si="114"/>
        <v>4944</v>
      </c>
      <c r="R1809" s="8">
        <f t="shared" si="115"/>
        <v>405</v>
      </c>
      <c r="S1809" s="2" t="s">
        <v>31</v>
      </c>
      <c r="T1809" s="22" cm="1">
        <f t="array" ref="T1809">_xlfn.IFS(OR(Q1809&gt;$U$2,Q1809&lt;$U$3),Q1809*$V$2,OR(Q1809&gt;$U$3,Q1809&lt;$U$4),Q1809*$V$3,OR(Q1809&gt;$U$3,Q1809&lt;$U$4),Q1809*$V$4,OR(Q1809&gt;$U$5,Q1809&lt;$U$6),Q1809*$V$6,OR(Q1809&gt;$U$6,Q1809&lt;$U$7),Q1809*$V$7)</f>
        <v>98.88</v>
      </c>
    </row>
    <row r="1810" spans="1:20" x14ac:dyDescent="0.3">
      <c r="A1810" s="2" t="s">
        <v>2489</v>
      </c>
      <c r="B1810" s="5">
        <v>43573</v>
      </c>
      <c r="C1810" s="5">
        <v>43575</v>
      </c>
      <c r="D1810" s="2" t="s">
        <v>45</v>
      </c>
      <c r="E1810" s="2" t="s">
        <v>66</v>
      </c>
      <c r="F1810" s="2" t="s">
        <v>1890</v>
      </c>
      <c r="G1810" s="6" t="str">
        <f>VLOOKUP(F1810,'Customer Info'!A:B,2,0)</f>
        <v>Hunter</v>
      </c>
      <c r="H1810" s="6" t="str">
        <f>VLOOKUP(F1810,'Customer Info'!A:C,3,0)</f>
        <v>Lopez</v>
      </c>
      <c r="I1810" s="6" t="str">
        <f>VLOOKUP(F1810,'Customer Info'!A:E,5,0)</f>
        <v>Cuttack</v>
      </c>
      <c r="J1810" s="2" t="s">
        <v>281</v>
      </c>
      <c r="K1810" s="2">
        <v>61</v>
      </c>
      <c r="L1810" s="2">
        <v>56</v>
      </c>
      <c r="M1810" s="2">
        <v>8</v>
      </c>
      <c r="N1810" s="7">
        <f t="shared" si="112"/>
        <v>448</v>
      </c>
      <c r="O1810" s="7">
        <f t="shared" si="113"/>
        <v>488</v>
      </c>
      <c r="P1810" s="2">
        <v>10</v>
      </c>
      <c r="Q1810" s="8">
        <f t="shared" si="114"/>
        <v>498</v>
      </c>
      <c r="R1810" s="8">
        <f t="shared" si="115"/>
        <v>40</v>
      </c>
      <c r="S1810" s="2" t="s">
        <v>31</v>
      </c>
      <c r="T1810" s="22" cm="1">
        <f t="array" ref="T1810">_xlfn.IFS(OR(Q1810&gt;$U$2,Q1810&lt;$U$3),Q1810*$V$2,OR(Q1810&gt;$U$3,Q1810&lt;$U$4),Q1810*$V$3,OR(Q1810&gt;$U$3,Q1810&lt;$U$4),Q1810*$V$4,OR(Q1810&gt;$U$5,Q1810&lt;$U$6),Q1810*$V$6,OR(Q1810&gt;$U$6,Q1810&lt;$U$7),Q1810*$V$7)</f>
        <v>9.9600000000000009</v>
      </c>
    </row>
    <row r="1811" spans="1:20" x14ac:dyDescent="0.3">
      <c r="A1811" s="2" t="s">
        <v>2490</v>
      </c>
      <c r="B1811" s="5">
        <v>43593</v>
      </c>
      <c r="C1811" s="5">
        <v>43595</v>
      </c>
      <c r="D1811" s="2" t="s">
        <v>45</v>
      </c>
      <c r="E1811" s="2" t="s">
        <v>89</v>
      </c>
      <c r="F1811" s="2" t="s">
        <v>2024</v>
      </c>
      <c r="G1811" s="6" t="str">
        <f>VLOOKUP(F1811,'Customer Info'!A:B,2,0)</f>
        <v>Tom</v>
      </c>
      <c r="H1811" s="6" t="str">
        <f>VLOOKUP(F1811,'Customer Info'!A:C,3,0)</f>
        <v>Prescott</v>
      </c>
      <c r="I1811" s="6" t="str">
        <f>VLOOKUP(F1811,'Customer Info'!A:E,5,0)</f>
        <v>Bokaro</v>
      </c>
      <c r="J1811" s="2" t="s">
        <v>468</v>
      </c>
      <c r="K1811" s="2">
        <v>932</v>
      </c>
      <c r="L1811" s="2">
        <v>838</v>
      </c>
      <c r="M1811" s="2">
        <v>5</v>
      </c>
      <c r="N1811" s="7">
        <f t="shared" si="112"/>
        <v>4190</v>
      </c>
      <c r="O1811" s="7">
        <f t="shared" si="113"/>
        <v>4660</v>
      </c>
      <c r="P1811" s="2">
        <v>81</v>
      </c>
      <c r="Q1811" s="8">
        <f t="shared" si="114"/>
        <v>4741</v>
      </c>
      <c r="R1811" s="8">
        <f t="shared" si="115"/>
        <v>470</v>
      </c>
      <c r="S1811" s="2" t="s">
        <v>31</v>
      </c>
      <c r="T1811" s="22" cm="1">
        <f t="array" ref="T1811">_xlfn.IFS(OR(Q1811&gt;$U$2,Q1811&lt;$U$3),Q1811*$V$2,OR(Q1811&gt;$U$3,Q1811&lt;$U$4),Q1811*$V$3,OR(Q1811&gt;$U$3,Q1811&lt;$U$4),Q1811*$V$4,OR(Q1811&gt;$U$5,Q1811&lt;$U$6),Q1811*$V$6,OR(Q1811&gt;$U$6,Q1811&lt;$U$7),Q1811*$V$7)</f>
        <v>94.820000000000007</v>
      </c>
    </row>
    <row r="1812" spans="1:20" x14ac:dyDescent="0.3">
      <c r="A1812" s="2" t="s">
        <v>2491</v>
      </c>
      <c r="B1812" s="5">
        <v>43739</v>
      </c>
      <c r="C1812" s="5">
        <v>43739</v>
      </c>
      <c r="D1812" s="2" t="s">
        <v>26</v>
      </c>
      <c r="E1812" s="2" t="s">
        <v>66</v>
      </c>
      <c r="F1812" s="2" t="s">
        <v>296</v>
      </c>
      <c r="G1812" s="6" t="str">
        <f>VLOOKUP(F1812,'Customer Info'!A:B,2,0)</f>
        <v>Michelle</v>
      </c>
      <c r="H1812" s="6" t="str">
        <f>VLOOKUP(F1812,'Customer Info'!A:C,3,0)</f>
        <v>Arnett</v>
      </c>
      <c r="I1812" s="6" t="str">
        <f>VLOOKUP(F1812,'Customer Info'!A:E,5,0)</f>
        <v>Yancheng</v>
      </c>
      <c r="J1812" s="2" t="s">
        <v>178</v>
      </c>
      <c r="K1812" s="2">
        <v>1205</v>
      </c>
      <c r="L1812" s="2">
        <v>1159</v>
      </c>
      <c r="M1812" s="2">
        <v>1</v>
      </c>
      <c r="N1812" s="7">
        <f t="shared" si="112"/>
        <v>1159</v>
      </c>
      <c r="O1812" s="7">
        <f t="shared" si="113"/>
        <v>1205</v>
      </c>
      <c r="P1812" s="2">
        <v>86</v>
      </c>
      <c r="Q1812" s="8">
        <f t="shared" si="114"/>
        <v>1291</v>
      </c>
      <c r="R1812" s="8">
        <f t="shared" si="115"/>
        <v>46</v>
      </c>
      <c r="S1812" s="2" t="s">
        <v>31</v>
      </c>
      <c r="T1812" s="22" cm="1">
        <f t="array" ref="T1812">_xlfn.IFS(OR(Q1812&gt;$U$2,Q1812&lt;$U$3),Q1812*$V$2,OR(Q1812&gt;$U$3,Q1812&lt;$U$4),Q1812*$V$3,OR(Q1812&gt;$U$3,Q1812&lt;$U$4),Q1812*$V$4,OR(Q1812&gt;$U$5,Q1812&lt;$U$6),Q1812*$V$6,OR(Q1812&gt;$U$6,Q1812&lt;$U$7),Q1812*$V$7)</f>
        <v>25.82</v>
      </c>
    </row>
    <row r="1813" spans="1:20" x14ac:dyDescent="0.3">
      <c r="A1813" s="2" t="s">
        <v>2492</v>
      </c>
      <c r="B1813" s="5">
        <v>43777</v>
      </c>
      <c r="C1813" s="5">
        <v>43777</v>
      </c>
      <c r="D1813" s="2" t="s">
        <v>26</v>
      </c>
      <c r="E1813" s="2" t="s">
        <v>66</v>
      </c>
      <c r="F1813" s="2" t="s">
        <v>641</v>
      </c>
      <c r="G1813" s="6" t="str">
        <f>VLOOKUP(F1813,'Customer Info'!A:B,2,0)</f>
        <v>Ivan</v>
      </c>
      <c r="H1813" s="6" t="str">
        <f>VLOOKUP(F1813,'Customer Info'!A:C,3,0)</f>
        <v>Gibson</v>
      </c>
      <c r="I1813" s="6" t="str">
        <f>VLOOKUP(F1813,'Customer Info'!A:E,5,0)</f>
        <v>Shanghai</v>
      </c>
      <c r="J1813" s="2" t="s">
        <v>232</v>
      </c>
      <c r="K1813" s="2">
        <v>2222</v>
      </c>
      <c r="L1813" s="2">
        <v>2081</v>
      </c>
      <c r="M1813" s="2">
        <v>5</v>
      </c>
      <c r="N1813" s="7">
        <f t="shared" si="112"/>
        <v>10405</v>
      </c>
      <c r="O1813" s="7">
        <f t="shared" si="113"/>
        <v>11110</v>
      </c>
      <c r="P1813" s="2">
        <v>68</v>
      </c>
      <c r="Q1813" s="8">
        <f t="shared" si="114"/>
        <v>11178</v>
      </c>
      <c r="R1813" s="8">
        <f t="shared" si="115"/>
        <v>705</v>
      </c>
      <c r="S1813" s="2" t="s">
        <v>61</v>
      </c>
      <c r="T1813" s="22" cm="1">
        <f t="array" ref="T1813">_xlfn.IFS(OR(Q1813&gt;$U$2,Q1813&lt;$U$3),Q1813*$V$2,OR(Q1813&gt;$U$3,Q1813&lt;$U$4),Q1813*$V$3,OR(Q1813&gt;$U$3,Q1813&lt;$U$4),Q1813*$V$4,OR(Q1813&gt;$U$5,Q1813&lt;$U$6),Q1813*$V$6,OR(Q1813&gt;$U$6,Q1813&lt;$U$7),Q1813*$V$7)</f>
        <v>223.56</v>
      </c>
    </row>
    <row r="1814" spans="1:20" x14ac:dyDescent="0.3">
      <c r="A1814" s="2" t="s">
        <v>2493</v>
      </c>
      <c r="B1814" s="5">
        <v>43816</v>
      </c>
      <c r="C1814" s="5">
        <v>43816</v>
      </c>
      <c r="D1814" s="2" t="s">
        <v>33</v>
      </c>
      <c r="E1814" s="2" t="s">
        <v>46</v>
      </c>
      <c r="F1814" s="2" t="s">
        <v>542</v>
      </c>
      <c r="G1814" s="6" t="str">
        <f>VLOOKUP(F1814,'Customer Info'!A:B,2,0)</f>
        <v>Troy</v>
      </c>
      <c r="H1814" s="6" t="str">
        <f>VLOOKUP(F1814,'Customer Info'!A:C,3,0)</f>
        <v>Blackwell</v>
      </c>
      <c r="I1814" s="6" t="str">
        <f>VLOOKUP(F1814,'Customer Info'!A:E,5,0)</f>
        <v>Akola</v>
      </c>
      <c r="J1814" s="2" t="s">
        <v>399</v>
      </c>
      <c r="K1814" s="2">
        <v>2864</v>
      </c>
      <c r="L1814" s="2">
        <v>2754</v>
      </c>
      <c r="M1814" s="2">
        <v>5</v>
      </c>
      <c r="N1814" s="7">
        <f t="shared" si="112"/>
        <v>13770</v>
      </c>
      <c r="O1814" s="7">
        <f t="shared" si="113"/>
        <v>14320</v>
      </c>
      <c r="P1814" s="2">
        <v>29</v>
      </c>
      <c r="Q1814" s="8">
        <f t="shared" si="114"/>
        <v>14349</v>
      </c>
      <c r="R1814" s="8">
        <f t="shared" si="115"/>
        <v>550</v>
      </c>
      <c r="S1814" s="2" t="s">
        <v>31</v>
      </c>
      <c r="T1814" s="22" cm="1">
        <f t="array" ref="T1814">_xlfn.IFS(OR(Q1814&gt;$U$2,Q1814&lt;$U$3),Q1814*$V$2,OR(Q1814&gt;$U$3,Q1814&lt;$U$4),Q1814*$V$3,OR(Q1814&gt;$U$3,Q1814&lt;$U$4),Q1814*$V$4,OR(Q1814&gt;$U$5,Q1814&lt;$U$6),Q1814*$V$6,OR(Q1814&gt;$U$6,Q1814&lt;$U$7),Q1814*$V$7)</f>
        <v>286.98</v>
      </c>
    </row>
    <row r="1815" spans="1:20" x14ac:dyDescent="0.3">
      <c r="A1815" s="2" t="s">
        <v>2494</v>
      </c>
      <c r="B1815" s="5">
        <v>43651</v>
      </c>
      <c r="C1815" s="5">
        <v>43651</v>
      </c>
      <c r="D1815" s="2" t="s">
        <v>33</v>
      </c>
      <c r="E1815" s="2" t="s">
        <v>89</v>
      </c>
      <c r="F1815" s="2" t="s">
        <v>967</v>
      </c>
      <c r="G1815" s="6" t="str">
        <f>VLOOKUP(F1815,'Customer Info'!A:B,2,0)</f>
        <v>Mitch</v>
      </c>
      <c r="H1815" s="6" t="str">
        <f>VLOOKUP(F1815,'Customer Info'!A:C,3,0)</f>
        <v>Willingham</v>
      </c>
      <c r="I1815" s="6" t="str">
        <f>VLOOKUP(F1815,'Customer Info'!A:E,5,0)</f>
        <v>Berlin</v>
      </c>
      <c r="J1815" s="2" t="s">
        <v>48</v>
      </c>
      <c r="K1815" s="2">
        <v>2829</v>
      </c>
      <c r="L1815" s="2">
        <v>2596</v>
      </c>
      <c r="M1815" s="2">
        <v>3</v>
      </c>
      <c r="N1815" s="7">
        <f t="shared" si="112"/>
        <v>7788</v>
      </c>
      <c r="O1815" s="7">
        <f t="shared" si="113"/>
        <v>8487</v>
      </c>
      <c r="P1815" s="2">
        <v>95</v>
      </c>
      <c r="Q1815" s="8">
        <f t="shared" si="114"/>
        <v>8582</v>
      </c>
      <c r="R1815" s="8">
        <f t="shared" si="115"/>
        <v>699</v>
      </c>
      <c r="S1815" s="2" t="s">
        <v>31</v>
      </c>
      <c r="T1815" s="22" cm="1">
        <f t="array" ref="T1815">_xlfn.IFS(OR(Q1815&gt;$U$2,Q1815&lt;$U$3),Q1815*$V$2,OR(Q1815&gt;$U$3,Q1815&lt;$U$4),Q1815*$V$3,OR(Q1815&gt;$U$3,Q1815&lt;$U$4),Q1815*$V$4,OR(Q1815&gt;$U$5,Q1815&lt;$U$6),Q1815*$V$6,OR(Q1815&gt;$U$6,Q1815&lt;$U$7),Q1815*$V$7)</f>
        <v>171.64000000000001</v>
      </c>
    </row>
    <row r="1816" spans="1:20" x14ac:dyDescent="0.3">
      <c r="A1816" s="2" t="s">
        <v>2495</v>
      </c>
      <c r="B1816" s="5">
        <v>43744</v>
      </c>
      <c r="C1816" s="5">
        <v>43744</v>
      </c>
      <c r="D1816" s="2" t="s">
        <v>45</v>
      </c>
      <c r="E1816" s="2" t="s">
        <v>89</v>
      </c>
      <c r="F1816" s="2" t="s">
        <v>1707</v>
      </c>
      <c r="G1816" s="6" t="str">
        <f>VLOOKUP(F1816,'Customer Info'!A:B,2,0)</f>
        <v>Giulietta</v>
      </c>
      <c r="H1816" s="6" t="str">
        <f>VLOOKUP(F1816,'Customer Info'!A:C,3,0)</f>
        <v>Weimer</v>
      </c>
      <c r="I1816" s="6" t="str">
        <f>VLOOKUP(F1816,'Customer Info'!A:E,5,0)</f>
        <v>Suihua</v>
      </c>
      <c r="J1816" s="2" t="s">
        <v>389</v>
      </c>
      <c r="K1816" s="2">
        <v>404</v>
      </c>
      <c r="L1816" s="2">
        <v>371</v>
      </c>
      <c r="M1816" s="2">
        <v>2</v>
      </c>
      <c r="N1816" s="7">
        <f t="shared" si="112"/>
        <v>742</v>
      </c>
      <c r="O1816" s="7">
        <f t="shared" si="113"/>
        <v>808</v>
      </c>
      <c r="P1816" s="2">
        <v>90</v>
      </c>
      <c r="Q1816" s="8">
        <f t="shared" si="114"/>
        <v>898</v>
      </c>
      <c r="R1816" s="8">
        <f t="shared" si="115"/>
        <v>66</v>
      </c>
      <c r="S1816" s="2" t="s">
        <v>31</v>
      </c>
      <c r="T1816" s="22" cm="1">
        <f t="array" ref="T1816">_xlfn.IFS(OR(Q1816&gt;$U$2,Q1816&lt;$U$3),Q1816*$V$2,OR(Q1816&gt;$U$3,Q1816&lt;$U$4),Q1816*$V$3,OR(Q1816&gt;$U$3,Q1816&lt;$U$4),Q1816*$V$4,OR(Q1816&gt;$U$5,Q1816&lt;$U$6),Q1816*$V$6,OR(Q1816&gt;$U$6,Q1816&lt;$U$7),Q1816*$V$7)</f>
        <v>17.96</v>
      </c>
    </row>
    <row r="1817" spans="1:20" x14ac:dyDescent="0.3">
      <c r="A1817" s="2" t="s">
        <v>2496</v>
      </c>
      <c r="B1817" s="5">
        <v>43827</v>
      </c>
      <c r="C1817" s="5">
        <v>43827</v>
      </c>
      <c r="D1817" s="2" t="s">
        <v>26</v>
      </c>
      <c r="E1817" s="2" t="s">
        <v>66</v>
      </c>
      <c r="F1817" s="2" t="s">
        <v>1224</v>
      </c>
      <c r="G1817" s="6" t="str">
        <f>VLOOKUP(F1817,'Customer Info'!A:B,2,0)</f>
        <v>Bill</v>
      </c>
      <c r="H1817" s="6" t="str">
        <f>VLOOKUP(F1817,'Customer Info'!A:C,3,0)</f>
        <v>Donatelli</v>
      </c>
      <c r="I1817" s="6" t="str">
        <f>VLOOKUP(F1817,'Customer Info'!A:E,5,0)</f>
        <v>Kamarhati</v>
      </c>
      <c r="J1817" s="2" t="s">
        <v>446</v>
      </c>
      <c r="K1817" s="2">
        <v>4808</v>
      </c>
      <c r="L1817" s="2">
        <v>4453</v>
      </c>
      <c r="M1817" s="2">
        <v>2</v>
      </c>
      <c r="N1817" s="7">
        <f t="shared" si="112"/>
        <v>8906</v>
      </c>
      <c r="O1817" s="7">
        <f t="shared" si="113"/>
        <v>9616</v>
      </c>
      <c r="P1817" s="2">
        <v>38</v>
      </c>
      <c r="Q1817" s="8">
        <f t="shared" si="114"/>
        <v>9654</v>
      </c>
      <c r="R1817" s="8">
        <f t="shared" si="115"/>
        <v>710</v>
      </c>
      <c r="S1817" s="2" t="s">
        <v>61</v>
      </c>
      <c r="T1817" s="22" cm="1">
        <f t="array" ref="T1817">_xlfn.IFS(OR(Q1817&gt;$U$2,Q1817&lt;$U$3),Q1817*$V$2,OR(Q1817&gt;$U$3,Q1817&lt;$U$4),Q1817*$V$3,OR(Q1817&gt;$U$3,Q1817&lt;$U$4),Q1817*$V$4,OR(Q1817&gt;$U$5,Q1817&lt;$U$6),Q1817*$V$6,OR(Q1817&gt;$U$6,Q1817&lt;$U$7),Q1817*$V$7)</f>
        <v>193.08</v>
      </c>
    </row>
    <row r="1818" spans="1:20" x14ac:dyDescent="0.3">
      <c r="A1818" s="2" t="s">
        <v>2497</v>
      </c>
      <c r="B1818" s="5">
        <v>43787</v>
      </c>
      <c r="C1818" s="5">
        <v>43789</v>
      </c>
      <c r="D1818" s="2" t="s">
        <v>26</v>
      </c>
      <c r="E1818" s="2" t="s">
        <v>66</v>
      </c>
      <c r="F1818" s="2" t="s">
        <v>140</v>
      </c>
      <c r="G1818" s="6" t="str">
        <f>VLOOKUP(F1818,'Customer Info'!A:B,2,0)</f>
        <v>Steve</v>
      </c>
      <c r="H1818" s="6" t="str">
        <f>VLOOKUP(F1818,'Customer Info'!A:C,3,0)</f>
        <v>Carroll</v>
      </c>
      <c r="I1818" s="6" t="str">
        <f>VLOOKUP(F1818,'Customer Info'!A:E,5,0)</f>
        <v>Qingdao</v>
      </c>
      <c r="J1818" s="2" t="s">
        <v>692</v>
      </c>
      <c r="K1818" s="2">
        <v>1906</v>
      </c>
      <c r="L1818" s="2">
        <v>1798</v>
      </c>
      <c r="M1818" s="2">
        <v>2</v>
      </c>
      <c r="N1818" s="7">
        <f t="shared" si="112"/>
        <v>3596</v>
      </c>
      <c r="O1818" s="7">
        <f t="shared" si="113"/>
        <v>3812</v>
      </c>
      <c r="P1818" s="2">
        <v>29</v>
      </c>
      <c r="Q1818" s="8">
        <f t="shared" si="114"/>
        <v>3841</v>
      </c>
      <c r="R1818" s="8">
        <f t="shared" si="115"/>
        <v>216</v>
      </c>
      <c r="S1818" s="2" t="s">
        <v>61</v>
      </c>
      <c r="T1818" s="22" cm="1">
        <f t="array" ref="T1818">_xlfn.IFS(OR(Q1818&gt;$U$2,Q1818&lt;$U$3),Q1818*$V$2,OR(Q1818&gt;$U$3,Q1818&lt;$U$4),Q1818*$V$3,OR(Q1818&gt;$U$3,Q1818&lt;$U$4),Q1818*$V$4,OR(Q1818&gt;$U$5,Q1818&lt;$U$6),Q1818*$V$6,OR(Q1818&gt;$U$6,Q1818&lt;$U$7),Q1818*$V$7)</f>
        <v>76.820000000000007</v>
      </c>
    </row>
    <row r="1819" spans="1:20" x14ac:dyDescent="0.3">
      <c r="A1819" s="2" t="s">
        <v>2498</v>
      </c>
      <c r="B1819" s="5">
        <v>43469</v>
      </c>
      <c r="C1819" s="5">
        <v>43471</v>
      </c>
      <c r="D1819" s="2" t="s">
        <v>45</v>
      </c>
      <c r="E1819" s="2" t="s">
        <v>27</v>
      </c>
      <c r="F1819" s="2" t="s">
        <v>2152</v>
      </c>
      <c r="G1819" s="6" t="str">
        <f>VLOOKUP(F1819,'Customer Info'!A:B,2,0)</f>
        <v>Emily</v>
      </c>
      <c r="H1819" s="6" t="str">
        <f>VLOOKUP(F1819,'Customer Info'!A:C,3,0)</f>
        <v>Ducich</v>
      </c>
      <c r="I1819" s="6" t="str">
        <f>VLOOKUP(F1819,'Customer Info'!A:E,5,0)</f>
        <v>Lohne</v>
      </c>
      <c r="J1819" s="2" t="s">
        <v>439</v>
      </c>
      <c r="K1819" s="2">
        <v>458</v>
      </c>
      <c r="L1819" s="2">
        <v>419</v>
      </c>
      <c r="M1819" s="2">
        <v>2</v>
      </c>
      <c r="N1819" s="7">
        <f t="shared" si="112"/>
        <v>838</v>
      </c>
      <c r="O1819" s="7">
        <f t="shared" si="113"/>
        <v>916</v>
      </c>
      <c r="P1819" s="2">
        <v>72</v>
      </c>
      <c r="Q1819" s="8">
        <f t="shared" si="114"/>
        <v>988</v>
      </c>
      <c r="R1819" s="8">
        <f t="shared" si="115"/>
        <v>78</v>
      </c>
      <c r="S1819" s="2" t="s">
        <v>31</v>
      </c>
      <c r="T1819" s="22" cm="1">
        <f t="array" ref="T1819">_xlfn.IFS(OR(Q1819&gt;$U$2,Q1819&lt;$U$3),Q1819*$V$2,OR(Q1819&gt;$U$3,Q1819&lt;$U$4),Q1819*$V$3,OR(Q1819&gt;$U$3,Q1819&lt;$U$4),Q1819*$V$4,OR(Q1819&gt;$U$5,Q1819&lt;$U$6),Q1819*$V$6,OR(Q1819&gt;$U$6,Q1819&lt;$U$7),Q1819*$V$7)</f>
        <v>19.760000000000002</v>
      </c>
    </row>
    <row r="1820" spans="1:20" x14ac:dyDescent="0.3">
      <c r="A1820" s="2" t="s">
        <v>2499</v>
      </c>
      <c r="B1820" s="5">
        <v>43513</v>
      </c>
      <c r="C1820" s="5">
        <v>43514</v>
      </c>
      <c r="D1820" s="2" t="s">
        <v>45</v>
      </c>
      <c r="E1820" s="2" t="s">
        <v>89</v>
      </c>
      <c r="F1820" s="2" t="s">
        <v>437</v>
      </c>
      <c r="G1820" s="6" t="str">
        <f>VLOOKUP(F1820,'Customer Info'!A:B,2,0)</f>
        <v>Benjamin</v>
      </c>
      <c r="H1820" s="6" t="str">
        <f>VLOOKUP(F1820,'Customer Info'!A:C,3,0)</f>
        <v>Patterson</v>
      </c>
      <c r="I1820" s="6" t="str">
        <f>VLOOKUP(F1820,'Customer Info'!A:E,5,0)</f>
        <v>Tamworth</v>
      </c>
      <c r="J1820" s="2" t="s">
        <v>329</v>
      </c>
      <c r="K1820" s="2">
        <v>175</v>
      </c>
      <c r="L1820" s="2">
        <v>158</v>
      </c>
      <c r="M1820" s="2">
        <v>2</v>
      </c>
      <c r="N1820" s="7">
        <f t="shared" si="112"/>
        <v>316</v>
      </c>
      <c r="O1820" s="7">
        <f t="shared" si="113"/>
        <v>350</v>
      </c>
      <c r="P1820" s="2">
        <v>30</v>
      </c>
      <c r="Q1820" s="8">
        <f t="shared" si="114"/>
        <v>380</v>
      </c>
      <c r="R1820" s="8">
        <f t="shared" si="115"/>
        <v>34</v>
      </c>
      <c r="S1820" s="2" t="s">
        <v>31</v>
      </c>
      <c r="T1820" s="22" cm="1">
        <f t="array" ref="T1820">_xlfn.IFS(OR(Q1820&gt;$U$2,Q1820&lt;$U$3),Q1820*$V$2,OR(Q1820&gt;$U$3,Q1820&lt;$U$4),Q1820*$V$3,OR(Q1820&gt;$U$3,Q1820&lt;$U$4),Q1820*$V$4,OR(Q1820&gt;$U$5,Q1820&lt;$U$6),Q1820*$V$6,OR(Q1820&gt;$U$6,Q1820&lt;$U$7),Q1820*$V$7)</f>
        <v>7.6000000000000005</v>
      </c>
    </row>
    <row r="1821" spans="1:20" x14ac:dyDescent="0.3">
      <c r="A1821" s="2" t="s">
        <v>2500</v>
      </c>
      <c r="B1821" s="5">
        <v>43709</v>
      </c>
      <c r="C1821" s="5">
        <v>43709</v>
      </c>
      <c r="D1821" s="2" t="s">
        <v>33</v>
      </c>
      <c r="E1821" s="2" t="s">
        <v>46</v>
      </c>
      <c r="F1821" s="2" t="s">
        <v>733</v>
      </c>
      <c r="G1821" s="6" t="str">
        <f>VLOOKUP(F1821,'Customer Info'!A:B,2,0)</f>
        <v>Delfina</v>
      </c>
      <c r="H1821" s="6" t="str">
        <f>VLOOKUP(F1821,'Customer Info'!A:C,3,0)</f>
        <v>Latchford</v>
      </c>
      <c r="I1821" s="6" t="str">
        <f>VLOOKUP(F1821,'Customer Info'!A:E,5,0)</f>
        <v>Yogyakarta</v>
      </c>
      <c r="J1821" s="2" t="s">
        <v>119</v>
      </c>
      <c r="K1821" s="2">
        <v>6598</v>
      </c>
      <c r="L1821" s="2">
        <v>6346</v>
      </c>
      <c r="M1821" s="2">
        <v>3</v>
      </c>
      <c r="N1821" s="7">
        <f t="shared" si="112"/>
        <v>19038</v>
      </c>
      <c r="O1821" s="7">
        <f t="shared" si="113"/>
        <v>19794</v>
      </c>
      <c r="P1821" s="2">
        <v>45</v>
      </c>
      <c r="Q1821" s="8">
        <f t="shared" si="114"/>
        <v>19839</v>
      </c>
      <c r="R1821" s="8">
        <f t="shared" si="115"/>
        <v>756</v>
      </c>
      <c r="S1821" s="2" t="s">
        <v>61</v>
      </c>
      <c r="T1821" s="22" cm="1">
        <f t="array" ref="T1821">_xlfn.IFS(OR(Q1821&gt;$U$2,Q1821&lt;$U$3),Q1821*$V$2,OR(Q1821&gt;$U$3,Q1821&lt;$U$4),Q1821*$V$3,OR(Q1821&gt;$U$3,Q1821&lt;$U$4),Q1821*$V$4,OR(Q1821&gt;$U$5,Q1821&lt;$U$6),Q1821*$V$6,OR(Q1821&gt;$U$6,Q1821&lt;$U$7),Q1821*$V$7)</f>
        <v>396.78000000000003</v>
      </c>
    </row>
    <row r="1822" spans="1:20" x14ac:dyDescent="0.3">
      <c r="A1822" s="2" t="s">
        <v>2501</v>
      </c>
      <c r="B1822" s="5">
        <v>43717</v>
      </c>
      <c r="C1822" s="5">
        <v>43719</v>
      </c>
      <c r="D1822" s="2" t="s">
        <v>26</v>
      </c>
      <c r="E1822" s="2" t="s">
        <v>34</v>
      </c>
      <c r="F1822" s="2" t="s">
        <v>510</v>
      </c>
      <c r="G1822" s="6" t="str">
        <f>VLOOKUP(F1822,'Customer Info'!A:B,2,0)</f>
        <v>Barry</v>
      </c>
      <c r="H1822" s="6" t="str">
        <f>VLOOKUP(F1822,'Customer Info'!A:C,3,0)</f>
        <v>Blumstein</v>
      </c>
      <c r="I1822" s="6" t="str">
        <f>VLOOKUP(F1822,'Customer Info'!A:E,5,0)</f>
        <v>Gold Coast</v>
      </c>
      <c r="J1822" s="2" t="s">
        <v>348</v>
      </c>
      <c r="K1822" s="2">
        <v>2644</v>
      </c>
      <c r="L1822" s="2">
        <v>2425</v>
      </c>
      <c r="M1822" s="2">
        <v>3</v>
      </c>
      <c r="N1822" s="7">
        <f t="shared" si="112"/>
        <v>7275</v>
      </c>
      <c r="O1822" s="7">
        <f t="shared" si="113"/>
        <v>7932</v>
      </c>
      <c r="P1822" s="2">
        <v>57</v>
      </c>
      <c r="Q1822" s="8">
        <f t="shared" si="114"/>
        <v>7989</v>
      </c>
      <c r="R1822" s="8">
        <f t="shared" si="115"/>
        <v>657</v>
      </c>
      <c r="S1822" s="2" t="s">
        <v>31</v>
      </c>
      <c r="T1822" s="22" cm="1">
        <f t="array" ref="T1822">_xlfn.IFS(OR(Q1822&gt;$U$2,Q1822&lt;$U$3),Q1822*$V$2,OR(Q1822&gt;$U$3,Q1822&lt;$U$4),Q1822*$V$3,OR(Q1822&gt;$U$3,Q1822&lt;$U$4),Q1822*$V$4,OR(Q1822&gt;$U$5,Q1822&lt;$U$6),Q1822*$V$6,OR(Q1822&gt;$U$6,Q1822&lt;$U$7),Q1822*$V$7)</f>
        <v>159.78</v>
      </c>
    </row>
    <row r="1823" spans="1:20" x14ac:dyDescent="0.3">
      <c r="A1823" s="2" t="s">
        <v>2502</v>
      </c>
      <c r="B1823" s="5">
        <v>43508</v>
      </c>
      <c r="C1823" s="5">
        <v>43510</v>
      </c>
      <c r="D1823" s="2" t="s">
        <v>45</v>
      </c>
      <c r="E1823" s="2" t="s">
        <v>89</v>
      </c>
      <c r="F1823" s="2" t="s">
        <v>1658</v>
      </c>
      <c r="G1823" s="6" t="str">
        <f>VLOOKUP(F1823,'Customer Info'!A:B,2,0)</f>
        <v>Toby</v>
      </c>
      <c r="H1823" s="6" t="str">
        <f>VLOOKUP(F1823,'Customer Info'!A:C,3,0)</f>
        <v>Carlisle</v>
      </c>
      <c r="I1823" s="6" t="str">
        <f>VLOOKUP(F1823,'Customer Info'!A:E,5,0)</f>
        <v>Depok</v>
      </c>
      <c r="J1823" s="2" t="s">
        <v>114</v>
      </c>
      <c r="K1823" s="2">
        <v>1809</v>
      </c>
      <c r="L1823" s="2">
        <v>1691</v>
      </c>
      <c r="M1823" s="2">
        <v>7</v>
      </c>
      <c r="N1823" s="7">
        <f t="shared" si="112"/>
        <v>11837</v>
      </c>
      <c r="O1823" s="7">
        <f t="shared" si="113"/>
        <v>12663</v>
      </c>
      <c r="P1823" s="2">
        <v>51</v>
      </c>
      <c r="Q1823" s="8">
        <f t="shared" si="114"/>
        <v>12714</v>
      </c>
      <c r="R1823" s="8">
        <f t="shared" si="115"/>
        <v>826</v>
      </c>
      <c r="S1823" s="2" t="s">
        <v>31</v>
      </c>
      <c r="T1823" s="22" cm="1">
        <f t="array" ref="T1823">_xlfn.IFS(OR(Q1823&gt;$U$2,Q1823&lt;$U$3),Q1823*$V$2,OR(Q1823&gt;$U$3,Q1823&lt;$U$4),Q1823*$V$3,OR(Q1823&gt;$U$3,Q1823&lt;$U$4),Q1823*$V$4,OR(Q1823&gt;$U$5,Q1823&lt;$U$6),Q1823*$V$6,OR(Q1823&gt;$U$6,Q1823&lt;$U$7),Q1823*$V$7)</f>
        <v>254.28</v>
      </c>
    </row>
    <row r="1824" spans="1:20" x14ac:dyDescent="0.3">
      <c r="A1824" s="2" t="s">
        <v>2503</v>
      </c>
      <c r="B1824" s="5">
        <v>43788</v>
      </c>
      <c r="C1824" s="5">
        <v>43789</v>
      </c>
      <c r="D1824" s="2" t="s">
        <v>45</v>
      </c>
      <c r="E1824" s="2" t="s">
        <v>27</v>
      </c>
      <c r="F1824" s="2" t="s">
        <v>137</v>
      </c>
      <c r="G1824" s="6" t="str">
        <f>VLOOKUP(F1824,'Customer Info'!A:B,2,0)</f>
        <v>Dana</v>
      </c>
      <c r="H1824" s="6" t="str">
        <f>VLOOKUP(F1824,'Customer Info'!A:C,3,0)</f>
        <v>Kaydos</v>
      </c>
      <c r="I1824" s="6" t="str">
        <f>VLOOKUP(F1824,'Customer Info'!A:E,5,0)</f>
        <v>Nagercoil</v>
      </c>
      <c r="J1824" s="2" t="s">
        <v>132</v>
      </c>
      <c r="K1824" s="2">
        <v>941</v>
      </c>
      <c r="L1824" s="2">
        <v>905</v>
      </c>
      <c r="M1824" s="2">
        <v>5</v>
      </c>
      <c r="N1824" s="7">
        <f t="shared" si="112"/>
        <v>4525</v>
      </c>
      <c r="O1824" s="7">
        <f t="shared" si="113"/>
        <v>4705</v>
      </c>
      <c r="P1824" s="2">
        <v>92</v>
      </c>
      <c r="Q1824" s="8">
        <f t="shared" si="114"/>
        <v>4797</v>
      </c>
      <c r="R1824" s="8">
        <f t="shared" si="115"/>
        <v>180</v>
      </c>
      <c r="S1824" s="2" t="s">
        <v>31</v>
      </c>
      <c r="T1824" s="22" cm="1">
        <f t="array" ref="T1824">_xlfn.IFS(OR(Q1824&gt;$U$2,Q1824&lt;$U$3),Q1824*$V$2,OR(Q1824&gt;$U$3,Q1824&lt;$U$4),Q1824*$V$3,OR(Q1824&gt;$U$3,Q1824&lt;$U$4),Q1824*$V$4,OR(Q1824&gt;$U$5,Q1824&lt;$U$6),Q1824*$V$6,OR(Q1824&gt;$U$6,Q1824&lt;$U$7),Q1824*$V$7)</f>
        <v>95.94</v>
      </c>
    </row>
    <row r="1825" spans="1:20" x14ac:dyDescent="0.3">
      <c r="A1825" s="2" t="s">
        <v>2504</v>
      </c>
      <c r="B1825" s="5">
        <v>43779</v>
      </c>
      <c r="C1825" s="5">
        <v>43780</v>
      </c>
      <c r="D1825" s="2" t="s">
        <v>26</v>
      </c>
      <c r="E1825" s="2" t="s">
        <v>46</v>
      </c>
      <c r="F1825" s="2" t="s">
        <v>1936</v>
      </c>
      <c r="G1825" s="6" t="str">
        <f>VLOOKUP(F1825,'Customer Info'!A:B,2,0)</f>
        <v>Troy</v>
      </c>
      <c r="H1825" s="6" t="str">
        <f>VLOOKUP(F1825,'Customer Info'!A:C,3,0)</f>
        <v>Staebel</v>
      </c>
      <c r="I1825" s="6" t="str">
        <f>VLOOKUP(F1825,'Customer Info'!A:E,5,0)</f>
        <v>Depok</v>
      </c>
      <c r="J1825" s="2" t="s">
        <v>5</v>
      </c>
      <c r="K1825" s="2">
        <v>6951</v>
      </c>
      <c r="L1825" s="2">
        <v>6620</v>
      </c>
      <c r="M1825" s="2">
        <v>4</v>
      </c>
      <c r="N1825" s="7">
        <f t="shared" si="112"/>
        <v>26480</v>
      </c>
      <c r="O1825" s="7">
        <f t="shared" si="113"/>
        <v>27804</v>
      </c>
      <c r="P1825" s="2">
        <v>26</v>
      </c>
      <c r="Q1825" s="8">
        <f t="shared" si="114"/>
        <v>27830</v>
      </c>
      <c r="R1825" s="8">
        <f t="shared" si="115"/>
        <v>1324</v>
      </c>
      <c r="S1825" s="2" t="s">
        <v>31</v>
      </c>
      <c r="T1825" s="22" cm="1">
        <f t="array" ref="T1825">_xlfn.IFS(OR(Q1825&gt;$U$2,Q1825&lt;$U$3),Q1825*$V$2,OR(Q1825&gt;$U$3,Q1825&lt;$U$4),Q1825*$V$3,OR(Q1825&gt;$U$3,Q1825&lt;$U$4),Q1825*$V$4,OR(Q1825&gt;$U$5,Q1825&lt;$U$6),Q1825*$V$6,OR(Q1825&gt;$U$6,Q1825&lt;$U$7),Q1825*$V$7)</f>
        <v>556.6</v>
      </c>
    </row>
    <row r="1826" spans="1:20" x14ac:dyDescent="0.3">
      <c r="A1826" s="2" t="s">
        <v>2505</v>
      </c>
      <c r="B1826" s="5">
        <v>43502</v>
      </c>
      <c r="C1826" s="5">
        <v>43502</v>
      </c>
      <c r="D1826" s="2" t="s">
        <v>26</v>
      </c>
      <c r="E1826" s="2" t="s">
        <v>46</v>
      </c>
      <c r="F1826" s="2" t="s">
        <v>1339</v>
      </c>
      <c r="G1826" s="6" t="str">
        <f>VLOOKUP(F1826,'Customer Info'!A:B,2,0)</f>
        <v>Toby</v>
      </c>
      <c r="H1826" s="6" t="str">
        <f>VLOOKUP(F1826,'Customer Info'!A:C,3,0)</f>
        <v>Swindell</v>
      </c>
      <c r="I1826" s="6" t="str">
        <f>VLOOKUP(F1826,'Customer Info'!A:E,5,0)</f>
        <v>Ninghai</v>
      </c>
      <c r="J1826" s="2" t="s">
        <v>323</v>
      </c>
      <c r="K1826" s="2">
        <v>1210</v>
      </c>
      <c r="L1826" s="2">
        <v>1164</v>
      </c>
      <c r="M1826" s="2">
        <v>1</v>
      </c>
      <c r="N1826" s="7">
        <f t="shared" si="112"/>
        <v>1164</v>
      </c>
      <c r="O1826" s="7">
        <f t="shared" si="113"/>
        <v>1210</v>
      </c>
      <c r="P1826" s="2">
        <v>36</v>
      </c>
      <c r="Q1826" s="8">
        <f t="shared" si="114"/>
        <v>1246</v>
      </c>
      <c r="R1826" s="8">
        <f t="shared" si="115"/>
        <v>46</v>
      </c>
      <c r="S1826" s="2" t="s">
        <v>61</v>
      </c>
      <c r="T1826" s="22" cm="1">
        <f t="array" ref="T1826">_xlfn.IFS(OR(Q1826&gt;$U$2,Q1826&lt;$U$3),Q1826*$V$2,OR(Q1826&gt;$U$3,Q1826&lt;$U$4),Q1826*$V$3,OR(Q1826&gt;$U$3,Q1826&lt;$U$4),Q1826*$V$4,OR(Q1826&gt;$U$5,Q1826&lt;$U$6),Q1826*$V$6,OR(Q1826&gt;$U$6,Q1826&lt;$U$7),Q1826*$V$7)</f>
        <v>24.92</v>
      </c>
    </row>
    <row r="1827" spans="1:20" x14ac:dyDescent="0.3">
      <c r="A1827" s="2" t="s">
        <v>2506</v>
      </c>
      <c r="B1827" s="5">
        <v>43772</v>
      </c>
      <c r="C1827" s="5">
        <v>43772</v>
      </c>
      <c r="D1827" s="2" t="s">
        <v>33</v>
      </c>
      <c r="E1827" s="2" t="s">
        <v>46</v>
      </c>
      <c r="F1827" s="2" t="s">
        <v>47</v>
      </c>
      <c r="G1827" s="6" t="str">
        <f>VLOOKUP(F1827,'Customer Info'!A:B,2,0)</f>
        <v>Michael</v>
      </c>
      <c r="H1827" s="6" t="str">
        <f>VLOOKUP(F1827,'Customer Info'!A:C,3,0)</f>
        <v>Moore</v>
      </c>
      <c r="I1827" s="6" t="str">
        <f>VLOOKUP(F1827,'Customer Info'!A:E,5,0)</f>
        <v>Melbourne</v>
      </c>
      <c r="J1827" s="2" t="s">
        <v>716</v>
      </c>
      <c r="K1827" s="2">
        <v>1498</v>
      </c>
      <c r="L1827" s="2">
        <v>1335</v>
      </c>
      <c r="M1827" s="2">
        <v>2</v>
      </c>
      <c r="N1827" s="7">
        <f t="shared" si="112"/>
        <v>2670</v>
      </c>
      <c r="O1827" s="7">
        <f t="shared" si="113"/>
        <v>2996</v>
      </c>
      <c r="P1827" s="2">
        <v>71</v>
      </c>
      <c r="Q1827" s="8">
        <f t="shared" si="114"/>
        <v>3067</v>
      </c>
      <c r="R1827" s="8">
        <f t="shared" si="115"/>
        <v>326</v>
      </c>
      <c r="S1827" s="2" t="s">
        <v>31</v>
      </c>
      <c r="T1827" s="22" cm="1">
        <f t="array" ref="T1827">_xlfn.IFS(OR(Q1827&gt;$U$2,Q1827&lt;$U$3),Q1827*$V$2,OR(Q1827&gt;$U$3,Q1827&lt;$U$4),Q1827*$V$3,OR(Q1827&gt;$U$3,Q1827&lt;$U$4),Q1827*$V$4,OR(Q1827&gt;$U$5,Q1827&lt;$U$6),Q1827*$V$6,OR(Q1827&gt;$U$6,Q1827&lt;$U$7),Q1827*$V$7)</f>
        <v>61.34</v>
      </c>
    </row>
    <row r="1828" spans="1:20" x14ac:dyDescent="0.3">
      <c r="A1828" s="2" t="s">
        <v>2507</v>
      </c>
      <c r="B1828" s="5">
        <v>43533</v>
      </c>
      <c r="C1828" s="5">
        <v>43534</v>
      </c>
      <c r="D1828" s="2" t="s">
        <v>45</v>
      </c>
      <c r="E1828" s="2" t="s">
        <v>46</v>
      </c>
      <c r="F1828" s="2" t="s">
        <v>1762</v>
      </c>
      <c r="G1828" s="6" t="str">
        <f>VLOOKUP(F1828,'Customer Info'!A:B,2,0)</f>
        <v>Mitch</v>
      </c>
      <c r="H1828" s="6" t="str">
        <f>VLOOKUP(F1828,'Customer Info'!A:C,3,0)</f>
        <v>Willingham</v>
      </c>
      <c r="I1828" s="6" t="str">
        <f>VLOOKUP(F1828,'Customer Info'!A:E,5,0)</f>
        <v>Surakarta</v>
      </c>
      <c r="J1828" s="2" t="s">
        <v>699</v>
      </c>
      <c r="K1828" s="2">
        <v>1763</v>
      </c>
      <c r="L1828" s="2">
        <v>1602</v>
      </c>
      <c r="M1828" s="2">
        <v>3</v>
      </c>
      <c r="N1828" s="7">
        <f t="shared" si="112"/>
        <v>4806</v>
      </c>
      <c r="O1828" s="7">
        <f t="shared" si="113"/>
        <v>5289</v>
      </c>
      <c r="P1828" s="2">
        <v>37</v>
      </c>
      <c r="Q1828" s="8">
        <f t="shared" si="114"/>
        <v>5326</v>
      </c>
      <c r="R1828" s="8">
        <f t="shared" si="115"/>
        <v>483</v>
      </c>
      <c r="S1828" s="2" t="s">
        <v>61</v>
      </c>
      <c r="T1828" s="22" cm="1">
        <f t="array" ref="T1828">_xlfn.IFS(OR(Q1828&gt;$U$2,Q1828&lt;$U$3),Q1828*$V$2,OR(Q1828&gt;$U$3,Q1828&lt;$U$4),Q1828*$V$3,OR(Q1828&gt;$U$3,Q1828&lt;$U$4),Q1828*$V$4,OR(Q1828&gt;$U$5,Q1828&lt;$U$6),Q1828*$V$6,OR(Q1828&gt;$U$6,Q1828&lt;$U$7),Q1828*$V$7)</f>
        <v>106.52</v>
      </c>
    </row>
    <row r="1829" spans="1:20" x14ac:dyDescent="0.3">
      <c r="A1829" s="2" t="s">
        <v>2508</v>
      </c>
      <c r="B1829" s="5">
        <v>43676</v>
      </c>
      <c r="C1829" s="5">
        <v>43678</v>
      </c>
      <c r="D1829" s="2" t="s">
        <v>33</v>
      </c>
      <c r="E1829" s="2" t="s">
        <v>34</v>
      </c>
      <c r="F1829" s="2" t="s">
        <v>1269</v>
      </c>
      <c r="G1829" s="6" t="str">
        <f>VLOOKUP(F1829,'Customer Info'!A:B,2,0)</f>
        <v>Thomas</v>
      </c>
      <c r="H1829" s="6" t="str">
        <f>VLOOKUP(F1829,'Customer Info'!A:C,3,0)</f>
        <v>Boland</v>
      </c>
      <c r="I1829" s="6" t="str">
        <f>VLOOKUP(F1829,'Customer Info'!A:E,5,0)</f>
        <v>Surabaya</v>
      </c>
      <c r="J1829" s="2" t="s">
        <v>346</v>
      </c>
      <c r="K1829" s="2">
        <v>6087</v>
      </c>
      <c r="L1829" s="2">
        <v>5808</v>
      </c>
      <c r="M1829" s="2">
        <v>3</v>
      </c>
      <c r="N1829" s="7">
        <f t="shared" si="112"/>
        <v>17424</v>
      </c>
      <c r="O1829" s="7">
        <f t="shared" si="113"/>
        <v>18261</v>
      </c>
      <c r="P1829" s="2">
        <v>100</v>
      </c>
      <c r="Q1829" s="8">
        <f t="shared" si="114"/>
        <v>18361</v>
      </c>
      <c r="R1829" s="8">
        <f t="shared" si="115"/>
        <v>837</v>
      </c>
      <c r="S1829" s="2" t="s">
        <v>31</v>
      </c>
      <c r="T1829" s="22" cm="1">
        <f t="array" ref="T1829">_xlfn.IFS(OR(Q1829&gt;$U$2,Q1829&lt;$U$3),Q1829*$V$2,OR(Q1829&gt;$U$3,Q1829&lt;$U$4),Q1829*$V$3,OR(Q1829&gt;$U$3,Q1829&lt;$U$4),Q1829*$V$4,OR(Q1829&gt;$U$5,Q1829&lt;$U$6),Q1829*$V$6,OR(Q1829&gt;$U$6,Q1829&lt;$U$7),Q1829*$V$7)</f>
        <v>367.22</v>
      </c>
    </row>
    <row r="1830" spans="1:20" x14ac:dyDescent="0.3">
      <c r="A1830" s="2" t="s">
        <v>2509</v>
      </c>
      <c r="B1830" s="5">
        <v>43707</v>
      </c>
      <c r="C1830" s="5">
        <v>43707</v>
      </c>
      <c r="D1830" s="2" t="s">
        <v>26</v>
      </c>
      <c r="E1830" s="2" t="s">
        <v>34</v>
      </c>
      <c r="F1830" s="2" t="s">
        <v>338</v>
      </c>
      <c r="G1830" s="6" t="str">
        <f>VLOOKUP(F1830,'Customer Info'!A:B,2,0)</f>
        <v>Ann</v>
      </c>
      <c r="H1830" s="6" t="str">
        <f>VLOOKUP(F1830,'Customer Info'!A:C,3,0)</f>
        <v>Chong</v>
      </c>
      <c r="I1830" s="6" t="str">
        <f>VLOOKUP(F1830,'Customer Info'!A:E,5,0)</f>
        <v>Sydney</v>
      </c>
      <c r="J1830" s="2" t="s">
        <v>240</v>
      </c>
      <c r="K1830" s="2">
        <v>1605</v>
      </c>
      <c r="L1830" s="2">
        <v>1530</v>
      </c>
      <c r="M1830" s="2">
        <v>5</v>
      </c>
      <c r="N1830" s="7">
        <f t="shared" si="112"/>
        <v>7650</v>
      </c>
      <c r="O1830" s="7">
        <f t="shared" si="113"/>
        <v>8025</v>
      </c>
      <c r="P1830" s="2">
        <v>98</v>
      </c>
      <c r="Q1830" s="8">
        <f t="shared" si="114"/>
        <v>8123</v>
      </c>
      <c r="R1830" s="8">
        <f t="shared" si="115"/>
        <v>375</v>
      </c>
      <c r="S1830" s="2" t="s">
        <v>31</v>
      </c>
      <c r="T1830" s="22" cm="1">
        <f t="array" ref="T1830">_xlfn.IFS(OR(Q1830&gt;$U$2,Q1830&lt;$U$3),Q1830*$V$2,OR(Q1830&gt;$U$3,Q1830&lt;$U$4),Q1830*$V$3,OR(Q1830&gt;$U$3,Q1830&lt;$U$4),Q1830*$V$4,OR(Q1830&gt;$U$5,Q1830&lt;$U$6),Q1830*$V$6,OR(Q1830&gt;$U$6,Q1830&lt;$U$7),Q1830*$V$7)</f>
        <v>162.46</v>
      </c>
    </row>
    <row r="1831" spans="1:20" x14ac:dyDescent="0.3">
      <c r="A1831" s="2" t="s">
        <v>2510</v>
      </c>
      <c r="B1831" s="5">
        <v>43750</v>
      </c>
      <c r="C1831" s="5">
        <v>43751</v>
      </c>
      <c r="D1831" s="2" t="s">
        <v>45</v>
      </c>
      <c r="E1831" s="2" t="s">
        <v>41</v>
      </c>
      <c r="F1831" s="2" t="s">
        <v>1757</v>
      </c>
      <c r="G1831" s="6" t="str">
        <f>VLOOKUP(F1831,'Customer Info'!A:B,2,0)</f>
        <v>Stefania</v>
      </c>
      <c r="H1831" s="6" t="str">
        <f>VLOOKUP(F1831,'Customer Info'!A:C,3,0)</f>
        <v>Perrino</v>
      </c>
      <c r="I1831" s="6" t="str">
        <f>VLOOKUP(F1831,'Customer Info'!A:E,5,0)</f>
        <v>Albury</v>
      </c>
      <c r="J1831" s="2" t="s">
        <v>716</v>
      </c>
      <c r="K1831" s="2">
        <v>674</v>
      </c>
      <c r="L1831" s="2">
        <v>629</v>
      </c>
      <c r="M1831" s="2">
        <v>4</v>
      </c>
      <c r="N1831" s="7">
        <f t="shared" si="112"/>
        <v>2516</v>
      </c>
      <c r="O1831" s="7">
        <f t="shared" si="113"/>
        <v>2696</v>
      </c>
      <c r="P1831" s="2">
        <v>56</v>
      </c>
      <c r="Q1831" s="8">
        <f t="shared" si="114"/>
        <v>2752</v>
      </c>
      <c r="R1831" s="8">
        <f t="shared" si="115"/>
        <v>180</v>
      </c>
      <c r="S1831" s="2" t="s">
        <v>31</v>
      </c>
      <c r="T1831" s="22" cm="1">
        <f t="array" ref="T1831">_xlfn.IFS(OR(Q1831&gt;$U$2,Q1831&lt;$U$3),Q1831*$V$2,OR(Q1831&gt;$U$3,Q1831&lt;$U$4),Q1831*$V$3,OR(Q1831&gt;$U$3,Q1831&lt;$U$4),Q1831*$V$4,OR(Q1831&gt;$U$5,Q1831&lt;$U$6),Q1831*$V$6,OR(Q1831&gt;$U$6,Q1831&lt;$U$7),Q1831*$V$7)</f>
        <v>55.04</v>
      </c>
    </row>
    <row r="1832" spans="1:20" x14ac:dyDescent="0.3">
      <c r="A1832" s="2" t="s">
        <v>2511</v>
      </c>
      <c r="B1832" s="5">
        <v>43483</v>
      </c>
      <c r="C1832" s="5">
        <v>43484</v>
      </c>
      <c r="D1832" s="2" t="s">
        <v>45</v>
      </c>
      <c r="E1832" s="2" t="s">
        <v>66</v>
      </c>
      <c r="F1832" s="2" t="s">
        <v>147</v>
      </c>
      <c r="G1832" s="6" t="str">
        <f>VLOOKUP(F1832,'Customer Info'!A:B,2,0)</f>
        <v>Neil</v>
      </c>
      <c r="H1832" s="6" t="str">
        <f>VLOOKUP(F1832,'Customer Info'!A:C,3,0)</f>
        <v>Knudson</v>
      </c>
      <c r="I1832" s="6" t="str">
        <f>VLOOKUP(F1832,'Customer Info'!A:E,5,0)</f>
        <v>Malang</v>
      </c>
      <c r="J1832" s="2" t="s">
        <v>959</v>
      </c>
      <c r="K1832" s="2">
        <v>743</v>
      </c>
      <c r="L1832" s="2">
        <v>694</v>
      </c>
      <c r="M1832" s="2">
        <v>1</v>
      </c>
      <c r="N1832" s="7">
        <f t="shared" si="112"/>
        <v>694</v>
      </c>
      <c r="O1832" s="7">
        <f t="shared" si="113"/>
        <v>743</v>
      </c>
      <c r="P1832" s="2">
        <v>32</v>
      </c>
      <c r="Q1832" s="8">
        <f t="shared" si="114"/>
        <v>775</v>
      </c>
      <c r="R1832" s="8">
        <f t="shared" si="115"/>
        <v>49</v>
      </c>
      <c r="S1832" s="2" t="s">
        <v>28</v>
      </c>
      <c r="T1832" s="22" cm="1">
        <f t="array" ref="T1832">_xlfn.IFS(OR(Q1832&gt;$U$2,Q1832&lt;$U$3),Q1832*$V$2,OR(Q1832&gt;$U$3,Q1832&lt;$U$4),Q1832*$V$3,OR(Q1832&gt;$U$3,Q1832&lt;$U$4),Q1832*$V$4,OR(Q1832&gt;$U$5,Q1832&lt;$U$6),Q1832*$V$6,OR(Q1832&gt;$U$6,Q1832&lt;$U$7),Q1832*$V$7)</f>
        <v>15.5</v>
      </c>
    </row>
    <row r="1833" spans="1:20" x14ac:dyDescent="0.3">
      <c r="A1833" s="2" t="s">
        <v>2512</v>
      </c>
      <c r="B1833" s="5">
        <v>43517</v>
      </c>
      <c r="C1833" s="5">
        <v>43518</v>
      </c>
      <c r="D1833" s="2" t="s">
        <v>45</v>
      </c>
      <c r="E1833" s="2" t="s">
        <v>46</v>
      </c>
      <c r="F1833" s="2" t="s">
        <v>328</v>
      </c>
      <c r="G1833" s="6" t="str">
        <f>VLOOKUP(F1833,'Customer Info'!A:B,2,0)</f>
        <v>Thea</v>
      </c>
      <c r="H1833" s="6" t="str">
        <f>VLOOKUP(F1833,'Customer Info'!A:C,3,0)</f>
        <v>Hudgings</v>
      </c>
      <c r="I1833" s="6" t="str">
        <f>VLOOKUP(F1833,'Customer Info'!A:E,5,0)</f>
        <v>Anshan</v>
      </c>
      <c r="J1833" s="2" t="s">
        <v>543</v>
      </c>
      <c r="K1833" s="2">
        <v>60</v>
      </c>
      <c r="L1833" s="2">
        <v>57</v>
      </c>
      <c r="M1833" s="2">
        <v>2</v>
      </c>
      <c r="N1833" s="7">
        <f t="shared" si="112"/>
        <v>114</v>
      </c>
      <c r="O1833" s="7">
        <f t="shared" si="113"/>
        <v>120</v>
      </c>
      <c r="P1833" s="2">
        <v>10</v>
      </c>
      <c r="Q1833" s="8">
        <f t="shared" si="114"/>
        <v>130</v>
      </c>
      <c r="R1833" s="8">
        <f t="shared" si="115"/>
        <v>6</v>
      </c>
      <c r="S1833" s="2" t="s">
        <v>69</v>
      </c>
      <c r="T1833" s="22" cm="1">
        <f t="array" ref="T1833">_xlfn.IFS(OR(Q1833&gt;$U$2,Q1833&lt;$U$3),Q1833*$V$2,OR(Q1833&gt;$U$3,Q1833&lt;$U$4),Q1833*$V$3,OR(Q1833&gt;$U$3,Q1833&lt;$U$4),Q1833*$V$4,OR(Q1833&gt;$U$5,Q1833&lt;$U$6),Q1833*$V$6,OR(Q1833&gt;$U$6,Q1833&lt;$U$7),Q1833*$V$7)</f>
        <v>2.6</v>
      </c>
    </row>
    <row r="1834" spans="1:20" x14ac:dyDescent="0.3">
      <c r="A1834" s="2" t="s">
        <v>2513</v>
      </c>
      <c r="B1834" s="5">
        <v>43703</v>
      </c>
      <c r="C1834" s="5">
        <v>43704</v>
      </c>
      <c r="D1834" s="2" t="s">
        <v>45</v>
      </c>
      <c r="E1834" s="2" t="s">
        <v>34</v>
      </c>
      <c r="F1834" s="2" t="s">
        <v>930</v>
      </c>
      <c r="G1834" s="6" t="str">
        <f>VLOOKUP(F1834,'Customer Info'!A:B,2,0)</f>
        <v>Dionis</v>
      </c>
      <c r="H1834" s="6" t="str">
        <f>VLOOKUP(F1834,'Customer Info'!A:C,3,0)</f>
        <v>Lloyd</v>
      </c>
      <c r="I1834" s="6" t="str">
        <f>VLOOKUP(F1834,'Customer Info'!A:E,5,0)</f>
        <v>Kamarhati</v>
      </c>
      <c r="J1834" s="2" t="s">
        <v>399</v>
      </c>
      <c r="K1834" s="2">
        <v>175</v>
      </c>
      <c r="L1834" s="2">
        <v>162</v>
      </c>
      <c r="M1834" s="2">
        <v>4</v>
      </c>
      <c r="N1834" s="7">
        <f t="shared" si="112"/>
        <v>648</v>
      </c>
      <c r="O1834" s="7">
        <f t="shared" si="113"/>
        <v>700</v>
      </c>
      <c r="P1834" s="2">
        <v>30</v>
      </c>
      <c r="Q1834" s="8">
        <f t="shared" si="114"/>
        <v>730</v>
      </c>
      <c r="R1834" s="8">
        <f t="shared" si="115"/>
        <v>52</v>
      </c>
      <c r="S1834" s="2" t="s">
        <v>61</v>
      </c>
      <c r="T1834" s="22" cm="1">
        <f t="array" ref="T1834">_xlfn.IFS(OR(Q1834&gt;$U$2,Q1834&lt;$U$3),Q1834*$V$2,OR(Q1834&gt;$U$3,Q1834&lt;$U$4),Q1834*$V$3,OR(Q1834&gt;$U$3,Q1834&lt;$U$4),Q1834*$V$4,OR(Q1834&gt;$U$5,Q1834&lt;$U$6),Q1834*$V$6,OR(Q1834&gt;$U$6,Q1834&lt;$U$7),Q1834*$V$7)</f>
        <v>14.6</v>
      </c>
    </row>
    <row r="1835" spans="1:20" x14ac:dyDescent="0.3">
      <c r="A1835" s="2" t="s">
        <v>2514</v>
      </c>
      <c r="B1835" s="5">
        <v>43633</v>
      </c>
      <c r="C1835" s="5">
        <v>43634</v>
      </c>
      <c r="D1835" s="2" t="s">
        <v>45</v>
      </c>
      <c r="E1835" s="2" t="s">
        <v>46</v>
      </c>
      <c r="F1835" s="2" t="s">
        <v>421</v>
      </c>
      <c r="G1835" s="6" t="str">
        <f>VLOOKUP(F1835,'Customer Info'!A:B,2,0)</f>
        <v>Bill</v>
      </c>
      <c r="H1835" s="6" t="str">
        <f>VLOOKUP(F1835,'Customer Info'!A:C,3,0)</f>
        <v>Eplett</v>
      </c>
      <c r="I1835" s="6" t="str">
        <f>VLOOKUP(F1835,'Customer Info'!A:E,5,0)</f>
        <v>Newcastle</v>
      </c>
      <c r="J1835" s="2" t="s">
        <v>749</v>
      </c>
      <c r="K1835" s="2">
        <v>214</v>
      </c>
      <c r="L1835" s="2">
        <v>200</v>
      </c>
      <c r="M1835" s="2">
        <v>1</v>
      </c>
      <c r="N1835" s="7">
        <f t="shared" si="112"/>
        <v>200</v>
      </c>
      <c r="O1835" s="7">
        <f t="shared" si="113"/>
        <v>214</v>
      </c>
      <c r="P1835" s="2">
        <v>88</v>
      </c>
      <c r="Q1835" s="8">
        <f t="shared" si="114"/>
        <v>302</v>
      </c>
      <c r="R1835" s="8">
        <f t="shared" si="115"/>
        <v>14</v>
      </c>
      <c r="S1835" s="2" t="s">
        <v>31</v>
      </c>
      <c r="T1835" s="22" cm="1">
        <f t="array" ref="T1835">_xlfn.IFS(OR(Q1835&gt;$U$2,Q1835&lt;$U$3),Q1835*$V$2,OR(Q1835&gt;$U$3,Q1835&lt;$U$4),Q1835*$V$3,OR(Q1835&gt;$U$3,Q1835&lt;$U$4),Q1835*$V$4,OR(Q1835&gt;$U$5,Q1835&lt;$U$6),Q1835*$V$6,OR(Q1835&gt;$U$6,Q1835&lt;$U$7),Q1835*$V$7)</f>
        <v>6.04</v>
      </c>
    </row>
    <row r="1836" spans="1:20" x14ac:dyDescent="0.3">
      <c r="A1836" s="2" t="s">
        <v>2515</v>
      </c>
      <c r="B1836" s="5">
        <v>43617</v>
      </c>
      <c r="C1836" s="5">
        <v>43618</v>
      </c>
      <c r="D1836" s="2" t="s">
        <v>45</v>
      </c>
      <c r="E1836" s="2" t="s">
        <v>89</v>
      </c>
      <c r="F1836" s="2" t="s">
        <v>1783</v>
      </c>
      <c r="G1836" s="6" t="str">
        <f>VLOOKUP(F1836,'Customer Info'!A:B,2,0)</f>
        <v>Linda</v>
      </c>
      <c r="H1836" s="6" t="str">
        <f>VLOOKUP(F1836,'Customer Info'!A:C,3,0)</f>
        <v>Southworth</v>
      </c>
      <c r="I1836" s="6" t="str">
        <f>VLOOKUP(F1836,'Customer Info'!A:E,5,0)</f>
        <v>Brisbane</v>
      </c>
      <c r="J1836" s="2" t="s">
        <v>439</v>
      </c>
      <c r="K1836" s="2">
        <v>3256</v>
      </c>
      <c r="L1836" s="2">
        <v>3044</v>
      </c>
      <c r="M1836" s="2">
        <v>3</v>
      </c>
      <c r="N1836" s="7">
        <f t="shared" si="112"/>
        <v>9132</v>
      </c>
      <c r="O1836" s="7">
        <f t="shared" si="113"/>
        <v>9768</v>
      </c>
      <c r="P1836" s="2">
        <v>34</v>
      </c>
      <c r="Q1836" s="8">
        <f t="shared" si="114"/>
        <v>9802</v>
      </c>
      <c r="R1836" s="8">
        <f t="shared" si="115"/>
        <v>636</v>
      </c>
      <c r="S1836" s="2" t="s">
        <v>61</v>
      </c>
      <c r="T1836" s="22" cm="1">
        <f t="array" ref="T1836">_xlfn.IFS(OR(Q1836&gt;$U$2,Q1836&lt;$U$3),Q1836*$V$2,OR(Q1836&gt;$U$3,Q1836&lt;$U$4),Q1836*$V$3,OR(Q1836&gt;$U$3,Q1836&lt;$U$4),Q1836*$V$4,OR(Q1836&gt;$U$5,Q1836&lt;$U$6),Q1836*$V$6,OR(Q1836&gt;$U$6,Q1836&lt;$U$7),Q1836*$V$7)</f>
        <v>196.04</v>
      </c>
    </row>
    <row r="1837" spans="1:20" x14ac:dyDescent="0.3">
      <c r="A1837" s="2" t="s">
        <v>2516</v>
      </c>
      <c r="B1837" s="5">
        <v>43810</v>
      </c>
      <c r="C1837" s="5">
        <v>43812</v>
      </c>
      <c r="D1837" s="2" t="s">
        <v>45</v>
      </c>
      <c r="E1837" s="2" t="s">
        <v>34</v>
      </c>
      <c r="F1837" s="2" t="s">
        <v>1890</v>
      </c>
      <c r="G1837" s="6" t="str">
        <f>VLOOKUP(F1837,'Customer Info'!A:B,2,0)</f>
        <v>Hunter</v>
      </c>
      <c r="H1837" s="6" t="str">
        <f>VLOOKUP(F1837,'Customer Info'!A:C,3,0)</f>
        <v>Lopez</v>
      </c>
      <c r="I1837" s="6" t="str">
        <f>VLOOKUP(F1837,'Customer Info'!A:E,5,0)</f>
        <v>Cuttack</v>
      </c>
      <c r="J1837" s="2" t="s">
        <v>570</v>
      </c>
      <c r="K1837" s="2">
        <v>691</v>
      </c>
      <c r="L1837" s="2">
        <v>627</v>
      </c>
      <c r="M1837" s="2">
        <v>5</v>
      </c>
      <c r="N1837" s="7">
        <f t="shared" si="112"/>
        <v>3135</v>
      </c>
      <c r="O1837" s="7">
        <f t="shared" si="113"/>
        <v>3455</v>
      </c>
      <c r="P1837" s="2">
        <v>33</v>
      </c>
      <c r="Q1837" s="8">
        <f t="shared" si="114"/>
        <v>3488</v>
      </c>
      <c r="R1837" s="8">
        <f t="shared" si="115"/>
        <v>320</v>
      </c>
      <c r="S1837" s="2" t="s">
        <v>61</v>
      </c>
      <c r="T1837" s="22" cm="1">
        <f t="array" ref="T1837">_xlfn.IFS(OR(Q1837&gt;$U$2,Q1837&lt;$U$3),Q1837*$V$2,OR(Q1837&gt;$U$3,Q1837&lt;$U$4),Q1837*$V$3,OR(Q1837&gt;$U$3,Q1837&lt;$U$4),Q1837*$V$4,OR(Q1837&gt;$U$5,Q1837&lt;$U$6),Q1837*$V$6,OR(Q1837&gt;$U$6,Q1837&lt;$U$7),Q1837*$V$7)</f>
        <v>69.760000000000005</v>
      </c>
    </row>
    <row r="1838" spans="1:20" x14ac:dyDescent="0.3">
      <c r="A1838" s="2" t="s">
        <v>2517</v>
      </c>
      <c r="B1838" s="5">
        <v>43755</v>
      </c>
      <c r="C1838" s="5">
        <v>43755</v>
      </c>
      <c r="D1838" s="2" t="s">
        <v>33</v>
      </c>
      <c r="E1838" s="2" t="s">
        <v>41</v>
      </c>
      <c r="F1838" s="2" t="s">
        <v>80</v>
      </c>
      <c r="G1838" s="6" t="str">
        <f>VLOOKUP(F1838,'Customer Info'!A:B,2,0)</f>
        <v>Adam</v>
      </c>
      <c r="H1838" s="6" t="str">
        <f>VLOOKUP(F1838,'Customer Info'!A:C,3,0)</f>
        <v>Bellavance</v>
      </c>
      <c r="I1838" s="6" t="str">
        <f>VLOOKUP(F1838,'Customer Info'!A:E,5,0)</f>
        <v>Medan</v>
      </c>
      <c r="J1838" s="2" t="s">
        <v>452</v>
      </c>
      <c r="K1838" s="2">
        <v>36778</v>
      </c>
      <c r="L1838" s="2">
        <v>34709</v>
      </c>
      <c r="M1838" s="2">
        <v>7</v>
      </c>
      <c r="N1838" s="7">
        <f t="shared" si="112"/>
        <v>242963</v>
      </c>
      <c r="O1838" s="7">
        <f t="shared" si="113"/>
        <v>257446</v>
      </c>
      <c r="P1838" s="2">
        <v>73</v>
      </c>
      <c r="Q1838" s="8">
        <f t="shared" si="114"/>
        <v>257519</v>
      </c>
      <c r="R1838" s="8">
        <f t="shared" si="115"/>
        <v>14483</v>
      </c>
      <c r="S1838" s="2" t="s">
        <v>31</v>
      </c>
      <c r="T1838" s="22" cm="1">
        <f t="array" ref="T1838">_xlfn.IFS(OR(Q1838&gt;$U$2,Q1838&lt;$U$3),Q1838*$V$2,OR(Q1838&gt;$U$3,Q1838&lt;$U$4),Q1838*$V$3,OR(Q1838&gt;$U$3,Q1838&lt;$U$4),Q1838*$V$4,OR(Q1838&gt;$U$5,Q1838&lt;$U$6),Q1838*$V$6,OR(Q1838&gt;$U$6,Q1838&lt;$U$7),Q1838*$V$7)</f>
        <v>5150.38</v>
      </c>
    </row>
    <row r="1839" spans="1:20" x14ac:dyDescent="0.3">
      <c r="A1839" s="2" t="s">
        <v>2518</v>
      </c>
      <c r="B1839" s="5">
        <v>43696</v>
      </c>
      <c r="C1839" s="5">
        <v>43698</v>
      </c>
      <c r="D1839" s="2" t="s">
        <v>45</v>
      </c>
      <c r="E1839" s="2" t="s">
        <v>34</v>
      </c>
      <c r="F1839" s="2" t="s">
        <v>1619</v>
      </c>
      <c r="G1839" s="6" t="str">
        <f>VLOOKUP(F1839,'Customer Info'!A:B,2,0)</f>
        <v>Tom</v>
      </c>
      <c r="H1839" s="6" t="str">
        <f>VLOOKUP(F1839,'Customer Info'!A:C,3,0)</f>
        <v>Stivers</v>
      </c>
      <c r="I1839" s="6" t="str">
        <f>VLOOKUP(F1839,'Customer Info'!A:E,5,0)</f>
        <v>Thane</v>
      </c>
      <c r="J1839" s="2" t="s">
        <v>342</v>
      </c>
      <c r="K1839" s="2">
        <v>59</v>
      </c>
      <c r="L1839" s="2">
        <v>55</v>
      </c>
      <c r="M1839" s="2">
        <v>5</v>
      </c>
      <c r="N1839" s="7">
        <f t="shared" si="112"/>
        <v>275</v>
      </c>
      <c r="O1839" s="7">
        <f t="shared" si="113"/>
        <v>295</v>
      </c>
      <c r="P1839" s="2">
        <v>10</v>
      </c>
      <c r="Q1839" s="8">
        <f t="shared" si="114"/>
        <v>305</v>
      </c>
      <c r="R1839" s="8">
        <f t="shared" si="115"/>
        <v>20</v>
      </c>
      <c r="S1839" s="2" t="s">
        <v>31</v>
      </c>
      <c r="T1839" s="22" cm="1">
        <f t="array" ref="T1839">_xlfn.IFS(OR(Q1839&gt;$U$2,Q1839&lt;$U$3),Q1839*$V$2,OR(Q1839&gt;$U$3,Q1839&lt;$U$4),Q1839*$V$3,OR(Q1839&gt;$U$3,Q1839&lt;$U$4),Q1839*$V$4,OR(Q1839&gt;$U$5,Q1839&lt;$U$6),Q1839*$V$6,OR(Q1839&gt;$U$6,Q1839&lt;$U$7),Q1839*$V$7)</f>
        <v>6.1000000000000005</v>
      </c>
    </row>
    <row r="1840" spans="1:20" x14ac:dyDescent="0.3">
      <c r="A1840" s="2" t="s">
        <v>2519</v>
      </c>
      <c r="B1840" s="5">
        <v>43739</v>
      </c>
      <c r="C1840" s="5">
        <v>43740</v>
      </c>
      <c r="D1840" s="2" t="s">
        <v>26</v>
      </c>
      <c r="E1840" s="2" t="s">
        <v>66</v>
      </c>
      <c r="F1840" s="2" t="s">
        <v>731</v>
      </c>
      <c r="G1840" s="6" t="str">
        <f>VLOOKUP(F1840,'Customer Info'!A:B,2,0)</f>
        <v>Thomas</v>
      </c>
      <c r="H1840" s="6" t="str">
        <f>VLOOKUP(F1840,'Customer Info'!A:C,3,0)</f>
        <v>Seio</v>
      </c>
      <c r="I1840" s="6" t="str">
        <f>VLOOKUP(F1840,'Customer Info'!A:E,5,0)</f>
        <v>Melbourne</v>
      </c>
      <c r="J1840" s="2" t="s">
        <v>253</v>
      </c>
      <c r="K1840" s="2">
        <v>2951</v>
      </c>
      <c r="L1840" s="2">
        <v>2786</v>
      </c>
      <c r="M1840" s="2">
        <v>5</v>
      </c>
      <c r="N1840" s="7">
        <f t="shared" si="112"/>
        <v>13930</v>
      </c>
      <c r="O1840" s="7">
        <f t="shared" si="113"/>
        <v>14755</v>
      </c>
      <c r="P1840" s="2">
        <v>88</v>
      </c>
      <c r="Q1840" s="8">
        <f t="shared" si="114"/>
        <v>14843</v>
      </c>
      <c r="R1840" s="8">
        <f t="shared" si="115"/>
        <v>825</v>
      </c>
      <c r="S1840" s="2" t="s">
        <v>31</v>
      </c>
      <c r="T1840" s="22" cm="1">
        <f t="array" ref="T1840">_xlfn.IFS(OR(Q1840&gt;$U$2,Q1840&lt;$U$3),Q1840*$V$2,OR(Q1840&gt;$U$3,Q1840&lt;$U$4),Q1840*$V$3,OR(Q1840&gt;$U$3,Q1840&lt;$U$4),Q1840*$V$4,OR(Q1840&gt;$U$5,Q1840&lt;$U$6),Q1840*$V$6,OR(Q1840&gt;$U$6,Q1840&lt;$U$7),Q1840*$V$7)</f>
        <v>296.86</v>
      </c>
    </row>
    <row r="1841" spans="1:20" x14ac:dyDescent="0.3">
      <c r="A1841" s="2" t="s">
        <v>2520</v>
      </c>
      <c r="B1841" s="5">
        <v>43508</v>
      </c>
      <c r="C1841" s="5">
        <v>43509</v>
      </c>
      <c r="D1841" s="2" t="s">
        <v>26</v>
      </c>
      <c r="E1841" s="2" t="s">
        <v>41</v>
      </c>
      <c r="F1841" s="2" t="s">
        <v>451</v>
      </c>
      <c r="G1841" s="6" t="str">
        <f>VLOOKUP(F1841,'Customer Info'!A:B,2,0)</f>
        <v>Denny</v>
      </c>
      <c r="H1841" s="6" t="str">
        <f>VLOOKUP(F1841,'Customer Info'!A:C,3,0)</f>
        <v>Ordway</v>
      </c>
      <c r="I1841" s="6" t="str">
        <f>VLOOKUP(F1841,'Customer Info'!A:E,5,0)</f>
        <v>Berlin</v>
      </c>
      <c r="J1841" s="2" t="s">
        <v>716</v>
      </c>
      <c r="K1841" s="2">
        <v>4443</v>
      </c>
      <c r="L1841" s="2">
        <v>4079</v>
      </c>
      <c r="M1841" s="2">
        <v>1</v>
      </c>
      <c r="N1841" s="7">
        <f t="shared" si="112"/>
        <v>4079</v>
      </c>
      <c r="O1841" s="7">
        <f t="shared" si="113"/>
        <v>4443</v>
      </c>
      <c r="P1841" s="2">
        <v>37</v>
      </c>
      <c r="Q1841" s="8">
        <f t="shared" si="114"/>
        <v>4480</v>
      </c>
      <c r="R1841" s="8">
        <f t="shared" si="115"/>
        <v>364</v>
      </c>
      <c r="S1841" s="2" t="s">
        <v>31</v>
      </c>
      <c r="T1841" s="22" cm="1">
        <f t="array" ref="T1841">_xlfn.IFS(OR(Q1841&gt;$U$2,Q1841&lt;$U$3),Q1841*$V$2,OR(Q1841&gt;$U$3,Q1841&lt;$U$4),Q1841*$V$3,OR(Q1841&gt;$U$3,Q1841&lt;$U$4),Q1841*$V$4,OR(Q1841&gt;$U$5,Q1841&lt;$U$6),Q1841*$V$6,OR(Q1841&gt;$U$6,Q1841&lt;$U$7),Q1841*$V$7)</f>
        <v>89.600000000000009</v>
      </c>
    </row>
    <row r="1842" spans="1:20" x14ac:dyDescent="0.3">
      <c r="A1842" s="2" t="s">
        <v>2521</v>
      </c>
      <c r="B1842" s="5">
        <v>43651</v>
      </c>
      <c r="C1842" s="5">
        <v>43653</v>
      </c>
      <c r="D1842" s="2" t="s">
        <v>26</v>
      </c>
      <c r="E1842" s="2" t="s">
        <v>34</v>
      </c>
      <c r="F1842" s="2" t="s">
        <v>789</v>
      </c>
      <c r="G1842" s="6" t="str">
        <f>VLOOKUP(F1842,'Customer Info'!A:B,2,0)</f>
        <v>Laurel</v>
      </c>
      <c r="H1842" s="6" t="str">
        <f>VLOOKUP(F1842,'Customer Info'!A:C,3,0)</f>
        <v>Beltran</v>
      </c>
      <c r="I1842" s="6" t="str">
        <f>VLOOKUP(F1842,'Customer Info'!A:E,5,0)</f>
        <v>Melbourne</v>
      </c>
      <c r="J1842" s="2" t="s">
        <v>227</v>
      </c>
      <c r="K1842" s="2">
        <v>2787</v>
      </c>
      <c r="L1842" s="2">
        <v>2681</v>
      </c>
      <c r="M1842" s="2">
        <v>1</v>
      </c>
      <c r="N1842" s="7">
        <f t="shared" si="112"/>
        <v>2681</v>
      </c>
      <c r="O1842" s="7">
        <f t="shared" si="113"/>
        <v>2787</v>
      </c>
      <c r="P1842" s="2">
        <v>53</v>
      </c>
      <c r="Q1842" s="8">
        <f t="shared" si="114"/>
        <v>2840</v>
      </c>
      <c r="R1842" s="8">
        <f t="shared" si="115"/>
        <v>106</v>
      </c>
      <c r="S1842" s="2" t="s">
        <v>31</v>
      </c>
      <c r="T1842" s="22" cm="1">
        <f t="array" ref="T1842">_xlfn.IFS(OR(Q1842&gt;$U$2,Q1842&lt;$U$3),Q1842*$V$2,OR(Q1842&gt;$U$3,Q1842&lt;$U$4),Q1842*$V$3,OR(Q1842&gt;$U$3,Q1842&lt;$U$4),Q1842*$V$4,OR(Q1842&gt;$U$5,Q1842&lt;$U$6),Q1842*$V$6,OR(Q1842&gt;$U$6,Q1842&lt;$U$7),Q1842*$V$7)</f>
        <v>56.800000000000004</v>
      </c>
    </row>
    <row r="1843" spans="1:20" x14ac:dyDescent="0.3">
      <c r="A1843" s="2" t="s">
        <v>2522</v>
      </c>
      <c r="B1843" s="5">
        <v>43518</v>
      </c>
      <c r="C1843" s="5">
        <v>43518</v>
      </c>
      <c r="D1843" s="2" t="s">
        <v>45</v>
      </c>
      <c r="E1843" s="2" t="s">
        <v>34</v>
      </c>
      <c r="F1843" s="2" t="s">
        <v>943</v>
      </c>
      <c r="G1843" s="6" t="str">
        <f>VLOOKUP(F1843,'Customer Info'!A:B,2,0)</f>
        <v>Lindsay</v>
      </c>
      <c r="H1843" s="6" t="str">
        <f>VLOOKUP(F1843,'Customer Info'!A:C,3,0)</f>
        <v>Shagiari</v>
      </c>
      <c r="I1843" s="6" t="str">
        <f>VLOOKUP(F1843,'Customer Info'!A:E,5,0)</f>
        <v>Canberra</v>
      </c>
      <c r="J1843" s="2" t="s">
        <v>476</v>
      </c>
      <c r="K1843" s="2">
        <v>224</v>
      </c>
      <c r="L1843" s="2">
        <v>210</v>
      </c>
      <c r="M1843" s="2">
        <v>2</v>
      </c>
      <c r="N1843" s="7">
        <f t="shared" si="112"/>
        <v>420</v>
      </c>
      <c r="O1843" s="7">
        <f t="shared" si="113"/>
        <v>448</v>
      </c>
      <c r="P1843" s="2">
        <v>37</v>
      </c>
      <c r="Q1843" s="8">
        <f t="shared" si="114"/>
        <v>485</v>
      </c>
      <c r="R1843" s="8">
        <f t="shared" si="115"/>
        <v>28</v>
      </c>
      <c r="S1843" s="2" t="s">
        <v>61</v>
      </c>
      <c r="T1843" s="22" cm="1">
        <f t="array" ref="T1843">_xlfn.IFS(OR(Q1843&gt;$U$2,Q1843&lt;$U$3),Q1843*$V$2,OR(Q1843&gt;$U$3,Q1843&lt;$U$4),Q1843*$V$3,OR(Q1843&gt;$U$3,Q1843&lt;$U$4),Q1843*$V$4,OR(Q1843&gt;$U$5,Q1843&lt;$U$6),Q1843*$V$6,OR(Q1843&gt;$U$6,Q1843&lt;$U$7),Q1843*$V$7)</f>
        <v>9.7000000000000011</v>
      </c>
    </row>
    <row r="1844" spans="1:20" x14ac:dyDescent="0.3">
      <c r="A1844" s="2" t="s">
        <v>2523</v>
      </c>
      <c r="B1844" s="5">
        <v>43537</v>
      </c>
      <c r="C1844" s="5">
        <v>43537</v>
      </c>
      <c r="D1844" s="2" t="s">
        <v>45</v>
      </c>
      <c r="E1844" s="2" t="s">
        <v>66</v>
      </c>
      <c r="F1844" s="2" t="s">
        <v>1043</v>
      </c>
      <c r="G1844" s="6" t="str">
        <f>VLOOKUP(F1844,'Customer Info'!A:B,2,0)</f>
        <v>Aaron</v>
      </c>
      <c r="H1844" s="6" t="str">
        <f>VLOOKUP(F1844,'Customer Info'!A:C,3,0)</f>
        <v>Smayling</v>
      </c>
      <c r="I1844" s="6" t="str">
        <f>VLOOKUP(F1844,'Customer Info'!A:E,5,0)</f>
        <v>Dresden</v>
      </c>
      <c r="J1844" s="2" t="s">
        <v>1222</v>
      </c>
      <c r="K1844" s="2">
        <v>2503</v>
      </c>
      <c r="L1844" s="2">
        <v>2454</v>
      </c>
      <c r="M1844" s="2">
        <v>1</v>
      </c>
      <c r="N1844" s="7">
        <f t="shared" si="112"/>
        <v>2454</v>
      </c>
      <c r="O1844" s="7">
        <f t="shared" si="113"/>
        <v>2503</v>
      </c>
      <c r="P1844" s="2">
        <v>70</v>
      </c>
      <c r="Q1844" s="8">
        <f t="shared" si="114"/>
        <v>2573</v>
      </c>
      <c r="R1844" s="8">
        <f t="shared" si="115"/>
        <v>49</v>
      </c>
      <c r="S1844" s="2" t="s">
        <v>61</v>
      </c>
      <c r="T1844" s="22" cm="1">
        <f t="array" ref="T1844">_xlfn.IFS(OR(Q1844&gt;$U$2,Q1844&lt;$U$3),Q1844*$V$2,OR(Q1844&gt;$U$3,Q1844&lt;$U$4),Q1844*$V$3,OR(Q1844&gt;$U$3,Q1844&lt;$U$4),Q1844*$V$4,OR(Q1844&gt;$U$5,Q1844&lt;$U$6),Q1844*$V$6,OR(Q1844&gt;$U$6,Q1844&lt;$U$7),Q1844*$V$7)</f>
        <v>51.46</v>
      </c>
    </row>
    <row r="1845" spans="1:20" x14ac:dyDescent="0.3">
      <c r="A1845" s="2" t="s">
        <v>2524</v>
      </c>
      <c r="B1845" s="5">
        <v>43521</v>
      </c>
      <c r="C1845" s="5">
        <v>43522</v>
      </c>
      <c r="D1845" s="2" t="s">
        <v>45</v>
      </c>
      <c r="E1845" s="2" t="s">
        <v>34</v>
      </c>
      <c r="F1845" s="2" t="s">
        <v>589</v>
      </c>
      <c r="G1845" s="6" t="str">
        <f>VLOOKUP(F1845,'Customer Info'!A:B,2,0)</f>
        <v>Gary</v>
      </c>
      <c r="H1845" s="6" t="str">
        <f>VLOOKUP(F1845,'Customer Info'!A:C,3,0)</f>
        <v>Zandusky</v>
      </c>
      <c r="I1845" s="6" t="str">
        <f>VLOOKUP(F1845,'Customer Info'!A:E,5,0)</f>
        <v>Gold Coast</v>
      </c>
      <c r="J1845" s="2" t="s">
        <v>857</v>
      </c>
      <c r="K1845" s="2">
        <v>141</v>
      </c>
      <c r="L1845" s="2">
        <v>131</v>
      </c>
      <c r="M1845" s="2">
        <v>2</v>
      </c>
      <c r="N1845" s="7">
        <f t="shared" si="112"/>
        <v>262</v>
      </c>
      <c r="O1845" s="7">
        <f t="shared" si="113"/>
        <v>282</v>
      </c>
      <c r="P1845" s="2">
        <v>30</v>
      </c>
      <c r="Q1845" s="8">
        <f t="shared" si="114"/>
        <v>312</v>
      </c>
      <c r="R1845" s="8">
        <f t="shared" si="115"/>
        <v>20</v>
      </c>
      <c r="S1845" s="2" t="s">
        <v>28</v>
      </c>
      <c r="T1845" s="22" cm="1">
        <f t="array" ref="T1845">_xlfn.IFS(OR(Q1845&gt;$U$2,Q1845&lt;$U$3),Q1845*$V$2,OR(Q1845&gt;$U$3,Q1845&lt;$U$4),Q1845*$V$3,OR(Q1845&gt;$U$3,Q1845&lt;$U$4),Q1845*$V$4,OR(Q1845&gt;$U$5,Q1845&lt;$U$6),Q1845*$V$6,OR(Q1845&gt;$U$6,Q1845&lt;$U$7),Q1845*$V$7)</f>
        <v>6.24</v>
      </c>
    </row>
    <row r="1846" spans="1:20" x14ac:dyDescent="0.3">
      <c r="A1846" s="2" t="s">
        <v>2525</v>
      </c>
      <c r="B1846" s="5">
        <v>43695</v>
      </c>
      <c r="C1846" s="5">
        <v>43696</v>
      </c>
      <c r="D1846" s="2" t="s">
        <v>26</v>
      </c>
      <c r="E1846" s="2" t="s">
        <v>27</v>
      </c>
      <c r="F1846" s="2" t="s">
        <v>193</v>
      </c>
      <c r="G1846" s="6" t="str">
        <f>VLOOKUP(F1846,'Customer Info'!A:B,2,0)</f>
        <v>Becky</v>
      </c>
      <c r="H1846" s="6" t="str">
        <f>VLOOKUP(F1846,'Customer Info'!A:C,3,0)</f>
        <v>Pak</v>
      </c>
      <c r="I1846" s="6" t="str">
        <f>VLOOKUP(F1846,'Customer Info'!A:E,5,0)</f>
        <v>Geelong</v>
      </c>
      <c r="J1846" s="2" t="s">
        <v>620</v>
      </c>
      <c r="K1846" s="2">
        <v>1983</v>
      </c>
      <c r="L1846" s="2">
        <v>1908</v>
      </c>
      <c r="M1846" s="2">
        <v>3</v>
      </c>
      <c r="N1846" s="7">
        <f t="shared" si="112"/>
        <v>5724</v>
      </c>
      <c r="O1846" s="7">
        <f t="shared" si="113"/>
        <v>5949</v>
      </c>
      <c r="P1846" s="2">
        <v>50</v>
      </c>
      <c r="Q1846" s="8">
        <f t="shared" si="114"/>
        <v>5999</v>
      </c>
      <c r="R1846" s="8">
        <f t="shared" si="115"/>
        <v>225</v>
      </c>
      <c r="S1846" s="2" t="s">
        <v>31</v>
      </c>
      <c r="T1846" s="22" cm="1">
        <f t="array" ref="T1846">_xlfn.IFS(OR(Q1846&gt;$U$2,Q1846&lt;$U$3),Q1846*$V$2,OR(Q1846&gt;$U$3,Q1846&lt;$U$4),Q1846*$V$3,OR(Q1846&gt;$U$3,Q1846&lt;$U$4),Q1846*$V$4,OR(Q1846&gt;$U$5,Q1846&lt;$U$6),Q1846*$V$6,OR(Q1846&gt;$U$6,Q1846&lt;$U$7),Q1846*$V$7)</f>
        <v>119.98</v>
      </c>
    </row>
    <row r="1847" spans="1:20" x14ac:dyDescent="0.3">
      <c r="A1847" s="2" t="s">
        <v>2526</v>
      </c>
      <c r="B1847" s="5">
        <v>43756</v>
      </c>
      <c r="C1847" s="5">
        <v>43758</v>
      </c>
      <c r="D1847" s="2" t="s">
        <v>45</v>
      </c>
      <c r="E1847" s="2" t="s">
        <v>46</v>
      </c>
      <c r="F1847" s="2" t="s">
        <v>2527</v>
      </c>
      <c r="G1847" s="6" t="str">
        <f>VLOOKUP(F1847,'Customer Info'!A:B,2,0)</f>
        <v>Andy</v>
      </c>
      <c r="H1847" s="6" t="str">
        <f>VLOOKUP(F1847,'Customer Info'!A:C,3,0)</f>
        <v>Yotov</v>
      </c>
      <c r="I1847" s="6" t="str">
        <f>VLOOKUP(F1847,'Customer Info'!A:E,5,0)</f>
        <v>Samarinda</v>
      </c>
      <c r="J1847" s="2" t="s">
        <v>43</v>
      </c>
      <c r="K1847" s="2">
        <v>1882</v>
      </c>
      <c r="L1847" s="2">
        <v>1792</v>
      </c>
      <c r="M1847" s="2">
        <v>1</v>
      </c>
      <c r="N1847" s="7">
        <f t="shared" si="112"/>
        <v>1792</v>
      </c>
      <c r="O1847" s="7">
        <f t="shared" si="113"/>
        <v>1882</v>
      </c>
      <c r="P1847" s="2">
        <v>76</v>
      </c>
      <c r="Q1847" s="8">
        <f t="shared" si="114"/>
        <v>1958</v>
      </c>
      <c r="R1847" s="8">
        <f t="shared" si="115"/>
        <v>90</v>
      </c>
      <c r="S1847" s="2" t="s">
        <v>31</v>
      </c>
      <c r="T1847" s="22" cm="1">
        <f t="array" ref="T1847">_xlfn.IFS(OR(Q1847&gt;$U$2,Q1847&lt;$U$3),Q1847*$V$2,OR(Q1847&gt;$U$3,Q1847&lt;$U$4),Q1847*$V$3,OR(Q1847&gt;$U$3,Q1847&lt;$U$4),Q1847*$V$4,OR(Q1847&gt;$U$5,Q1847&lt;$U$6),Q1847*$V$6,OR(Q1847&gt;$U$6,Q1847&lt;$U$7),Q1847*$V$7)</f>
        <v>39.160000000000004</v>
      </c>
    </row>
    <row r="1848" spans="1:20" x14ac:dyDescent="0.3">
      <c r="A1848" s="2" t="s">
        <v>2528</v>
      </c>
      <c r="B1848" s="5">
        <v>43662</v>
      </c>
      <c r="C1848" s="5">
        <v>43662</v>
      </c>
      <c r="D1848" s="2" t="s">
        <v>45</v>
      </c>
      <c r="E1848" s="2" t="s">
        <v>89</v>
      </c>
      <c r="F1848" s="2" t="s">
        <v>183</v>
      </c>
      <c r="G1848" s="6" t="str">
        <f>VLOOKUP(F1848,'Customer Info'!A:B,2,0)</f>
        <v>Adam</v>
      </c>
      <c r="H1848" s="6" t="str">
        <f>VLOOKUP(F1848,'Customer Info'!A:C,3,0)</f>
        <v>Bellavance</v>
      </c>
      <c r="I1848" s="6" t="str">
        <f>VLOOKUP(F1848,'Customer Info'!A:E,5,0)</f>
        <v>Kwinana</v>
      </c>
      <c r="J1848" s="2" t="s">
        <v>158</v>
      </c>
      <c r="K1848" s="2">
        <v>224</v>
      </c>
      <c r="L1848" s="2">
        <v>210</v>
      </c>
      <c r="M1848" s="2">
        <v>1</v>
      </c>
      <c r="N1848" s="7">
        <f t="shared" si="112"/>
        <v>210</v>
      </c>
      <c r="O1848" s="7">
        <f t="shared" si="113"/>
        <v>224</v>
      </c>
      <c r="P1848" s="2">
        <v>27</v>
      </c>
      <c r="Q1848" s="8">
        <f t="shared" si="114"/>
        <v>251</v>
      </c>
      <c r="R1848" s="8">
        <f t="shared" si="115"/>
        <v>14</v>
      </c>
      <c r="S1848" s="2" t="s">
        <v>31</v>
      </c>
      <c r="T1848" s="22" cm="1">
        <f t="array" ref="T1848">_xlfn.IFS(OR(Q1848&gt;$U$2,Q1848&lt;$U$3),Q1848*$V$2,OR(Q1848&gt;$U$3,Q1848&lt;$U$4),Q1848*$V$3,OR(Q1848&gt;$U$3,Q1848&lt;$U$4),Q1848*$V$4,OR(Q1848&gt;$U$5,Q1848&lt;$U$6),Q1848*$V$6,OR(Q1848&gt;$U$6,Q1848&lt;$U$7),Q1848*$V$7)</f>
        <v>5.0200000000000005</v>
      </c>
    </row>
    <row r="1849" spans="1:20" x14ac:dyDescent="0.3">
      <c r="A1849" s="2" t="s">
        <v>2529</v>
      </c>
      <c r="B1849" s="5">
        <v>43699</v>
      </c>
      <c r="C1849" s="5">
        <v>43700</v>
      </c>
      <c r="D1849" s="2" t="s">
        <v>45</v>
      </c>
      <c r="E1849" s="2" t="s">
        <v>46</v>
      </c>
      <c r="F1849" s="2" t="s">
        <v>1017</v>
      </c>
      <c r="G1849" s="6" t="str">
        <f>VLOOKUP(F1849,'Customer Info'!A:B,2,0)</f>
        <v>Carol</v>
      </c>
      <c r="H1849" s="6" t="str">
        <f>VLOOKUP(F1849,'Customer Info'!A:C,3,0)</f>
        <v>Adams</v>
      </c>
      <c r="I1849" s="6" t="str">
        <f>VLOOKUP(F1849,'Customer Info'!A:E,5,0)</f>
        <v>Cairns</v>
      </c>
      <c r="J1849" s="2" t="s">
        <v>138</v>
      </c>
      <c r="K1849" s="2">
        <v>1441</v>
      </c>
      <c r="L1849" s="2">
        <v>1360</v>
      </c>
      <c r="M1849" s="2">
        <v>2</v>
      </c>
      <c r="N1849" s="7">
        <f t="shared" si="112"/>
        <v>2720</v>
      </c>
      <c r="O1849" s="7">
        <f t="shared" si="113"/>
        <v>2882</v>
      </c>
      <c r="P1849" s="2">
        <v>92</v>
      </c>
      <c r="Q1849" s="8">
        <f t="shared" si="114"/>
        <v>2974</v>
      </c>
      <c r="R1849" s="8">
        <f t="shared" si="115"/>
        <v>162</v>
      </c>
      <c r="S1849" s="2" t="s">
        <v>61</v>
      </c>
      <c r="T1849" s="22" cm="1">
        <f t="array" ref="T1849">_xlfn.IFS(OR(Q1849&gt;$U$2,Q1849&lt;$U$3),Q1849*$V$2,OR(Q1849&gt;$U$3,Q1849&lt;$U$4),Q1849*$V$3,OR(Q1849&gt;$U$3,Q1849&lt;$U$4),Q1849*$V$4,OR(Q1849&gt;$U$5,Q1849&lt;$U$6),Q1849*$V$6,OR(Q1849&gt;$U$6,Q1849&lt;$U$7),Q1849*$V$7)</f>
        <v>59.480000000000004</v>
      </c>
    </row>
    <row r="1850" spans="1:20" x14ac:dyDescent="0.3">
      <c r="A1850" s="2" t="s">
        <v>2530</v>
      </c>
      <c r="B1850" s="5">
        <v>43602</v>
      </c>
      <c r="C1850" s="5">
        <v>43603</v>
      </c>
      <c r="D1850" s="2" t="s">
        <v>26</v>
      </c>
      <c r="E1850" s="2" t="s">
        <v>66</v>
      </c>
      <c r="F1850" s="2" t="s">
        <v>435</v>
      </c>
      <c r="G1850" s="6" t="str">
        <f>VLOOKUP(F1850,'Customer Info'!A:B,2,0)</f>
        <v>Guy</v>
      </c>
      <c r="H1850" s="6" t="str">
        <f>VLOOKUP(F1850,'Customer Info'!A:C,3,0)</f>
        <v>Phonely</v>
      </c>
      <c r="I1850" s="6" t="str">
        <f>VLOOKUP(F1850,'Customer Info'!A:E,5,0)</f>
        <v>Jodhpur</v>
      </c>
      <c r="J1850" s="2" t="s">
        <v>552</v>
      </c>
      <c r="K1850" s="2">
        <v>1983</v>
      </c>
      <c r="L1850" s="2">
        <v>1908</v>
      </c>
      <c r="M1850" s="2">
        <v>4</v>
      </c>
      <c r="N1850" s="7">
        <f t="shared" si="112"/>
        <v>7632</v>
      </c>
      <c r="O1850" s="7">
        <f t="shared" si="113"/>
        <v>7932</v>
      </c>
      <c r="P1850" s="2">
        <v>41</v>
      </c>
      <c r="Q1850" s="8">
        <f t="shared" si="114"/>
        <v>7973</v>
      </c>
      <c r="R1850" s="8">
        <f t="shared" si="115"/>
        <v>300</v>
      </c>
      <c r="S1850" s="2" t="s">
        <v>61</v>
      </c>
      <c r="T1850" s="22" cm="1">
        <f t="array" ref="T1850">_xlfn.IFS(OR(Q1850&gt;$U$2,Q1850&lt;$U$3),Q1850*$V$2,OR(Q1850&gt;$U$3,Q1850&lt;$U$4),Q1850*$V$3,OR(Q1850&gt;$U$3,Q1850&lt;$U$4),Q1850*$V$4,OR(Q1850&gt;$U$5,Q1850&lt;$U$6),Q1850*$V$6,OR(Q1850&gt;$U$6,Q1850&lt;$U$7),Q1850*$V$7)</f>
        <v>159.46</v>
      </c>
    </row>
    <row r="1851" spans="1:20" x14ac:dyDescent="0.3">
      <c r="A1851" s="2" t="s">
        <v>2531</v>
      </c>
      <c r="B1851" s="5">
        <v>43826</v>
      </c>
      <c r="C1851" s="5">
        <v>43826</v>
      </c>
      <c r="D1851" s="2" t="s">
        <v>26</v>
      </c>
      <c r="E1851" s="2" t="s">
        <v>41</v>
      </c>
      <c r="F1851" s="2" t="s">
        <v>784</v>
      </c>
      <c r="G1851" s="6" t="str">
        <f>VLOOKUP(F1851,'Customer Info'!A:B,2,0)</f>
        <v>Stefanie</v>
      </c>
      <c r="H1851" s="6" t="str">
        <f>VLOOKUP(F1851,'Customer Info'!A:C,3,0)</f>
        <v>Holloman</v>
      </c>
      <c r="I1851" s="6" t="str">
        <f>VLOOKUP(F1851,'Customer Info'!A:E,5,0)</f>
        <v>Durgapur</v>
      </c>
      <c r="J1851" s="2" t="s">
        <v>396</v>
      </c>
      <c r="K1851" s="2">
        <v>2200</v>
      </c>
      <c r="L1851" s="2">
        <v>2020</v>
      </c>
      <c r="M1851" s="2">
        <v>2</v>
      </c>
      <c r="N1851" s="7">
        <f t="shared" si="112"/>
        <v>4040</v>
      </c>
      <c r="O1851" s="7">
        <f t="shared" si="113"/>
        <v>4400</v>
      </c>
      <c r="P1851" s="2">
        <v>67</v>
      </c>
      <c r="Q1851" s="8">
        <f t="shared" si="114"/>
        <v>4467</v>
      </c>
      <c r="R1851" s="8">
        <f t="shared" si="115"/>
        <v>360</v>
      </c>
      <c r="S1851" s="2" t="s">
        <v>31</v>
      </c>
      <c r="T1851" s="22" cm="1">
        <f t="array" ref="T1851">_xlfn.IFS(OR(Q1851&gt;$U$2,Q1851&lt;$U$3),Q1851*$V$2,OR(Q1851&gt;$U$3,Q1851&lt;$U$4),Q1851*$V$3,OR(Q1851&gt;$U$3,Q1851&lt;$U$4),Q1851*$V$4,OR(Q1851&gt;$U$5,Q1851&lt;$U$6),Q1851*$V$6,OR(Q1851&gt;$U$6,Q1851&lt;$U$7),Q1851*$V$7)</f>
        <v>89.34</v>
      </c>
    </row>
    <row r="1852" spans="1:20" x14ac:dyDescent="0.3">
      <c r="A1852" s="2" t="s">
        <v>2532</v>
      </c>
      <c r="B1852" s="5">
        <v>43496</v>
      </c>
      <c r="C1852" s="5">
        <v>43497</v>
      </c>
      <c r="D1852" s="2" t="s">
        <v>26</v>
      </c>
      <c r="E1852" s="2" t="s">
        <v>46</v>
      </c>
      <c r="F1852" s="2" t="s">
        <v>1122</v>
      </c>
      <c r="G1852" s="6" t="str">
        <f>VLOOKUP(F1852,'Customer Info'!A:B,2,0)</f>
        <v>Kelly</v>
      </c>
      <c r="H1852" s="6" t="str">
        <f>VLOOKUP(F1852,'Customer Info'!A:C,3,0)</f>
        <v>Collister</v>
      </c>
      <c r="I1852" s="6" t="str">
        <f>VLOOKUP(F1852,'Customer Info'!A:E,5,0)</f>
        <v>Sydney</v>
      </c>
      <c r="J1852" s="2" t="s">
        <v>998</v>
      </c>
      <c r="K1852" s="2">
        <v>1222</v>
      </c>
      <c r="L1852" s="2">
        <v>1187</v>
      </c>
      <c r="M1852" s="2">
        <v>2</v>
      </c>
      <c r="N1852" s="7">
        <f t="shared" si="112"/>
        <v>2374</v>
      </c>
      <c r="O1852" s="7">
        <f t="shared" si="113"/>
        <v>2444</v>
      </c>
      <c r="P1852" s="2">
        <v>20</v>
      </c>
      <c r="Q1852" s="8">
        <f t="shared" si="114"/>
        <v>2464</v>
      </c>
      <c r="R1852" s="8">
        <f t="shared" si="115"/>
        <v>70</v>
      </c>
      <c r="S1852" s="2" t="s">
        <v>31</v>
      </c>
      <c r="T1852" s="22" cm="1">
        <f t="array" ref="T1852">_xlfn.IFS(OR(Q1852&gt;$U$2,Q1852&lt;$U$3),Q1852*$V$2,OR(Q1852&gt;$U$3,Q1852&lt;$U$4),Q1852*$V$3,OR(Q1852&gt;$U$3,Q1852&lt;$U$4),Q1852*$V$4,OR(Q1852&gt;$U$5,Q1852&lt;$U$6),Q1852*$V$6,OR(Q1852&gt;$U$6,Q1852&lt;$U$7),Q1852*$V$7)</f>
        <v>49.28</v>
      </c>
    </row>
    <row r="1853" spans="1:20" x14ac:dyDescent="0.3">
      <c r="A1853" s="2" t="s">
        <v>2533</v>
      </c>
      <c r="B1853" s="5">
        <v>43490</v>
      </c>
      <c r="C1853" s="5">
        <v>43491</v>
      </c>
      <c r="D1853" s="2" t="s">
        <v>26</v>
      </c>
      <c r="E1853" s="2" t="s">
        <v>66</v>
      </c>
      <c r="F1853" s="2" t="s">
        <v>890</v>
      </c>
      <c r="G1853" s="6" t="str">
        <f>VLOOKUP(F1853,'Customer Info'!A:B,2,0)</f>
        <v>Yana</v>
      </c>
      <c r="H1853" s="6" t="str">
        <f>VLOOKUP(F1853,'Customer Info'!A:C,3,0)</f>
        <v>Sorensen</v>
      </c>
      <c r="I1853" s="6" t="str">
        <f>VLOOKUP(F1853,'Customer Info'!A:E,5,0)</f>
        <v>Hangzhou</v>
      </c>
      <c r="J1853" s="2" t="s">
        <v>291</v>
      </c>
      <c r="K1853" s="2">
        <v>2205</v>
      </c>
      <c r="L1853" s="2">
        <v>2061</v>
      </c>
      <c r="M1853" s="2">
        <v>4</v>
      </c>
      <c r="N1853" s="7">
        <f t="shared" si="112"/>
        <v>8244</v>
      </c>
      <c r="O1853" s="7">
        <f t="shared" si="113"/>
        <v>8820</v>
      </c>
      <c r="P1853" s="2">
        <v>85</v>
      </c>
      <c r="Q1853" s="8">
        <f t="shared" si="114"/>
        <v>8905</v>
      </c>
      <c r="R1853" s="8">
        <f t="shared" si="115"/>
        <v>576</v>
      </c>
      <c r="S1853" s="2" t="s">
        <v>61</v>
      </c>
      <c r="T1853" s="22" cm="1">
        <f t="array" ref="T1853">_xlfn.IFS(OR(Q1853&gt;$U$2,Q1853&lt;$U$3),Q1853*$V$2,OR(Q1853&gt;$U$3,Q1853&lt;$U$4),Q1853*$V$3,OR(Q1853&gt;$U$3,Q1853&lt;$U$4),Q1853*$V$4,OR(Q1853&gt;$U$5,Q1853&lt;$U$6),Q1853*$V$6,OR(Q1853&gt;$U$6,Q1853&lt;$U$7),Q1853*$V$7)</f>
        <v>178.1</v>
      </c>
    </row>
    <row r="1854" spans="1:20" x14ac:dyDescent="0.3">
      <c r="A1854" s="2" t="s">
        <v>2534</v>
      </c>
      <c r="B1854" s="5">
        <v>43487</v>
      </c>
      <c r="C1854" s="5">
        <v>43488</v>
      </c>
      <c r="D1854" s="2" t="s">
        <v>26</v>
      </c>
      <c r="E1854" s="2" t="s">
        <v>46</v>
      </c>
      <c r="F1854" s="2" t="s">
        <v>445</v>
      </c>
      <c r="G1854" s="6" t="str">
        <f>VLOOKUP(F1854,'Customer Info'!A:B,2,0)</f>
        <v>Lisa</v>
      </c>
      <c r="H1854" s="6" t="str">
        <f>VLOOKUP(F1854,'Customer Info'!A:C,3,0)</f>
        <v>DeCherney</v>
      </c>
      <c r="I1854" s="6" t="str">
        <f>VLOOKUP(F1854,'Customer Info'!A:E,5,0)</f>
        <v>Ningbo</v>
      </c>
      <c r="J1854" s="2" t="s">
        <v>215</v>
      </c>
      <c r="K1854" s="2">
        <v>6012</v>
      </c>
      <c r="L1854" s="2">
        <v>5677</v>
      </c>
      <c r="M1854" s="2">
        <v>3</v>
      </c>
      <c r="N1854" s="7">
        <f t="shared" si="112"/>
        <v>17031</v>
      </c>
      <c r="O1854" s="7">
        <f t="shared" si="113"/>
        <v>18036</v>
      </c>
      <c r="P1854" s="2">
        <v>32</v>
      </c>
      <c r="Q1854" s="8">
        <f t="shared" si="114"/>
        <v>18068</v>
      </c>
      <c r="R1854" s="8">
        <f t="shared" si="115"/>
        <v>1005</v>
      </c>
      <c r="S1854" s="2" t="s">
        <v>31</v>
      </c>
      <c r="T1854" s="22" cm="1">
        <f t="array" ref="T1854">_xlfn.IFS(OR(Q1854&gt;$U$2,Q1854&lt;$U$3),Q1854*$V$2,OR(Q1854&gt;$U$3,Q1854&lt;$U$4),Q1854*$V$3,OR(Q1854&gt;$U$3,Q1854&lt;$U$4),Q1854*$V$4,OR(Q1854&gt;$U$5,Q1854&lt;$U$6),Q1854*$V$6,OR(Q1854&gt;$U$6,Q1854&lt;$U$7),Q1854*$V$7)</f>
        <v>361.36</v>
      </c>
    </row>
    <row r="1855" spans="1:20" x14ac:dyDescent="0.3">
      <c r="A1855" s="2" t="s">
        <v>2535</v>
      </c>
      <c r="B1855" s="5">
        <v>43516</v>
      </c>
      <c r="C1855" s="5">
        <v>43517</v>
      </c>
      <c r="D1855" s="2" t="s">
        <v>26</v>
      </c>
      <c r="E1855" s="2" t="s">
        <v>89</v>
      </c>
      <c r="F1855" s="2" t="s">
        <v>457</v>
      </c>
      <c r="G1855" s="6" t="str">
        <f>VLOOKUP(F1855,'Customer Info'!A:B,2,0)</f>
        <v>Alex</v>
      </c>
      <c r="H1855" s="6" t="str">
        <f>VLOOKUP(F1855,'Customer Info'!A:C,3,0)</f>
        <v>Avila</v>
      </c>
      <c r="I1855" s="6" t="str">
        <f>VLOOKUP(F1855,'Customer Info'!A:E,5,0)</f>
        <v>Agra</v>
      </c>
      <c r="J1855" s="2" t="s">
        <v>762</v>
      </c>
      <c r="K1855" s="2">
        <v>4577</v>
      </c>
      <c r="L1855" s="2">
        <v>4280</v>
      </c>
      <c r="M1855" s="2">
        <v>2</v>
      </c>
      <c r="N1855" s="7">
        <f t="shared" si="112"/>
        <v>8560</v>
      </c>
      <c r="O1855" s="7">
        <f t="shared" si="113"/>
        <v>9154</v>
      </c>
      <c r="P1855" s="2">
        <v>99</v>
      </c>
      <c r="Q1855" s="8">
        <f t="shared" si="114"/>
        <v>9253</v>
      </c>
      <c r="R1855" s="8">
        <f t="shared" si="115"/>
        <v>594</v>
      </c>
      <c r="S1855" s="2" t="s">
        <v>31</v>
      </c>
      <c r="T1855" s="22" cm="1">
        <f t="array" ref="T1855">_xlfn.IFS(OR(Q1855&gt;$U$2,Q1855&lt;$U$3),Q1855*$V$2,OR(Q1855&gt;$U$3,Q1855&lt;$U$4),Q1855*$V$3,OR(Q1855&gt;$U$3,Q1855&lt;$U$4),Q1855*$V$4,OR(Q1855&gt;$U$5,Q1855&lt;$U$6),Q1855*$V$6,OR(Q1855&gt;$U$6,Q1855&lt;$U$7),Q1855*$V$7)</f>
        <v>185.06</v>
      </c>
    </row>
    <row r="1856" spans="1:20" x14ac:dyDescent="0.3">
      <c r="A1856" s="2" t="s">
        <v>2536</v>
      </c>
      <c r="B1856" s="5">
        <v>43768</v>
      </c>
      <c r="C1856" s="5">
        <v>43769</v>
      </c>
      <c r="D1856" s="2" t="s">
        <v>45</v>
      </c>
      <c r="E1856" s="2" t="s">
        <v>41</v>
      </c>
      <c r="F1856" s="2" t="s">
        <v>789</v>
      </c>
      <c r="G1856" s="6" t="str">
        <f>VLOOKUP(F1856,'Customer Info'!A:B,2,0)</f>
        <v>Laurel</v>
      </c>
      <c r="H1856" s="6" t="str">
        <f>VLOOKUP(F1856,'Customer Info'!A:C,3,0)</f>
        <v>Beltran</v>
      </c>
      <c r="I1856" s="6" t="str">
        <f>VLOOKUP(F1856,'Customer Info'!A:E,5,0)</f>
        <v>Melbourne</v>
      </c>
      <c r="J1856" s="2" t="s">
        <v>43</v>
      </c>
      <c r="K1856" s="2">
        <v>101</v>
      </c>
      <c r="L1856" s="2">
        <v>98</v>
      </c>
      <c r="M1856" s="2">
        <v>2</v>
      </c>
      <c r="N1856" s="7">
        <f t="shared" si="112"/>
        <v>196</v>
      </c>
      <c r="O1856" s="7">
        <f t="shared" si="113"/>
        <v>202</v>
      </c>
      <c r="P1856" s="2">
        <v>10</v>
      </c>
      <c r="Q1856" s="8">
        <f t="shared" si="114"/>
        <v>212</v>
      </c>
      <c r="R1856" s="8">
        <f t="shared" si="115"/>
        <v>6</v>
      </c>
      <c r="S1856" s="2" t="s">
        <v>31</v>
      </c>
      <c r="T1856" s="22" cm="1">
        <f t="array" ref="T1856">_xlfn.IFS(OR(Q1856&gt;$U$2,Q1856&lt;$U$3),Q1856*$V$2,OR(Q1856&gt;$U$3,Q1856&lt;$U$4),Q1856*$V$3,OR(Q1856&gt;$U$3,Q1856&lt;$U$4),Q1856*$V$4,OR(Q1856&gt;$U$5,Q1856&lt;$U$6),Q1856*$V$6,OR(Q1856&gt;$U$6,Q1856&lt;$U$7),Q1856*$V$7)</f>
        <v>4.24</v>
      </c>
    </row>
    <row r="1857" spans="1:20" x14ac:dyDescent="0.3">
      <c r="A1857" s="2" t="s">
        <v>2537</v>
      </c>
      <c r="B1857" s="5">
        <v>43740</v>
      </c>
      <c r="C1857" s="5">
        <v>43742</v>
      </c>
      <c r="D1857" s="2" t="s">
        <v>33</v>
      </c>
      <c r="E1857" s="2" t="s">
        <v>41</v>
      </c>
      <c r="F1857" s="2" t="s">
        <v>264</v>
      </c>
      <c r="G1857" s="6" t="str">
        <f>VLOOKUP(F1857,'Customer Info'!A:B,2,0)</f>
        <v>Cynthia</v>
      </c>
      <c r="H1857" s="6" t="str">
        <f>VLOOKUP(F1857,'Customer Info'!A:C,3,0)</f>
        <v>Delaney</v>
      </c>
      <c r="I1857" s="6" t="str">
        <f>VLOOKUP(F1857,'Customer Info'!A:E,5,0)</f>
        <v>Wodonga</v>
      </c>
      <c r="J1857" s="2" t="s">
        <v>501</v>
      </c>
      <c r="K1857" s="2">
        <v>5882</v>
      </c>
      <c r="L1857" s="2">
        <v>5713</v>
      </c>
      <c r="M1857" s="2">
        <v>1</v>
      </c>
      <c r="N1857" s="7">
        <f t="shared" si="112"/>
        <v>5713</v>
      </c>
      <c r="O1857" s="7">
        <f t="shared" si="113"/>
        <v>5882</v>
      </c>
      <c r="P1857" s="2">
        <v>97</v>
      </c>
      <c r="Q1857" s="8">
        <f t="shared" si="114"/>
        <v>5979</v>
      </c>
      <c r="R1857" s="8">
        <f t="shared" si="115"/>
        <v>169</v>
      </c>
      <c r="S1857" s="2" t="s">
        <v>31</v>
      </c>
      <c r="T1857" s="22" cm="1">
        <f t="array" ref="T1857">_xlfn.IFS(OR(Q1857&gt;$U$2,Q1857&lt;$U$3),Q1857*$V$2,OR(Q1857&gt;$U$3,Q1857&lt;$U$4),Q1857*$V$3,OR(Q1857&gt;$U$3,Q1857&lt;$U$4),Q1857*$V$4,OR(Q1857&gt;$U$5,Q1857&lt;$U$6),Q1857*$V$6,OR(Q1857&gt;$U$6,Q1857&lt;$U$7),Q1857*$V$7)</f>
        <v>119.58</v>
      </c>
    </row>
    <row r="1858" spans="1:20" x14ac:dyDescent="0.3">
      <c r="A1858" s="2" t="s">
        <v>2538</v>
      </c>
      <c r="B1858" s="5">
        <v>43781</v>
      </c>
      <c r="C1858" s="5">
        <v>43783</v>
      </c>
      <c r="D1858" s="2" t="s">
        <v>26</v>
      </c>
      <c r="E1858" s="2" t="s">
        <v>41</v>
      </c>
      <c r="F1858" s="2" t="s">
        <v>1284</v>
      </c>
      <c r="G1858" s="6" t="str">
        <f>VLOOKUP(F1858,'Customer Info'!A:B,2,0)</f>
        <v>Mike</v>
      </c>
      <c r="H1858" s="6" t="str">
        <f>VLOOKUP(F1858,'Customer Info'!A:C,3,0)</f>
        <v>Vittorini</v>
      </c>
      <c r="I1858" s="6" t="str">
        <f>VLOOKUP(F1858,'Customer Info'!A:E,5,0)</f>
        <v>Naihati</v>
      </c>
      <c r="J1858" s="2" t="s">
        <v>194</v>
      </c>
      <c r="K1858" s="2">
        <v>1623</v>
      </c>
      <c r="L1858" s="2">
        <v>1546</v>
      </c>
      <c r="M1858" s="2">
        <v>7</v>
      </c>
      <c r="N1858" s="7">
        <f t="shared" si="112"/>
        <v>10822</v>
      </c>
      <c r="O1858" s="7">
        <f t="shared" si="113"/>
        <v>11361</v>
      </c>
      <c r="P1858" s="2">
        <v>88</v>
      </c>
      <c r="Q1858" s="8">
        <f t="shared" si="114"/>
        <v>11449</v>
      </c>
      <c r="R1858" s="8">
        <f t="shared" si="115"/>
        <v>539</v>
      </c>
      <c r="S1858" s="2" t="s">
        <v>31</v>
      </c>
      <c r="T1858" s="22" cm="1">
        <f t="array" ref="T1858">_xlfn.IFS(OR(Q1858&gt;$U$2,Q1858&lt;$U$3),Q1858*$V$2,OR(Q1858&gt;$U$3,Q1858&lt;$U$4),Q1858*$V$3,OR(Q1858&gt;$U$3,Q1858&lt;$U$4),Q1858*$V$4,OR(Q1858&gt;$U$5,Q1858&lt;$U$6),Q1858*$V$6,OR(Q1858&gt;$U$6,Q1858&lt;$U$7),Q1858*$V$7)</f>
        <v>228.98000000000002</v>
      </c>
    </row>
    <row r="1859" spans="1:20" x14ac:dyDescent="0.3">
      <c r="A1859" s="2" t="s">
        <v>2539</v>
      </c>
      <c r="B1859" s="5">
        <v>43809</v>
      </c>
      <c r="C1859" s="5">
        <v>43811</v>
      </c>
      <c r="D1859" s="2" t="s">
        <v>45</v>
      </c>
      <c r="E1859" s="2" t="s">
        <v>66</v>
      </c>
      <c r="F1859" s="2" t="s">
        <v>780</v>
      </c>
      <c r="G1859" s="6" t="str">
        <f>VLOOKUP(F1859,'Customer Info'!A:B,2,0)</f>
        <v>Anna</v>
      </c>
      <c r="H1859" s="6" t="str">
        <f>VLOOKUP(F1859,'Customer Info'!A:C,3,0)</f>
        <v>Gayman</v>
      </c>
      <c r="I1859" s="6" t="str">
        <f>VLOOKUP(F1859,'Customer Info'!A:E,5,0)</f>
        <v>Jakarta</v>
      </c>
      <c r="J1859" s="2" t="s">
        <v>175</v>
      </c>
      <c r="K1859" s="2">
        <v>173</v>
      </c>
      <c r="L1859" s="2">
        <v>155</v>
      </c>
      <c r="M1859" s="2">
        <v>1</v>
      </c>
      <c r="N1859" s="7">
        <f t="shared" si="112"/>
        <v>155</v>
      </c>
      <c r="O1859" s="7">
        <f t="shared" si="113"/>
        <v>173</v>
      </c>
      <c r="P1859" s="2">
        <v>30</v>
      </c>
      <c r="Q1859" s="8">
        <f t="shared" si="114"/>
        <v>203</v>
      </c>
      <c r="R1859" s="8">
        <f t="shared" si="115"/>
        <v>18</v>
      </c>
      <c r="S1859" s="2" t="s">
        <v>31</v>
      </c>
      <c r="T1859" s="22" cm="1">
        <f t="array" ref="T1859">_xlfn.IFS(OR(Q1859&gt;$U$2,Q1859&lt;$U$3),Q1859*$V$2,OR(Q1859&gt;$U$3,Q1859&lt;$U$4),Q1859*$V$3,OR(Q1859&gt;$U$3,Q1859&lt;$U$4),Q1859*$V$4,OR(Q1859&gt;$U$5,Q1859&lt;$U$6),Q1859*$V$6,OR(Q1859&gt;$U$6,Q1859&lt;$U$7),Q1859*$V$7)</f>
        <v>4.0600000000000005</v>
      </c>
    </row>
    <row r="1860" spans="1:20" x14ac:dyDescent="0.3">
      <c r="A1860" s="2" t="s">
        <v>2540</v>
      </c>
      <c r="B1860" s="5">
        <v>43531</v>
      </c>
      <c r="C1860" s="5">
        <v>43532</v>
      </c>
      <c r="D1860" s="2" t="s">
        <v>45</v>
      </c>
      <c r="E1860" s="2" t="s">
        <v>46</v>
      </c>
      <c r="F1860" s="2" t="s">
        <v>701</v>
      </c>
      <c r="G1860" s="6" t="str">
        <f>VLOOKUP(F1860,'Customer Info'!A:B,2,0)</f>
        <v>Eric</v>
      </c>
      <c r="H1860" s="6" t="str">
        <f>VLOOKUP(F1860,'Customer Info'!A:C,3,0)</f>
        <v>Barreto</v>
      </c>
      <c r="I1860" s="6" t="str">
        <f>VLOOKUP(F1860,'Customer Info'!A:E,5,0)</f>
        <v>Liaoyang</v>
      </c>
      <c r="J1860" s="2" t="s">
        <v>334</v>
      </c>
      <c r="K1860" s="2">
        <v>142</v>
      </c>
      <c r="L1860" s="2">
        <v>134</v>
      </c>
      <c r="M1860" s="2">
        <v>1</v>
      </c>
      <c r="N1860" s="7">
        <f t="shared" si="112"/>
        <v>134</v>
      </c>
      <c r="O1860" s="7">
        <f t="shared" si="113"/>
        <v>142</v>
      </c>
      <c r="P1860" s="2">
        <v>30</v>
      </c>
      <c r="Q1860" s="8">
        <f t="shared" si="114"/>
        <v>172</v>
      </c>
      <c r="R1860" s="8">
        <f t="shared" si="115"/>
        <v>8</v>
      </c>
      <c r="S1860" s="2" t="s">
        <v>31</v>
      </c>
      <c r="T1860" s="22" cm="1">
        <f t="array" ref="T1860">_xlfn.IFS(OR(Q1860&gt;$U$2,Q1860&lt;$U$3),Q1860*$V$2,OR(Q1860&gt;$U$3,Q1860&lt;$U$4),Q1860*$V$3,OR(Q1860&gt;$U$3,Q1860&lt;$U$4),Q1860*$V$4,OR(Q1860&gt;$U$5,Q1860&lt;$U$6),Q1860*$V$6,OR(Q1860&gt;$U$6,Q1860&lt;$U$7),Q1860*$V$7)</f>
        <v>3.44</v>
      </c>
    </row>
    <row r="1861" spans="1:20" x14ac:dyDescent="0.3">
      <c r="A1861" s="2" t="s">
        <v>2541</v>
      </c>
      <c r="B1861" s="5">
        <v>43533</v>
      </c>
      <c r="C1861" s="5">
        <v>43533</v>
      </c>
      <c r="D1861" s="2" t="s">
        <v>26</v>
      </c>
      <c r="E1861" s="2" t="s">
        <v>41</v>
      </c>
      <c r="F1861" s="2" t="s">
        <v>1363</v>
      </c>
      <c r="G1861" s="6" t="str">
        <f>VLOOKUP(F1861,'Customer Info'!A:B,2,0)</f>
        <v>Elpida</v>
      </c>
      <c r="H1861" s="6" t="str">
        <f>VLOOKUP(F1861,'Customer Info'!A:C,3,0)</f>
        <v>Rittenbach</v>
      </c>
      <c r="I1861" s="6" t="str">
        <f>VLOOKUP(F1861,'Customer Info'!A:E,5,0)</f>
        <v>Melbourne</v>
      </c>
      <c r="J1861" s="2" t="s">
        <v>191</v>
      </c>
      <c r="K1861" s="2">
        <v>1601</v>
      </c>
      <c r="L1861" s="2">
        <v>1510</v>
      </c>
      <c r="M1861" s="2">
        <v>7</v>
      </c>
      <c r="N1861" s="7">
        <f t="shared" si="112"/>
        <v>10570</v>
      </c>
      <c r="O1861" s="7">
        <f t="shared" si="113"/>
        <v>11207</v>
      </c>
      <c r="P1861" s="2">
        <v>77</v>
      </c>
      <c r="Q1861" s="8">
        <f t="shared" si="114"/>
        <v>11284</v>
      </c>
      <c r="R1861" s="8">
        <f t="shared" si="115"/>
        <v>637</v>
      </c>
      <c r="S1861" s="2" t="s">
        <v>31</v>
      </c>
      <c r="T1861" s="22" cm="1">
        <f t="array" ref="T1861">_xlfn.IFS(OR(Q1861&gt;$U$2,Q1861&lt;$U$3),Q1861*$V$2,OR(Q1861&gt;$U$3,Q1861&lt;$U$4),Q1861*$V$3,OR(Q1861&gt;$U$3,Q1861&lt;$U$4),Q1861*$V$4,OR(Q1861&gt;$U$5,Q1861&lt;$U$6),Q1861*$V$6,OR(Q1861&gt;$U$6,Q1861&lt;$U$7),Q1861*$V$7)</f>
        <v>225.68</v>
      </c>
    </row>
    <row r="1862" spans="1:20" x14ac:dyDescent="0.3">
      <c r="A1862" s="2" t="s">
        <v>2542</v>
      </c>
      <c r="B1862" s="5">
        <v>43586</v>
      </c>
      <c r="C1862" s="5">
        <v>43587</v>
      </c>
      <c r="D1862" s="2" t="s">
        <v>33</v>
      </c>
      <c r="E1862" s="2" t="s">
        <v>66</v>
      </c>
      <c r="F1862" s="2" t="s">
        <v>1568</v>
      </c>
      <c r="G1862" s="6" t="str">
        <f>VLOOKUP(F1862,'Customer Info'!A:B,2,0)</f>
        <v>Jack</v>
      </c>
      <c r="H1862" s="6" t="str">
        <f>VLOOKUP(F1862,'Customer Info'!A:C,3,0)</f>
        <v>Garza</v>
      </c>
      <c r="I1862" s="6" t="str">
        <f>VLOOKUP(F1862,'Customer Info'!A:E,5,0)</f>
        <v>Taiyuan</v>
      </c>
      <c r="J1862" s="2" t="s">
        <v>833</v>
      </c>
      <c r="K1862" s="2">
        <v>6027</v>
      </c>
      <c r="L1862" s="2">
        <v>5694</v>
      </c>
      <c r="M1862" s="2">
        <v>2</v>
      </c>
      <c r="N1862" s="7">
        <f t="shared" si="112"/>
        <v>11388</v>
      </c>
      <c r="O1862" s="7">
        <f t="shared" si="113"/>
        <v>12054</v>
      </c>
      <c r="P1862" s="2">
        <v>95</v>
      </c>
      <c r="Q1862" s="8">
        <f t="shared" si="114"/>
        <v>12149</v>
      </c>
      <c r="R1862" s="8">
        <f t="shared" si="115"/>
        <v>666</v>
      </c>
      <c r="S1862" s="2" t="s">
        <v>31</v>
      </c>
      <c r="T1862" s="22" cm="1">
        <f t="array" ref="T1862">_xlfn.IFS(OR(Q1862&gt;$U$2,Q1862&lt;$U$3),Q1862*$V$2,OR(Q1862&gt;$U$3,Q1862&lt;$U$4),Q1862*$V$3,OR(Q1862&gt;$U$3,Q1862&lt;$U$4),Q1862*$V$4,OR(Q1862&gt;$U$5,Q1862&lt;$U$6),Q1862*$V$6,OR(Q1862&gt;$U$6,Q1862&lt;$U$7),Q1862*$V$7)</f>
        <v>242.98000000000002</v>
      </c>
    </row>
    <row r="1863" spans="1:20" x14ac:dyDescent="0.3">
      <c r="A1863" s="2" t="s">
        <v>2543</v>
      </c>
      <c r="B1863" s="5">
        <v>43780</v>
      </c>
      <c r="C1863" s="5">
        <v>43781</v>
      </c>
      <c r="D1863" s="2" t="s">
        <v>26</v>
      </c>
      <c r="E1863" s="2" t="s">
        <v>34</v>
      </c>
      <c r="F1863" s="2" t="s">
        <v>1700</v>
      </c>
      <c r="G1863" s="6" t="str">
        <f>VLOOKUP(F1863,'Customer Info'!A:B,2,0)</f>
        <v>John</v>
      </c>
      <c r="H1863" s="6" t="str">
        <f>VLOOKUP(F1863,'Customer Info'!A:C,3,0)</f>
        <v>Grady</v>
      </c>
      <c r="I1863" s="6" t="str">
        <f>VLOOKUP(F1863,'Customer Info'!A:E,5,0)</f>
        <v>Mianyang</v>
      </c>
      <c r="J1863" s="2" t="s">
        <v>424</v>
      </c>
      <c r="K1863" s="2">
        <v>8026</v>
      </c>
      <c r="L1863" s="2">
        <v>7572</v>
      </c>
      <c r="M1863" s="2">
        <v>1</v>
      </c>
      <c r="N1863" s="7">
        <f t="shared" si="112"/>
        <v>7572</v>
      </c>
      <c r="O1863" s="7">
        <f t="shared" si="113"/>
        <v>8026</v>
      </c>
      <c r="P1863" s="2">
        <v>47</v>
      </c>
      <c r="Q1863" s="8">
        <f t="shared" si="114"/>
        <v>8073</v>
      </c>
      <c r="R1863" s="8">
        <f t="shared" si="115"/>
        <v>454</v>
      </c>
      <c r="S1863" s="2" t="s">
        <v>61</v>
      </c>
      <c r="T1863" s="22" cm="1">
        <f t="array" ref="T1863">_xlfn.IFS(OR(Q1863&gt;$U$2,Q1863&lt;$U$3),Q1863*$V$2,OR(Q1863&gt;$U$3,Q1863&lt;$U$4),Q1863*$V$3,OR(Q1863&gt;$U$3,Q1863&lt;$U$4),Q1863*$V$4,OR(Q1863&gt;$U$5,Q1863&lt;$U$6),Q1863*$V$6,OR(Q1863&gt;$U$6,Q1863&lt;$U$7),Q1863*$V$7)</f>
        <v>161.46</v>
      </c>
    </row>
    <row r="1864" spans="1:20" x14ac:dyDescent="0.3">
      <c r="A1864" s="2" t="s">
        <v>2544</v>
      </c>
      <c r="B1864" s="5">
        <v>43543</v>
      </c>
      <c r="C1864" s="5">
        <v>43543</v>
      </c>
      <c r="D1864" s="2" t="s">
        <v>45</v>
      </c>
      <c r="E1864" s="2" t="s">
        <v>34</v>
      </c>
      <c r="F1864" s="2" t="s">
        <v>1456</v>
      </c>
      <c r="G1864" s="6" t="str">
        <f>VLOOKUP(F1864,'Customer Info'!A:B,2,0)</f>
        <v>Darren</v>
      </c>
      <c r="H1864" s="6" t="str">
        <f>VLOOKUP(F1864,'Customer Info'!A:C,3,0)</f>
        <v>Koutras</v>
      </c>
      <c r="I1864" s="6" t="str">
        <f>VLOOKUP(F1864,'Customer Info'!A:E,5,0)</f>
        <v>Pune</v>
      </c>
      <c r="J1864" s="2" t="s">
        <v>1403</v>
      </c>
      <c r="K1864" s="2">
        <v>92</v>
      </c>
      <c r="L1864" s="2">
        <v>85</v>
      </c>
      <c r="M1864" s="2">
        <v>3</v>
      </c>
      <c r="N1864" s="7">
        <f t="shared" si="112"/>
        <v>255</v>
      </c>
      <c r="O1864" s="7">
        <f t="shared" si="113"/>
        <v>276</v>
      </c>
      <c r="P1864" s="2">
        <v>10</v>
      </c>
      <c r="Q1864" s="8">
        <f t="shared" si="114"/>
        <v>286</v>
      </c>
      <c r="R1864" s="8">
        <f t="shared" si="115"/>
        <v>21</v>
      </c>
      <c r="S1864" s="2" t="s">
        <v>31</v>
      </c>
      <c r="T1864" s="22" cm="1">
        <f t="array" ref="T1864">_xlfn.IFS(OR(Q1864&gt;$U$2,Q1864&lt;$U$3),Q1864*$V$2,OR(Q1864&gt;$U$3,Q1864&lt;$U$4),Q1864*$V$3,OR(Q1864&gt;$U$3,Q1864&lt;$U$4),Q1864*$V$4,OR(Q1864&gt;$U$5,Q1864&lt;$U$6),Q1864*$V$6,OR(Q1864&gt;$U$6,Q1864&lt;$U$7),Q1864*$V$7)</f>
        <v>5.72</v>
      </c>
    </row>
    <row r="1865" spans="1:20" x14ac:dyDescent="0.3">
      <c r="A1865" s="2" t="s">
        <v>2545</v>
      </c>
      <c r="B1865" s="5">
        <v>43702</v>
      </c>
      <c r="C1865" s="5">
        <v>43703</v>
      </c>
      <c r="D1865" s="2" t="s">
        <v>26</v>
      </c>
      <c r="E1865" s="2" t="s">
        <v>66</v>
      </c>
      <c r="F1865" s="2" t="s">
        <v>1955</v>
      </c>
      <c r="G1865" s="6" t="str">
        <f>VLOOKUP(F1865,'Customer Info'!A:B,2,0)</f>
        <v>Susan</v>
      </c>
      <c r="H1865" s="6" t="str">
        <f>VLOOKUP(F1865,'Customer Info'!A:C,3,0)</f>
        <v>MacKendrick</v>
      </c>
      <c r="I1865" s="6" t="str">
        <f>VLOOKUP(F1865,'Customer Info'!A:E,5,0)</f>
        <v>Brisbane</v>
      </c>
      <c r="J1865" s="2" t="s">
        <v>468</v>
      </c>
      <c r="K1865" s="2">
        <v>1637</v>
      </c>
      <c r="L1865" s="2">
        <v>1591</v>
      </c>
      <c r="M1865" s="2">
        <v>4</v>
      </c>
      <c r="N1865" s="7">
        <f t="shared" si="112"/>
        <v>6364</v>
      </c>
      <c r="O1865" s="7">
        <f t="shared" si="113"/>
        <v>6548</v>
      </c>
      <c r="P1865" s="2">
        <v>79</v>
      </c>
      <c r="Q1865" s="8">
        <f t="shared" si="114"/>
        <v>6627</v>
      </c>
      <c r="R1865" s="8">
        <f t="shared" si="115"/>
        <v>184</v>
      </c>
      <c r="S1865" s="2" t="s">
        <v>31</v>
      </c>
      <c r="T1865" s="22" cm="1">
        <f t="array" ref="T1865">_xlfn.IFS(OR(Q1865&gt;$U$2,Q1865&lt;$U$3),Q1865*$V$2,OR(Q1865&gt;$U$3,Q1865&lt;$U$4),Q1865*$V$3,OR(Q1865&gt;$U$3,Q1865&lt;$U$4),Q1865*$V$4,OR(Q1865&gt;$U$5,Q1865&lt;$U$6),Q1865*$V$6,OR(Q1865&gt;$U$6,Q1865&lt;$U$7),Q1865*$V$7)</f>
        <v>132.54</v>
      </c>
    </row>
    <row r="1866" spans="1:20" x14ac:dyDescent="0.3">
      <c r="A1866" s="2" t="s">
        <v>2546</v>
      </c>
      <c r="B1866" s="5">
        <v>43644</v>
      </c>
      <c r="C1866" s="5">
        <v>43645</v>
      </c>
      <c r="D1866" s="2" t="s">
        <v>45</v>
      </c>
      <c r="E1866" s="2" t="s">
        <v>27</v>
      </c>
      <c r="F1866" s="2" t="s">
        <v>771</v>
      </c>
      <c r="G1866" s="6" t="str">
        <f>VLOOKUP(F1866,'Customer Info'!A:B,2,0)</f>
        <v>Tony</v>
      </c>
      <c r="H1866" s="6" t="str">
        <f>VLOOKUP(F1866,'Customer Info'!A:C,3,0)</f>
        <v>Sayre</v>
      </c>
      <c r="I1866" s="6" t="str">
        <f>VLOOKUP(F1866,'Customer Info'!A:E,5,0)</f>
        <v>Wafangdian</v>
      </c>
      <c r="J1866" s="2" t="s">
        <v>54</v>
      </c>
      <c r="K1866" s="2">
        <v>691</v>
      </c>
      <c r="L1866" s="2">
        <v>627</v>
      </c>
      <c r="M1866" s="2">
        <v>7</v>
      </c>
      <c r="N1866" s="7">
        <f t="shared" si="112"/>
        <v>4389</v>
      </c>
      <c r="O1866" s="7">
        <f t="shared" si="113"/>
        <v>4837</v>
      </c>
      <c r="P1866" s="2">
        <v>77</v>
      </c>
      <c r="Q1866" s="8">
        <f t="shared" si="114"/>
        <v>4914</v>
      </c>
      <c r="R1866" s="8">
        <f t="shared" si="115"/>
        <v>448</v>
      </c>
      <c r="S1866" s="2" t="s">
        <v>31</v>
      </c>
      <c r="T1866" s="22" cm="1">
        <f t="array" ref="T1866">_xlfn.IFS(OR(Q1866&gt;$U$2,Q1866&lt;$U$3),Q1866*$V$2,OR(Q1866&gt;$U$3,Q1866&lt;$U$4),Q1866*$V$3,OR(Q1866&gt;$U$3,Q1866&lt;$U$4),Q1866*$V$4,OR(Q1866&gt;$U$5,Q1866&lt;$U$6),Q1866*$V$6,OR(Q1866&gt;$U$6,Q1866&lt;$U$7),Q1866*$V$7)</f>
        <v>98.28</v>
      </c>
    </row>
    <row r="1867" spans="1:20" x14ac:dyDescent="0.3">
      <c r="A1867" s="2" t="s">
        <v>2547</v>
      </c>
      <c r="B1867" s="5">
        <v>43692</v>
      </c>
      <c r="C1867" s="5">
        <v>43694</v>
      </c>
      <c r="D1867" s="2" t="s">
        <v>33</v>
      </c>
      <c r="E1867" s="2" t="s">
        <v>46</v>
      </c>
      <c r="F1867" s="2" t="s">
        <v>1360</v>
      </c>
      <c r="G1867" s="6" t="str">
        <f>VLOOKUP(F1867,'Customer Info'!A:B,2,0)</f>
        <v>Ted</v>
      </c>
      <c r="H1867" s="6" t="str">
        <f>VLOOKUP(F1867,'Customer Info'!A:C,3,0)</f>
        <v>Trevino</v>
      </c>
      <c r="I1867" s="6" t="str">
        <f>VLOOKUP(F1867,'Customer Info'!A:E,5,0)</f>
        <v>Gold Coast</v>
      </c>
      <c r="J1867" s="2" t="s">
        <v>299</v>
      </c>
      <c r="K1867" s="2">
        <v>25155</v>
      </c>
      <c r="L1867" s="2">
        <v>23753</v>
      </c>
      <c r="M1867" s="2">
        <v>3</v>
      </c>
      <c r="N1867" s="7">
        <f t="shared" ref="N1867:N1930" si="116">L1867*M1867</f>
        <v>71259</v>
      </c>
      <c r="O1867" s="7">
        <f t="shared" ref="O1867:O1930" si="117">K1867*M1867</f>
        <v>75465</v>
      </c>
      <c r="P1867" s="2">
        <v>36</v>
      </c>
      <c r="Q1867" s="8">
        <f t="shared" ref="Q1867:Q1930" si="118">P1867+O1867</f>
        <v>75501</v>
      </c>
      <c r="R1867" s="8">
        <f t="shared" ref="R1867:R1930" si="119">Q1867-N1867-P1867</f>
        <v>4206</v>
      </c>
      <c r="S1867" s="2" t="s">
        <v>31</v>
      </c>
      <c r="T1867" s="22" cm="1">
        <f t="array" ref="T1867">_xlfn.IFS(OR(Q1867&gt;$U$2,Q1867&lt;$U$3),Q1867*$V$2,OR(Q1867&gt;$U$3,Q1867&lt;$U$4),Q1867*$V$3,OR(Q1867&gt;$U$3,Q1867&lt;$U$4),Q1867*$V$4,OR(Q1867&gt;$U$5,Q1867&lt;$U$6),Q1867*$V$6,OR(Q1867&gt;$U$6,Q1867&lt;$U$7),Q1867*$V$7)</f>
        <v>1510.02</v>
      </c>
    </row>
    <row r="1868" spans="1:20" x14ac:dyDescent="0.3">
      <c r="A1868" s="2" t="s">
        <v>2548</v>
      </c>
      <c r="B1868" s="5">
        <v>43562</v>
      </c>
      <c r="C1868" s="5">
        <v>43563</v>
      </c>
      <c r="D1868" s="2" t="s">
        <v>33</v>
      </c>
      <c r="E1868" s="2" t="s">
        <v>34</v>
      </c>
      <c r="F1868" s="2" t="s">
        <v>1811</v>
      </c>
      <c r="G1868" s="6" t="str">
        <f>VLOOKUP(F1868,'Customer Info'!A:B,2,0)</f>
        <v>Charles</v>
      </c>
      <c r="H1868" s="6" t="str">
        <f>VLOOKUP(F1868,'Customer Info'!A:C,3,0)</f>
        <v>Sheldon</v>
      </c>
      <c r="I1868" s="6" t="str">
        <f>VLOOKUP(F1868,'Customer Info'!A:E,5,0)</f>
        <v>Brisbane</v>
      </c>
      <c r="J1868" s="2" t="s">
        <v>126</v>
      </c>
      <c r="K1868" s="2">
        <v>6027</v>
      </c>
      <c r="L1868" s="2">
        <v>5694</v>
      </c>
      <c r="M1868" s="2">
        <v>1</v>
      </c>
      <c r="N1868" s="7">
        <f t="shared" si="116"/>
        <v>5694</v>
      </c>
      <c r="O1868" s="7">
        <f t="shared" si="117"/>
        <v>6027</v>
      </c>
      <c r="P1868" s="2">
        <v>44</v>
      </c>
      <c r="Q1868" s="8">
        <f t="shared" si="118"/>
        <v>6071</v>
      </c>
      <c r="R1868" s="8">
        <f t="shared" si="119"/>
        <v>333</v>
      </c>
      <c r="S1868" s="2" t="s">
        <v>69</v>
      </c>
      <c r="T1868" s="22" cm="1">
        <f t="array" ref="T1868">_xlfn.IFS(OR(Q1868&gt;$U$2,Q1868&lt;$U$3),Q1868*$V$2,OR(Q1868&gt;$U$3,Q1868&lt;$U$4),Q1868*$V$3,OR(Q1868&gt;$U$3,Q1868&lt;$U$4),Q1868*$V$4,OR(Q1868&gt;$U$5,Q1868&lt;$U$6),Q1868*$V$6,OR(Q1868&gt;$U$6,Q1868&lt;$U$7),Q1868*$V$7)</f>
        <v>121.42</v>
      </c>
    </row>
    <row r="1869" spans="1:20" x14ac:dyDescent="0.3">
      <c r="A1869" s="2" t="s">
        <v>2549</v>
      </c>
      <c r="B1869" s="5">
        <v>43517</v>
      </c>
      <c r="C1869" s="5">
        <v>43519</v>
      </c>
      <c r="D1869" s="2" t="s">
        <v>45</v>
      </c>
      <c r="E1869" s="2" t="s">
        <v>89</v>
      </c>
      <c r="F1869" s="2" t="s">
        <v>2094</v>
      </c>
      <c r="G1869" s="6" t="str">
        <f>VLOOKUP(F1869,'Customer Info'!A:B,2,0)</f>
        <v>Brooke</v>
      </c>
      <c r="H1869" s="6" t="str">
        <f>VLOOKUP(F1869,'Customer Info'!A:C,3,0)</f>
        <v>Gillingham</v>
      </c>
      <c r="I1869" s="6" t="str">
        <f>VLOOKUP(F1869,'Customer Info'!A:E,5,0)</f>
        <v>Sunbury</v>
      </c>
      <c r="J1869" s="2" t="s">
        <v>227</v>
      </c>
      <c r="K1869" s="2">
        <v>206</v>
      </c>
      <c r="L1869" s="2">
        <v>189</v>
      </c>
      <c r="M1869" s="2">
        <v>1</v>
      </c>
      <c r="N1869" s="7">
        <f t="shared" si="116"/>
        <v>189</v>
      </c>
      <c r="O1869" s="7">
        <f t="shared" si="117"/>
        <v>206</v>
      </c>
      <c r="P1869" s="2">
        <v>30</v>
      </c>
      <c r="Q1869" s="8">
        <f t="shared" si="118"/>
        <v>236</v>
      </c>
      <c r="R1869" s="8">
        <f t="shared" si="119"/>
        <v>17</v>
      </c>
      <c r="S1869" s="2" t="s">
        <v>31</v>
      </c>
      <c r="T1869" s="22" cm="1">
        <f t="array" ref="T1869">_xlfn.IFS(OR(Q1869&gt;$U$2,Q1869&lt;$U$3),Q1869*$V$2,OR(Q1869&gt;$U$3,Q1869&lt;$U$4),Q1869*$V$3,OR(Q1869&gt;$U$3,Q1869&lt;$U$4),Q1869*$V$4,OR(Q1869&gt;$U$5,Q1869&lt;$U$6),Q1869*$V$6,OR(Q1869&gt;$U$6,Q1869&lt;$U$7),Q1869*$V$7)</f>
        <v>4.72</v>
      </c>
    </row>
    <row r="1870" spans="1:20" x14ac:dyDescent="0.3">
      <c r="A1870" s="2" t="s">
        <v>2550</v>
      </c>
      <c r="B1870" s="5">
        <v>43668</v>
      </c>
      <c r="C1870" s="5">
        <v>43669</v>
      </c>
      <c r="D1870" s="2" t="s">
        <v>26</v>
      </c>
      <c r="E1870" s="2" t="s">
        <v>66</v>
      </c>
      <c r="F1870" s="2" t="s">
        <v>1047</v>
      </c>
      <c r="G1870" s="6" t="str">
        <f>VLOOKUP(F1870,'Customer Info'!A:B,2,0)</f>
        <v>Claudia</v>
      </c>
      <c r="H1870" s="6" t="str">
        <f>VLOOKUP(F1870,'Customer Info'!A:C,3,0)</f>
        <v>Bergmann</v>
      </c>
      <c r="I1870" s="6" t="str">
        <f>VLOOKUP(F1870,'Customer Info'!A:E,5,0)</f>
        <v>Aschaffenburg</v>
      </c>
      <c r="J1870" s="2" t="s">
        <v>891</v>
      </c>
      <c r="K1870" s="2">
        <v>8617</v>
      </c>
      <c r="L1870" s="2">
        <v>7900</v>
      </c>
      <c r="M1870" s="2">
        <v>2</v>
      </c>
      <c r="N1870" s="7">
        <f t="shared" si="116"/>
        <v>15800</v>
      </c>
      <c r="O1870" s="7">
        <f t="shared" si="117"/>
        <v>17234</v>
      </c>
      <c r="P1870" s="2">
        <v>64</v>
      </c>
      <c r="Q1870" s="8">
        <f t="shared" si="118"/>
        <v>17298</v>
      </c>
      <c r="R1870" s="8">
        <f t="shared" si="119"/>
        <v>1434</v>
      </c>
      <c r="S1870" s="2" t="s">
        <v>28</v>
      </c>
      <c r="T1870" s="22" cm="1">
        <f t="array" ref="T1870">_xlfn.IFS(OR(Q1870&gt;$U$2,Q1870&lt;$U$3),Q1870*$V$2,OR(Q1870&gt;$U$3,Q1870&lt;$U$4),Q1870*$V$3,OR(Q1870&gt;$U$3,Q1870&lt;$U$4),Q1870*$V$4,OR(Q1870&gt;$U$5,Q1870&lt;$U$6),Q1870*$V$6,OR(Q1870&gt;$U$6,Q1870&lt;$U$7),Q1870*$V$7)</f>
        <v>345.96</v>
      </c>
    </row>
    <row r="1871" spans="1:20" x14ac:dyDescent="0.3">
      <c r="A1871" s="2" t="s">
        <v>2551</v>
      </c>
      <c r="B1871" s="5">
        <v>43744</v>
      </c>
      <c r="C1871" s="5">
        <v>43744</v>
      </c>
      <c r="D1871" s="2" t="s">
        <v>45</v>
      </c>
      <c r="E1871" s="2" t="s">
        <v>41</v>
      </c>
      <c r="F1871" s="2" t="s">
        <v>105</v>
      </c>
      <c r="G1871" s="6" t="str">
        <f>VLOOKUP(F1871,'Customer Info'!A:B,2,0)</f>
        <v>Emily</v>
      </c>
      <c r="H1871" s="6" t="str">
        <f>VLOOKUP(F1871,'Customer Info'!A:C,3,0)</f>
        <v>Burns</v>
      </c>
      <c r="I1871" s="6" t="str">
        <f>VLOOKUP(F1871,'Customer Info'!A:E,5,0)</f>
        <v>Adelaide</v>
      </c>
      <c r="J1871" s="2" t="s">
        <v>148</v>
      </c>
      <c r="K1871" s="2">
        <v>827</v>
      </c>
      <c r="L1871" s="2">
        <v>788</v>
      </c>
      <c r="M1871" s="2">
        <v>3</v>
      </c>
      <c r="N1871" s="7">
        <f t="shared" si="116"/>
        <v>2364</v>
      </c>
      <c r="O1871" s="7">
        <f t="shared" si="117"/>
        <v>2481</v>
      </c>
      <c r="P1871" s="2">
        <v>91</v>
      </c>
      <c r="Q1871" s="8">
        <f t="shared" si="118"/>
        <v>2572</v>
      </c>
      <c r="R1871" s="8">
        <f t="shared" si="119"/>
        <v>117</v>
      </c>
      <c r="S1871" s="2" t="s">
        <v>31</v>
      </c>
      <c r="T1871" s="22" cm="1">
        <f t="array" ref="T1871">_xlfn.IFS(OR(Q1871&gt;$U$2,Q1871&lt;$U$3),Q1871*$V$2,OR(Q1871&gt;$U$3,Q1871&lt;$U$4),Q1871*$V$3,OR(Q1871&gt;$U$3,Q1871&lt;$U$4),Q1871*$V$4,OR(Q1871&gt;$U$5,Q1871&lt;$U$6),Q1871*$V$6,OR(Q1871&gt;$U$6,Q1871&lt;$U$7),Q1871*$V$7)</f>
        <v>51.44</v>
      </c>
    </row>
    <row r="1872" spans="1:20" x14ac:dyDescent="0.3">
      <c r="A1872" s="2" t="s">
        <v>2552</v>
      </c>
      <c r="B1872" s="5">
        <v>43583</v>
      </c>
      <c r="C1872" s="5">
        <v>43583</v>
      </c>
      <c r="D1872" s="2" t="s">
        <v>45</v>
      </c>
      <c r="E1872" s="2" t="s">
        <v>66</v>
      </c>
      <c r="F1872" s="2" t="s">
        <v>668</v>
      </c>
      <c r="G1872" s="6" t="str">
        <f>VLOOKUP(F1872,'Customer Info'!A:B,2,0)</f>
        <v>Gary</v>
      </c>
      <c r="H1872" s="6" t="str">
        <f>VLOOKUP(F1872,'Customer Info'!A:C,3,0)</f>
        <v>Zandusky</v>
      </c>
      <c r="I1872" s="6" t="str">
        <f>VLOOKUP(F1872,'Customer Info'!A:E,5,0)</f>
        <v>Aligarh</v>
      </c>
      <c r="J1872" s="2" t="s">
        <v>570</v>
      </c>
      <c r="K1872" s="2">
        <v>465</v>
      </c>
      <c r="L1872" s="2">
        <v>439</v>
      </c>
      <c r="M1872" s="2">
        <v>9</v>
      </c>
      <c r="N1872" s="7">
        <f t="shared" si="116"/>
        <v>3951</v>
      </c>
      <c r="O1872" s="7">
        <f t="shared" si="117"/>
        <v>4185</v>
      </c>
      <c r="P1872" s="2">
        <v>80</v>
      </c>
      <c r="Q1872" s="8">
        <f t="shared" si="118"/>
        <v>4265</v>
      </c>
      <c r="R1872" s="8">
        <f t="shared" si="119"/>
        <v>234</v>
      </c>
      <c r="S1872" s="2" t="s">
        <v>61</v>
      </c>
      <c r="T1872" s="22" cm="1">
        <f t="array" ref="T1872">_xlfn.IFS(OR(Q1872&gt;$U$2,Q1872&lt;$U$3),Q1872*$V$2,OR(Q1872&gt;$U$3,Q1872&lt;$U$4),Q1872*$V$3,OR(Q1872&gt;$U$3,Q1872&lt;$U$4),Q1872*$V$4,OR(Q1872&gt;$U$5,Q1872&lt;$U$6),Q1872*$V$6,OR(Q1872&gt;$U$6,Q1872&lt;$U$7),Q1872*$V$7)</f>
        <v>85.3</v>
      </c>
    </row>
    <row r="1873" spans="1:20" x14ac:dyDescent="0.3">
      <c r="A1873" s="2" t="s">
        <v>2553</v>
      </c>
      <c r="B1873" s="5">
        <v>44114</v>
      </c>
      <c r="C1873" s="5">
        <v>44114</v>
      </c>
      <c r="D1873" s="2" t="s">
        <v>33</v>
      </c>
      <c r="E1873" s="2" t="s">
        <v>66</v>
      </c>
      <c r="F1873" s="2" t="s">
        <v>1525</v>
      </c>
      <c r="G1873" s="6" t="str">
        <f>VLOOKUP(F1873,'Customer Info'!A:B,2,0)</f>
        <v>Jennifer</v>
      </c>
      <c r="H1873" s="6" t="str">
        <f>VLOOKUP(F1873,'Customer Info'!A:C,3,0)</f>
        <v>Halladay</v>
      </c>
      <c r="I1873" s="6" t="str">
        <f>VLOOKUP(F1873,'Customer Info'!A:E,5,0)</f>
        <v>Krefeld</v>
      </c>
      <c r="J1873" s="2" t="s">
        <v>250</v>
      </c>
      <c r="K1873" s="2">
        <v>2808</v>
      </c>
      <c r="L1873" s="2">
        <v>2674</v>
      </c>
      <c r="M1873" s="2">
        <v>3</v>
      </c>
      <c r="N1873" s="7">
        <f t="shared" si="116"/>
        <v>8022</v>
      </c>
      <c r="O1873" s="7">
        <f t="shared" si="117"/>
        <v>8424</v>
      </c>
      <c r="P1873" s="2">
        <v>86</v>
      </c>
      <c r="Q1873" s="8">
        <f t="shared" si="118"/>
        <v>8510</v>
      </c>
      <c r="R1873" s="8">
        <f t="shared" si="119"/>
        <v>402</v>
      </c>
      <c r="S1873" s="2" t="s">
        <v>28</v>
      </c>
      <c r="T1873" s="22" cm="1">
        <f t="array" ref="T1873">_xlfn.IFS(OR(Q1873&gt;$U$2,Q1873&lt;$U$3),Q1873*$V$2,OR(Q1873&gt;$U$3,Q1873&lt;$U$4),Q1873*$V$3,OR(Q1873&gt;$U$3,Q1873&lt;$U$4),Q1873*$V$4,OR(Q1873&gt;$U$5,Q1873&lt;$U$6),Q1873*$V$6,OR(Q1873&gt;$U$6,Q1873&lt;$U$7),Q1873*$V$7)</f>
        <v>170.20000000000002</v>
      </c>
    </row>
    <row r="1874" spans="1:20" x14ac:dyDescent="0.3">
      <c r="A1874" s="2" t="s">
        <v>2554</v>
      </c>
      <c r="B1874" s="5">
        <v>44035</v>
      </c>
      <c r="C1874" s="5">
        <v>44037</v>
      </c>
      <c r="D1874" s="2" t="s">
        <v>33</v>
      </c>
      <c r="E1874" s="2" t="s">
        <v>41</v>
      </c>
      <c r="F1874" s="2" t="s">
        <v>1700</v>
      </c>
      <c r="G1874" s="6" t="str">
        <f>VLOOKUP(F1874,'Customer Info'!A:B,2,0)</f>
        <v>John</v>
      </c>
      <c r="H1874" s="6" t="str">
        <f>VLOOKUP(F1874,'Customer Info'!A:C,3,0)</f>
        <v>Grady</v>
      </c>
      <c r="I1874" s="6" t="str">
        <f>VLOOKUP(F1874,'Customer Info'!A:E,5,0)</f>
        <v>Mianyang</v>
      </c>
      <c r="J1874" s="2" t="s">
        <v>48</v>
      </c>
      <c r="K1874" s="2">
        <v>1635</v>
      </c>
      <c r="L1874" s="2">
        <v>1573</v>
      </c>
      <c r="M1874" s="2">
        <v>5</v>
      </c>
      <c r="N1874" s="7">
        <f t="shared" si="116"/>
        <v>7865</v>
      </c>
      <c r="O1874" s="7">
        <f t="shared" si="117"/>
        <v>8175</v>
      </c>
      <c r="P1874" s="2">
        <v>89</v>
      </c>
      <c r="Q1874" s="8">
        <f t="shared" si="118"/>
        <v>8264</v>
      </c>
      <c r="R1874" s="8">
        <f t="shared" si="119"/>
        <v>310</v>
      </c>
      <c r="S1874" s="2" t="s">
        <v>61</v>
      </c>
      <c r="T1874" s="22" cm="1">
        <f t="array" ref="T1874">_xlfn.IFS(OR(Q1874&gt;$U$2,Q1874&lt;$U$3),Q1874*$V$2,OR(Q1874&gt;$U$3,Q1874&lt;$U$4),Q1874*$V$3,OR(Q1874&gt;$U$3,Q1874&lt;$U$4),Q1874*$V$4,OR(Q1874&gt;$U$5,Q1874&lt;$U$6),Q1874*$V$6,OR(Q1874&gt;$U$6,Q1874&lt;$U$7),Q1874*$V$7)</f>
        <v>165.28</v>
      </c>
    </row>
    <row r="1875" spans="1:20" x14ac:dyDescent="0.3">
      <c r="A1875" s="2" t="s">
        <v>2555</v>
      </c>
      <c r="B1875" s="5">
        <v>44134</v>
      </c>
      <c r="C1875" s="5">
        <v>44135</v>
      </c>
      <c r="D1875" s="2" t="s">
        <v>45</v>
      </c>
      <c r="E1875" s="2" t="s">
        <v>34</v>
      </c>
      <c r="F1875" s="2" t="s">
        <v>96</v>
      </c>
      <c r="G1875" s="6" t="str">
        <f>VLOOKUP(F1875,'Customer Info'!A:B,2,0)</f>
        <v>David</v>
      </c>
      <c r="H1875" s="6" t="str">
        <f>VLOOKUP(F1875,'Customer Info'!A:C,3,0)</f>
        <v>Kendrick</v>
      </c>
      <c r="I1875" s="6" t="str">
        <f>VLOOKUP(F1875,'Customer Info'!A:E,5,0)</f>
        <v>Kunming</v>
      </c>
      <c r="J1875" s="2" t="s">
        <v>501</v>
      </c>
      <c r="K1875" s="2">
        <v>1901</v>
      </c>
      <c r="L1875" s="2">
        <v>1810</v>
      </c>
      <c r="M1875" s="2">
        <v>2</v>
      </c>
      <c r="N1875" s="7">
        <f t="shared" si="116"/>
        <v>3620</v>
      </c>
      <c r="O1875" s="7">
        <f t="shared" si="117"/>
        <v>3802</v>
      </c>
      <c r="P1875" s="2">
        <v>28</v>
      </c>
      <c r="Q1875" s="8">
        <f t="shared" si="118"/>
        <v>3830</v>
      </c>
      <c r="R1875" s="8">
        <f t="shared" si="119"/>
        <v>182</v>
      </c>
      <c r="S1875" s="2" t="s">
        <v>31</v>
      </c>
      <c r="T1875" s="22" cm="1">
        <f t="array" ref="T1875">_xlfn.IFS(OR(Q1875&gt;$U$2,Q1875&lt;$U$3),Q1875*$V$2,OR(Q1875&gt;$U$3,Q1875&lt;$U$4),Q1875*$V$3,OR(Q1875&gt;$U$3,Q1875&lt;$U$4),Q1875*$V$4,OR(Q1875&gt;$U$5,Q1875&lt;$U$6),Q1875*$V$6,OR(Q1875&gt;$U$6,Q1875&lt;$U$7),Q1875*$V$7)</f>
        <v>76.600000000000009</v>
      </c>
    </row>
    <row r="1876" spans="1:20" x14ac:dyDescent="0.3">
      <c r="A1876" s="2" t="s">
        <v>2556</v>
      </c>
      <c r="B1876" s="5">
        <v>43990</v>
      </c>
      <c r="C1876" s="5">
        <v>43992</v>
      </c>
      <c r="D1876" s="2" t="s">
        <v>33</v>
      </c>
      <c r="E1876" s="2" t="s">
        <v>34</v>
      </c>
      <c r="F1876" s="2" t="s">
        <v>823</v>
      </c>
      <c r="G1876" s="6" t="str">
        <f>VLOOKUP(F1876,'Customer Info'!A:B,2,0)</f>
        <v>Meg</v>
      </c>
      <c r="H1876" s="6" t="str">
        <f>VLOOKUP(F1876,'Customer Info'!A:C,3,0)</f>
        <v>Tillman</v>
      </c>
      <c r="I1876" s="6" t="str">
        <f>VLOOKUP(F1876,'Customer Info'!A:E,5,0)</f>
        <v>Melbourne</v>
      </c>
      <c r="J1876" s="2" t="s">
        <v>380</v>
      </c>
      <c r="K1876" s="2">
        <v>28522</v>
      </c>
      <c r="L1876" s="2">
        <v>26384</v>
      </c>
      <c r="M1876" s="2">
        <v>2</v>
      </c>
      <c r="N1876" s="7">
        <f t="shared" si="116"/>
        <v>52768</v>
      </c>
      <c r="O1876" s="7">
        <f t="shared" si="117"/>
        <v>57044</v>
      </c>
      <c r="P1876" s="2">
        <v>99</v>
      </c>
      <c r="Q1876" s="8">
        <f t="shared" si="118"/>
        <v>57143</v>
      </c>
      <c r="R1876" s="8">
        <f t="shared" si="119"/>
        <v>4276</v>
      </c>
      <c r="S1876" s="2" t="s">
        <v>31</v>
      </c>
      <c r="T1876" s="22" cm="1">
        <f t="array" ref="T1876">_xlfn.IFS(OR(Q1876&gt;$U$2,Q1876&lt;$U$3),Q1876*$V$2,OR(Q1876&gt;$U$3,Q1876&lt;$U$4),Q1876*$V$3,OR(Q1876&gt;$U$3,Q1876&lt;$U$4),Q1876*$V$4,OR(Q1876&gt;$U$5,Q1876&lt;$U$6),Q1876*$V$6,OR(Q1876&gt;$U$6,Q1876&lt;$U$7),Q1876*$V$7)</f>
        <v>1142.8600000000001</v>
      </c>
    </row>
    <row r="1877" spans="1:20" x14ac:dyDescent="0.3">
      <c r="A1877" s="2" t="s">
        <v>2557</v>
      </c>
      <c r="B1877" s="5">
        <v>43886</v>
      </c>
      <c r="C1877" s="5">
        <v>43887</v>
      </c>
      <c r="D1877" s="2" t="s">
        <v>45</v>
      </c>
      <c r="E1877" s="2" t="s">
        <v>46</v>
      </c>
      <c r="F1877" s="2" t="s">
        <v>401</v>
      </c>
      <c r="G1877" s="6" t="str">
        <f>VLOOKUP(F1877,'Customer Info'!A:B,2,0)</f>
        <v>Roger</v>
      </c>
      <c r="H1877" s="6" t="str">
        <f>VLOOKUP(F1877,'Customer Info'!A:C,3,0)</f>
        <v>Barcio</v>
      </c>
      <c r="I1877" s="6" t="str">
        <f>VLOOKUP(F1877,'Customer Info'!A:E,5,0)</f>
        <v>Celle</v>
      </c>
      <c r="J1877" s="2" t="s">
        <v>790</v>
      </c>
      <c r="K1877" s="2">
        <v>923</v>
      </c>
      <c r="L1877" s="2">
        <v>879</v>
      </c>
      <c r="M1877" s="2">
        <v>2</v>
      </c>
      <c r="N1877" s="7">
        <f t="shared" si="116"/>
        <v>1758</v>
      </c>
      <c r="O1877" s="7">
        <f t="shared" si="117"/>
        <v>1846</v>
      </c>
      <c r="P1877" s="2">
        <v>60</v>
      </c>
      <c r="Q1877" s="8">
        <f t="shared" si="118"/>
        <v>1906</v>
      </c>
      <c r="R1877" s="8">
        <f t="shared" si="119"/>
        <v>88</v>
      </c>
      <c r="S1877" s="2" t="s">
        <v>61</v>
      </c>
      <c r="T1877" s="22" cm="1">
        <f t="array" ref="T1877">_xlfn.IFS(OR(Q1877&gt;$U$2,Q1877&lt;$U$3),Q1877*$V$2,OR(Q1877&gt;$U$3,Q1877&lt;$U$4),Q1877*$V$3,OR(Q1877&gt;$U$3,Q1877&lt;$U$4),Q1877*$V$4,OR(Q1877&gt;$U$5,Q1877&lt;$U$6),Q1877*$V$6,OR(Q1877&gt;$U$6,Q1877&lt;$U$7),Q1877*$V$7)</f>
        <v>38.119999999999997</v>
      </c>
    </row>
    <row r="1878" spans="1:20" x14ac:dyDescent="0.3">
      <c r="A1878" s="2" t="s">
        <v>2558</v>
      </c>
      <c r="B1878" s="5">
        <v>43973</v>
      </c>
      <c r="C1878" s="5">
        <v>43973</v>
      </c>
      <c r="D1878" s="2" t="s">
        <v>26</v>
      </c>
      <c r="E1878" s="2" t="s">
        <v>46</v>
      </c>
      <c r="F1878" s="2" t="s">
        <v>475</v>
      </c>
      <c r="G1878" s="6" t="str">
        <f>VLOOKUP(F1878,'Customer Info'!A:B,2,0)</f>
        <v>Philip</v>
      </c>
      <c r="H1878" s="6" t="str">
        <f>VLOOKUP(F1878,'Customer Info'!A:C,3,0)</f>
        <v>Brown</v>
      </c>
      <c r="I1878" s="6" t="str">
        <f>VLOOKUP(F1878,'Customer Info'!A:E,5,0)</f>
        <v>Binjai</v>
      </c>
      <c r="J1878" s="2" t="s">
        <v>100</v>
      </c>
      <c r="K1878" s="2">
        <v>4737</v>
      </c>
      <c r="L1878" s="2">
        <v>4473</v>
      </c>
      <c r="M1878" s="2">
        <v>1</v>
      </c>
      <c r="N1878" s="7">
        <f t="shared" si="116"/>
        <v>4473</v>
      </c>
      <c r="O1878" s="7">
        <f t="shared" si="117"/>
        <v>4737</v>
      </c>
      <c r="P1878" s="2">
        <v>63</v>
      </c>
      <c r="Q1878" s="8">
        <f t="shared" si="118"/>
        <v>4800</v>
      </c>
      <c r="R1878" s="8">
        <f t="shared" si="119"/>
        <v>264</v>
      </c>
      <c r="S1878" s="2" t="s">
        <v>31</v>
      </c>
      <c r="T1878" s="22" cm="1">
        <f t="array" ref="T1878">_xlfn.IFS(OR(Q1878&gt;$U$2,Q1878&lt;$U$3),Q1878*$V$2,OR(Q1878&gt;$U$3,Q1878&lt;$U$4),Q1878*$V$3,OR(Q1878&gt;$U$3,Q1878&lt;$U$4),Q1878*$V$4,OR(Q1878&gt;$U$5,Q1878&lt;$U$6),Q1878*$V$6,OR(Q1878&gt;$U$6,Q1878&lt;$U$7),Q1878*$V$7)</f>
        <v>96</v>
      </c>
    </row>
    <row r="1879" spans="1:20" x14ac:dyDescent="0.3">
      <c r="A1879" s="2" t="s">
        <v>2559</v>
      </c>
      <c r="B1879" s="5">
        <v>43852</v>
      </c>
      <c r="C1879" s="5">
        <v>43853</v>
      </c>
      <c r="D1879" s="2" t="s">
        <v>26</v>
      </c>
      <c r="E1879" s="2" t="s">
        <v>34</v>
      </c>
      <c r="F1879" s="2" t="s">
        <v>1740</v>
      </c>
      <c r="G1879" s="6" t="str">
        <f>VLOOKUP(F1879,'Customer Info'!A:B,2,0)</f>
        <v>Dave</v>
      </c>
      <c r="H1879" s="6" t="str">
        <f>VLOOKUP(F1879,'Customer Info'!A:C,3,0)</f>
        <v>Poirier</v>
      </c>
      <c r="I1879" s="6" t="str">
        <f>VLOOKUP(F1879,'Customer Info'!A:E,5,0)</f>
        <v>Suizhou</v>
      </c>
      <c r="J1879" s="2" t="s">
        <v>359</v>
      </c>
      <c r="K1879" s="2">
        <v>2342</v>
      </c>
      <c r="L1879" s="2">
        <v>2210</v>
      </c>
      <c r="M1879" s="2">
        <v>3</v>
      </c>
      <c r="N1879" s="7">
        <f t="shared" si="116"/>
        <v>6630</v>
      </c>
      <c r="O1879" s="7">
        <f t="shared" si="117"/>
        <v>7026</v>
      </c>
      <c r="P1879" s="2">
        <v>34</v>
      </c>
      <c r="Q1879" s="8">
        <f t="shared" si="118"/>
        <v>7060</v>
      </c>
      <c r="R1879" s="8">
        <f t="shared" si="119"/>
        <v>396</v>
      </c>
      <c r="S1879" s="2" t="s">
        <v>61</v>
      </c>
      <c r="T1879" s="22" cm="1">
        <f t="array" ref="T1879">_xlfn.IFS(OR(Q1879&gt;$U$2,Q1879&lt;$U$3),Q1879*$V$2,OR(Q1879&gt;$U$3,Q1879&lt;$U$4),Q1879*$V$3,OR(Q1879&gt;$U$3,Q1879&lt;$U$4),Q1879*$V$4,OR(Q1879&gt;$U$5,Q1879&lt;$U$6),Q1879*$V$6,OR(Q1879&gt;$U$6,Q1879&lt;$U$7),Q1879*$V$7)</f>
        <v>141.20000000000002</v>
      </c>
    </row>
    <row r="1880" spans="1:20" x14ac:dyDescent="0.3">
      <c r="A1880" s="2" t="s">
        <v>2560</v>
      </c>
      <c r="B1880" s="5">
        <v>43957</v>
      </c>
      <c r="C1880" s="5">
        <v>43957</v>
      </c>
      <c r="D1880" s="2" t="s">
        <v>26</v>
      </c>
      <c r="E1880" s="2" t="s">
        <v>27</v>
      </c>
      <c r="F1880" s="2" t="s">
        <v>370</v>
      </c>
      <c r="G1880" s="6" t="str">
        <f>VLOOKUP(F1880,'Customer Info'!A:B,2,0)</f>
        <v>Duane</v>
      </c>
      <c r="H1880" s="6" t="str">
        <f>VLOOKUP(F1880,'Customer Info'!A:C,3,0)</f>
        <v>Huffman</v>
      </c>
      <c r="I1880" s="6" t="str">
        <f>VLOOKUP(F1880,'Customer Info'!A:E,5,0)</f>
        <v>Perth</v>
      </c>
      <c r="J1880" s="2" t="s">
        <v>592</v>
      </c>
      <c r="K1880" s="2">
        <v>2007</v>
      </c>
      <c r="L1880" s="2">
        <v>1839</v>
      </c>
      <c r="M1880" s="2">
        <v>3</v>
      </c>
      <c r="N1880" s="7">
        <f t="shared" si="116"/>
        <v>5517</v>
      </c>
      <c r="O1880" s="7">
        <f t="shared" si="117"/>
        <v>6021</v>
      </c>
      <c r="P1880" s="2">
        <v>41</v>
      </c>
      <c r="Q1880" s="8">
        <f t="shared" si="118"/>
        <v>6062</v>
      </c>
      <c r="R1880" s="8">
        <f t="shared" si="119"/>
        <v>504</v>
      </c>
      <c r="S1880" s="2" t="s">
        <v>31</v>
      </c>
      <c r="T1880" s="22" cm="1">
        <f t="array" ref="T1880">_xlfn.IFS(OR(Q1880&gt;$U$2,Q1880&lt;$U$3),Q1880*$V$2,OR(Q1880&gt;$U$3,Q1880&lt;$U$4),Q1880*$V$3,OR(Q1880&gt;$U$3,Q1880&lt;$U$4),Q1880*$V$4,OR(Q1880&gt;$U$5,Q1880&lt;$U$6),Q1880*$V$6,OR(Q1880&gt;$U$6,Q1880&lt;$U$7),Q1880*$V$7)</f>
        <v>121.24000000000001</v>
      </c>
    </row>
    <row r="1881" spans="1:20" x14ac:dyDescent="0.3">
      <c r="A1881" s="2" t="s">
        <v>2561</v>
      </c>
      <c r="B1881" s="5">
        <v>44194</v>
      </c>
      <c r="C1881" s="5">
        <v>44196</v>
      </c>
      <c r="D1881" s="2" t="s">
        <v>26</v>
      </c>
      <c r="E1881" s="2" t="s">
        <v>89</v>
      </c>
      <c r="F1881" s="2" t="s">
        <v>619</v>
      </c>
      <c r="G1881" s="6" t="str">
        <f>VLOOKUP(F1881,'Customer Info'!A:B,2,0)</f>
        <v>Daniel</v>
      </c>
      <c r="H1881" s="6" t="str">
        <f>VLOOKUP(F1881,'Customer Info'!A:C,3,0)</f>
        <v>Raglin</v>
      </c>
      <c r="I1881" s="6" t="str">
        <f>VLOOKUP(F1881,'Customer Info'!A:E,5,0)</f>
        <v>Gold Coast</v>
      </c>
      <c r="J1881" s="2" t="s">
        <v>424</v>
      </c>
      <c r="K1881" s="2">
        <v>1210</v>
      </c>
      <c r="L1881" s="2">
        <v>1164</v>
      </c>
      <c r="M1881" s="2">
        <v>4</v>
      </c>
      <c r="N1881" s="7">
        <f t="shared" si="116"/>
        <v>4656</v>
      </c>
      <c r="O1881" s="7">
        <f t="shared" si="117"/>
        <v>4840</v>
      </c>
      <c r="P1881" s="2">
        <v>41</v>
      </c>
      <c r="Q1881" s="8">
        <f t="shared" si="118"/>
        <v>4881</v>
      </c>
      <c r="R1881" s="8">
        <f t="shared" si="119"/>
        <v>184</v>
      </c>
      <c r="S1881" s="2" t="s">
        <v>31</v>
      </c>
      <c r="T1881" s="22" cm="1">
        <f t="array" ref="T1881">_xlfn.IFS(OR(Q1881&gt;$U$2,Q1881&lt;$U$3),Q1881*$V$2,OR(Q1881&gt;$U$3,Q1881&lt;$U$4),Q1881*$V$3,OR(Q1881&gt;$U$3,Q1881&lt;$U$4),Q1881*$V$4,OR(Q1881&gt;$U$5,Q1881&lt;$U$6),Q1881*$V$6,OR(Q1881&gt;$U$6,Q1881&lt;$U$7),Q1881*$V$7)</f>
        <v>97.62</v>
      </c>
    </row>
    <row r="1882" spans="1:20" x14ac:dyDescent="0.3">
      <c r="A1882" s="2" t="s">
        <v>2562</v>
      </c>
      <c r="B1882" s="5">
        <v>44010</v>
      </c>
      <c r="C1882" s="5">
        <v>44011</v>
      </c>
      <c r="D1882" s="2" t="s">
        <v>45</v>
      </c>
      <c r="E1882" s="2" t="s">
        <v>89</v>
      </c>
      <c r="F1882" s="2" t="s">
        <v>914</v>
      </c>
      <c r="G1882" s="6" t="str">
        <f>VLOOKUP(F1882,'Customer Info'!A:B,2,0)</f>
        <v>David</v>
      </c>
      <c r="H1882" s="6" t="str">
        <f>VLOOKUP(F1882,'Customer Info'!A:C,3,0)</f>
        <v>Philippe</v>
      </c>
      <c r="I1882" s="6" t="str">
        <f>VLOOKUP(F1882,'Customer Info'!A:E,5,0)</f>
        <v>Hamburg</v>
      </c>
      <c r="J1882" s="2" t="s">
        <v>283</v>
      </c>
      <c r="K1882" s="2">
        <v>666</v>
      </c>
      <c r="L1882" s="2">
        <v>641</v>
      </c>
      <c r="M1882" s="2">
        <v>7</v>
      </c>
      <c r="N1882" s="7">
        <f t="shared" si="116"/>
        <v>4487</v>
      </c>
      <c r="O1882" s="7">
        <f t="shared" si="117"/>
        <v>4662</v>
      </c>
      <c r="P1882" s="2">
        <v>35</v>
      </c>
      <c r="Q1882" s="8">
        <f t="shared" si="118"/>
        <v>4697</v>
      </c>
      <c r="R1882" s="8">
        <f t="shared" si="119"/>
        <v>175</v>
      </c>
      <c r="S1882" s="2" t="s">
        <v>31</v>
      </c>
      <c r="T1882" s="22" cm="1">
        <f t="array" ref="T1882">_xlfn.IFS(OR(Q1882&gt;$U$2,Q1882&lt;$U$3),Q1882*$V$2,OR(Q1882&gt;$U$3,Q1882&lt;$U$4),Q1882*$V$3,OR(Q1882&gt;$U$3,Q1882&lt;$U$4),Q1882*$V$4,OR(Q1882&gt;$U$5,Q1882&lt;$U$6),Q1882*$V$6,OR(Q1882&gt;$U$6,Q1882&lt;$U$7),Q1882*$V$7)</f>
        <v>93.94</v>
      </c>
    </row>
    <row r="1883" spans="1:20" x14ac:dyDescent="0.3">
      <c r="A1883" s="2" t="s">
        <v>2563</v>
      </c>
      <c r="B1883" s="5">
        <v>43922</v>
      </c>
      <c r="C1883" s="5">
        <v>43923</v>
      </c>
      <c r="D1883" s="2" t="s">
        <v>26</v>
      </c>
      <c r="E1883" s="2" t="s">
        <v>27</v>
      </c>
      <c r="F1883" s="2" t="s">
        <v>659</v>
      </c>
      <c r="G1883" s="6" t="str">
        <f>VLOOKUP(F1883,'Customer Info'!A:B,2,0)</f>
        <v>Victoria</v>
      </c>
      <c r="H1883" s="6" t="str">
        <f>VLOOKUP(F1883,'Customer Info'!A:C,3,0)</f>
        <v>Brennan</v>
      </c>
      <c r="I1883" s="6" t="str">
        <f>VLOOKUP(F1883,'Customer Info'!A:E,5,0)</f>
        <v>Canberra</v>
      </c>
      <c r="J1883" s="2" t="s">
        <v>326</v>
      </c>
      <c r="K1883" s="2">
        <v>7623</v>
      </c>
      <c r="L1883" s="2">
        <v>7064</v>
      </c>
      <c r="M1883" s="2">
        <v>1</v>
      </c>
      <c r="N1883" s="7">
        <f t="shared" si="116"/>
        <v>7064</v>
      </c>
      <c r="O1883" s="7">
        <f t="shared" si="117"/>
        <v>7623</v>
      </c>
      <c r="P1883" s="2">
        <v>57</v>
      </c>
      <c r="Q1883" s="8">
        <f t="shared" si="118"/>
        <v>7680</v>
      </c>
      <c r="R1883" s="8">
        <f t="shared" si="119"/>
        <v>559</v>
      </c>
      <c r="S1883" s="2" t="s">
        <v>31</v>
      </c>
      <c r="T1883" s="22" cm="1">
        <f t="array" ref="T1883">_xlfn.IFS(OR(Q1883&gt;$U$2,Q1883&lt;$U$3),Q1883*$V$2,OR(Q1883&gt;$U$3,Q1883&lt;$U$4),Q1883*$V$3,OR(Q1883&gt;$U$3,Q1883&lt;$U$4),Q1883*$V$4,OR(Q1883&gt;$U$5,Q1883&lt;$U$6),Q1883*$V$6,OR(Q1883&gt;$U$6,Q1883&lt;$U$7),Q1883*$V$7)</f>
        <v>153.6</v>
      </c>
    </row>
    <row r="1884" spans="1:20" x14ac:dyDescent="0.3">
      <c r="A1884" s="2" t="s">
        <v>2564</v>
      </c>
      <c r="B1884" s="5">
        <v>43917</v>
      </c>
      <c r="C1884" s="5">
        <v>43918</v>
      </c>
      <c r="D1884" s="2" t="s">
        <v>33</v>
      </c>
      <c r="E1884" s="2" t="s">
        <v>46</v>
      </c>
      <c r="F1884" s="2" t="s">
        <v>689</v>
      </c>
      <c r="G1884" s="6" t="str">
        <f>VLOOKUP(F1884,'Customer Info'!A:B,2,0)</f>
        <v>Toby</v>
      </c>
      <c r="H1884" s="6" t="str">
        <f>VLOOKUP(F1884,'Customer Info'!A:C,3,0)</f>
        <v>Gnade</v>
      </c>
      <c r="I1884" s="6" t="str">
        <f>VLOOKUP(F1884,'Customer Info'!A:E,5,0)</f>
        <v>Wagga Wagga</v>
      </c>
      <c r="J1884" s="2" t="s">
        <v>1010</v>
      </c>
      <c r="K1884" s="2">
        <v>7361</v>
      </c>
      <c r="L1884" s="2">
        <v>6887</v>
      </c>
      <c r="M1884" s="2">
        <v>2</v>
      </c>
      <c r="N1884" s="7">
        <f t="shared" si="116"/>
        <v>13774</v>
      </c>
      <c r="O1884" s="7">
        <f t="shared" si="117"/>
        <v>14722</v>
      </c>
      <c r="P1884" s="2">
        <v>98</v>
      </c>
      <c r="Q1884" s="8">
        <f t="shared" si="118"/>
        <v>14820</v>
      </c>
      <c r="R1884" s="8">
        <f t="shared" si="119"/>
        <v>948</v>
      </c>
      <c r="S1884" s="2" t="s">
        <v>31</v>
      </c>
      <c r="T1884" s="22" cm="1">
        <f t="array" ref="T1884">_xlfn.IFS(OR(Q1884&gt;$U$2,Q1884&lt;$U$3),Q1884*$V$2,OR(Q1884&gt;$U$3,Q1884&lt;$U$4),Q1884*$V$3,OR(Q1884&gt;$U$3,Q1884&lt;$U$4),Q1884*$V$4,OR(Q1884&gt;$U$5,Q1884&lt;$U$6),Q1884*$V$6,OR(Q1884&gt;$U$6,Q1884&lt;$U$7),Q1884*$V$7)</f>
        <v>296.40000000000003</v>
      </c>
    </row>
    <row r="1885" spans="1:20" x14ac:dyDescent="0.3">
      <c r="A1885" s="2" t="s">
        <v>2565</v>
      </c>
      <c r="B1885" s="5">
        <v>44068</v>
      </c>
      <c r="C1885" s="5">
        <v>44069</v>
      </c>
      <c r="D1885" s="2" t="s">
        <v>26</v>
      </c>
      <c r="E1885" s="2" t="s">
        <v>27</v>
      </c>
      <c r="F1885" s="2" t="s">
        <v>958</v>
      </c>
      <c r="G1885" s="6" t="str">
        <f>VLOOKUP(F1885,'Customer Info'!A:B,2,0)</f>
        <v>Liz</v>
      </c>
      <c r="H1885" s="6" t="str">
        <f>VLOOKUP(F1885,'Customer Info'!A:C,3,0)</f>
        <v>Pelletier</v>
      </c>
      <c r="I1885" s="6" t="str">
        <f>VLOOKUP(F1885,'Customer Info'!A:E,5,0)</f>
        <v>Zigong</v>
      </c>
      <c r="J1885" s="2" t="s">
        <v>609</v>
      </c>
      <c r="K1885" s="2">
        <v>2960</v>
      </c>
      <c r="L1885" s="2">
        <v>2635</v>
      </c>
      <c r="M1885" s="2">
        <v>2</v>
      </c>
      <c r="N1885" s="7">
        <f t="shared" si="116"/>
        <v>5270</v>
      </c>
      <c r="O1885" s="7">
        <f t="shared" si="117"/>
        <v>5920</v>
      </c>
      <c r="P1885" s="2">
        <v>82</v>
      </c>
      <c r="Q1885" s="8">
        <f t="shared" si="118"/>
        <v>6002</v>
      </c>
      <c r="R1885" s="8">
        <f t="shared" si="119"/>
        <v>650</v>
      </c>
      <c r="S1885" s="2" t="s">
        <v>31</v>
      </c>
      <c r="T1885" s="22" cm="1">
        <f t="array" ref="T1885">_xlfn.IFS(OR(Q1885&gt;$U$2,Q1885&lt;$U$3),Q1885*$V$2,OR(Q1885&gt;$U$3,Q1885&lt;$U$4),Q1885*$V$3,OR(Q1885&gt;$U$3,Q1885&lt;$U$4),Q1885*$V$4,OR(Q1885&gt;$U$5,Q1885&lt;$U$6),Q1885*$V$6,OR(Q1885&gt;$U$6,Q1885&lt;$U$7),Q1885*$V$7)</f>
        <v>120.04</v>
      </c>
    </row>
    <row r="1886" spans="1:20" x14ac:dyDescent="0.3">
      <c r="A1886" s="2" t="s">
        <v>2566</v>
      </c>
      <c r="B1886" s="5">
        <v>44030</v>
      </c>
      <c r="C1886" s="5">
        <v>44032</v>
      </c>
      <c r="D1886" s="2" t="s">
        <v>26</v>
      </c>
      <c r="E1886" s="2" t="s">
        <v>34</v>
      </c>
      <c r="F1886" s="2" t="s">
        <v>547</v>
      </c>
      <c r="G1886" s="6" t="str">
        <f>VLOOKUP(F1886,'Customer Info'!A:B,2,0)</f>
        <v>Pauline</v>
      </c>
      <c r="H1886" s="6" t="str">
        <f>VLOOKUP(F1886,'Customer Info'!A:C,3,0)</f>
        <v>Chand</v>
      </c>
      <c r="I1886" s="6" t="str">
        <f>VLOOKUP(F1886,'Customer Info'!A:E,5,0)</f>
        <v>Perth</v>
      </c>
      <c r="J1886" s="2" t="s">
        <v>75</v>
      </c>
      <c r="K1886" s="2">
        <v>2365</v>
      </c>
      <c r="L1886" s="2">
        <v>2232</v>
      </c>
      <c r="M1886" s="2">
        <v>5</v>
      </c>
      <c r="N1886" s="7">
        <f t="shared" si="116"/>
        <v>11160</v>
      </c>
      <c r="O1886" s="7">
        <f t="shared" si="117"/>
        <v>11825</v>
      </c>
      <c r="P1886" s="2">
        <v>35</v>
      </c>
      <c r="Q1886" s="8">
        <f t="shared" si="118"/>
        <v>11860</v>
      </c>
      <c r="R1886" s="8">
        <f t="shared" si="119"/>
        <v>665</v>
      </c>
      <c r="S1886" s="2" t="s">
        <v>31</v>
      </c>
      <c r="T1886" s="22" cm="1">
        <f t="array" ref="T1886">_xlfn.IFS(OR(Q1886&gt;$U$2,Q1886&lt;$U$3),Q1886*$V$2,OR(Q1886&gt;$U$3,Q1886&lt;$U$4),Q1886*$V$3,OR(Q1886&gt;$U$3,Q1886&lt;$U$4),Q1886*$V$4,OR(Q1886&gt;$U$5,Q1886&lt;$U$6),Q1886*$V$6,OR(Q1886&gt;$U$6,Q1886&lt;$U$7),Q1886*$V$7)</f>
        <v>237.20000000000002</v>
      </c>
    </row>
    <row r="1887" spans="1:20" x14ac:dyDescent="0.3">
      <c r="A1887" s="2" t="s">
        <v>2567</v>
      </c>
      <c r="B1887" s="5">
        <v>43980</v>
      </c>
      <c r="C1887" s="5">
        <v>43982</v>
      </c>
      <c r="D1887" s="2" t="s">
        <v>33</v>
      </c>
      <c r="E1887" s="2" t="s">
        <v>27</v>
      </c>
      <c r="F1887" s="2" t="s">
        <v>77</v>
      </c>
      <c r="G1887" s="6" t="str">
        <f>VLOOKUP(F1887,'Customer Info'!A:B,2,0)</f>
        <v>Kelly</v>
      </c>
      <c r="H1887" s="6" t="str">
        <f>VLOOKUP(F1887,'Customer Info'!A:C,3,0)</f>
        <v>Collister</v>
      </c>
      <c r="I1887" s="6" t="str">
        <f>VLOOKUP(F1887,'Customer Info'!A:E,5,0)</f>
        <v>Tangshan</v>
      </c>
      <c r="J1887" s="2" t="s">
        <v>326</v>
      </c>
      <c r="K1887" s="2">
        <v>2250</v>
      </c>
      <c r="L1887" s="2">
        <v>2207</v>
      </c>
      <c r="M1887" s="2">
        <v>3</v>
      </c>
      <c r="N1887" s="7">
        <f t="shared" si="116"/>
        <v>6621</v>
      </c>
      <c r="O1887" s="7">
        <f t="shared" si="117"/>
        <v>6750</v>
      </c>
      <c r="P1887" s="2">
        <v>91</v>
      </c>
      <c r="Q1887" s="8">
        <f t="shared" si="118"/>
        <v>6841</v>
      </c>
      <c r="R1887" s="8">
        <f t="shared" si="119"/>
        <v>129</v>
      </c>
      <c r="S1887" s="2" t="s">
        <v>31</v>
      </c>
      <c r="T1887" s="22" cm="1">
        <f t="array" ref="T1887">_xlfn.IFS(OR(Q1887&gt;$U$2,Q1887&lt;$U$3),Q1887*$V$2,OR(Q1887&gt;$U$3,Q1887&lt;$U$4),Q1887*$V$3,OR(Q1887&gt;$U$3,Q1887&lt;$U$4),Q1887*$V$4,OR(Q1887&gt;$U$5,Q1887&lt;$U$6),Q1887*$V$6,OR(Q1887&gt;$U$6,Q1887&lt;$U$7),Q1887*$V$7)</f>
        <v>136.82</v>
      </c>
    </row>
    <row r="1888" spans="1:20" x14ac:dyDescent="0.3">
      <c r="A1888" s="2" t="s">
        <v>2568</v>
      </c>
      <c r="B1888" s="5">
        <v>43893</v>
      </c>
      <c r="C1888" s="5">
        <v>43894</v>
      </c>
      <c r="D1888" s="2" t="s">
        <v>26</v>
      </c>
      <c r="E1888" s="2" t="s">
        <v>89</v>
      </c>
      <c r="F1888" s="2" t="s">
        <v>789</v>
      </c>
      <c r="G1888" s="6" t="str">
        <f>VLOOKUP(F1888,'Customer Info'!A:B,2,0)</f>
        <v>Laurel</v>
      </c>
      <c r="H1888" s="6" t="str">
        <f>VLOOKUP(F1888,'Customer Info'!A:C,3,0)</f>
        <v>Beltran</v>
      </c>
      <c r="I1888" s="6" t="str">
        <f>VLOOKUP(F1888,'Customer Info'!A:E,5,0)</f>
        <v>Melbourne</v>
      </c>
      <c r="J1888" s="2" t="s">
        <v>386</v>
      </c>
      <c r="K1888" s="2">
        <v>1576</v>
      </c>
      <c r="L1888" s="2">
        <v>1531</v>
      </c>
      <c r="M1888" s="2">
        <v>2</v>
      </c>
      <c r="N1888" s="7">
        <f t="shared" si="116"/>
        <v>3062</v>
      </c>
      <c r="O1888" s="7">
        <f t="shared" si="117"/>
        <v>3152</v>
      </c>
      <c r="P1888" s="2">
        <v>63</v>
      </c>
      <c r="Q1888" s="8">
        <f t="shared" si="118"/>
        <v>3215</v>
      </c>
      <c r="R1888" s="8">
        <f t="shared" si="119"/>
        <v>90</v>
      </c>
      <c r="S1888" s="2" t="s">
        <v>61</v>
      </c>
      <c r="T1888" s="22" cm="1">
        <f t="array" ref="T1888">_xlfn.IFS(OR(Q1888&gt;$U$2,Q1888&lt;$U$3),Q1888*$V$2,OR(Q1888&gt;$U$3,Q1888&lt;$U$4),Q1888*$V$3,OR(Q1888&gt;$U$3,Q1888&lt;$U$4),Q1888*$V$4,OR(Q1888&gt;$U$5,Q1888&lt;$U$6),Q1888*$V$6,OR(Q1888&gt;$U$6,Q1888&lt;$U$7),Q1888*$V$7)</f>
        <v>64.3</v>
      </c>
    </row>
    <row r="1889" spans="1:20" x14ac:dyDescent="0.3">
      <c r="A1889" s="2" t="s">
        <v>2569</v>
      </c>
      <c r="B1889" s="5">
        <v>44067</v>
      </c>
      <c r="C1889" s="5">
        <v>44067</v>
      </c>
      <c r="D1889" s="2" t="s">
        <v>26</v>
      </c>
      <c r="E1889" s="2" t="s">
        <v>34</v>
      </c>
      <c r="F1889" s="2" t="s">
        <v>1421</v>
      </c>
      <c r="G1889" s="6" t="str">
        <f>VLOOKUP(F1889,'Customer Info'!A:B,2,0)</f>
        <v>Peter</v>
      </c>
      <c r="H1889" s="6" t="str">
        <f>VLOOKUP(F1889,'Customer Info'!A:C,3,0)</f>
        <v>BŸhler</v>
      </c>
      <c r="I1889" s="6" t="str">
        <f>VLOOKUP(F1889,'Customer Info'!A:E,5,0)</f>
        <v>Wolfsburg</v>
      </c>
      <c r="J1889" s="2" t="s">
        <v>48</v>
      </c>
      <c r="K1889" s="2">
        <v>1364</v>
      </c>
      <c r="L1889" s="2">
        <v>1274</v>
      </c>
      <c r="M1889" s="2">
        <v>1</v>
      </c>
      <c r="N1889" s="7">
        <f t="shared" si="116"/>
        <v>1274</v>
      </c>
      <c r="O1889" s="7">
        <f t="shared" si="117"/>
        <v>1364</v>
      </c>
      <c r="P1889" s="2">
        <v>50</v>
      </c>
      <c r="Q1889" s="8">
        <f t="shared" si="118"/>
        <v>1414</v>
      </c>
      <c r="R1889" s="8">
        <f t="shared" si="119"/>
        <v>90</v>
      </c>
      <c r="S1889" s="2" t="s">
        <v>31</v>
      </c>
      <c r="T1889" s="22" cm="1">
        <f t="array" ref="T1889">_xlfn.IFS(OR(Q1889&gt;$U$2,Q1889&lt;$U$3),Q1889*$V$2,OR(Q1889&gt;$U$3,Q1889&lt;$U$4),Q1889*$V$3,OR(Q1889&gt;$U$3,Q1889&lt;$U$4),Q1889*$V$4,OR(Q1889&gt;$U$5,Q1889&lt;$U$6),Q1889*$V$6,OR(Q1889&gt;$U$6,Q1889&lt;$U$7),Q1889*$V$7)</f>
        <v>28.28</v>
      </c>
    </row>
    <row r="1890" spans="1:20" x14ac:dyDescent="0.3">
      <c r="A1890" s="2" t="s">
        <v>2570</v>
      </c>
      <c r="B1890" s="5">
        <v>43965</v>
      </c>
      <c r="C1890" s="5">
        <v>43967</v>
      </c>
      <c r="D1890" s="2" t="s">
        <v>26</v>
      </c>
      <c r="E1890" s="2" t="s">
        <v>89</v>
      </c>
      <c r="F1890" s="2" t="s">
        <v>395</v>
      </c>
      <c r="G1890" s="6" t="str">
        <f>VLOOKUP(F1890,'Customer Info'!A:B,2,0)</f>
        <v>Lynn</v>
      </c>
      <c r="H1890" s="6" t="str">
        <f>VLOOKUP(F1890,'Customer Info'!A:C,3,0)</f>
        <v>Smith</v>
      </c>
      <c r="I1890" s="6" t="str">
        <f>VLOOKUP(F1890,'Customer Info'!A:E,5,0)</f>
        <v>Guiping</v>
      </c>
      <c r="J1890" s="2" t="s">
        <v>194</v>
      </c>
      <c r="K1890" s="2">
        <v>2981</v>
      </c>
      <c r="L1890" s="2">
        <v>2870</v>
      </c>
      <c r="M1890" s="2">
        <v>4</v>
      </c>
      <c r="N1890" s="7">
        <f t="shared" si="116"/>
        <v>11480</v>
      </c>
      <c r="O1890" s="7">
        <f t="shared" si="117"/>
        <v>11924</v>
      </c>
      <c r="P1890" s="2">
        <v>85</v>
      </c>
      <c r="Q1890" s="8">
        <f t="shared" si="118"/>
        <v>12009</v>
      </c>
      <c r="R1890" s="8">
        <f t="shared" si="119"/>
        <v>444</v>
      </c>
      <c r="S1890" s="2" t="s">
        <v>31</v>
      </c>
      <c r="T1890" s="22" cm="1">
        <f t="array" ref="T1890">_xlfn.IFS(OR(Q1890&gt;$U$2,Q1890&lt;$U$3),Q1890*$V$2,OR(Q1890&gt;$U$3,Q1890&lt;$U$4),Q1890*$V$3,OR(Q1890&gt;$U$3,Q1890&lt;$U$4),Q1890*$V$4,OR(Q1890&gt;$U$5,Q1890&lt;$U$6),Q1890*$V$6,OR(Q1890&gt;$U$6,Q1890&lt;$U$7),Q1890*$V$7)</f>
        <v>240.18</v>
      </c>
    </row>
    <row r="1891" spans="1:20" x14ac:dyDescent="0.3">
      <c r="A1891" s="2" t="s">
        <v>2571</v>
      </c>
      <c r="B1891" s="5">
        <v>44063</v>
      </c>
      <c r="C1891" s="5">
        <v>44065</v>
      </c>
      <c r="D1891" s="2" t="s">
        <v>45</v>
      </c>
      <c r="E1891" s="2" t="s">
        <v>27</v>
      </c>
      <c r="F1891" s="2" t="s">
        <v>1284</v>
      </c>
      <c r="G1891" s="6" t="str">
        <f>VLOOKUP(F1891,'Customer Info'!A:B,2,0)</f>
        <v>Mike</v>
      </c>
      <c r="H1891" s="6" t="str">
        <f>VLOOKUP(F1891,'Customer Info'!A:C,3,0)</f>
        <v>Vittorini</v>
      </c>
      <c r="I1891" s="6" t="str">
        <f>VLOOKUP(F1891,'Customer Info'!A:E,5,0)</f>
        <v>Naihati</v>
      </c>
      <c r="J1891" s="2" t="s">
        <v>520</v>
      </c>
      <c r="K1891" s="2">
        <v>3256</v>
      </c>
      <c r="L1891" s="2">
        <v>3044</v>
      </c>
      <c r="M1891" s="2">
        <v>5</v>
      </c>
      <c r="N1891" s="7">
        <f t="shared" si="116"/>
        <v>15220</v>
      </c>
      <c r="O1891" s="7">
        <f t="shared" si="117"/>
        <v>16280</v>
      </c>
      <c r="P1891" s="2">
        <v>50</v>
      </c>
      <c r="Q1891" s="8">
        <f t="shared" si="118"/>
        <v>16330</v>
      </c>
      <c r="R1891" s="8">
        <f t="shared" si="119"/>
        <v>1060</v>
      </c>
      <c r="S1891" s="2" t="s">
        <v>61</v>
      </c>
      <c r="T1891" s="22" cm="1">
        <f t="array" ref="T1891">_xlfn.IFS(OR(Q1891&gt;$U$2,Q1891&lt;$U$3),Q1891*$V$2,OR(Q1891&gt;$U$3,Q1891&lt;$U$4),Q1891*$V$3,OR(Q1891&gt;$U$3,Q1891&lt;$U$4),Q1891*$V$4,OR(Q1891&gt;$U$5,Q1891&lt;$U$6),Q1891*$V$6,OR(Q1891&gt;$U$6,Q1891&lt;$U$7),Q1891*$V$7)</f>
        <v>326.60000000000002</v>
      </c>
    </row>
    <row r="1892" spans="1:20" x14ac:dyDescent="0.3">
      <c r="A1892" s="2" t="s">
        <v>2572</v>
      </c>
      <c r="B1892" s="5">
        <v>43834</v>
      </c>
      <c r="C1892" s="5">
        <v>43835</v>
      </c>
      <c r="D1892" s="2" t="s">
        <v>26</v>
      </c>
      <c r="E1892" s="2" t="s">
        <v>89</v>
      </c>
      <c r="F1892" s="2" t="s">
        <v>840</v>
      </c>
      <c r="G1892" s="6" t="str">
        <f>VLOOKUP(F1892,'Customer Info'!A:B,2,0)</f>
        <v>Stewart</v>
      </c>
      <c r="H1892" s="6" t="str">
        <f>VLOOKUP(F1892,'Customer Info'!A:C,3,0)</f>
        <v>Visinsky</v>
      </c>
      <c r="I1892" s="6" t="str">
        <f>VLOOKUP(F1892,'Customer Info'!A:E,5,0)</f>
        <v>Shenyang</v>
      </c>
      <c r="J1892" s="2" t="s">
        <v>609</v>
      </c>
      <c r="K1892" s="2">
        <v>1637</v>
      </c>
      <c r="L1892" s="2">
        <v>1591</v>
      </c>
      <c r="M1892" s="2">
        <v>2</v>
      </c>
      <c r="N1892" s="7">
        <f t="shared" si="116"/>
        <v>3182</v>
      </c>
      <c r="O1892" s="7">
        <f t="shared" si="117"/>
        <v>3274</v>
      </c>
      <c r="P1892" s="2">
        <v>37</v>
      </c>
      <c r="Q1892" s="8">
        <f t="shared" si="118"/>
        <v>3311</v>
      </c>
      <c r="R1892" s="8">
        <f t="shared" si="119"/>
        <v>92</v>
      </c>
      <c r="S1892" s="2" t="s">
        <v>61</v>
      </c>
      <c r="T1892" s="22" cm="1">
        <f t="array" ref="T1892">_xlfn.IFS(OR(Q1892&gt;$U$2,Q1892&lt;$U$3),Q1892*$V$2,OR(Q1892&gt;$U$3,Q1892&lt;$U$4),Q1892*$V$3,OR(Q1892&gt;$U$3,Q1892&lt;$U$4),Q1892*$V$4,OR(Q1892&gt;$U$5,Q1892&lt;$U$6),Q1892*$V$6,OR(Q1892&gt;$U$6,Q1892&lt;$U$7),Q1892*$V$7)</f>
        <v>66.22</v>
      </c>
    </row>
    <row r="1893" spans="1:20" x14ac:dyDescent="0.3">
      <c r="A1893" s="2" t="s">
        <v>2573</v>
      </c>
      <c r="B1893" s="5">
        <v>43938</v>
      </c>
      <c r="C1893" s="5">
        <v>43938</v>
      </c>
      <c r="D1893" s="2" t="s">
        <v>45</v>
      </c>
      <c r="E1893" s="2" t="s">
        <v>66</v>
      </c>
      <c r="F1893" s="2" t="s">
        <v>2349</v>
      </c>
      <c r="G1893" s="6" t="str">
        <f>VLOOKUP(F1893,'Customer Info'!A:B,2,0)</f>
        <v>Julia</v>
      </c>
      <c r="H1893" s="6" t="str">
        <f>VLOOKUP(F1893,'Customer Info'!A:C,3,0)</f>
        <v>Dunbar</v>
      </c>
      <c r="I1893" s="6" t="str">
        <f>VLOOKUP(F1893,'Customer Info'!A:E,5,0)</f>
        <v>Cologne</v>
      </c>
      <c r="J1893" s="2" t="s">
        <v>692</v>
      </c>
      <c r="K1893" s="2">
        <v>128</v>
      </c>
      <c r="L1893" s="2">
        <v>115</v>
      </c>
      <c r="M1893" s="2">
        <v>3</v>
      </c>
      <c r="N1893" s="7">
        <f t="shared" si="116"/>
        <v>345</v>
      </c>
      <c r="O1893" s="7">
        <f t="shared" si="117"/>
        <v>384</v>
      </c>
      <c r="P1893" s="2">
        <v>30</v>
      </c>
      <c r="Q1893" s="8">
        <f t="shared" si="118"/>
        <v>414</v>
      </c>
      <c r="R1893" s="8">
        <f t="shared" si="119"/>
        <v>39</v>
      </c>
      <c r="S1893" s="2" t="s">
        <v>31</v>
      </c>
      <c r="T1893" s="22" cm="1">
        <f t="array" ref="T1893">_xlfn.IFS(OR(Q1893&gt;$U$2,Q1893&lt;$U$3),Q1893*$V$2,OR(Q1893&gt;$U$3,Q1893&lt;$U$4),Q1893*$V$3,OR(Q1893&gt;$U$3,Q1893&lt;$U$4),Q1893*$V$4,OR(Q1893&gt;$U$5,Q1893&lt;$U$6),Q1893*$V$6,OR(Q1893&gt;$U$6,Q1893&lt;$U$7),Q1893*$V$7)</f>
        <v>8.2799999999999994</v>
      </c>
    </row>
    <row r="1894" spans="1:20" x14ac:dyDescent="0.3">
      <c r="A1894" s="2" t="s">
        <v>2574</v>
      </c>
      <c r="B1894" s="5">
        <v>44159</v>
      </c>
      <c r="C1894" s="5">
        <v>44159</v>
      </c>
      <c r="D1894" s="2" t="s">
        <v>45</v>
      </c>
      <c r="E1894" s="2" t="s">
        <v>89</v>
      </c>
      <c r="F1894" s="2" t="s">
        <v>2205</v>
      </c>
      <c r="G1894" s="6" t="str">
        <f>VLOOKUP(F1894,'Customer Info'!A:B,2,0)</f>
        <v>Lynn</v>
      </c>
      <c r="H1894" s="6" t="str">
        <f>VLOOKUP(F1894,'Customer Info'!A:C,3,0)</f>
        <v>Smith</v>
      </c>
      <c r="I1894" s="6" t="str">
        <f>VLOOKUP(F1894,'Customer Info'!A:E,5,0)</f>
        <v>Kanpur</v>
      </c>
      <c r="J1894" s="2" t="s">
        <v>380</v>
      </c>
      <c r="K1894" s="2">
        <v>177</v>
      </c>
      <c r="L1894" s="2">
        <v>169</v>
      </c>
      <c r="M1894" s="2">
        <v>5</v>
      </c>
      <c r="N1894" s="7">
        <f t="shared" si="116"/>
        <v>845</v>
      </c>
      <c r="O1894" s="7">
        <f t="shared" si="117"/>
        <v>885</v>
      </c>
      <c r="P1894" s="2">
        <v>30</v>
      </c>
      <c r="Q1894" s="8">
        <f t="shared" si="118"/>
        <v>915</v>
      </c>
      <c r="R1894" s="8">
        <f t="shared" si="119"/>
        <v>40</v>
      </c>
      <c r="S1894" s="2" t="s">
        <v>28</v>
      </c>
      <c r="T1894" s="22" cm="1">
        <f t="array" ref="T1894">_xlfn.IFS(OR(Q1894&gt;$U$2,Q1894&lt;$U$3),Q1894*$V$2,OR(Q1894&gt;$U$3,Q1894&lt;$U$4),Q1894*$V$3,OR(Q1894&gt;$U$3,Q1894&lt;$U$4),Q1894*$V$4,OR(Q1894&gt;$U$5,Q1894&lt;$U$6),Q1894*$V$6,OR(Q1894&gt;$U$6,Q1894&lt;$U$7),Q1894*$V$7)</f>
        <v>18.3</v>
      </c>
    </row>
    <row r="1895" spans="1:20" x14ac:dyDescent="0.3">
      <c r="A1895" s="2" t="s">
        <v>2575</v>
      </c>
      <c r="B1895" s="5">
        <v>44061</v>
      </c>
      <c r="C1895" s="5">
        <v>44061</v>
      </c>
      <c r="D1895" s="2" t="s">
        <v>45</v>
      </c>
      <c r="E1895" s="2" t="s">
        <v>89</v>
      </c>
      <c r="F1895" s="2" t="s">
        <v>165</v>
      </c>
      <c r="G1895" s="6" t="str">
        <f>VLOOKUP(F1895,'Customer Info'!A:B,2,0)</f>
        <v>Stuart</v>
      </c>
      <c r="H1895" s="6" t="str">
        <f>VLOOKUP(F1895,'Customer Info'!A:C,3,0)</f>
        <v>Calhoun</v>
      </c>
      <c r="I1895" s="6" t="str">
        <f>VLOOKUP(F1895,'Customer Info'!A:E,5,0)</f>
        <v>Nowra</v>
      </c>
      <c r="J1895" s="2" t="s">
        <v>368</v>
      </c>
      <c r="K1895" s="2">
        <v>151</v>
      </c>
      <c r="L1895" s="2">
        <v>139</v>
      </c>
      <c r="M1895" s="2">
        <v>5</v>
      </c>
      <c r="N1895" s="7">
        <f t="shared" si="116"/>
        <v>695</v>
      </c>
      <c r="O1895" s="7">
        <f t="shared" si="117"/>
        <v>755</v>
      </c>
      <c r="P1895" s="2">
        <v>30</v>
      </c>
      <c r="Q1895" s="8">
        <f t="shared" si="118"/>
        <v>785</v>
      </c>
      <c r="R1895" s="8">
        <f t="shared" si="119"/>
        <v>60</v>
      </c>
      <c r="S1895" s="2" t="s">
        <v>31</v>
      </c>
      <c r="T1895" s="22" cm="1">
        <f t="array" ref="T1895">_xlfn.IFS(OR(Q1895&gt;$U$2,Q1895&lt;$U$3),Q1895*$V$2,OR(Q1895&gt;$U$3,Q1895&lt;$U$4),Q1895*$V$3,OR(Q1895&gt;$U$3,Q1895&lt;$U$4),Q1895*$V$4,OR(Q1895&gt;$U$5,Q1895&lt;$U$6),Q1895*$V$6,OR(Q1895&gt;$U$6,Q1895&lt;$U$7),Q1895*$V$7)</f>
        <v>15.700000000000001</v>
      </c>
    </row>
    <row r="1896" spans="1:20" x14ac:dyDescent="0.3">
      <c r="A1896" s="2" t="s">
        <v>2576</v>
      </c>
      <c r="B1896" s="5">
        <v>44123</v>
      </c>
      <c r="C1896" s="5">
        <v>44125</v>
      </c>
      <c r="D1896" s="2" t="s">
        <v>45</v>
      </c>
      <c r="E1896" s="2" t="s">
        <v>34</v>
      </c>
      <c r="F1896" s="2" t="s">
        <v>322</v>
      </c>
      <c r="G1896" s="6" t="str">
        <f>VLOOKUP(F1896,'Customer Info'!A:B,2,0)</f>
        <v>Mick</v>
      </c>
      <c r="H1896" s="6" t="str">
        <f>VLOOKUP(F1896,'Customer Info'!A:C,3,0)</f>
        <v>Crebagga</v>
      </c>
      <c r="I1896" s="6" t="str">
        <f>VLOOKUP(F1896,'Customer Info'!A:E,5,0)</f>
        <v>Banjarmasin</v>
      </c>
      <c r="J1896" s="2" t="s">
        <v>570</v>
      </c>
      <c r="K1896" s="2">
        <v>135</v>
      </c>
      <c r="L1896" s="2">
        <v>129</v>
      </c>
      <c r="M1896" s="2">
        <v>2</v>
      </c>
      <c r="N1896" s="7">
        <f t="shared" si="116"/>
        <v>258</v>
      </c>
      <c r="O1896" s="7">
        <f t="shared" si="117"/>
        <v>270</v>
      </c>
      <c r="P1896" s="2">
        <v>30</v>
      </c>
      <c r="Q1896" s="8">
        <f t="shared" si="118"/>
        <v>300</v>
      </c>
      <c r="R1896" s="8">
        <f t="shared" si="119"/>
        <v>12</v>
      </c>
      <c r="S1896" s="2" t="s">
        <v>69</v>
      </c>
      <c r="T1896" s="22" cm="1">
        <f t="array" ref="T1896">_xlfn.IFS(OR(Q1896&gt;$U$2,Q1896&lt;$U$3),Q1896*$V$2,OR(Q1896&gt;$U$3,Q1896&lt;$U$4),Q1896*$V$3,OR(Q1896&gt;$U$3,Q1896&lt;$U$4),Q1896*$V$4,OR(Q1896&gt;$U$5,Q1896&lt;$U$6),Q1896*$V$6,OR(Q1896&gt;$U$6,Q1896&lt;$U$7),Q1896*$V$7)</f>
        <v>6</v>
      </c>
    </row>
    <row r="1897" spans="1:20" x14ac:dyDescent="0.3">
      <c r="A1897" s="2" t="s">
        <v>2577</v>
      </c>
      <c r="B1897" s="5">
        <v>43872</v>
      </c>
      <c r="C1897" s="5">
        <v>43874</v>
      </c>
      <c r="D1897" s="2" t="s">
        <v>26</v>
      </c>
      <c r="E1897" s="2" t="s">
        <v>46</v>
      </c>
      <c r="F1897" s="2" t="s">
        <v>328</v>
      </c>
      <c r="G1897" s="6" t="str">
        <f>VLOOKUP(F1897,'Customer Info'!A:B,2,0)</f>
        <v>Thea</v>
      </c>
      <c r="H1897" s="6" t="str">
        <f>VLOOKUP(F1897,'Customer Info'!A:C,3,0)</f>
        <v>Hudgings</v>
      </c>
      <c r="I1897" s="6" t="str">
        <f>VLOOKUP(F1897,'Customer Info'!A:E,5,0)</f>
        <v>Anshan</v>
      </c>
      <c r="J1897" s="2" t="s">
        <v>81</v>
      </c>
      <c r="K1897" s="2">
        <v>1700</v>
      </c>
      <c r="L1897" s="2">
        <v>1620</v>
      </c>
      <c r="M1897" s="2">
        <v>4</v>
      </c>
      <c r="N1897" s="7">
        <f t="shared" si="116"/>
        <v>6480</v>
      </c>
      <c r="O1897" s="7">
        <f t="shared" si="117"/>
        <v>6800</v>
      </c>
      <c r="P1897" s="2">
        <v>75</v>
      </c>
      <c r="Q1897" s="8">
        <f t="shared" si="118"/>
        <v>6875</v>
      </c>
      <c r="R1897" s="8">
        <f t="shared" si="119"/>
        <v>320</v>
      </c>
      <c r="S1897" s="2" t="s">
        <v>31</v>
      </c>
      <c r="T1897" s="22" cm="1">
        <f t="array" ref="T1897">_xlfn.IFS(OR(Q1897&gt;$U$2,Q1897&lt;$U$3),Q1897*$V$2,OR(Q1897&gt;$U$3,Q1897&lt;$U$4),Q1897*$V$3,OR(Q1897&gt;$U$3,Q1897&lt;$U$4),Q1897*$V$4,OR(Q1897&gt;$U$5,Q1897&lt;$U$6),Q1897*$V$6,OR(Q1897&gt;$U$6,Q1897&lt;$U$7),Q1897*$V$7)</f>
        <v>137.5</v>
      </c>
    </row>
    <row r="1898" spans="1:20" x14ac:dyDescent="0.3">
      <c r="A1898" s="2" t="s">
        <v>2578</v>
      </c>
      <c r="B1898" s="5">
        <v>43975</v>
      </c>
      <c r="C1898" s="5">
        <v>43977</v>
      </c>
      <c r="D1898" s="2" t="s">
        <v>45</v>
      </c>
      <c r="E1898" s="2" t="s">
        <v>46</v>
      </c>
      <c r="F1898" s="2" t="s">
        <v>74</v>
      </c>
      <c r="G1898" s="6" t="str">
        <f>VLOOKUP(F1898,'Customer Info'!A:B,2,0)</f>
        <v>Ryan</v>
      </c>
      <c r="H1898" s="6" t="str">
        <f>VLOOKUP(F1898,'Customer Info'!A:C,3,0)</f>
        <v>Crowe</v>
      </c>
      <c r="I1898" s="6" t="str">
        <f>VLOOKUP(F1898,'Customer Info'!A:E,5,0)</f>
        <v>Kanpur</v>
      </c>
      <c r="J1898" s="2" t="s">
        <v>793</v>
      </c>
      <c r="K1898" s="2">
        <v>63</v>
      </c>
      <c r="L1898" s="2">
        <v>58</v>
      </c>
      <c r="M1898" s="2">
        <v>3</v>
      </c>
      <c r="N1898" s="7">
        <f t="shared" si="116"/>
        <v>174</v>
      </c>
      <c r="O1898" s="7">
        <f t="shared" si="117"/>
        <v>189</v>
      </c>
      <c r="P1898" s="2">
        <v>10</v>
      </c>
      <c r="Q1898" s="8">
        <f t="shared" si="118"/>
        <v>199</v>
      </c>
      <c r="R1898" s="8">
        <f t="shared" si="119"/>
        <v>15</v>
      </c>
      <c r="S1898" s="2" t="s">
        <v>61</v>
      </c>
      <c r="T1898" s="22" cm="1">
        <f t="array" ref="T1898">_xlfn.IFS(OR(Q1898&gt;$U$2,Q1898&lt;$U$3),Q1898*$V$2,OR(Q1898&gt;$U$3,Q1898&lt;$U$4),Q1898*$V$3,OR(Q1898&gt;$U$3,Q1898&lt;$U$4),Q1898*$V$4,OR(Q1898&gt;$U$5,Q1898&lt;$U$6),Q1898*$V$6,OR(Q1898&gt;$U$6,Q1898&lt;$U$7),Q1898*$V$7)</f>
        <v>3.98</v>
      </c>
    </row>
    <row r="1899" spans="1:20" x14ac:dyDescent="0.3">
      <c r="A1899" s="2" t="s">
        <v>2579</v>
      </c>
      <c r="B1899" s="5">
        <v>44176</v>
      </c>
      <c r="C1899" s="5">
        <v>44176</v>
      </c>
      <c r="D1899" s="2" t="s">
        <v>33</v>
      </c>
      <c r="E1899" s="2" t="s">
        <v>89</v>
      </c>
      <c r="F1899" s="2" t="s">
        <v>163</v>
      </c>
      <c r="G1899" s="6" t="str">
        <f>VLOOKUP(F1899,'Customer Info'!A:B,2,0)</f>
        <v>Mark</v>
      </c>
      <c r="H1899" s="6" t="str">
        <f>VLOOKUP(F1899,'Customer Info'!A:C,3,0)</f>
        <v>Packer</v>
      </c>
      <c r="I1899" s="6" t="str">
        <f>VLOOKUP(F1899,'Customer Info'!A:E,5,0)</f>
        <v>Perth</v>
      </c>
      <c r="J1899" s="2" t="s">
        <v>412</v>
      </c>
      <c r="K1899" s="2">
        <v>7534</v>
      </c>
      <c r="L1899" s="2">
        <v>7106</v>
      </c>
      <c r="M1899" s="2">
        <v>1</v>
      </c>
      <c r="N1899" s="7">
        <f t="shared" si="116"/>
        <v>7106</v>
      </c>
      <c r="O1899" s="7">
        <f t="shared" si="117"/>
        <v>7534</v>
      </c>
      <c r="P1899" s="2">
        <v>34</v>
      </c>
      <c r="Q1899" s="8">
        <f t="shared" si="118"/>
        <v>7568</v>
      </c>
      <c r="R1899" s="8">
        <f t="shared" si="119"/>
        <v>428</v>
      </c>
      <c r="S1899" s="2" t="s">
        <v>31</v>
      </c>
      <c r="T1899" s="22" cm="1">
        <f t="array" ref="T1899">_xlfn.IFS(OR(Q1899&gt;$U$2,Q1899&lt;$U$3),Q1899*$V$2,OR(Q1899&gt;$U$3,Q1899&lt;$U$4),Q1899*$V$3,OR(Q1899&gt;$U$3,Q1899&lt;$U$4),Q1899*$V$4,OR(Q1899&gt;$U$5,Q1899&lt;$U$6),Q1899*$V$6,OR(Q1899&gt;$U$6,Q1899&lt;$U$7),Q1899*$V$7)</f>
        <v>151.36000000000001</v>
      </c>
    </row>
    <row r="1900" spans="1:20" x14ac:dyDescent="0.3">
      <c r="A1900" s="2" t="s">
        <v>2580</v>
      </c>
      <c r="B1900" s="5">
        <v>43944</v>
      </c>
      <c r="C1900" s="5">
        <v>43945</v>
      </c>
      <c r="D1900" s="2" t="s">
        <v>45</v>
      </c>
      <c r="E1900" s="2" t="s">
        <v>66</v>
      </c>
      <c r="F1900" s="2" t="s">
        <v>1406</v>
      </c>
      <c r="G1900" s="6" t="str">
        <f>VLOOKUP(F1900,'Customer Info'!A:B,2,0)</f>
        <v>Sung</v>
      </c>
      <c r="H1900" s="6" t="str">
        <f>VLOOKUP(F1900,'Customer Info'!A:C,3,0)</f>
        <v>Pak</v>
      </c>
      <c r="I1900" s="6" t="str">
        <f>VLOOKUP(F1900,'Customer Info'!A:E,5,0)</f>
        <v>Chaozhou</v>
      </c>
      <c r="J1900" s="2" t="s">
        <v>326</v>
      </c>
      <c r="K1900" s="2">
        <v>179</v>
      </c>
      <c r="L1900" s="2">
        <v>166</v>
      </c>
      <c r="M1900" s="2">
        <v>1</v>
      </c>
      <c r="N1900" s="7">
        <f t="shared" si="116"/>
        <v>166</v>
      </c>
      <c r="O1900" s="7">
        <f t="shared" si="117"/>
        <v>179</v>
      </c>
      <c r="P1900" s="2">
        <v>30</v>
      </c>
      <c r="Q1900" s="8">
        <f t="shared" si="118"/>
        <v>209</v>
      </c>
      <c r="R1900" s="8">
        <f t="shared" si="119"/>
        <v>13</v>
      </c>
      <c r="S1900" s="2" t="s">
        <v>31</v>
      </c>
      <c r="T1900" s="22" cm="1">
        <f t="array" ref="T1900">_xlfn.IFS(OR(Q1900&gt;$U$2,Q1900&lt;$U$3),Q1900*$V$2,OR(Q1900&gt;$U$3,Q1900&lt;$U$4),Q1900*$V$3,OR(Q1900&gt;$U$3,Q1900&lt;$U$4),Q1900*$V$4,OR(Q1900&gt;$U$5,Q1900&lt;$U$6),Q1900*$V$6,OR(Q1900&gt;$U$6,Q1900&lt;$U$7),Q1900*$V$7)</f>
        <v>4.18</v>
      </c>
    </row>
    <row r="1901" spans="1:20" x14ac:dyDescent="0.3">
      <c r="A1901" s="2" t="s">
        <v>2581</v>
      </c>
      <c r="B1901" s="5">
        <v>44181</v>
      </c>
      <c r="C1901" s="5">
        <v>44181</v>
      </c>
      <c r="D1901" s="2" t="s">
        <v>45</v>
      </c>
      <c r="E1901" s="2" t="s">
        <v>34</v>
      </c>
      <c r="F1901" s="2" t="s">
        <v>1851</v>
      </c>
      <c r="G1901" s="6" t="str">
        <f>VLOOKUP(F1901,'Customer Info'!A:B,2,0)</f>
        <v>Becky</v>
      </c>
      <c r="H1901" s="6" t="str">
        <f>VLOOKUP(F1901,'Customer Info'!A:C,3,0)</f>
        <v>Castell</v>
      </c>
      <c r="I1901" s="6" t="str">
        <f>VLOOKUP(F1901,'Customer Info'!A:E,5,0)</f>
        <v>Berlin</v>
      </c>
      <c r="J1901" s="2" t="s">
        <v>218</v>
      </c>
      <c r="K1901" s="2">
        <v>1125</v>
      </c>
      <c r="L1901" s="2">
        <v>1040</v>
      </c>
      <c r="M1901" s="2">
        <v>2</v>
      </c>
      <c r="N1901" s="7">
        <f t="shared" si="116"/>
        <v>2080</v>
      </c>
      <c r="O1901" s="7">
        <f t="shared" si="117"/>
        <v>2250</v>
      </c>
      <c r="P1901" s="2">
        <v>71</v>
      </c>
      <c r="Q1901" s="8">
        <f t="shared" si="118"/>
        <v>2321</v>
      </c>
      <c r="R1901" s="8">
        <f t="shared" si="119"/>
        <v>170</v>
      </c>
      <c r="S1901" s="2" t="s">
        <v>31</v>
      </c>
      <c r="T1901" s="22" cm="1">
        <f t="array" ref="T1901">_xlfn.IFS(OR(Q1901&gt;$U$2,Q1901&lt;$U$3),Q1901*$V$2,OR(Q1901&gt;$U$3,Q1901&lt;$U$4),Q1901*$V$3,OR(Q1901&gt;$U$3,Q1901&lt;$U$4),Q1901*$V$4,OR(Q1901&gt;$U$5,Q1901&lt;$U$6),Q1901*$V$6,OR(Q1901&gt;$U$6,Q1901&lt;$U$7),Q1901*$V$7)</f>
        <v>46.42</v>
      </c>
    </row>
    <row r="1902" spans="1:20" x14ac:dyDescent="0.3">
      <c r="A1902" s="2" t="s">
        <v>2582</v>
      </c>
      <c r="B1902" s="5">
        <v>43940</v>
      </c>
      <c r="C1902" s="5">
        <v>43941</v>
      </c>
      <c r="D1902" s="2" t="s">
        <v>26</v>
      </c>
      <c r="E1902" s="2" t="s">
        <v>34</v>
      </c>
      <c r="F1902" s="2" t="s">
        <v>373</v>
      </c>
      <c r="G1902" s="6" t="str">
        <f>VLOOKUP(F1902,'Customer Info'!A:B,2,0)</f>
        <v>Joy</v>
      </c>
      <c r="H1902" s="6" t="str">
        <f>VLOOKUP(F1902,'Customer Info'!A:C,3,0)</f>
        <v>Daniels</v>
      </c>
      <c r="I1902" s="6" t="str">
        <f>VLOOKUP(F1902,'Customer Info'!A:E,5,0)</f>
        <v>Cairns</v>
      </c>
      <c r="J1902" s="2" t="s">
        <v>512</v>
      </c>
      <c r="K1902" s="2">
        <v>8202</v>
      </c>
      <c r="L1902" s="2">
        <v>7594</v>
      </c>
      <c r="M1902" s="2">
        <v>4</v>
      </c>
      <c r="N1902" s="7">
        <f t="shared" si="116"/>
        <v>30376</v>
      </c>
      <c r="O1902" s="7">
        <f t="shared" si="117"/>
        <v>32808</v>
      </c>
      <c r="P1902" s="2">
        <v>56</v>
      </c>
      <c r="Q1902" s="8">
        <f t="shared" si="118"/>
        <v>32864</v>
      </c>
      <c r="R1902" s="8">
        <f t="shared" si="119"/>
        <v>2432</v>
      </c>
      <c r="S1902" s="2" t="s">
        <v>61</v>
      </c>
      <c r="T1902" s="22" cm="1">
        <f t="array" ref="T1902">_xlfn.IFS(OR(Q1902&gt;$U$2,Q1902&lt;$U$3),Q1902*$V$2,OR(Q1902&gt;$U$3,Q1902&lt;$U$4),Q1902*$V$3,OR(Q1902&gt;$U$3,Q1902&lt;$U$4),Q1902*$V$4,OR(Q1902&gt;$U$5,Q1902&lt;$U$6),Q1902*$V$6,OR(Q1902&gt;$U$6,Q1902&lt;$U$7),Q1902*$V$7)</f>
        <v>657.28</v>
      </c>
    </row>
    <row r="1903" spans="1:20" x14ac:dyDescent="0.3">
      <c r="A1903" s="2" t="s">
        <v>2583</v>
      </c>
      <c r="B1903" s="5">
        <v>44176</v>
      </c>
      <c r="C1903" s="5">
        <v>44178</v>
      </c>
      <c r="D1903" s="2" t="s">
        <v>45</v>
      </c>
      <c r="E1903" s="2" t="s">
        <v>41</v>
      </c>
      <c r="F1903" s="2" t="s">
        <v>493</v>
      </c>
      <c r="G1903" s="6" t="str">
        <f>VLOOKUP(F1903,'Customer Info'!A:B,2,0)</f>
        <v>Julie</v>
      </c>
      <c r="H1903" s="6" t="str">
        <f>VLOOKUP(F1903,'Customer Info'!A:C,3,0)</f>
        <v>Creighton</v>
      </c>
      <c r="I1903" s="6" t="str">
        <f>VLOOKUP(F1903,'Customer Info'!A:E,5,0)</f>
        <v>Bandung</v>
      </c>
      <c r="J1903" s="2" t="s">
        <v>281</v>
      </c>
      <c r="K1903" s="2">
        <v>148</v>
      </c>
      <c r="L1903" s="2">
        <v>136</v>
      </c>
      <c r="M1903" s="2">
        <v>4</v>
      </c>
      <c r="N1903" s="7">
        <f t="shared" si="116"/>
        <v>544</v>
      </c>
      <c r="O1903" s="7">
        <f t="shared" si="117"/>
        <v>592</v>
      </c>
      <c r="P1903" s="2">
        <v>30</v>
      </c>
      <c r="Q1903" s="8">
        <f t="shared" si="118"/>
        <v>622</v>
      </c>
      <c r="R1903" s="8">
        <f t="shared" si="119"/>
        <v>48</v>
      </c>
      <c r="S1903" s="2" t="s">
        <v>31</v>
      </c>
      <c r="T1903" s="22" cm="1">
        <f t="array" ref="T1903">_xlfn.IFS(OR(Q1903&gt;$U$2,Q1903&lt;$U$3),Q1903*$V$2,OR(Q1903&gt;$U$3,Q1903&lt;$U$4),Q1903*$V$3,OR(Q1903&gt;$U$3,Q1903&lt;$U$4),Q1903*$V$4,OR(Q1903&gt;$U$5,Q1903&lt;$U$6),Q1903*$V$6,OR(Q1903&gt;$U$6,Q1903&lt;$U$7),Q1903*$V$7)</f>
        <v>12.44</v>
      </c>
    </row>
    <row r="1904" spans="1:20" x14ac:dyDescent="0.3">
      <c r="A1904" s="2" t="s">
        <v>2584</v>
      </c>
      <c r="B1904" s="5">
        <v>44139</v>
      </c>
      <c r="C1904" s="5">
        <v>44139</v>
      </c>
      <c r="D1904" s="2" t="s">
        <v>45</v>
      </c>
      <c r="E1904" s="2" t="s">
        <v>34</v>
      </c>
      <c r="F1904" s="2" t="s">
        <v>1030</v>
      </c>
      <c r="G1904" s="6" t="str">
        <f>VLOOKUP(F1904,'Customer Info'!A:B,2,0)</f>
        <v>Eugene</v>
      </c>
      <c r="H1904" s="6" t="str">
        <f>VLOOKUP(F1904,'Customer Info'!A:C,3,0)</f>
        <v>Hildebrand</v>
      </c>
      <c r="I1904" s="6" t="str">
        <f>VLOOKUP(F1904,'Customer Info'!A:E,5,0)</f>
        <v>Coffs Harbour</v>
      </c>
      <c r="J1904" s="2" t="s">
        <v>97</v>
      </c>
      <c r="K1904" s="2">
        <v>1533</v>
      </c>
      <c r="L1904" s="2">
        <v>1406</v>
      </c>
      <c r="M1904" s="2">
        <v>3</v>
      </c>
      <c r="N1904" s="7">
        <f t="shared" si="116"/>
        <v>4218</v>
      </c>
      <c r="O1904" s="7">
        <f t="shared" si="117"/>
        <v>4599</v>
      </c>
      <c r="P1904" s="2">
        <v>75</v>
      </c>
      <c r="Q1904" s="8">
        <f t="shared" si="118"/>
        <v>4674</v>
      </c>
      <c r="R1904" s="8">
        <f t="shared" si="119"/>
        <v>381</v>
      </c>
      <c r="S1904" s="2" t="s">
        <v>31</v>
      </c>
      <c r="T1904" s="22" cm="1">
        <f t="array" ref="T1904">_xlfn.IFS(OR(Q1904&gt;$U$2,Q1904&lt;$U$3),Q1904*$V$2,OR(Q1904&gt;$U$3,Q1904&lt;$U$4),Q1904*$V$3,OR(Q1904&gt;$U$3,Q1904&lt;$U$4),Q1904*$V$4,OR(Q1904&gt;$U$5,Q1904&lt;$U$6),Q1904*$V$6,OR(Q1904&gt;$U$6,Q1904&lt;$U$7),Q1904*$V$7)</f>
        <v>93.48</v>
      </c>
    </row>
    <row r="1905" spans="1:20" x14ac:dyDescent="0.3">
      <c r="A1905" s="2" t="s">
        <v>2585</v>
      </c>
      <c r="B1905" s="5">
        <v>44065</v>
      </c>
      <c r="C1905" s="5">
        <v>44066</v>
      </c>
      <c r="D1905" s="2" t="s">
        <v>45</v>
      </c>
      <c r="E1905" s="2" t="s">
        <v>41</v>
      </c>
      <c r="F1905" s="2" t="s">
        <v>997</v>
      </c>
      <c r="G1905" s="6" t="str">
        <f>VLOOKUP(F1905,'Customer Info'!A:B,2,0)</f>
        <v>Logan</v>
      </c>
      <c r="H1905" s="6" t="str">
        <f>VLOOKUP(F1905,'Customer Info'!A:C,3,0)</f>
        <v>Currie</v>
      </c>
      <c r="I1905" s="6" t="str">
        <f>VLOOKUP(F1905,'Customer Info'!A:E,5,0)</f>
        <v>Anshan</v>
      </c>
      <c r="J1905" s="2" t="s">
        <v>178</v>
      </c>
      <c r="K1905" s="2">
        <v>1372</v>
      </c>
      <c r="L1905" s="2">
        <v>1308</v>
      </c>
      <c r="M1905" s="2">
        <v>1</v>
      </c>
      <c r="N1905" s="7">
        <f t="shared" si="116"/>
        <v>1308</v>
      </c>
      <c r="O1905" s="7">
        <f t="shared" si="117"/>
        <v>1372</v>
      </c>
      <c r="P1905" s="2">
        <v>21</v>
      </c>
      <c r="Q1905" s="8">
        <f t="shared" si="118"/>
        <v>1393</v>
      </c>
      <c r="R1905" s="8">
        <f t="shared" si="119"/>
        <v>64</v>
      </c>
      <c r="S1905" s="2" t="s">
        <v>28</v>
      </c>
      <c r="T1905" s="22" cm="1">
        <f t="array" ref="T1905">_xlfn.IFS(OR(Q1905&gt;$U$2,Q1905&lt;$U$3),Q1905*$V$2,OR(Q1905&gt;$U$3,Q1905&lt;$U$4),Q1905*$V$3,OR(Q1905&gt;$U$3,Q1905&lt;$U$4),Q1905*$V$4,OR(Q1905&gt;$U$5,Q1905&lt;$U$6),Q1905*$V$6,OR(Q1905&gt;$U$6,Q1905&lt;$U$7),Q1905*$V$7)</f>
        <v>27.86</v>
      </c>
    </row>
    <row r="1906" spans="1:20" x14ac:dyDescent="0.3">
      <c r="A1906" s="2" t="s">
        <v>2586</v>
      </c>
      <c r="B1906" s="5">
        <v>43926</v>
      </c>
      <c r="C1906" s="5">
        <v>43927</v>
      </c>
      <c r="D1906" s="2" t="s">
        <v>33</v>
      </c>
      <c r="E1906" s="2" t="s">
        <v>34</v>
      </c>
      <c r="F1906" s="2" t="s">
        <v>625</v>
      </c>
      <c r="G1906" s="6" t="str">
        <f>VLOOKUP(F1906,'Customer Info'!A:B,2,0)</f>
        <v>Logan</v>
      </c>
      <c r="H1906" s="6" t="str">
        <f>VLOOKUP(F1906,'Customer Info'!A:C,3,0)</f>
        <v>Haushalter</v>
      </c>
      <c r="I1906" s="6" t="str">
        <f>VLOOKUP(F1906,'Customer Info'!A:E,5,0)</f>
        <v>Canberra</v>
      </c>
      <c r="J1906" s="2" t="s">
        <v>1140</v>
      </c>
      <c r="K1906" s="2">
        <v>27691</v>
      </c>
      <c r="L1906" s="2">
        <v>25616</v>
      </c>
      <c r="M1906" s="2">
        <v>2</v>
      </c>
      <c r="N1906" s="7">
        <f t="shared" si="116"/>
        <v>51232</v>
      </c>
      <c r="O1906" s="7">
        <f t="shared" si="117"/>
        <v>55382</v>
      </c>
      <c r="P1906" s="2">
        <v>69</v>
      </c>
      <c r="Q1906" s="8">
        <f t="shared" si="118"/>
        <v>55451</v>
      </c>
      <c r="R1906" s="8">
        <f t="shared" si="119"/>
        <v>4150</v>
      </c>
      <c r="S1906" s="2" t="s">
        <v>31</v>
      </c>
      <c r="T1906" s="22" cm="1">
        <f t="array" ref="T1906">_xlfn.IFS(OR(Q1906&gt;$U$2,Q1906&lt;$U$3),Q1906*$V$2,OR(Q1906&gt;$U$3,Q1906&lt;$U$4),Q1906*$V$3,OR(Q1906&gt;$U$3,Q1906&lt;$U$4),Q1906*$V$4,OR(Q1906&gt;$U$5,Q1906&lt;$U$6),Q1906*$V$6,OR(Q1906&gt;$U$6,Q1906&lt;$U$7),Q1906*$V$7)</f>
        <v>1109.02</v>
      </c>
    </row>
    <row r="1907" spans="1:20" x14ac:dyDescent="0.3">
      <c r="A1907" s="2" t="s">
        <v>2587</v>
      </c>
      <c r="B1907" s="5">
        <v>43976</v>
      </c>
      <c r="C1907" s="5">
        <v>43976</v>
      </c>
      <c r="D1907" s="2" t="s">
        <v>26</v>
      </c>
      <c r="E1907" s="2" t="s">
        <v>34</v>
      </c>
      <c r="F1907" s="2" t="s">
        <v>2588</v>
      </c>
      <c r="G1907" s="6" t="str">
        <f>VLOOKUP(F1907,'Customer Info'!A:B,2,0)</f>
        <v>Thomas</v>
      </c>
      <c r="H1907" s="6" t="str">
        <f>VLOOKUP(F1907,'Customer Info'!A:C,3,0)</f>
        <v>Boland</v>
      </c>
      <c r="I1907" s="6" t="str">
        <f>VLOOKUP(F1907,'Customer Info'!A:E,5,0)</f>
        <v>Newcastle</v>
      </c>
      <c r="J1907" s="2" t="s">
        <v>158</v>
      </c>
      <c r="K1907" s="2">
        <v>1605</v>
      </c>
      <c r="L1907" s="2">
        <v>1487</v>
      </c>
      <c r="M1907" s="2">
        <v>6</v>
      </c>
      <c r="N1907" s="7">
        <f t="shared" si="116"/>
        <v>8922</v>
      </c>
      <c r="O1907" s="7">
        <f t="shared" si="117"/>
        <v>9630</v>
      </c>
      <c r="P1907" s="2">
        <v>27</v>
      </c>
      <c r="Q1907" s="8">
        <f t="shared" si="118"/>
        <v>9657</v>
      </c>
      <c r="R1907" s="8">
        <f t="shared" si="119"/>
        <v>708</v>
      </c>
      <c r="S1907" s="2" t="s">
        <v>61</v>
      </c>
      <c r="T1907" s="22" cm="1">
        <f t="array" ref="T1907">_xlfn.IFS(OR(Q1907&gt;$U$2,Q1907&lt;$U$3),Q1907*$V$2,OR(Q1907&gt;$U$3,Q1907&lt;$U$4),Q1907*$V$3,OR(Q1907&gt;$U$3,Q1907&lt;$U$4),Q1907*$V$4,OR(Q1907&gt;$U$5,Q1907&lt;$U$6),Q1907*$V$6,OR(Q1907&gt;$U$6,Q1907&lt;$U$7),Q1907*$V$7)</f>
        <v>193.14000000000001</v>
      </c>
    </row>
    <row r="1908" spans="1:20" x14ac:dyDescent="0.3">
      <c r="A1908" s="2" t="s">
        <v>2589</v>
      </c>
      <c r="B1908" s="5">
        <v>44067</v>
      </c>
      <c r="C1908" s="5">
        <v>44067</v>
      </c>
      <c r="D1908" s="2" t="s">
        <v>45</v>
      </c>
      <c r="E1908" s="2" t="s">
        <v>46</v>
      </c>
      <c r="F1908" s="2" t="s">
        <v>287</v>
      </c>
      <c r="G1908" s="6" t="str">
        <f>VLOOKUP(F1908,'Customer Info'!A:B,2,0)</f>
        <v>Sara</v>
      </c>
      <c r="H1908" s="6" t="str">
        <f>VLOOKUP(F1908,'Customer Info'!A:C,3,0)</f>
        <v>Luxemburg</v>
      </c>
      <c r="I1908" s="6" t="str">
        <f>VLOOKUP(F1908,'Customer Info'!A:E,5,0)</f>
        <v>Luoyang</v>
      </c>
      <c r="J1908" s="2" t="s">
        <v>250</v>
      </c>
      <c r="K1908" s="2">
        <v>474</v>
      </c>
      <c r="L1908" s="2">
        <v>443</v>
      </c>
      <c r="M1908" s="2">
        <v>3</v>
      </c>
      <c r="N1908" s="7">
        <f t="shared" si="116"/>
        <v>1329</v>
      </c>
      <c r="O1908" s="7">
        <f t="shared" si="117"/>
        <v>1422</v>
      </c>
      <c r="P1908" s="2">
        <v>26</v>
      </c>
      <c r="Q1908" s="8">
        <f t="shared" si="118"/>
        <v>1448</v>
      </c>
      <c r="R1908" s="8">
        <f t="shared" si="119"/>
        <v>93</v>
      </c>
      <c r="S1908" s="2" t="s">
        <v>31</v>
      </c>
      <c r="T1908" s="22" cm="1">
        <f t="array" ref="T1908">_xlfn.IFS(OR(Q1908&gt;$U$2,Q1908&lt;$U$3),Q1908*$V$2,OR(Q1908&gt;$U$3,Q1908&lt;$U$4),Q1908*$V$3,OR(Q1908&gt;$U$3,Q1908&lt;$U$4),Q1908*$V$4,OR(Q1908&gt;$U$5,Q1908&lt;$U$6),Q1908*$V$6,OR(Q1908&gt;$U$6,Q1908&lt;$U$7),Q1908*$V$7)</f>
        <v>28.96</v>
      </c>
    </row>
    <row r="1909" spans="1:20" x14ac:dyDescent="0.3">
      <c r="A1909" s="2" t="s">
        <v>2590</v>
      </c>
      <c r="B1909" s="5">
        <v>43980</v>
      </c>
      <c r="C1909" s="5">
        <v>43981</v>
      </c>
      <c r="D1909" s="2" t="s">
        <v>33</v>
      </c>
      <c r="E1909" s="2" t="s">
        <v>66</v>
      </c>
      <c r="F1909" s="2" t="s">
        <v>345</v>
      </c>
      <c r="G1909" s="6" t="str">
        <f>VLOOKUP(F1909,'Customer Info'!A:B,2,0)</f>
        <v>Shahid</v>
      </c>
      <c r="H1909" s="6" t="str">
        <f>VLOOKUP(F1909,'Customer Info'!A:C,3,0)</f>
        <v>Collister</v>
      </c>
      <c r="I1909" s="6" t="str">
        <f>VLOOKUP(F1909,'Customer Info'!A:E,5,0)</f>
        <v>Leipzig</v>
      </c>
      <c r="J1909" s="2" t="s">
        <v>476</v>
      </c>
      <c r="K1909" s="2">
        <v>2627</v>
      </c>
      <c r="L1909" s="2">
        <v>2528</v>
      </c>
      <c r="M1909" s="2">
        <v>1</v>
      </c>
      <c r="N1909" s="7">
        <f t="shared" si="116"/>
        <v>2528</v>
      </c>
      <c r="O1909" s="7">
        <f t="shared" si="117"/>
        <v>2627</v>
      </c>
      <c r="P1909" s="2">
        <v>95</v>
      </c>
      <c r="Q1909" s="8">
        <f t="shared" si="118"/>
        <v>2722</v>
      </c>
      <c r="R1909" s="8">
        <f t="shared" si="119"/>
        <v>99</v>
      </c>
      <c r="S1909" s="2" t="s">
        <v>31</v>
      </c>
      <c r="T1909" s="22" cm="1">
        <f t="array" ref="T1909">_xlfn.IFS(OR(Q1909&gt;$U$2,Q1909&lt;$U$3),Q1909*$V$2,OR(Q1909&gt;$U$3,Q1909&lt;$U$4),Q1909*$V$3,OR(Q1909&gt;$U$3,Q1909&lt;$U$4),Q1909*$V$4,OR(Q1909&gt;$U$5,Q1909&lt;$U$6),Q1909*$V$6,OR(Q1909&gt;$U$6,Q1909&lt;$U$7),Q1909*$V$7)</f>
        <v>54.44</v>
      </c>
    </row>
    <row r="1910" spans="1:20" x14ac:dyDescent="0.3">
      <c r="A1910" s="2" t="s">
        <v>2591</v>
      </c>
      <c r="B1910" s="5">
        <v>44123</v>
      </c>
      <c r="C1910" s="5">
        <v>44125</v>
      </c>
      <c r="D1910" s="2" t="s">
        <v>26</v>
      </c>
      <c r="E1910" s="2" t="s">
        <v>27</v>
      </c>
      <c r="F1910" s="2" t="s">
        <v>616</v>
      </c>
      <c r="G1910" s="6" t="str">
        <f>VLOOKUP(F1910,'Customer Info'!A:B,2,0)</f>
        <v>Kristina</v>
      </c>
      <c r="H1910" s="6" t="str">
        <f>VLOOKUP(F1910,'Customer Info'!A:C,3,0)</f>
        <v>Nunn</v>
      </c>
      <c r="I1910" s="6" t="str">
        <f>VLOOKUP(F1910,'Customer Info'!A:E,5,0)</f>
        <v>Sydney</v>
      </c>
      <c r="J1910" s="2" t="s">
        <v>1222</v>
      </c>
      <c r="K1910" s="2">
        <v>1859</v>
      </c>
      <c r="L1910" s="2">
        <v>1755</v>
      </c>
      <c r="M1910" s="2">
        <v>8</v>
      </c>
      <c r="N1910" s="7">
        <f t="shared" si="116"/>
        <v>14040</v>
      </c>
      <c r="O1910" s="7">
        <f t="shared" si="117"/>
        <v>14872</v>
      </c>
      <c r="P1910" s="2">
        <v>28</v>
      </c>
      <c r="Q1910" s="8">
        <f t="shared" si="118"/>
        <v>14900</v>
      </c>
      <c r="R1910" s="8">
        <f t="shared" si="119"/>
        <v>832</v>
      </c>
      <c r="S1910" s="2" t="s">
        <v>31</v>
      </c>
      <c r="T1910" s="22" cm="1">
        <f t="array" ref="T1910">_xlfn.IFS(OR(Q1910&gt;$U$2,Q1910&lt;$U$3),Q1910*$V$2,OR(Q1910&gt;$U$3,Q1910&lt;$U$4),Q1910*$V$3,OR(Q1910&gt;$U$3,Q1910&lt;$U$4),Q1910*$V$4,OR(Q1910&gt;$U$5,Q1910&lt;$U$6),Q1910*$V$6,OR(Q1910&gt;$U$6,Q1910&lt;$U$7),Q1910*$V$7)</f>
        <v>298</v>
      </c>
    </row>
    <row r="1911" spans="1:20" x14ac:dyDescent="0.3">
      <c r="A1911" s="2" t="s">
        <v>2592</v>
      </c>
      <c r="B1911" s="5">
        <v>44039</v>
      </c>
      <c r="C1911" s="5">
        <v>44039</v>
      </c>
      <c r="D1911" s="2" t="s">
        <v>45</v>
      </c>
      <c r="E1911" s="2" t="s">
        <v>27</v>
      </c>
      <c r="F1911" s="2" t="s">
        <v>1280</v>
      </c>
      <c r="G1911" s="6" t="str">
        <f>VLOOKUP(F1911,'Customer Info'!A:B,2,0)</f>
        <v>Bruce</v>
      </c>
      <c r="H1911" s="6" t="str">
        <f>VLOOKUP(F1911,'Customer Info'!A:C,3,0)</f>
        <v>Geld</v>
      </c>
      <c r="I1911" s="6" t="str">
        <f>VLOOKUP(F1911,'Customer Info'!A:E,5,0)</f>
        <v>Wollongong</v>
      </c>
      <c r="J1911" s="2" t="s">
        <v>348</v>
      </c>
      <c r="K1911" s="2">
        <v>139</v>
      </c>
      <c r="L1911" s="2">
        <v>133</v>
      </c>
      <c r="M1911" s="2">
        <v>3</v>
      </c>
      <c r="N1911" s="7">
        <f t="shared" si="116"/>
        <v>399</v>
      </c>
      <c r="O1911" s="7">
        <f t="shared" si="117"/>
        <v>417</v>
      </c>
      <c r="P1911" s="2">
        <v>30</v>
      </c>
      <c r="Q1911" s="8">
        <f t="shared" si="118"/>
        <v>447</v>
      </c>
      <c r="R1911" s="8">
        <f t="shared" si="119"/>
        <v>18</v>
      </c>
      <c r="S1911" s="2" t="s">
        <v>31</v>
      </c>
      <c r="T1911" s="22" cm="1">
        <f t="array" ref="T1911">_xlfn.IFS(OR(Q1911&gt;$U$2,Q1911&lt;$U$3),Q1911*$V$2,OR(Q1911&gt;$U$3,Q1911&lt;$U$4),Q1911*$V$3,OR(Q1911&gt;$U$3,Q1911&lt;$U$4),Q1911*$V$4,OR(Q1911&gt;$U$5,Q1911&lt;$U$6),Q1911*$V$6,OR(Q1911&gt;$U$6,Q1911&lt;$U$7),Q1911*$V$7)</f>
        <v>8.94</v>
      </c>
    </row>
    <row r="1912" spans="1:20" x14ac:dyDescent="0.3">
      <c r="A1912" s="2" t="s">
        <v>2593</v>
      </c>
      <c r="B1912" s="5">
        <v>43941</v>
      </c>
      <c r="C1912" s="5">
        <v>43941</v>
      </c>
      <c r="D1912" s="2" t="s">
        <v>26</v>
      </c>
      <c r="E1912" s="2" t="s">
        <v>41</v>
      </c>
      <c r="F1912" s="2" t="s">
        <v>784</v>
      </c>
      <c r="G1912" s="6" t="str">
        <f>VLOOKUP(F1912,'Customer Info'!A:B,2,0)</f>
        <v>Stefanie</v>
      </c>
      <c r="H1912" s="6" t="str">
        <f>VLOOKUP(F1912,'Customer Info'!A:C,3,0)</f>
        <v>Holloman</v>
      </c>
      <c r="I1912" s="6" t="str">
        <f>VLOOKUP(F1912,'Customer Info'!A:E,5,0)</f>
        <v>Durgapur</v>
      </c>
      <c r="J1912" s="2" t="s">
        <v>278</v>
      </c>
      <c r="K1912" s="2">
        <v>1790</v>
      </c>
      <c r="L1912" s="2">
        <v>1706</v>
      </c>
      <c r="M1912" s="2">
        <v>4</v>
      </c>
      <c r="N1912" s="7">
        <f t="shared" si="116"/>
        <v>6824</v>
      </c>
      <c r="O1912" s="7">
        <f t="shared" si="117"/>
        <v>7160</v>
      </c>
      <c r="P1912" s="2">
        <v>94</v>
      </c>
      <c r="Q1912" s="8">
        <f t="shared" si="118"/>
        <v>7254</v>
      </c>
      <c r="R1912" s="8">
        <f t="shared" si="119"/>
        <v>336</v>
      </c>
      <c r="S1912" s="2" t="s">
        <v>28</v>
      </c>
      <c r="T1912" s="22" cm="1">
        <f t="array" ref="T1912">_xlfn.IFS(OR(Q1912&gt;$U$2,Q1912&lt;$U$3),Q1912*$V$2,OR(Q1912&gt;$U$3,Q1912&lt;$U$4),Q1912*$V$3,OR(Q1912&gt;$U$3,Q1912&lt;$U$4),Q1912*$V$4,OR(Q1912&gt;$U$5,Q1912&lt;$U$6),Q1912*$V$6,OR(Q1912&gt;$U$6,Q1912&lt;$U$7),Q1912*$V$7)</f>
        <v>145.08000000000001</v>
      </c>
    </row>
    <row r="1913" spans="1:20" x14ac:dyDescent="0.3">
      <c r="A1913" s="2" t="s">
        <v>2594</v>
      </c>
      <c r="B1913" s="5">
        <v>43883</v>
      </c>
      <c r="C1913" s="5">
        <v>43884</v>
      </c>
      <c r="D1913" s="2" t="s">
        <v>26</v>
      </c>
      <c r="E1913" s="2" t="s">
        <v>46</v>
      </c>
      <c r="F1913" s="2" t="s">
        <v>428</v>
      </c>
      <c r="G1913" s="6" t="str">
        <f>VLOOKUP(F1913,'Customer Info'!A:B,2,0)</f>
        <v>Dennis</v>
      </c>
      <c r="H1913" s="6" t="str">
        <f>VLOOKUP(F1913,'Customer Info'!A:C,3,0)</f>
        <v>Pardue</v>
      </c>
      <c r="I1913" s="6" t="str">
        <f>VLOOKUP(F1913,'Customer Info'!A:E,5,0)</f>
        <v>Pekalongan</v>
      </c>
      <c r="J1913" s="2" t="s">
        <v>520</v>
      </c>
      <c r="K1913" s="2">
        <v>1405</v>
      </c>
      <c r="L1913" s="2">
        <v>1287</v>
      </c>
      <c r="M1913" s="2">
        <v>4</v>
      </c>
      <c r="N1913" s="7">
        <f t="shared" si="116"/>
        <v>5148</v>
      </c>
      <c r="O1913" s="7">
        <f t="shared" si="117"/>
        <v>5620</v>
      </c>
      <c r="P1913" s="2">
        <v>48</v>
      </c>
      <c r="Q1913" s="8">
        <f t="shared" si="118"/>
        <v>5668</v>
      </c>
      <c r="R1913" s="8">
        <f t="shared" si="119"/>
        <v>472</v>
      </c>
      <c r="S1913" s="2" t="s">
        <v>31</v>
      </c>
      <c r="T1913" s="22" cm="1">
        <f t="array" ref="T1913">_xlfn.IFS(OR(Q1913&gt;$U$2,Q1913&lt;$U$3),Q1913*$V$2,OR(Q1913&gt;$U$3,Q1913&lt;$U$4),Q1913*$V$3,OR(Q1913&gt;$U$3,Q1913&lt;$U$4),Q1913*$V$4,OR(Q1913&gt;$U$5,Q1913&lt;$U$6),Q1913*$V$6,OR(Q1913&gt;$U$6,Q1913&lt;$U$7),Q1913*$V$7)</f>
        <v>113.36</v>
      </c>
    </row>
    <row r="1914" spans="1:20" x14ac:dyDescent="0.3">
      <c r="A1914" s="2" t="s">
        <v>2595</v>
      </c>
      <c r="B1914" s="5">
        <v>43849</v>
      </c>
      <c r="C1914" s="5">
        <v>43851</v>
      </c>
      <c r="D1914" s="2" t="s">
        <v>45</v>
      </c>
      <c r="E1914" s="2" t="s">
        <v>46</v>
      </c>
      <c r="F1914" s="2" t="s">
        <v>1663</v>
      </c>
      <c r="G1914" s="6" t="str">
        <f>VLOOKUP(F1914,'Customer Info'!A:B,2,0)</f>
        <v>Matt</v>
      </c>
      <c r="H1914" s="6" t="str">
        <f>VLOOKUP(F1914,'Customer Info'!A:C,3,0)</f>
        <v>Collins</v>
      </c>
      <c r="I1914" s="6" t="str">
        <f>VLOOKUP(F1914,'Customer Info'!A:E,5,0)</f>
        <v>Mumbai</v>
      </c>
      <c r="J1914" s="2" t="s">
        <v>959</v>
      </c>
      <c r="K1914" s="2">
        <v>726</v>
      </c>
      <c r="L1914" s="2">
        <v>646</v>
      </c>
      <c r="M1914" s="2">
        <v>3</v>
      </c>
      <c r="N1914" s="7">
        <f t="shared" si="116"/>
        <v>1938</v>
      </c>
      <c r="O1914" s="7">
        <f t="shared" si="117"/>
        <v>2178</v>
      </c>
      <c r="P1914" s="2">
        <v>75</v>
      </c>
      <c r="Q1914" s="8">
        <f t="shared" si="118"/>
        <v>2253</v>
      </c>
      <c r="R1914" s="8">
        <f t="shared" si="119"/>
        <v>240</v>
      </c>
      <c r="S1914" s="2" t="s">
        <v>31</v>
      </c>
      <c r="T1914" s="22" cm="1">
        <f t="array" ref="T1914">_xlfn.IFS(OR(Q1914&gt;$U$2,Q1914&lt;$U$3),Q1914*$V$2,OR(Q1914&gt;$U$3,Q1914&lt;$U$4),Q1914*$V$3,OR(Q1914&gt;$U$3,Q1914&lt;$U$4),Q1914*$V$4,OR(Q1914&gt;$U$5,Q1914&lt;$U$6),Q1914*$V$6,OR(Q1914&gt;$U$6,Q1914&lt;$U$7),Q1914*$V$7)</f>
        <v>45.06</v>
      </c>
    </row>
    <row r="1915" spans="1:20" x14ac:dyDescent="0.3">
      <c r="A1915" s="2" t="s">
        <v>2596</v>
      </c>
      <c r="B1915" s="5">
        <v>44117</v>
      </c>
      <c r="C1915" s="5">
        <v>44118</v>
      </c>
      <c r="D1915" s="2" t="s">
        <v>26</v>
      </c>
      <c r="E1915" s="2" t="s">
        <v>27</v>
      </c>
      <c r="F1915" s="2" t="s">
        <v>217</v>
      </c>
      <c r="G1915" s="6" t="str">
        <f>VLOOKUP(F1915,'Customer Info'!A:B,2,0)</f>
        <v>Toby</v>
      </c>
      <c r="H1915" s="6" t="str">
        <f>VLOOKUP(F1915,'Customer Info'!A:C,3,0)</f>
        <v>Braunhardt</v>
      </c>
      <c r="I1915" s="6" t="str">
        <f>VLOOKUP(F1915,'Customer Info'!A:E,5,0)</f>
        <v>Perth</v>
      </c>
      <c r="J1915" s="2" t="s">
        <v>959</v>
      </c>
      <c r="K1915" s="2">
        <v>2244</v>
      </c>
      <c r="L1915" s="2">
        <v>2143</v>
      </c>
      <c r="M1915" s="2">
        <v>1</v>
      </c>
      <c r="N1915" s="7">
        <f t="shared" si="116"/>
        <v>2143</v>
      </c>
      <c r="O1915" s="7">
        <f t="shared" si="117"/>
        <v>2244</v>
      </c>
      <c r="P1915" s="2">
        <v>39</v>
      </c>
      <c r="Q1915" s="8">
        <f t="shared" si="118"/>
        <v>2283</v>
      </c>
      <c r="R1915" s="8">
        <f t="shared" si="119"/>
        <v>101</v>
      </c>
      <c r="S1915" s="2" t="s">
        <v>61</v>
      </c>
      <c r="T1915" s="22" cm="1">
        <f t="array" ref="T1915">_xlfn.IFS(OR(Q1915&gt;$U$2,Q1915&lt;$U$3),Q1915*$V$2,OR(Q1915&gt;$U$3,Q1915&lt;$U$4),Q1915*$V$3,OR(Q1915&gt;$U$3,Q1915&lt;$U$4),Q1915*$V$4,OR(Q1915&gt;$U$5,Q1915&lt;$U$6),Q1915*$V$6,OR(Q1915&gt;$U$6,Q1915&lt;$U$7),Q1915*$V$7)</f>
        <v>45.660000000000004</v>
      </c>
    </row>
    <row r="1916" spans="1:20" x14ac:dyDescent="0.3">
      <c r="A1916" s="2" t="s">
        <v>2597</v>
      </c>
      <c r="B1916" s="5">
        <v>43857</v>
      </c>
      <c r="C1916" s="5">
        <v>43858</v>
      </c>
      <c r="D1916" s="2" t="s">
        <v>33</v>
      </c>
      <c r="E1916" s="2" t="s">
        <v>34</v>
      </c>
      <c r="F1916" s="2" t="s">
        <v>771</v>
      </c>
      <c r="G1916" s="6" t="str">
        <f>VLOOKUP(F1916,'Customer Info'!A:B,2,0)</f>
        <v>Tony</v>
      </c>
      <c r="H1916" s="6" t="str">
        <f>VLOOKUP(F1916,'Customer Info'!A:C,3,0)</f>
        <v>Sayre</v>
      </c>
      <c r="I1916" s="6" t="str">
        <f>VLOOKUP(F1916,'Customer Info'!A:E,5,0)</f>
        <v>Wafangdian</v>
      </c>
      <c r="J1916" s="2" t="s">
        <v>253</v>
      </c>
      <c r="K1916" s="2">
        <v>7212</v>
      </c>
      <c r="L1916" s="2">
        <v>6737</v>
      </c>
      <c r="M1916" s="2">
        <v>1</v>
      </c>
      <c r="N1916" s="7">
        <f t="shared" si="116"/>
        <v>6737</v>
      </c>
      <c r="O1916" s="7">
        <f t="shared" si="117"/>
        <v>7212</v>
      </c>
      <c r="P1916" s="2">
        <v>24</v>
      </c>
      <c r="Q1916" s="8">
        <f t="shared" si="118"/>
        <v>7236</v>
      </c>
      <c r="R1916" s="8">
        <f t="shared" si="119"/>
        <v>475</v>
      </c>
      <c r="S1916" s="2" t="s">
        <v>61</v>
      </c>
      <c r="T1916" s="22" cm="1">
        <f t="array" ref="T1916">_xlfn.IFS(OR(Q1916&gt;$U$2,Q1916&lt;$U$3),Q1916*$V$2,OR(Q1916&gt;$U$3,Q1916&lt;$U$4),Q1916*$V$3,OR(Q1916&gt;$U$3,Q1916&lt;$U$4),Q1916*$V$4,OR(Q1916&gt;$U$5,Q1916&lt;$U$6),Q1916*$V$6,OR(Q1916&gt;$U$6,Q1916&lt;$U$7),Q1916*$V$7)</f>
        <v>144.72</v>
      </c>
    </row>
    <row r="1917" spans="1:20" x14ac:dyDescent="0.3">
      <c r="A1917" s="2" t="s">
        <v>2598</v>
      </c>
      <c r="B1917" s="5">
        <v>43844</v>
      </c>
      <c r="C1917" s="5">
        <v>43845</v>
      </c>
      <c r="D1917" s="2" t="s">
        <v>45</v>
      </c>
      <c r="E1917" s="2" t="s">
        <v>41</v>
      </c>
      <c r="F1917" s="2" t="s">
        <v>641</v>
      </c>
      <c r="G1917" s="6" t="str">
        <f>VLOOKUP(F1917,'Customer Info'!A:B,2,0)</f>
        <v>Ivan</v>
      </c>
      <c r="H1917" s="6" t="str">
        <f>VLOOKUP(F1917,'Customer Info'!A:C,3,0)</f>
        <v>Gibson</v>
      </c>
      <c r="I1917" s="6" t="str">
        <f>VLOOKUP(F1917,'Customer Info'!A:E,5,0)</f>
        <v>Shanghai</v>
      </c>
      <c r="J1917" s="2" t="s">
        <v>552</v>
      </c>
      <c r="K1917" s="2">
        <v>1039</v>
      </c>
      <c r="L1917" s="2">
        <v>954</v>
      </c>
      <c r="M1917" s="2">
        <v>2</v>
      </c>
      <c r="N1917" s="7">
        <f t="shared" si="116"/>
        <v>1908</v>
      </c>
      <c r="O1917" s="7">
        <f t="shared" si="117"/>
        <v>2078</v>
      </c>
      <c r="P1917" s="2">
        <v>85</v>
      </c>
      <c r="Q1917" s="8">
        <f t="shared" si="118"/>
        <v>2163</v>
      </c>
      <c r="R1917" s="8">
        <f t="shared" si="119"/>
        <v>170</v>
      </c>
      <c r="S1917" s="2" t="s">
        <v>31</v>
      </c>
      <c r="T1917" s="22" cm="1">
        <f t="array" ref="T1917">_xlfn.IFS(OR(Q1917&gt;$U$2,Q1917&lt;$U$3),Q1917*$V$2,OR(Q1917&gt;$U$3,Q1917&lt;$U$4),Q1917*$V$3,OR(Q1917&gt;$U$3,Q1917&lt;$U$4),Q1917*$V$4,OR(Q1917&gt;$U$5,Q1917&lt;$U$6),Q1917*$V$6,OR(Q1917&gt;$U$6,Q1917&lt;$U$7),Q1917*$V$7)</f>
        <v>43.26</v>
      </c>
    </row>
    <row r="1918" spans="1:20" x14ac:dyDescent="0.3">
      <c r="A1918" s="2" t="s">
        <v>2599</v>
      </c>
      <c r="B1918" s="5">
        <v>44019</v>
      </c>
      <c r="C1918" s="5">
        <v>44020</v>
      </c>
      <c r="D1918" s="2" t="s">
        <v>33</v>
      </c>
      <c r="E1918" s="2" t="s">
        <v>41</v>
      </c>
      <c r="F1918" s="2" t="s">
        <v>927</v>
      </c>
      <c r="G1918" s="6" t="str">
        <f>VLOOKUP(F1918,'Customer Info'!A:B,2,0)</f>
        <v>Barry</v>
      </c>
      <c r="H1918" s="6" t="str">
        <f>VLOOKUP(F1918,'Customer Info'!A:C,3,0)</f>
        <v>Franzšsisch</v>
      </c>
      <c r="I1918" s="6" t="str">
        <f>VLOOKUP(F1918,'Customer Info'!A:E,5,0)</f>
        <v>Canberra</v>
      </c>
      <c r="J1918" s="2" t="s">
        <v>332</v>
      </c>
      <c r="K1918" s="2">
        <v>8433</v>
      </c>
      <c r="L1918" s="2">
        <v>7801</v>
      </c>
      <c r="M1918" s="2">
        <v>4</v>
      </c>
      <c r="N1918" s="7">
        <f t="shared" si="116"/>
        <v>31204</v>
      </c>
      <c r="O1918" s="7">
        <f t="shared" si="117"/>
        <v>33732</v>
      </c>
      <c r="P1918" s="2">
        <v>34</v>
      </c>
      <c r="Q1918" s="8">
        <f t="shared" si="118"/>
        <v>33766</v>
      </c>
      <c r="R1918" s="8">
        <f t="shared" si="119"/>
        <v>2528</v>
      </c>
      <c r="S1918" s="2" t="s">
        <v>28</v>
      </c>
      <c r="T1918" s="22" cm="1">
        <f t="array" ref="T1918">_xlfn.IFS(OR(Q1918&gt;$U$2,Q1918&lt;$U$3),Q1918*$V$2,OR(Q1918&gt;$U$3,Q1918&lt;$U$4),Q1918*$V$3,OR(Q1918&gt;$U$3,Q1918&lt;$U$4),Q1918*$V$4,OR(Q1918&gt;$U$5,Q1918&lt;$U$6),Q1918*$V$6,OR(Q1918&gt;$U$6,Q1918&lt;$U$7),Q1918*$V$7)</f>
        <v>675.32</v>
      </c>
    </row>
    <row r="1919" spans="1:20" x14ac:dyDescent="0.3">
      <c r="A1919" s="2" t="s">
        <v>2600</v>
      </c>
      <c r="B1919" s="5">
        <v>43860</v>
      </c>
      <c r="C1919" s="5">
        <v>43861</v>
      </c>
      <c r="D1919" s="2" t="s">
        <v>45</v>
      </c>
      <c r="E1919" s="2" t="s">
        <v>27</v>
      </c>
      <c r="F1919" s="2" t="s">
        <v>229</v>
      </c>
      <c r="G1919" s="6" t="str">
        <f>VLOOKUP(F1919,'Customer Info'!A:B,2,0)</f>
        <v>Thais</v>
      </c>
      <c r="H1919" s="6" t="str">
        <f>VLOOKUP(F1919,'Customer Info'!A:C,3,0)</f>
        <v>Sissman</v>
      </c>
      <c r="I1919" s="6" t="str">
        <f>VLOOKUP(F1919,'Customer Info'!A:E,5,0)</f>
        <v>Essen</v>
      </c>
      <c r="J1919" s="2" t="s">
        <v>762</v>
      </c>
      <c r="K1919" s="2">
        <v>92</v>
      </c>
      <c r="L1919" s="2">
        <v>82</v>
      </c>
      <c r="M1919" s="2">
        <v>1</v>
      </c>
      <c r="N1919" s="7">
        <f t="shared" si="116"/>
        <v>82</v>
      </c>
      <c r="O1919" s="7">
        <f t="shared" si="117"/>
        <v>92</v>
      </c>
      <c r="P1919" s="2">
        <v>10</v>
      </c>
      <c r="Q1919" s="8">
        <f t="shared" si="118"/>
        <v>102</v>
      </c>
      <c r="R1919" s="8">
        <f t="shared" si="119"/>
        <v>10</v>
      </c>
      <c r="S1919" s="2" t="s">
        <v>61</v>
      </c>
      <c r="T1919" s="22" cm="1">
        <f t="array" ref="T1919">_xlfn.IFS(OR(Q1919&gt;$U$2,Q1919&lt;$U$3),Q1919*$V$2,OR(Q1919&gt;$U$3,Q1919&lt;$U$4),Q1919*$V$3,OR(Q1919&gt;$U$3,Q1919&lt;$U$4),Q1919*$V$4,OR(Q1919&gt;$U$5,Q1919&lt;$U$6),Q1919*$V$6,OR(Q1919&gt;$U$6,Q1919&lt;$U$7),Q1919*$V$7)</f>
        <v>2.04</v>
      </c>
    </row>
    <row r="1920" spans="1:20" x14ac:dyDescent="0.3">
      <c r="A1920" s="2" t="s">
        <v>2601</v>
      </c>
      <c r="B1920" s="5">
        <v>43938</v>
      </c>
      <c r="C1920" s="5">
        <v>43940</v>
      </c>
      <c r="D1920" s="2" t="s">
        <v>45</v>
      </c>
      <c r="E1920" s="2" t="s">
        <v>89</v>
      </c>
      <c r="F1920" s="2" t="s">
        <v>2205</v>
      </c>
      <c r="G1920" s="6" t="str">
        <f>VLOOKUP(F1920,'Customer Info'!A:B,2,0)</f>
        <v>Lynn</v>
      </c>
      <c r="H1920" s="6" t="str">
        <f>VLOOKUP(F1920,'Customer Info'!A:C,3,0)</f>
        <v>Smith</v>
      </c>
      <c r="I1920" s="6" t="str">
        <f>VLOOKUP(F1920,'Customer Info'!A:E,5,0)</f>
        <v>Kanpur</v>
      </c>
      <c r="J1920" s="2" t="s">
        <v>959</v>
      </c>
      <c r="K1920" s="2">
        <v>224</v>
      </c>
      <c r="L1920" s="2">
        <v>210</v>
      </c>
      <c r="M1920" s="2">
        <v>8</v>
      </c>
      <c r="N1920" s="7">
        <f t="shared" si="116"/>
        <v>1680</v>
      </c>
      <c r="O1920" s="7">
        <f t="shared" si="117"/>
        <v>1792</v>
      </c>
      <c r="P1920" s="2">
        <v>20</v>
      </c>
      <c r="Q1920" s="8">
        <f t="shared" si="118"/>
        <v>1812</v>
      </c>
      <c r="R1920" s="8">
        <f t="shared" si="119"/>
        <v>112</v>
      </c>
      <c r="S1920" s="2" t="s">
        <v>61</v>
      </c>
      <c r="T1920" s="22" cm="1">
        <f t="array" ref="T1920">_xlfn.IFS(OR(Q1920&gt;$U$2,Q1920&lt;$U$3),Q1920*$V$2,OR(Q1920&gt;$U$3,Q1920&lt;$U$4),Q1920*$V$3,OR(Q1920&gt;$U$3,Q1920&lt;$U$4),Q1920*$V$4,OR(Q1920&gt;$U$5,Q1920&lt;$U$6),Q1920*$V$6,OR(Q1920&gt;$U$6,Q1920&lt;$U$7),Q1920*$V$7)</f>
        <v>36.24</v>
      </c>
    </row>
    <row r="1921" spans="1:20" x14ac:dyDescent="0.3">
      <c r="A1921" s="2" t="s">
        <v>2602</v>
      </c>
      <c r="B1921" s="5">
        <v>43903</v>
      </c>
      <c r="C1921" s="5">
        <v>43904</v>
      </c>
      <c r="D1921" s="2" t="s">
        <v>45</v>
      </c>
      <c r="E1921" s="2" t="s">
        <v>89</v>
      </c>
      <c r="F1921" s="2" t="s">
        <v>849</v>
      </c>
      <c r="G1921" s="6" t="str">
        <f>VLOOKUP(F1921,'Customer Info'!A:B,2,0)</f>
        <v>Brooke</v>
      </c>
      <c r="H1921" s="6" t="str">
        <f>VLOOKUP(F1921,'Customer Info'!A:C,3,0)</f>
        <v>Gillingham</v>
      </c>
      <c r="I1921" s="6" t="str">
        <f>VLOOKUP(F1921,'Customer Info'!A:E,5,0)</f>
        <v>Geraldton</v>
      </c>
      <c r="J1921" s="2" t="s">
        <v>141</v>
      </c>
      <c r="K1921" s="2">
        <v>1564</v>
      </c>
      <c r="L1921" s="2">
        <v>1420</v>
      </c>
      <c r="M1921" s="2">
        <v>2</v>
      </c>
      <c r="N1921" s="7">
        <f t="shared" si="116"/>
        <v>2840</v>
      </c>
      <c r="O1921" s="7">
        <f t="shared" si="117"/>
        <v>3128</v>
      </c>
      <c r="P1921" s="2">
        <v>35</v>
      </c>
      <c r="Q1921" s="8">
        <f t="shared" si="118"/>
        <v>3163</v>
      </c>
      <c r="R1921" s="8">
        <f t="shared" si="119"/>
        <v>288</v>
      </c>
      <c r="S1921" s="2" t="s">
        <v>31</v>
      </c>
      <c r="T1921" s="22" cm="1">
        <f t="array" ref="T1921">_xlfn.IFS(OR(Q1921&gt;$U$2,Q1921&lt;$U$3),Q1921*$V$2,OR(Q1921&gt;$U$3,Q1921&lt;$U$4),Q1921*$V$3,OR(Q1921&gt;$U$3,Q1921&lt;$U$4),Q1921*$V$4,OR(Q1921&gt;$U$5,Q1921&lt;$U$6),Q1921*$V$6,OR(Q1921&gt;$U$6,Q1921&lt;$U$7),Q1921*$V$7)</f>
        <v>63.26</v>
      </c>
    </row>
    <row r="1922" spans="1:20" x14ac:dyDescent="0.3">
      <c r="A1922" s="2" t="s">
        <v>2603</v>
      </c>
      <c r="B1922" s="5">
        <v>44145</v>
      </c>
      <c r="C1922" s="5">
        <v>44147</v>
      </c>
      <c r="D1922" s="2" t="s">
        <v>26</v>
      </c>
      <c r="E1922" s="2" t="s">
        <v>27</v>
      </c>
      <c r="F1922" s="2" t="s">
        <v>2604</v>
      </c>
      <c r="G1922" s="6" t="str">
        <f>VLOOKUP(F1922,'Customer Info'!A:B,2,0)</f>
        <v>Thea</v>
      </c>
      <c r="H1922" s="6" t="str">
        <f>VLOOKUP(F1922,'Customer Info'!A:C,3,0)</f>
        <v>Hendricks</v>
      </c>
      <c r="I1922" s="6" t="str">
        <f>VLOOKUP(F1922,'Customer Info'!A:E,5,0)</f>
        <v>Moers</v>
      </c>
      <c r="J1922" s="2" t="s">
        <v>384</v>
      </c>
      <c r="K1922" s="2">
        <v>1574</v>
      </c>
      <c r="L1922" s="2">
        <v>1458</v>
      </c>
      <c r="M1922" s="2">
        <v>4</v>
      </c>
      <c r="N1922" s="7">
        <f t="shared" si="116"/>
        <v>5832</v>
      </c>
      <c r="O1922" s="7">
        <f t="shared" si="117"/>
        <v>6296</v>
      </c>
      <c r="P1922" s="2">
        <v>52</v>
      </c>
      <c r="Q1922" s="8">
        <f t="shared" si="118"/>
        <v>6348</v>
      </c>
      <c r="R1922" s="8">
        <f t="shared" si="119"/>
        <v>464</v>
      </c>
      <c r="S1922" s="2" t="s">
        <v>31</v>
      </c>
      <c r="T1922" s="22" cm="1">
        <f t="array" ref="T1922">_xlfn.IFS(OR(Q1922&gt;$U$2,Q1922&lt;$U$3),Q1922*$V$2,OR(Q1922&gt;$U$3,Q1922&lt;$U$4),Q1922*$V$3,OR(Q1922&gt;$U$3,Q1922&lt;$U$4),Q1922*$V$4,OR(Q1922&gt;$U$5,Q1922&lt;$U$6),Q1922*$V$6,OR(Q1922&gt;$U$6,Q1922&lt;$U$7),Q1922*$V$7)</f>
        <v>126.96000000000001</v>
      </c>
    </row>
    <row r="1923" spans="1:20" x14ac:dyDescent="0.3">
      <c r="A1923" s="2" t="s">
        <v>2605</v>
      </c>
      <c r="B1923" s="5">
        <v>43873</v>
      </c>
      <c r="C1923" s="5">
        <v>43875</v>
      </c>
      <c r="D1923" s="2" t="s">
        <v>33</v>
      </c>
      <c r="E1923" s="2" t="s">
        <v>27</v>
      </c>
      <c r="F1923" s="2" t="s">
        <v>287</v>
      </c>
      <c r="G1923" s="6" t="str">
        <f>VLOOKUP(F1923,'Customer Info'!A:B,2,0)</f>
        <v>Sara</v>
      </c>
      <c r="H1923" s="6" t="str">
        <f>VLOOKUP(F1923,'Customer Info'!A:C,3,0)</f>
        <v>Luxemburg</v>
      </c>
      <c r="I1923" s="6" t="str">
        <f>VLOOKUP(F1923,'Customer Info'!A:E,5,0)</f>
        <v>Luoyang</v>
      </c>
      <c r="J1923" s="2" t="s">
        <v>153</v>
      </c>
      <c r="K1923" s="2">
        <v>7864</v>
      </c>
      <c r="L1923" s="2">
        <v>7563</v>
      </c>
      <c r="M1923" s="2">
        <v>1</v>
      </c>
      <c r="N1923" s="7">
        <f t="shared" si="116"/>
        <v>7563</v>
      </c>
      <c r="O1923" s="7">
        <f t="shared" si="117"/>
        <v>7864</v>
      </c>
      <c r="P1923" s="2">
        <v>47</v>
      </c>
      <c r="Q1923" s="8">
        <f t="shared" si="118"/>
        <v>7911</v>
      </c>
      <c r="R1923" s="8">
        <f t="shared" si="119"/>
        <v>301</v>
      </c>
      <c r="S1923" s="2" t="s">
        <v>31</v>
      </c>
      <c r="T1923" s="22" cm="1">
        <f t="array" ref="T1923">_xlfn.IFS(OR(Q1923&gt;$U$2,Q1923&lt;$U$3),Q1923*$V$2,OR(Q1923&gt;$U$3,Q1923&lt;$U$4),Q1923*$V$3,OR(Q1923&gt;$U$3,Q1923&lt;$U$4),Q1923*$V$4,OR(Q1923&gt;$U$5,Q1923&lt;$U$6),Q1923*$V$6,OR(Q1923&gt;$U$6,Q1923&lt;$U$7),Q1923*$V$7)</f>
        <v>158.22</v>
      </c>
    </row>
    <row r="1924" spans="1:20" x14ac:dyDescent="0.3">
      <c r="A1924" s="2" t="s">
        <v>2606</v>
      </c>
      <c r="B1924" s="5">
        <v>44099</v>
      </c>
      <c r="C1924" s="5">
        <v>44100</v>
      </c>
      <c r="D1924" s="2" t="s">
        <v>33</v>
      </c>
      <c r="E1924" s="2" t="s">
        <v>41</v>
      </c>
      <c r="F1924" s="2" t="s">
        <v>2400</v>
      </c>
      <c r="G1924" s="6" t="str">
        <f>VLOOKUP(F1924,'Customer Info'!A:B,2,0)</f>
        <v>Darrin</v>
      </c>
      <c r="H1924" s="6" t="str">
        <f>VLOOKUP(F1924,'Customer Info'!A:C,3,0)</f>
        <v>Sayre</v>
      </c>
      <c r="I1924" s="6" t="str">
        <f>VLOOKUP(F1924,'Customer Info'!A:E,5,0)</f>
        <v>Duisburg</v>
      </c>
      <c r="J1924" s="2" t="s">
        <v>414</v>
      </c>
      <c r="K1924" s="2">
        <v>38328</v>
      </c>
      <c r="L1924" s="2">
        <v>35164</v>
      </c>
      <c r="M1924" s="2">
        <v>3</v>
      </c>
      <c r="N1924" s="7">
        <f t="shared" si="116"/>
        <v>105492</v>
      </c>
      <c r="O1924" s="7">
        <f t="shared" si="117"/>
        <v>114984</v>
      </c>
      <c r="P1924" s="2">
        <v>71</v>
      </c>
      <c r="Q1924" s="8">
        <f t="shared" si="118"/>
        <v>115055</v>
      </c>
      <c r="R1924" s="8">
        <f t="shared" si="119"/>
        <v>9492</v>
      </c>
      <c r="S1924" s="2" t="s">
        <v>31</v>
      </c>
      <c r="T1924" s="22" cm="1">
        <f t="array" ref="T1924">_xlfn.IFS(OR(Q1924&gt;$U$2,Q1924&lt;$U$3),Q1924*$V$2,OR(Q1924&gt;$U$3,Q1924&lt;$U$4),Q1924*$V$3,OR(Q1924&gt;$U$3,Q1924&lt;$U$4),Q1924*$V$4,OR(Q1924&gt;$U$5,Q1924&lt;$U$6),Q1924*$V$6,OR(Q1924&gt;$U$6,Q1924&lt;$U$7),Q1924*$V$7)</f>
        <v>2301.1</v>
      </c>
    </row>
    <row r="1925" spans="1:20" x14ac:dyDescent="0.3">
      <c r="A1925" s="2" t="s">
        <v>2607</v>
      </c>
      <c r="B1925" s="5">
        <v>43851</v>
      </c>
      <c r="C1925" s="5">
        <v>43853</v>
      </c>
      <c r="D1925" s="2" t="s">
        <v>45</v>
      </c>
      <c r="E1925" s="2" t="s">
        <v>27</v>
      </c>
      <c r="F1925" s="2" t="s">
        <v>1968</v>
      </c>
      <c r="G1925" s="6" t="str">
        <f>VLOOKUP(F1925,'Customer Info'!A:B,2,0)</f>
        <v>Alejandro</v>
      </c>
      <c r="H1925" s="6" t="str">
        <f>VLOOKUP(F1925,'Customer Info'!A:C,3,0)</f>
        <v>Ballentine</v>
      </c>
      <c r="I1925" s="6" t="str">
        <f>VLOOKUP(F1925,'Customer Info'!A:E,5,0)</f>
        <v>Mannheim</v>
      </c>
      <c r="J1925" s="2" t="s">
        <v>389</v>
      </c>
      <c r="K1925" s="2">
        <v>1413</v>
      </c>
      <c r="L1925" s="2">
        <v>1334</v>
      </c>
      <c r="M1925" s="2">
        <v>1</v>
      </c>
      <c r="N1925" s="7">
        <f t="shared" si="116"/>
        <v>1334</v>
      </c>
      <c r="O1925" s="7">
        <f t="shared" si="117"/>
        <v>1413</v>
      </c>
      <c r="P1925" s="2">
        <v>70</v>
      </c>
      <c r="Q1925" s="8">
        <f t="shared" si="118"/>
        <v>1483</v>
      </c>
      <c r="R1925" s="8">
        <f t="shared" si="119"/>
        <v>79</v>
      </c>
      <c r="S1925" s="2" t="s">
        <v>61</v>
      </c>
      <c r="T1925" s="22" cm="1">
        <f t="array" ref="T1925">_xlfn.IFS(OR(Q1925&gt;$U$2,Q1925&lt;$U$3),Q1925*$V$2,OR(Q1925&gt;$U$3,Q1925&lt;$U$4),Q1925*$V$3,OR(Q1925&gt;$U$3,Q1925&lt;$U$4),Q1925*$V$4,OR(Q1925&gt;$U$5,Q1925&lt;$U$6),Q1925*$V$6,OR(Q1925&gt;$U$6,Q1925&lt;$U$7),Q1925*$V$7)</f>
        <v>29.66</v>
      </c>
    </row>
    <row r="1926" spans="1:20" x14ac:dyDescent="0.3">
      <c r="A1926" s="2" t="s">
        <v>2608</v>
      </c>
      <c r="B1926" s="5">
        <v>43876</v>
      </c>
      <c r="C1926" s="5">
        <v>43877</v>
      </c>
      <c r="D1926" s="2" t="s">
        <v>33</v>
      </c>
      <c r="E1926" s="2" t="s">
        <v>46</v>
      </c>
      <c r="F1926" s="2" t="s">
        <v>526</v>
      </c>
      <c r="G1926" s="6" t="str">
        <f>VLOOKUP(F1926,'Customer Info'!A:B,2,0)</f>
        <v>Deirdre</v>
      </c>
      <c r="H1926" s="6" t="str">
        <f>VLOOKUP(F1926,'Customer Info'!A:C,3,0)</f>
        <v>Greer</v>
      </c>
      <c r="I1926" s="6" t="str">
        <f>VLOOKUP(F1926,'Customer Info'!A:E,5,0)</f>
        <v>Perth</v>
      </c>
      <c r="J1926" s="2" t="s">
        <v>232</v>
      </c>
      <c r="K1926" s="2">
        <v>6087</v>
      </c>
      <c r="L1926" s="2">
        <v>5808</v>
      </c>
      <c r="M1926" s="2">
        <v>2</v>
      </c>
      <c r="N1926" s="7">
        <f t="shared" si="116"/>
        <v>11616</v>
      </c>
      <c r="O1926" s="7">
        <f t="shared" si="117"/>
        <v>12174</v>
      </c>
      <c r="P1926" s="2">
        <v>51</v>
      </c>
      <c r="Q1926" s="8">
        <f t="shared" si="118"/>
        <v>12225</v>
      </c>
      <c r="R1926" s="8">
        <f t="shared" si="119"/>
        <v>558</v>
      </c>
      <c r="S1926" s="2" t="s">
        <v>28</v>
      </c>
      <c r="T1926" s="22" cm="1">
        <f t="array" ref="T1926">_xlfn.IFS(OR(Q1926&gt;$U$2,Q1926&lt;$U$3),Q1926*$V$2,OR(Q1926&gt;$U$3,Q1926&lt;$U$4),Q1926*$V$3,OR(Q1926&gt;$U$3,Q1926&lt;$U$4),Q1926*$V$4,OR(Q1926&gt;$U$5,Q1926&lt;$U$6),Q1926*$V$6,OR(Q1926&gt;$U$6,Q1926&lt;$U$7),Q1926*$V$7)</f>
        <v>244.5</v>
      </c>
    </row>
    <row r="1927" spans="1:20" x14ac:dyDescent="0.3">
      <c r="A1927" s="2" t="s">
        <v>2609</v>
      </c>
      <c r="B1927" s="5">
        <v>43930</v>
      </c>
      <c r="C1927" s="5">
        <v>43930</v>
      </c>
      <c r="D1927" s="2" t="s">
        <v>45</v>
      </c>
      <c r="E1927" s="2" t="s">
        <v>41</v>
      </c>
      <c r="F1927" s="2" t="s">
        <v>616</v>
      </c>
      <c r="G1927" s="6" t="str">
        <f>VLOOKUP(F1927,'Customer Info'!A:B,2,0)</f>
        <v>Kristina</v>
      </c>
      <c r="H1927" s="6" t="str">
        <f>VLOOKUP(F1927,'Customer Info'!A:C,3,0)</f>
        <v>Nunn</v>
      </c>
      <c r="I1927" s="6" t="str">
        <f>VLOOKUP(F1927,'Customer Info'!A:E,5,0)</f>
        <v>Sydney</v>
      </c>
      <c r="J1927" s="2" t="s">
        <v>212</v>
      </c>
      <c r="K1927" s="2">
        <v>1882</v>
      </c>
      <c r="L1927" s="2">
        <v>1792</v>
      </c>
      <c r="M1927" s="2">
        <v>5</v>
      </c>
      <c r="N1927" s="7">
        <f t="shared" si="116"/>
        <v>8960</v>
      </c>
      <c r="O1927" s="7">
        <f t="shared" si="117"/>
        <v>9410</v>
      </c>
      <c r="P1927" s="2">
        <v>36</v>
      </c>
      <c r="Q1927" s="8">
        <f t="shared" si="118"/>
        <v>9446</v>
      </c>
      <c r="R1927" s="8">
        <f t="shared" si="119"/>
        <v>450</v>
      </c>
      <c r="S1927" s="2" t="s">
        <v>28</v>
      </c>
      <c r="T1927" s="22" cm="1">
        <f t="array" ref="T1927">_xlfn.IFS(OR(Q1927&gt;$U$2,Q1927&lt;$U$3),Q1927*$V$2,OR(Q1927&gt;$U$3,Q1927&lt;$U$4),Q1927*$V$3,OR(Q1927&gt;$U$3,Q1927&lt;$U$4),Q1927*$V$4,OR(Q1927&gt;$U$5,Q1927&lt;$U$6),Q1927*$V$6,OR(Q1927&gt;$U$6,Q1927&lt;$U$7),Q1927*$V$7)</f>
        <v>188.92000000000002</v>
      </c>
    </row>
    <row r="1928" spans="1:20" x14ac:dyDescent="0.3">
      <c r="A1928" s="2" t="s">
        <v>2610</v>
      </c>
      <c r="B1928" s="5">
        <v>43921</v>
      </c>
      <c r="C1928" s="5">
        <v>43923</v>
      </c>
      <c r="D1928" s="2" t="s">
        <v>45</v>
      </c>
      <c r="E1928" s="2" t="s">
        <v>66</v>
      </c>
      <c r="F1928" s="2" t="s">
        <v>625</v>
      </c>
      <c r="G1928" s="6" t="str">
        <f>VLOOKUP(F1928,'Customer Info'!A:B,2,0)</f>
        <v>Logan</v>
      </c>
      <c r="H1928" s="6" t="str">
        <f>VLOOKUP(F1928,'Customer Info'!A:C,3,0)</f>
        <v>Haushalter</v>
      </c>
      <c r="I1928" s="6" t="str">
        <f>VLOOKUP(F1928,'Customer Info'!A:E,5,0)</f>
        <v>Canberra</v>
      </c>
      <c r="J1928" s="2" t="s">
        <v>891</v>
      </c>
      <c r="K1928" s="2">
        <v>206</v>
      </c>
      <c r="L1928" s="2">
        <v>189</v>
      </c>
      <c r="M1928" s="2">
        <v>2</v>
      </c>
      <c r="N1928" s="7">
        <f t="shared" si="116"/>
        <v>378</v>
      </c>
      <c r="O1928" s="7">
        <f t="shared" si="117"/>
        <v>412</v>
      </c>
      <c r="P1928" s="2">
        <v>30</v>
      </c>
      <c r="Q1928" s="8">
        <f t="shared" si="118"/>
        <v>442</v>
      </c>
      <c r="R1928" s="8">
        <f t="shared" si="119"/>
        <v>34</v>
      </c>
      <c r="S1928" s="2" t="s">
        <v>31</v>
      </c>
      <c r="T1928" s="22" cm="1">
        <f t="array" ref="T1928">_xlfn.IFS(OR(Q1928&gt;$U$2,Q1928&lt;$U$3),Q1928*$V$2,OR(Q1928&gt;$U$3,Q1928&lt;$U$4),Q1928*$V$3,OR(Q1928&gt;$U$3,Q1928&lt;$U$4),Q1928*$V$4,OR(Q1928&gt;$U$5,Q1928&lt;$U$6),Q1928*$V$6,OR(Q1928&gt;$U$6,Q1928&lt;$U$7),Q1928*$V$7)</f>
        <v>8.84</v>
      </c>
    </row>
    <row r="1929" spans="1:20" x14ac:dyDescent="0.3">
      <c r="A1929" s="2" t="s">
        <v>2611</v>
      </c>
      <c r="B1929" s="5">
        <v>43865</v>
      </c>
      <c r="C1929" s="5">
        <v>43865</v>
      </c>
      <c r="D1929" s="2" t="s">
        <v>45</v>
      </c>
      <c r="E1929" s="2" t="s">
        <v>41</v>
      </c>
      <c r="F1929" s="2" t="s">
        <v>1178</v>
      </c>
      <c r="G1929" s="6" t="str">
        <f>VLOOKUP(F1929,'Customer Info'!A:B,2,0)</f>
        <v>Olvera</v>
      </c>
      <c r="H1929" s="6" t="str">
        <f>VLOOKUP(F1929,'Customer Info'!A:C,3,0)</f>
        <v>Toch</v>
      </c>
      <c r="I1929" s="6" t="str">
        <f>VLOOKUP(F1929,'Customer Info'!A:E,5,0)</f>
        <v>Wollongong</v>
      </c>
      <c r="J1929" s="2" t="s">
        <v>202</v>
      </c>
      <c r="K1929" s="2">
        <v>162</v>
      </c>
      <c r="L1929" s="2">
        <v>148</v>
      </c>
      <c r="M1929" s="2">
        <v>3</v>
      </c>
      <c r="N1929" s="7">
        <f t="shared" si="116"/>
        <v>444</v>
      </c>
      <c r="O1929" s="7">
        <f t="shared" si="117"/>
        <v>486</v>
      </c>
      <c r="P1929" s="2">
        <v>30</v>
      </c>
      <c r="Q1929" s="8">
        <f t="shared" si="118"/>
        <v>516</v>
      </c>
      <c r="R1929" s="8">
        <f t="shared" si="119"/>
        <v>42</v>
      </c>
      <c r="S1929" s="2" t="s">
        <v>31</v>
      </c>
      <c r="T1929" s="22" cm="1">
        <f t="array" ref="T1929">_xlfn.IFS(OR(Q1929&gt;$U$2,Q1929&lt;$U$3),Q1929*$V$2,OR(Q1929&gt;$U$3,Q1929&lt;$U$4),Q1929*$V$3,OR(Q1929&gt;$U$3,Q1929&lt;$U$4),Q1929*$V$4,OR(Q1929&gt;$U$5,Q1929&lt;$U$6),Q1929*$V$6,OR(Q1929&gt;$U$6,Q1929&lt;$U$7),Q1929*$V$7)</f>
        <v>10.32</v>
      </c>
    </row>
    <row r="1930" spans="1:20" x14ac:dyDescent="0.3">
      <c r="A1930" s="2" t="s">
        <v>2612</v>
      </c>
      <c r="B1930" s="5">
        <v>44159</v>
      </c>
      <c r="C1930" s="5">
        <v>44161</v>
      </c>
      <c r="D1930" s="2" t="s">
        <v>26</v>
      </c>
      <c r="E1930" s="2" t="s">
        <v>27</v>
      </c>
      <c r="F1930" s="2" t="s">
        <v>493</v>
      </c>
      <c r="G1930" s="6" t="str">
        <f>VLOOKUP(F1930,'Customer Info'!A:B,2,0)</f>
        <v>Julie</v>
      </c>
      <c r="H1930" s="6" t="str">
        <f>VLOOKUP(F1930,'Customer Info'!A:C,3,0)</f>
        <v>Creighton</v>
      </c>
      <c r="I1930" s="6" t="str">
        <f>VLOOKUP(F1930,'Customer Info'!A:E,5,0)</f>
        <v>Bandung</v>
      </c>
      <c r="J1930" s="2" t="s">
        <v>814</v>
      </c>
      <c r="K1930" s="2">
        <v>1210</v>
      </c>
      <c r="L1930" s="2">
        <v>1164</v>
      </c>
      <c r="M1930" s="2">
        <v>7</v>
      </c>
      <c r="N1930" s="7">
        <f t="shared" si="116"/>
        <v>8148</v>
      </c>
      <c r="O1930" s="7">
        <f t="shared" si="117"/>
        <v>8470</v>
      </c>
      <c r="P1930" s="2">
        <v>25</v>
      </c>
      <c r="Q1930" s="8">
        <f t="shared" si="118"/>
        <v>8495</v>
      </c>
      <c r="R1930" s="8">
        <f t="shared" si="119"/>
        <v>322</v>
      </c>
      <c r="S1930" s="2" t="s">
        <v>31</v>
      </c>
      <c r="T1930" s="22" cm="1">
        <f t="array" ref="T1930">_xlfn.IFS(OR(Q1930&gt;$U$2,Q1930&lt;$U$3),Q1930*$V$2,OR(Q1930&gt;$U$3,Q1930&lt;$U$4),Q1930*$V$3,OR(Q1930&gt;$U$3,Q1930&lt;$U$4),Q1930*$V$4,OR(Q1930&gt;$U$5,Q1930&lt;$U$6),Q1930*$V$6,OR(Q1930&gt;$U$6,Q1930&lt;$U$7),Q1930*$V$7)</f>
        <v>169.9</v>
      </c>
    </row>
    <row r="1931" spans="1:20" x14ac:dyDescent="0.3">
      <c r="A1931" s="2" t="s">
        <v>2613</v>
      </c>
      <c r="B1931" s="5">
        <v>43901</v>
      </c>
      <c r="C1931" s="5">
        <v>43902</v>
      </c>
      <c r="D1931" s="2" t="s">
        <v>45</v>
      </c>
      <c r="E1931" s="2" t="s">
        <v>89</v>
      </c>
      <c r="F1931" s="2" t="s">
        <v>296</v>
      </c>
      <c r="G1931" s="6" t="str">
        <f>VLOOKUP(F1931,'Customer Info'!A:B,2,0)</f>
        <v>Michelle</v>
      </c>
      <c r="H1931" s="6" t="str">
        <f>VLOOKUP(F1931,'Customer Info'!A:C,3,0)</f>
        <v>Arnett</v>
      </c>
      <c r="I1931" s="6" t="str">
        <f>VLOOKUP(F1931,'Customer Info'!A:E,5,0)</f>
        <v>Yancheng</v>
      </c>
      <c r="J1931" s="2" t="s">
        <v>114</v>
      </c>
      <c r="K1931" s="2">
        <v>220</v>
      </c>
      <c r="L1931" s="2">
        <v>206</v>
      </c>
      <c r="M1931" s="2">
        <v>4</v>
      </c>
      <c r="N1931" s="7">
        <f t="shared" ref="N1931:N1994" si="120">L1931*M1931</f>
        <v>824</v>
      </c>
      <c r="O1931" s="7">
        <f t="shared" ref="O1931:O1994" si="121">K1931*M1931</f>
        <v>880</v>
      </c>
      <c r="P1931" s="2">
        <v>41</v>
      </c>
      <c r="Q1931" s="8">
        <f t="shared" ref="Q1931:Q1994" si="122">P1931+O1931</f>
        <v>921</v>
      </c>
      <c r="R1931" s="8">
        <f t="shared" ref="R1931:R1994" si="123">Q1931-N1931-P1931</f>
        <v>56</v>
      </c>
      <c r="S1931" s="2" t="s">
        <v>31</v>
      </c>
      <c r="T1931" s="22" cm="1">
        <f t="array" ref="T1931">_xlfn.IFS(OR(Q1931&gt;$U$2,Q1931&lt;$U$3),Q1931*$V$2,OR(Q1931&gt;$U$3,Q1931&lt;$U$4),Q1931*$V$3,OR(Q1931&gt;$U$3,Q1931&lt;$U$4),Q1931*$V$4,OR(Q1931&gt;$U$5,Q1931&lt;$U$6),Q1931*$V$6,OR(Q1931&gt;$U$6,Q1931&lt;$U$7),Q1931*$V$7)</f>
        <v>18.420000000000002</v>
      </c>
    </row>
    <row r="1932" spans="1:20" x14ac:dyDescent="0.3">
      <c r="A1932" s="2" t="s">
        <v>2614</v>
      </c>
      <c r="B1932" s="5">
        <v>44106</v>
      </c>
      <c r="C1932" s="5">
        <v>44108</v>
      </c>
      <c r="D1932" s="2" t="s">
        <v>45</v>
      </c>
      <c r="E1932" s="2" t="s">
        <v>27</v>
      </c>
      <c r="F1932" s="2" t="s">
        <v>2057</v>
      </c>
      <c r="G1932" s="6" t="str">
        <f>VLOOKUP(F1932,'Customer Info'!A:B,2,0)</f>
        <v>Kunst</v>
      </c>
      <c r="H1932" s="6" t="str">
        <f>VLOOKUP(F1932,'Customer Info'!A:C,3,0)</f>
        <v>Miller</v>
      </c>
      <c r="I1932" s="6" t="str">
        <f>VLOOKUP(F1932,'Customer Info'!A:E,5,0)</f>
        <v>Jakarta</v>
      </c>
      <c r="J1932" s="2" t="s">
        <v>170</v>
      </c>
      <c r="K1932" s="2">
        <v>474</v>
      </c>
      <c r="L1932" s="2">
        <v>443</v>
      </c>
      <c r="M1932" s="2">
        <v>3</v>
      </c>
      <c r="N1932" s="7">
        <f t="shared" si="120"/>
        <v>1329</v>
      </c>
      <c r="O1932" s="7">
        <f t="shared" si="121"/>
        <v>1422</v>
      </c>
      <c r="P1932" s="2">
        <v>72</v>
      </c>
      <c r="Q1932" s="8">
        <f t="shared" si="122"/>
        <v>1494</v>
      </c>
      <c r="R1932" s="8">
        <f t="shared" si="123"/>
        <v>93</v>
      </c>
      <c r="S1932" s="2" t="s">
        <v>31</v>
      </c>
      <c r="T1932" s="22" cm="1">
        <f t="array" ref="T1932">_xlfn.IFS(OR(Q1932&gt;$U$2,Q1932&lt;$U$3),Q1932*$V$2,OR(Q1932&gt;$U$3,Q1932&lt;$U$4),Q1932*$V$3,OR(Q1932&gt;$U$3,Q1932&lt;$U$4),Q1932*$V$4,OR(Q1932&gt;$U$5,Q1932&lt;$U$6),Q1932*$V$6,OR(Q1932&gt;$U$6,Q1932&lt;$U$7),Q1932*$V$7)</f>
        <v>29.88</v>
      </c>
    </row>
    <row r="1933" spans="1:20" x14ac:dyDescent="0.3">
      <c r="A1933" s="2" t="s">
        <v>2615</v>
      </c>
      <c r="B1933" s="5">
        <v>44185</v>
      </c>
      <c r="C1933" s="5">
        <v>44187</v>
      </c>
      <c r="D1933" s="2" t="s">
        <v>26</v>
      </c>
      <c r="E1933" s="2" t="s">
        <v>34</v>
      </c>
      <c r="F1933" s="2" t="s">
        <v>137</v>
      </c>
      <c r="G1933" s="6" t="str">
        <f>VLOOKUP(F1933,'Customer Info'!A:B,2,0)</f>
        <v>Dana</v>
      </c>
      <c r="H1933" s="6" t="str">
        <f>VLOOKUP(F1933,'Customer Info'!A:C,3,0)</f>
        <v>Kaydos</v>
      </c>
      <c r="I1933" s="6" t="str">
        <f>VLOOKUP(F1933,'Customer Info'!A:E,5,0)</f>
        <v>Nagercoil</v>
      </c>
      <c r="J1933" s="2" t="s">
        <v>910</v>
      </c>
      <c r="K1933" s="2">
        <v>2242</v>
      </c>
      <c r="L1933" s="2">
        <v>2075</v>
      </c>
      <c r="M1933" s="2">
        <v>2</v>
      </c>
      <c r="N1933" s="7">
        <f t="shared" si="120"/>
        <v>4150</v>
      </c>
      <c r="O1933" s="7">
        <f t="shared" si="121"/>
        <v>4484</v>
      </c>
      <c r="P1933" s="2">
        <v>88</v>
      </c>
      <c r="Q1933" s="8">
        <f t="shared" si="122"/>
        <v>4572</v>
      </c>
      <c r="R1933" s="8">
        <f t="shared" si="123"/>
        <v>334</v>
      </c>
      <c r="S1933" s="2" t="s">
        <v>28</v>
      </c>
      <c r="T1933" s="22" cm="1">
        <f t="array" ref="T1933">_xlfn.IFS(OR(Q1933&gt;$U$2,Q1933&lt;$U$3),Q1933*$V$2,OR(Q1933&gt;$U$3,Q1933&lt;$U$4),Q1933*$V$3,OR(Q1933&gt;$U$3,Q1933&lt;$U$4),Q1933*$V$4,OR(Q1933&gt;$U$5,Q1933&lt;$U$6),Q1933*$V$6,OR(Q1933&gt;$U$6,Q1933&lt;$U$7),Q1933*$V$7)</f>
        <v>91.44</v>
      </c>
    </row>
    <row r="1934" spans="1:20" x14ac:dyDescent="0.3">
      <c r="A1934" s="2" t="s">
        <v>2616</v>
      </c>
      <c r="B1934" s="5">
        <v>43833</v>
      </c>
      <c r="C1934" s="5">
        <v>43834</v>
      </c>
      <c r="D1934" s="2" t="s">
        <v>33</v>
      </c>
      <c r="E1934" s="2" t="s">
        <v>27</v>
      </c>
      <c r="F1934" s="2" t="s">
        <v>1757</v>
      </c>
      <c r="G1934" s="6" t="str">
        <f>VLOOKUP(F1934,'Customer Info'!A:B,2,0)</f>
        <v>Stefania</v>
      </c>
      <c r="H1934" s="6" t="str">
        <f>VLOOKUP(F1934,'Customer Info'!A:C,3,0)</f>
        <v>Perrino</v>
      </c>
      <c r="I1934" s="6" t="str">
        <f>VLOOKUP(F1934,'Customer Info'!A:E,5,0)</f>
        <v>Albury</v>
      </c>
      <c r="J1934" s="2" t="s">
        <v>253</v>
      </c>
      <c r="K1934" s="2">
        <v>36057</v>
      </c>
      <c r="L1934" s="2">
        <v>34028</v>
      </c>
      <c r="M1934" s="2">
        <v>2</v>
      </c>
      <c r="N1934" s="7">
        <f t="shared" si="120"/>
        <v>68056</v>
      </c>
      <c r="O1934" s="7">
        <f t="shared" si="121"/>
        <v>72114</v>
      </c>
      <c r="P1934" s="2">
        <v>68</v>
      </c>
      <c r="Q1934" s="8">
        <f t="shared" si="122"/>
        <v>72182</v>
      </c>
      <c r="R1934" s="8">
        <f t="shared" si="123"/>
        <v>4058</v>
      </c>
      <c r="S1934" s="2" t="s">
        <v>61</v>
      </c>
      <c r="T1934" s="22" cm="1">
        <f t="array" ref="T1934">_xlfn.IFS(OR(Q1934&gt;$U$2,Q1934&lt;$U$3),Q1934*$V$2,OR(Q1934&gt;$U$3,Q1934&lt;$U$4),Q1934*$V$3,OR(Q1934&gt;$U$3,Q1934&lt;$U$4),Q1934*$V$4,OR(Q1934&gt;$U$5,Q1934&lt;$U$6),Q1934*$V$6,OR(Q1934&gt;$U$6,Q1934&lt;$U$7),Q1934*$V$7)</f>
        <v>1443.64</v>
      </c>
    </row>
    <row r="1935" spans="1:20" x14ac:dyDescent="0.3">
      <c r="A1935" s="2" t="s">
        <v>2617</v>
      </c>
      <c r="B1935" s="5">
        <v>44183</v>
      </c>
      <c r="C1935" s="5">
        <v>44185</v>
      </c>
      <c r="D1935" s="2" t="s">
        <v>33</v>
      </c>
      <c r="E1935" s="2" t="s">
        <v>46</v>
      </c>
      <c r="F1935" s="2" t="s">
        <v>338</v>
      </c>
      <c r="G1935" s="6" t="str">
        <f>VLOOKUP(F1935,'Customer Info'!A:B,2,0)</f>
        <v>Ann</v>
      </c>
      <c r="H1935" s="6" t="str">
        <f>VLOOKUP(F1935,'Customer Info'!A:C,3,0)</f>
        <v>Chong</v>
      </c>
      <c r="I1935" s="6" t="str">
        <f>VLOOKUP(F1935,'Customer Info'!A:E,5,0)</f>
        <v>Sydney</v>
      </c>
      <c r="J1935" s="2" t="s">
        <v>570</v>
      </c>
      <c r="K1935" s="2">
        <v>2747</v>
      </c>
      <c r="L1935" s="2">
        <v>2545</v>
      </c>
      <c r="M1935" s="2">
        <v>1</v>
      </c>
      <c r="N1935" s="7">
        <f t="shared" si="120"/>
        <v>2545</v>
      </c>
      <c r="O1935" s="7">
        <f t="shared" si="121"/>
        <v>2747</v>
      </c>
      <c r="P1935" s="2">
        <v>38</v>
      </c>
      <c r="Q1935" s="8">
        <f t="shared" si="122"/>
        <v>2785</v>
      </c>
      <c r="R1935" s="8">
        <f t="shared" si="123"/>
        <v>202</v>
      </c>
      <c r="S1935" s="2" t="s">
        <v>31</v>
      </c>
      <c r="T1935" s="22" cm="1">
        <f t="array" ref="T1935">_xlfn.IFS(OR(Q1935&gt;$U$2,Q1935&lt;$U$3),Q1935*$V$2,OR(Q1935&gt;$U$3,Q1935&lt;$U$4),Q1935*$V$3,OR(Q1935&gt;$U$3,Q1935&lt;$U$4),Q1935*$V$4,OR(Q1935&gt;$U$5,Q1935&lt;$U$6),Q1935*$V$6,OR(Q1935&gt;$U$6,Q1935&lt;$U$7),Q1935*$V$7)</f>
        <v>55.7</v>
      </c>
    </row>
    <row r="1936" spans="1:20" x14ac:dyDescent="0.3">
      <c r="A1936" s="2" t="s">
        <v>2618</v>
      </c>
      <c r="B1936" s="5">
        <v>43997</v>
      </c>
      <c r="C1936" s="5">
        <v>43997</v>
      </c>
      <c r="D1936" s="2" t="s">
        <v>45</v>
      </c>
      <c r="E1936" s="2" t="s">
        <v>66</v>
      </c>
      <c r="F1936" s="2" t="s">
        <v>303</v>
      </c>
      <c r="G1936" s="6" t="str">
        <f>VLOOKUP(F1936,'Customer Info'!A:B,2,0)</f>
        <v>Nick</v>
      </c>
      <c r="H1936" s="6" t="str">
        <f>VLOOKUP(F1936,'Customer Info'!A:C,3,0)</f>
        <v>Radford</v>
      </c>
      <c r="I1936" s="6" t="str">
        <f>VLOOKUP(F1936,'Customer Info'!A:E,5,0)</f>
        <v>Lucknow</v>
      </c>
      <c r="J1936" s="2" t="s">
        <v>75</v>
      </c>
      <c r="K1936" s="2">
        <v>167</v>
      </c>
      <c r="L1936" s="2">
        <v>155</v>
      </c>
      <c r="M1936" s="2">
        <v>3</v>
      </c>
      <c r="N1936" s="7">
        <f t="shared" si="120"/>
        <v>465</v>
      </c>
      <c r="O1936" s="7">
        <f t="shared" si="121"/>
        <v>501</v>
      </c>
      <c r="P1936" s="2">
        <v>30</v>
      </c>
      <c r="Q1936" s="8">
        <f t="shared" si="122"/>
        <v>531</v>
      </c>
      <c r="R1936" s="8">
        <f t="shared" si="123"/>
        <v>36</v>
      </c>
      <c r="S1936" s="2" t="s">
        <v>31</v>
      </c>
      <c r="T1936" s="22" cm="1">
        <f t="array" ref="T1936">_xlfn.IFS(OR(Q1936&gt;$U$2,Q1936&lt;$U$3),Q1936*$V$2,OR(Q1936&gt;$U$3,Q1936&lt;$U$4),Q1936*$V$3,OR(Q1936&gt;$U$3,Q1936&lt;$U$4),Q1936*$V$4,OR(Q1936&gt;$U$5,Q1936&lt;$U$6),Q1936*$V$6,OR(Q1936&gt;$U$6,Q1936&lt;$U$7),Q1936*$V$7)</f>
        <v>10.620000000000001</v>
      </c>
    </row>
    <row r="1937" spans="1:20" x14ac:dyDescent="0.3">
      <c r="A1937" s="2" t="s">
        <v>2619</v>
      </c>
      <c r="B1937" s="5">
        <v>44047</v>
      </c>
      <c r="C1937" s="5">
        <v>44047</v>
      </c>
      <c r="D1937" s="2" t="s">
        <v>26</v>
      </c>
      <c r="E1937" s="2" t="s">
        <v>89</v>
      </c>
      <c r="F1937" s="2" t="s">
        <v>616</v>
      </c>
      <c r="G1937" s="6" t="str">
        <f>VLOOKUP(F1937,'Customer Info'!A:B,2,0)</f>
        <v>Kristina</v>
      </c>
      <c r="H1937" s="6" t="str">
        <f>VLOOKUP(F1937,'Customer Info'!A:C,3,0)</f>
        <v>Nunn</v>
      </c>
      <c r="I1937" s="6" t="str">
        <f>VLOOKUP(F1937,'Customer Info'!A:E,5,0)</f>
        <v>Sydney</v>
      </c>
      <c r="J1937" s="2" t="s">
        <v>97</v>
      </c>
      <c r="K1937" s="2">
        <v>7021</v>
      </c>
      <c r="L1937" s="2">
        <v>6686</v>
      </c>
      <c r="M1937" s="2">
        <v>3</v>
      </c>
      <c r="N1937" s="7">
        <f t="shared" si="120"/>
        <v>20058</v>
      </c>
      <c r="O1937" s="7">
        <f t="shared" si="121"/>
        <v>21063</v>
      </c>
      <c r="P1937" s="2">
        <v>36</v>
      </c>
      <c r="Q1937" s="8">
        <f t="shared" si="122"/>
        <v>21099</v>
      </c>
      <c r="R1937" s="8">
        <f t="shared" si="123"/>
        <v>1005</v>
      </c>
      <c r="S1937" s="2" t="s">
        <v>61</v>
      </c>
      <c r="T1937" s="22" cm="1">
        <f t="array" ref="T1937">_xlfn.IFS(OR(Q1937&gt;$U$2,Q1937&lt;$U$3),Q1937*$V$2,OR(Q1937&gt;$U$3,Q1937&lt;$U$4),Q1937*$V$3,OR(Q1937&gt;$U$3,Q1937&lt;$U$4),Q1937*$V$4,OR(Q1937&gt;$U$5,Q1937&lt;$U$6),Q1937*$V$6,OR(Q1937&gt;$U$6,Q1937&lt;$U$7),Q1937*$V$7)</f>
        <v>421.98</v>
      </c>
    </row>
    <row r="1938" spans="1:20" x14ac:dyDescent="0.3">
      <c r="A1938" s="2" t="s">
        <v>2620</v>
      </c>
      <c r="B1938" s="5">
        <v>44114</v>
      </c>
      <c r="C1938" s="5">
        <v>44115</v>
      </c>
      <c r="D1938" s="2" t="s">
        <v>45</v>
      </c>
      <c r="E1938" s="2" t="s">
        <v>41</v>
      </c>
      <c r="F1938" s="2" t="s">
        <v>1360</v>
      </c>
      <c r="G1938" s="6" t="str">
        <f>VLOOKUP(F1938,'Customer Info'!A:B,2,0)</f>
        <v>Ted</v>
      </c>
      <c r="H1938" s="6" t="str">
        <f>VLOOKUP(F1938,'Customer Info'!A:C,3,0)</f>
        <v>Trevino</v>
      </c>
      <c r="I1938" s="6" t="str">
        <f>VLOOKUP(F1938,'Customer Info'!A:E,5,0)</f>
        <v>Gold Coast</v>
      </c>
      <c r="J1938" s="2" t="s">
        <v>43</v>
      </c>
      <c r="K1938" s="2">
        <v>474</v>
      </c>
      <c r="L1938" s="2">
        <v>443</v>
      </c>
      <c r="M1938" s="2">
        <v>3</v>
      </c>
      <c r="N1938" s="7">
        <f t="shared" si="120"/>
        <v>1329</v>
      </c>
      <c r="O1938" s="7">
        <f t="shared" si="121"/>
        <v>1422</v>
      </c>
      <c r="P1938" s="2">
        <v>35</v>
      </c>
      <c r="Q1938" s="8">
        <f t="shared" si="122"/>
        <v>1457</v>
      </c>
      <c r="R1938" s="8">
        <f t="shared" si="123"/>
        <v>93</v>
      </c>
      <c r="S1938" s="2" t="s">
        <v>31</v>
      </c>
      <c r="T1938" s="22" cm="1">
        <f t="array" ref="T1938">_xlfn.IFS(OR(Q1938&gt;$U$2,Q1938&lt;$U$3),Q1938*$V$2,OR(Q1938&gt;$U$3,Q1938&lt;$U$4),Q1938*$V$3,OR(Q1938&gt;$U$3,Q1938&lt;$U$4),Q1938*$V$4,OR(Q1938&gt;$U$5,Q1938&lt;$U$6),Q1938*$V$6,OR(Q1938&gt;$U$6,Q1938&lt;$U$7),Q1938*$V$7)</f>
        <v>29.14</v>
      </c>
    </row>
    <row r="1939" spans="1:20" x14ac:dyDescent="0.3">
      <c r="A1939" s="2" t="s">
        <v>2621</v>
      </c>
      <c r="B1939" s="5">
        <v>44195</v>
      </c>
      <c r="C1939" s="5">
        <v>44196</v>
      </c>
      <c r="D1939" s="2" t="s">
        <v>33</v>
      </c>
      <c r="E1939" s="2" t="s">
        <v>66</v>
      </c>
      <c r="F1939" s="2" t="s">
        <v>777</v>
      </c>
      <c r="G1939" s="6" t="str">
        <f>VLOOKUP(F1939,'Customer Info'!A:B,2,0)</f>
        <v>Evan</v>
      </c>
      <c r="H1939" s="6" t="str">
        <f>VLOOKUP(F1939,'Customer Info'!A:C,3,0)</f>
        <v>Bailliet</v>
      </c>
      <c r="I1939" s="6" t="str">
        <f>VLOOKUP(F1939,'Customer Info'!A:E,5,0)</f>
        <v>Sydney</v>
      </c>
      <c r="J1939" s="2" t="s">
        <v>630</v>
      </c>
      <c r="K1939" s="2">
        <v>27691</v>
      </c>
      <c r="L1939" s="2">
        <v>25616</v>
      </c>
      <c r="M1939" s="2">
        <v>1</v>
      </c>
      <c r="N1939" s="7">
        <f t="shared" si="120"/>
        <v>25616</v>
      </c>
      <c r="O1939" s="7">
        <f t="shared" si="121"/>
        <v>27691</v>
      </c>
      <c r="P1939" s="2">
        <v>80</v>
      </c>
      <c r="Q1939" s="8">
        <f t="shared" si="122"/>
        <v>27771</v>
      </c>
      <c r="R1939" s="8">
        <f t="shared" si="123"/>
        <v>2075</v>
      </c>
      <c r="S1939" s="2" t="s">
        <v>31</v>
      </c>
      <c r="T1939" s="22" cm="1">
        <f t="array" ref="T1939">_xlfn.IFS(OR(Q1939&gt;$U$2,Q1939&lt;$U$3),Q1939*$V$2,OR(Q1939&gt;$U$3,Q1939&lt;$U$4),Q1939*$V$3,OR(Q1939&gt;$U$3,Q1939&lt;$U$4),Q1939*$V$4,OR(Q1939&gt;$U$5,Q1939&lt;$U$6),Q1939*$V$6,OR(Q1939&gt;$U$6,Q1939&lt;$U$7),Q1939*$V$7)</f>
        <v>555.41999999999996</v>
      </c>
    </row>
    <row r="1940" spans="1:20" x14ac:dyDescent="0.3">
      <c r="A1940" s="2" t="s">
        <v>2622</v>
      </c>
      <c r="B1940" s="5">
        <v>43950</v>
      </c>
      <c r="C1940" s="5">
        <v>43951</v>
      </c>
      <c r="D1940" s="2" t="s">
        <v>33</v>
      </c>
      <c r="E1940" s="2" t="s">
        <v>27</v>
      </c>
      <c r="F1940" s="2" t="s">
        <v>341</v>
      </c>
      <c r="G1940" s="6" t="str">
        <f>VLOOKUP(F1940,'Customer Info'!A:B,2,0)</f>
        <v>Sarah</v>
      </c>
      <c r="H1940" s="6" t="str">
        <f>VLOOKUP(F1940,'Customer Info'!A:C,3,0)</f>
        <v>Foster</v>
      </c>
      <c r="I1940" s="6" t="str">
        <f>VLOOKUP(F1940,'Customer Info'!A:E,5,0)</f>
        <v>Xianning</v>
      </c>
      <c r="J1940" s="2" t="s">
        <v>291</v>
      </c>
      <c r="K1940" s="2">
        <v>9033</v>
      </c>
      <c r="L1940" s="2">
        <v>8132</v>
      </c>
      <c r="M1940" s="2">
        <v>3</v>
      </c>
      <c r="N1940" s="7">
        <f t="shared" si="120"/>
        <v>24396</v>
      </c>
      <c r="O1940" s="7">
        <f t="shared" si="121"/>
        <v>27099</v>
      </c>
      <c r="P1940" s="2">
        <v>43</v>
      </c>
      <c r="Q1940" s="8">
        <f t="shared" si="122"/>
        <v>27142</v>
      </c>
      <c r="R1940" s="8">
        <f t="shared" si="123"/>
        <v>2703</v>
      </c>
      <c r="S1940" s="2" t="s">
        <v>31</v>
      </c>
      <c r="T1940" s="22" cm="1">
        <f t="array" ref="T1940">_xlfn.IFS(OR(Q1940&gt;$U$2,Q1940&lt;$U$3),Q1940*$V$2,OR(Q1940&gt;$U$3,Q1940&lt;$U$4),Q1940*$V$3,OR(Q1940&gt;$U$3,Q1940&lt;$U$4),Q1940*$V$4,OR(Q1940&gt;$U$5,Q1940&lt;$U$6),Q1940*$V$6,OR(Q1940&gt;$U$6,Q1940&lt;$U$7),Q1940*$V$7)</f>
        <v>542.84</v>
      </c>
    </row>
    <row r="1941" spans="1:20" x14ac:dyDescent="0.3">
      <c r="A1941" s="2" t="s">
        <v>2623</v>
      </c>
      <c r="B1941" s="5">
        <v>44175</v>
      </c>
      <c r="C1941" s="5">
        <v>44177</v>
      </c>
      <c r="D1941" s="2" t="s">
        <v>33</v>
      </c>
      <c r="E1941" s="2" t="s">
        <v>27</v>
      </c>
      <c r="F1941" s="2" t="s">
        <v>752</v>
      </c>
      <c r="G1941" s="6" t="str">
        <f>VLOOKUP(F1941,'Customer Info'!A:B,2,0)</f>
        <v>Emily</v>
      </c>
      <c r="H1941" s="6" t="str">
        <f>VLOOKUP(F1941,'Customer Info'!A:C,3,0)</f>
        <v>Burns</v>
      </c>
      <c r="I1941" s="6" t="str">
        <f>VLOOKUP(F1941,'Customer Info'!A:E,5,0)</f>
        <v>Chennai</v>
      </c>
      <c r="J1941" s="2" t="s">
        <v>326</v>
      </c>
      <c r="K1941" s="2">
        <v>2551</v>
      </c>
      <c r="L1941" s="2">
        <v>2456</v>
      </c>
      <c r="M1941" s="2">
        <v>4</v>
      </c>
      <c r="N1941" s="7">
        <f t="shared" si="120"/>
        <v>9824</v>
      </c>
      <c r="O1941" s="7">
        <f t="shared" si="121"/>
        <v>10204</v>
      </c>
      <c r="P1941" s="2">
        <v>52</v>
      </c>
      <c r="Q1941" s="8">
        <f t="shared" si="122"/>
        <v>10256</v>
      </c>
      <c r="R1941" s="8">
        <f t="shared" si="123"/>
        <v>380</v>
      </c>
      <c r="S1941" s="2" t="s">
        <v>31</v>
      </c>
      <c r="T1941" s="22" cm="1">
        <f t="array" ref="T1941">_xlfn.IFS(OR(Q1941&gt;$U$2,Q1941&lt;$U$3),Q1941*$V$2,OR(Q1941&gt;$U$3,Q1941&lt;$U$4),Q1941*$V$3,OR(Q1941&gt;$U$3,Q1941&lt;$U$4),Q1941*$V$4,OR(Q1941&gt;$U$5,Q1941&lt;$U$6),Q1941*$V$6,OR(Q1941&gt;$U$6,Q1941&lt;$U$7),Q1941*$V$7)</f>
        <v>205.12</v>
      </c>
    </row>
    <row r="1942" spans="1:20" x14ac:dyDescent="0.3">
      <c r="A1942" s="2" t="s">
        <v>2624</v>
      </c>
      <c r="B1942" s="5">
        <v>44146</v>
      </c>
      <c r="C1942" s="5">
        <v>44146</v>
      </c>
      <c r="D1942" s="2" t="s">
        <v>45</v>
      </c>
      <c r="E1942" s="2" t="s">
        <v>41</v>
      </c>
      <c r="F1942" s="2" t="s">
        <v>313</v>
      </c>
      <c r="G1942" s="6" t="str">
        <f>VLOOKUP(F1942,'Customer Info'!A:B,2,0)</f>
        <v>Cyra</v>
      </c>
      <c r="H1942" s="6" t="str">
        <f>VLOOKUP(F1942,'Customer Info'!A:C,3,0)</f>
        <v>Reiten</v>
      </c>
      <c r="I1942" s="6" t="str">
        <f>VLOOKUP(F1942,'Customer Info'!A:E,5,0)</f>
        <v>Samarinda</v>
      </c>
      <c r="J1942" s="2" t="s">
        <v>326</v>
      </c>
      <c r="K1942" s="2">
        <v>135</v>
      </c>
      <c r="L1942" s="2">
        <v>129</v>
      </c>
      <c r="M1942" s="2">
        <v>3</v>
      </c>
      <c r="N1942" s="7">
        <f t="shared" si="120"/>
        <v>387</v>
      </c>
      <c r="O1942" s="7">
        <f t="shared" si="121"/>
        <v>405</v>
      </c>
      <c r="P1942" s="2">
        <v>30</v>
      </c>
      <c r="Q1942" s="8">
        <f t="shared" si="122"/>
        <v>435</v>
      </c>
      <c r="R1942" s="8">
        <f t="shared" si="123"/>
        <v>18</v>
      </c>
      <c r="S1942" s="2" t="s">
        <v>61</v>
      </c>
      <c r="T1942" s="22" cm="1">
        <f t="array" ref="T1942">_xlfn.IFS(OR(Q1942&gt;$U$2,Q1942&lt;$U$3),Q1942*$V$2,OR(Q1942&gt;$U$3,Q1942&lt;$U$4),Q1942*$V$3,OR(Q1942&gt;$U$3,Q1942&lt;$U$4),Q1942*$V$4,OR(Q1942&gt;$U$5,Q1942&lt;$U$6),Q1942*$V$6,OR(Q1942&gt;$U$6,Q1942&lt;$U$7),Q1942*$V$7)</f>
        <v>8.7000000000000011</v>
      </c>
    </row>
    <row r="1943" spans="1:20" x14ac:dyDescent="0.3">
      <c r="A1943" s="2" t="s">
        <v>2625</v>
      </c>
      <c r="B1943" s="5">
        <v>43973</v>
      </c>
      <c r="C1943" s="5">
        <v>43975</v>
      </c>
      <c r="D1943" s="2" t="s">
        <v>33</v>
      </c>
      <c r="E1943" s="2" t="s">
        <v>46</v>
      </c>
      <c r="F1943" s="2" t="s">
        <v>849</v>
      </c>
      <c r="G1943" s="6" t="str">
        <f>VLOOKUP(F1943,'Customer Info'!A:B,2,0)</f>
        <v>Brooke</v>
      </c>
      <c r="H1943" s="6" t="str">
        <f>VLOOKUP(F1943,'Customer Info'!A:C,3,0)</f>
        <v>Gillingham</v>
      </c>
      <c r="I1943" s="6" t="str">
        <f>VLOOKUP(F1943,'Customer Info'!A:E,5,0)</f>
        <v>Geraldton</v>
      </c>
      <c r="J1943" s="2" t="s">
        <v>536</v>
      </c>
      <c r="K1943" s="2">
        <v>9214</v>
      </c>
      <c r="L1943" s="2">
        <v>8295</v>
      </c>
      <c r="M1943" s="2">
        <v>1</v>
      </c>
      <c r="N1943" s="7">
        <f t="shared" si="120"/>
        <v>8295</v>
      </c>
      <c r="O1943" s="7">
        <f t="shared" si="121"/>
        <v>9214</v>
      </c>
      <c r="P1943" s="2">
        <v>78</v>
      </c>
      <c r="Q1943" s="8">
        <f t="shared" si="122"/>
        <v>9292</v>
      </c>
      <c r="R1943" s="8">
        <f t="shared" si="123"/>
        <v>919</v>
      </c>
      <c r="S1943" s="2" t="s">
        <v>61</v>
      </c>
      <c r="T1943" s="22" cm="1">
        <f t="array" ref="T1943">_xlfn.IFS(OR(Q1943&gt;$U$2,Q1943&lt;$U$3),Q1943*$V$2,OR(Q1943&gt;$U$3,Q1943&lt;$U$4),Q1943*$V$3,OR(Q1943&gt;$U$3,Q1943&lt;$U$4),Q1943*$V$4,OR(Q1943&gt;$U$5,Q1943&lt;$U$6),Q1943*$V$6,OR(Q1943&gt;$U$6,Q1943&lt;$U$7),Q1943*$V$7)</f>
        <v>185.84</v>
      </c>
    </row>
    <row r="1944" spans="1:20" x14ac:dyDescent="0.3">
      <c r="A1944" s="2" t="s">
        <v>2626</v>
      </c>
      <c r="B1944" s="5">
        <v>43966</v>
      </c>
      <c r="C1944" s="5">
        <v>43966</v>
      </c>
      <c r="D1944" s="2" t="s">
        <v>45</v>
      </c>
      <c r="E1944" s="2" t="s">
        <v>27</v>
      </c>
      <c r="F1944" s="2" t="s">
        <v>1132</v>
      </c>
      <c r="G1944" s="6" t="str">
        <f>VLOOKUP(F1944,'Customer Info'!A:B,2,0)</f>
        <v>Shirley</v>
      </c>
      <c r="H1944" s="6" t="str">
        <f>VLOOKUP(F1944,'Customer Info'!A:C,3,0)</f>
        <v>Schmidt</v>
      </c>
      <c r="I1944" s="6" t="str">
        <f>VLOOKUP(F1944,'Customer Info'!A:E,5,0)</f>
        <v>Bijapur</v>
      </c>
      <c r="J1944" s="2" t="s">
        <v>666</v>
      </c>
      <c r="K1944" s="2">
        <v>145</v>
      </c>
      <c r="L1944" s="2">
        <v>130</v>
      </c>
      <c r="M1944" s="2">
        <v>5</v>
      </c>
      <c r="N1944" s="7">
        <f t="shared" si="120"/>
        <v>650</v>
      </c>
      <c r="O1944" s="7">
        <f t="shared" si="121"/>
        <v>725</v>
      </c>
      <c r="P1944" s="2">
        <v>30</v>
      </c>
      <c r="Q1944" s="8">
        <f t="shared" si="122"/>
        <v>755</v>
      </c>
      <c r="R1944" s="8">
        <f t="shared" si="123"/>
        <v>75</v>
      </c>
      <c r="S1944" s="2" t="s">
        <v>69</v>
      </c>
      <c r="T1944" s="22" cm="1">
        <f t="array" ref="T1944">_xlfn.IFS(OR(Q1944&gt;$U$2,Q1944&lt;$U$3),Q1944*$V$2,OR(Q1944&gt;$U$3,Q1944&lt;$U$4),Q1944*$V$3,OR(Q1944&gt;$U$3,Q1944&lt;$U$4),Q1944*$V$4,OR(Q1944&gt;$U$5,Q1944&lt;$U$6),Q1944*$V$6,OR(Q1944&gt;$U$6,Q1944&lt;$U$7),Q1944*$V$7)</f>
        <v>15.1</v>
      </c>
    </row>
    <row r="1945" spans="1:20" x14ac:dyDescent="0.3">
      <c r="A1945" s="2" t="s">
        <v>2627</v>
      </c>
      <c r="B1945" s="5">
        <v>44000</v>
      </c>
      <c r="C1945" s="5">
        <v>44001</v>
      </c>
      <c r="D1945" s="2" t="s">
        <v>45</v>
      </c>
      <c r="E1945" s="2" t="s">
        <v>27</v>
      </c>
      <c r="F1945" s="2" t="s">
        <v>430</v>
      </c>
      <c r="G1945" s="6" t="str">
        <f>VLOOKUP(F1945,'Customer Info'!A:B,2,0)</f>
        <v>Rachel</v>
      </c>
      <c r="H1945" s="6" t="str">
        <f>VLOOKUP(F1945,'Customer Info'!A:C,3,0)</f>
        <v>Payne</v>
      </c>
      <c r="I1945" s="6" t="str">
        <f>VLOOKUP(F1945,'Customer Info'!A:E,5,0)</f>
        <v>Raipur</v>
      </c>
      <c r="J1945" s="2" t="s">
        <v>271</v>
      </c>
      <c r="K1945" s="2">
        <v>208</v>
      </c>
      <c r="L1945" s="2">
        <v>187</v>
      </c>
      <c r="M1945" s="2">
        <v>4</v>
      </c>
      <c r="N1945" s="7">
        <f t="shared" si="120"/>
        <v>748</v>
      </c>
      <c r="O1945" s="7">
        <f t="shared" si="121"/>
        <v>832</v>
      </c>
      <c r="P1945" s="2">
        <v>72</v>
      </c>
      <c r="Q1945" s="8">
        <f t="shared" si="122"/>
        <v>904</v>
      </c>
      <c r="R1945" s="8">
        <f t="shared" si="123"/>
        <v>84</v>
      </c>
      <c r="S1945" s="2" t="s">
        <v>31</v>
      </c>
      <c r="T1945" s="22" cm="1">
        <f t="array" ref="T1945">_xlfn.IFS(OR(Q1945&gt;$U$2,Q1945&lt;$U$3),Q1945*$V$2,OR(Q1945&gt;$U$3,Q1945&lt;$U$4),Q1945*$V$3,OR(Q1945&gt;$U$3,Q1945&lt;$U$4),Q1945*$V$4,OR(Q1945&gt;$U$5,Q1945&lt;$U$6),Q1945*$V$6,OR(Q1945&gt;$U$6,Q1945&lt;$U$7),Q1945*$V$7)</f>
        <v>18.080000000000002</v>
      </c>
    </row>
    <row r="1946" spans="1:20" x14ac:dyDescent="0.3">
      <c r="A1946" s="2" t="s">
        <v>2628</v>
      </c>
      <c r="B1946" s="5">
        <v>44060</v>
      </c>
      <c r="C1946" s="5">
        <v>44060</v>
      </c>
      <c r="D1946" s="2" t="s">
        <v>26</v>
      </c>
      <c r="E1946" s="2" t="s">
        <v>27</v>
      </c>
      <c r="F1946" s="2" t="s">
        <v>303</v>
      </c>
      <c r="G1946" s="6" t="str">
        <f>VLOOKUP(F1946,'Customer Info'!A:B,2,0)</f>
        <v>Nick</v>
      </c>
      <c r="H1946" s="6" t="str">
        <f>VLOOKUP(F1946,'Customer Info'!A:C,3,0)</f>
        <v>Radford</v>
      </c>
      <c r="I1946" s="6" t="str">
        <f>VLOOKUP(F1946,'Customer Info'!A:E,5,0)</f>
        <v>Lucknow</v>
      </c>
      <c r="J1946" s="2" t="s">
        <v>609</v>
      </c>
      <c r="K1946" s="2">
        <v>2681</v>
      </c>
      <c r="L1946" s="2">
        <v>2458</v>
      </c>
      <c r="M1946" s="2">
        <v>2</v>
      </c>
      <c r="N1946" s="7">
        <f t="shared" si="120"/>
        <v>4916</v>
      </c>
      <c r="O1946" s="7">
        <f t="shared" si="121"/>
        <v>5362</v>
      </c>
      <c r="P1946" s="2">
        <v>60</v>
      </c>
      <c r="Q1946" s="8">
        <f t="shared" si="122"/>
        <v>5422</v>
      </c>
      <c r="R1946" s="8">
        <f t="shared" si="123"/>
        <v>446</v>
      </c>
      <c r="S1946" s="2" t="s">
        <v>61</v>
      </c>
      <c r="T1946" s="22" cm="1">
        <f t="array" ref="T1946">_xlfn.IFS(OR(Q1946&gt;$U$2,Q1946&lt;$U$3),Q1946*$V$2,OR(Q1946&gt;$U$3,Q1946&lt;$U$4),Q1946*$V$3,OR(Q1946&gt;$U$3,Q1946&lt;$U$4),Q1946*$V$4,OR(Q1946&gt;$U$5,Q1946&lt;$U$6),Q1946*$V$6,OR(Q1946&gt;$U$6,Q1946&lt;$U$7),Q1946*$V$7)</f>
        <v>108.44</v>
      </c>
    </row>
    <row r="1947" spans="1:20" x14ac:dyDescent="0.3">
      <c r="A1947" s="2" t="s">
        <v>2629</v>
      </c>
      <c r="B1947" s="5">
        <v>43859</v>
      </c>
      <c r="C1947" s="5">
        <v>43860</v>
      </c>
      <c r="D1947" s="2" t="s">
        <v>26</v>
      </c>
      <c r="E1947" s="2" t="s">
        <v>89</v>
      </c>
      <c r="F1947" s="2" t="s">
        <v>111</v>
      </c>
      <c r="G1947" s="6" t="str">
        <f>VLOOKUP(F1947,'Customer Info'!A:B,2,0)</f>
        <v>Thomas</v>
      </c>
      <c r="H1947" s="6" t="str">
        <f>VLOOKUP(F1947,'Customer Info'!A:C,3,0)</f>
        <v>Brumley</v>
      </c>
      <c r="I1947" s="6" t="str">
        <f>VLOOKUP(F1947,'Customer Info'!A:E,5,0)</f>
        <v>Jinan</v>
      </c>
      <c r="J1947" s="2" t="s">
        <v>1140</v>
      </c>
      <c r="K1947" s="2">
        <v>1772</v>
      </c>
      <c r="L1947" s="2">
        <v>1656</v>
      </c>
      <c r="M1947" s="2">
        <v>3</v>
      </c>
      <c r="N1947" s="7">
        <f t="shared" si="120"/>
        <v>4968</v>
      </c>
      <c r="O1947" s="7">
        <f t="shared" si="121"/>
        <v>5316</v>
      </c>
      <c r="P1947" s="2">
        <v>25</v>
      </c>
      <c r="Q1947" s="8">
        <f t="shared" si="122"/>
        <v>5341</v>
      </c>
      <c r="R1947" s="8">
        <f t="shared" si="123"/>
        <v>348</v>
      </c>
      <c r="S1947" s="2" t="s">
        <v>61</v>
      </c>
      <c r="T1947" s="22" cm="1">
        <f t="array" ref="T1947">_xlfn.IFS(OR(Q1947&gt;$U$2,Q1947&lt;$U$3),Q1947*$V$2,OR(Q1947&gt;$U$3,Q1947&lt;$U$4),Q1947*$V$3,OR(Q1947&gt;$U$3,Q1947&lt;$U$4),Q1947*$V$4,OR(Q1947&gt;$U$5,Q1947&lt;$U$6),Q1947*$V$6,OR(Q1947&gt;$U$6,Q1947&lt;$U$7),Q1947*$V$7)</f>
        <v>106.82000000000001</v>
      </c>
    </row>
    <row r="1948" spans="1:20" x14ac:dyDescent="0.3">
      <c r="A1948" s="2" t="s">
        <v>2630</v>
      </c>
      <c r="B1948" s="5">
        <v>44018</v>
      </c>
      <c r="C1948" s="5">
        <v>44019</v>
      </c>
      <c r="D1948" s="2" t="s">
        <v>45</v>
      </c>
      <c r="E1948" s="2" t="s">
        <v>41</v>
      </c>
      <c r="F1948" s="2" t="s">
        <v>777</v>
      </c>
      <c r="G1948" s="6" t="str">
        <f>VLOOKUP(F1948,'Customer Info'!A:B,2,0)</f>
        <v>Evan</v>
      </c>
      <c r="H1948" s="6" t="str">
        <f>VLOOKUP(F1948,'Customer Info'!A:C,3,0)</f>
        <v>Bailliet</v>
      </c>
      <c r="I1948" s="6" t="str">
        <f>VLOOKUP(F1948,'Customer Info'!A:E,5,0)</f>
        <v>Sydney</v>
      </c>
      <c r="J1948" s="2" t="s">
        <v>48</v>
      </c>
      <c r="K1948" s="2">
        <v>2243</v>
      </c>
      <c r="L1948" s="2">
        <v>2000</v>
      </c>
      <c r="M1948" s="2">
        <v>4</v>
      </c>
      <c r="N1948" s="7">
        <f t="shared" si="120"/>
        <v>8000</v>
      </c>
      <c r="O1948" s="7">
        <f t="shared" si="121"/>
        <v>8972</v>
      </c>
      <c r="P1948" s="2">
        <v>40</v>
      </c>
      <c r="Q1948" s="8">
        <f t="shared" si="122"/>
        <v>9012</v>
      </c>
      <c r="R1948" s="8">
        <f t="shared" si="123"/>
        <v>972</v>
      </c>
      <c r="S1948" s="2" t="s">
        <v>69</v>
      </c>
      <c r="T1948" s="22" cm="1">
        <f t="array" ref="T1948">_xlfn.IFS(OR(Q1948&gt;$U$2,Q1948&lt;$U$3),Q1948*$V$2,OR(Q1948&gt;$U$3,Q1948&lt;$U$4),Q1948*$V$3,OR(Q1948&gt;$U$3,Q1948&lt;$U$4),Q1948*$V$4,OR(Q1948&gt;$U$5,Q1948&lt;$U$6),Q1948*$V$6,OR(Q1948&gt;$U$6,Q1948&lt;$U$7),Q1948*$V$7)</f>
        <v>180.24</v>
      </c>
    </row>
    <row r="1949" spans="1:20" x14ac:dyDescent="0.3">
      <c r="A1949" s="2" t="s">
        <v>2631</v>
      </c>
      <c r="B1949" s="5">
        <v>44195</v>
      </c>
      <c r="C1949" s="5">
        <v>44195</v>
      </c>
      <c r="D1949" s="2" t="s">
        <v>45</v>
      </c>
      <c r="E1949" s="2" t="s">
        <v>27</v>
      </c>
      <c r="F1949" s="2" t="s">
        <v>313</v>
      </c>
      <c r="G1949" s="6" t="str">
        <f>VLOOKUP(F1949,'Customer Info'!A:B,2,0)</f>
        <v>Cyra</v>
      </c>
      <c r="H1949" s="6" t="str">
        <f>VLOOKUP(F1949,'Customer Info'!A:C,3,0)</f>
        <v>Reiten</v>
      </c>
      <c r="I1949" s="6" t="str">
        <f>VLOOKUP(F1949,'Customer Info'!A:E,5,0)</f>
        <v>Samarinda</v>
      </c>
      <c r="J1949" s="2" t="s">
        <v>114</v>
      </c>
      <c r="K1949" s="2">
        <v>511</v>
      </c>
      <c r="L1949" s="2">
        <v>477</v>
      </c>
      <c r="M1949" s="2">
        <v>2</v>
      </c>
      <c r="N1949" s="7">
        <f t="shared" si="120"/>
        <v>954</v>
      </c>
      <c r="O1949" s="7">
        <f t="shared" si="121"/>
        <v>1022</v>
      </c>
      <c r="P1949" s="2">
        <v>70</v>
      </c>
      <c r="Q1949" s="8">
        <f t="shared" si="122"/>
        <v>1092</v>
      </c>
      <c r="R1949" s="8">
        <f t="shared" si="123"/>
        <v>68</v>
      </c>
      <c r="S1949" s="2" t="s">
        <v>31</v>
      </c>
      <c r="T1949" s="22" cm="1">
        <f t="array" ref="T1949">_xlfn.IFS(OR(Q1949&gt;$U$2,Q1949&lt;$U$3),Q1949*$V$2,OR(Q1949&gt;$U$3,Q1949&lt;$U$4),Q1949*$V$3,OR(Q1949&gt;$U$3,Q1949&lt;$U$4),Q1949*$V$4,OR(Q1949&gt;$U$5,Q1949&lt;$U$6),Q1949*$V$6,OR(Q1949&gt;$U$6,Q1949&lt;$U$7),Q1949*$V$7)</f>
        <v>21.84</v>
      </c>
    </row>
    <row r="1950" spans="1:20" x14ac:dyDescent="0.3">
      <c r="A1950" s="2" t="s">
        <v>2632</v>
      </c>
      <c r="B1950" s="5">
        <v>43928</v>
      </c>
      <c r="C1950" s="5">
        <v>43929</v>
      </c>
      <c r="D1950" s="2" t="s">
        <v>45</v>
      </c>
      <c r="E1950" s="2" t="s">
        <v>34</v>
      </c>
      <c r="F1950" s="2" t="s">
        <v>1942</v>
      </c>
      <c r="G1950" s="6" t="str">
        <f>VLOOKUP(F1950,'Customer Info'!A:B,2,0)</f>
        <v>Dave</v>
      </c>
      <c r="H1950" s="6" t="str">
        <f>VLOOKUP(F1950,'Customer Info'!A:C,3,0)</f>
        <v>Hallsten</v>
      </c>
      <c r="I1950" s="6" t="str">
        <f>VLOOKUP(F1950,'Customer Info'!A:E,5,0)</f>
        <v>Melbourne</v>
      </c>
      <c r="J1950" s="2" t="s">
        <v>592</v>
      </c>
      <c r="K1950" s="2">
        <v>809</v>
      </c>
      <c r="L1950" s="2">
        <v>770</v>
      </c>
      <c r="M1950" s="2">
        <v>3</v>
      </c>
      <c r="N1950" s="7">
        <f t="shared" si="120"/>
        <v>2310</v>
      </c>
      <c r="O1950" s="7">
        <f t="shared" si="121"/>
        <v>2427</v>
      </c>
      <c r="P1950" s="2">
        <v>74</v>
      </c>
      <c r="Q1950" s="8">
        <f t="shared" si="122"/>
        <v>2501</v>
      </c>
      <c r="R1950" s="8">
        <f t="shared" si="123"/>
        <v>117</v>
      </c>
      <c r="S1950" s="2" t="s">
        <v>31</v>
      </c>
      <c r="T1950" s="22" cm="1">
        <f t="array" ref="T1950">_xlfn.IFS(OR(Q1950&gt;$U$2,Q1950&lt;$U$3),Q1950*$V$2,OR(Q1950&gt;$U$3,Q1950&lt;$U$4),Q1950*$V$3,OR(Q1950&gt;$U$3,Q1950&lt;$U$4),Q1950*$V$4,OR(Q1950&gt;$U$5,Q1950&lt;$U$6),Q1950*$V$6,OR(Q1950&gt;$U$6,Q1950&lt;$U$7),Q1950*$V$7)</f>
        <v>50.02</v>
      </c>
    </row>
    <row r="1951" spans="1:20" x14ac:dyDescent="0.3">
      <c r="A1951" s="2" t="s">
        <v>2633</v>
      </c>
      <c r="B1951" s="5">
        <v>43859</v>
      </c>
      <c r="C1951" s="5">
        <v>43861</v>
      </c>
      <c r="D1951" s="2" t="s">
        <v>33</v>
      </c>
      <c r="E1951" s="2" t="s">
        <v>34</v>
      </c>
      <c r="F1951" s="2" t="s">
        <v>1968</v>
      </c>
      <c r="G1951" s="6" t="str">
        <f>VLOOKUP(F1951,'Customer Info'!A:B,2,0)</f>
        <v>Alejandro</v>
      </c>
      <c r="H1951" s="6" t="str">
        <f>VLOOKUP(F1951,'Customer Info'!A:C,3,0)</f>
        <v>Ballentine</v>
      </c>
      <c r="I1951" s="6" t="str">
        <f>VLOOKUP(F1951,'Customer Info'!A:E,5,0)</f>
        <v>Mannheim</v>
      </c>
      <c r="J1951" s="2" t="s">
        <v>520</v>
      </c>
      <c r="K1951" s="2">
        <v>8781</v>
      </c>
      <c r="L1951" s="2">
        <v>7828</v>
      </c>
      <c r="M1951" s="2">
        <v>1</v>
      </c>
      <c r="N1951" s="7">
        <f t="shared" si="120"/>
        <v>7828</v>
      </c>
      <c r="O1951" s="7">
        <f t="shared" si="121"/>
        <v>8781</v>
      </c>
      <c r="P1951" s="2">
        <v>61</v>
      </c>
      <c r="Q1951" s="8">
        <f t="shared" si="122"/>
        <v>8842</v>
      </c>
      <c r="R1951" s="8">
        <f t="shared" si="123"/>
        <v>953</v>
      </c>
      <c r="S1951" s="2" t="s">
        <v>31</v>
      </c>
      <c r="T1951" s="22" cm="1">
        <f t="array" ref="T1951">_xlfn.IFS(OR(Q1951&gt;$U$2,Q1951&lt;$U$3),Q1951*$V$2,OR(Q1951&gt;$U$3,Q1951&lt;$U$4),Q1951*$V$3,OR(Q1951&gt;$U$3,Q1951&lt;$U$4),Q1951*$V$4,OR(Q1951&gt;$U$5,Q1951&lt;$U$6),Q1951*$V$6,OR(Q1951&gt;$U$6,Q1951&lt;$U$7),Q1951*$V$7)</f>
        <v>176.84</v>
      </c>
    </row>
    <row r="1952" spans="1:20" x14ac:dyDescent="0.3">
      <c r="A1952" s="2" t="s">
        <v>2634</v>
      </c>
      <c r="B1952" s="5">
        <v>44015</v>
      </c>
      <c r="C1952" s="5">
        <v>44015</v>
      </c>
      <c r="D1952" s="2" t="s">
        <v>45</v>
      </c>
      <c r="E1952" s="2" t="s">
        <v>66</v>
      </c>
      <c r="F1952" s="2" t="s">
        <v>917</v>
      </c>
      <c r="G1952" s="6" t="str">
        <f>VLOOKUP(F1952,'Customer Info'!A:B,2,0)</f>
        <v>Fred</v>
      </c>
      <c r="H1952" s="6" t="str">
        <f>VLOOKUP(F1952,'Customer Info'!A:C,3,0)</f>
        <v>Hopkins</v>
      </c>
      <c r="I1952" s="6" t="str">
        <f>VLOOKUP(F1952,'Customer Info'!A:E,5,0)</f>
        <v>Sydney</v>
      </c>
      <c r="J1952" s="2" t="s">
        <v>109</v>
      </c>
      <c r="K1952" s="2">
        <v>179</v>
      </c>
      <c r="L1952" s="2">
        <v>166</v>
      </c>
      <c r="M1952" s="2">
        <v>2</v>
      </c>
      <c r="N1952" s="7">
        <f t="shared" si="120"/>
        <v>332</v>
      </c>
      <c r="O1952" s="7">
        <f t="shared" si="121"/>
        <v>358</v>
      </c>
      <c r="P1952" s="2">
        <v>30</v>
      </c>
      <c r="Q1952" s="8">
        <f t="shared" si="122"/>
        <v>388</v>
      </c>
      <c r="R1952" s="8">
        <f t="shared" si="123"/>
        <v>26</v>
      </c>
      <c r="S1952" s="2" t="s">
        <v>61</v>
      </c>
      <c r="T1952" s="22" cm="1">
        <f t="array" ref="T1952">_xlfn.IFS(OR(Q1952&gt;$U$2,Q1952&lt;$U$3),Q1952*$V$2,OR(Q1952&gt;$U$3,Q1952&lt;$U$4),Q1952*$V$3,OR(Q1952&gt;$U$3,Q1952&lt;$U$4),Q1952*$V$4,OR(Q1952&gt;$U$5,Q1952&lt;$U$6),Q1952*$V$6,OR(Q1952&gt;$U$6,Q1952&lt;$U$7),Q1952*$V$7)</f>
        <v>7.76</v>
      </c>
    </row>
    <row r="1953" spans="1:20" x14ac:dyDescent="0.3">
      <c r="A1953" s="2" t="s">
        <v>2635</v>
      </c>
      <c r="B1953" s="5">
        <v>43869</v>
      </c>
      <c r="C1953" s="5">
        <v>43871</v>
      </c>
      <c r="D1953" s="2" t="s">
        <v>26</v>
      </c>
      <c r="E1953" s="2" t="s">
        <v>34</v>
      </c>
      <c r="F1953" s="2" t="s">
        <v>726</v>
      </c>
      <c r="G1953" s="6" t="str">
        <f>VLOOKUP(F1953,'Customer Info'!A:B,2,0)</f>
        <v>Sanjit</v>
      </c>
      <c r="H1953" s="6" t="str">
        <f>VLOOKUP(F1953,'Customer Info'!A:C,3,0)</f>
        <v>Jacobs</v>
      </c>
      <c r="I1953" s="6" t="str">
        <f>VLOOKUP(F1953,'Customer Info'!A:E,5,0)</f>
        <v>Munich</v>
      </c>
      <c r="J1953" s="2" t="s">
        <v>205</v>
      </c>
      <c r="K1953" s="2">
        <v>7232</v>
      </c>
      <c r="L1953" s="2">
        <v>6753</v>
      </c>
      <c r="M1953" s="2">
        <v>1</v>
      </c>
      <c r="N1953" s="7">
        <f t="shared" si="120"/>
        <v>6753</v>
      </c>
      <c r="O1953" s="7">
        <f t="shared" si="121"/>
        <v>7232</v>
      </c>
      <c r="P1953" s="2">
        <v>54</v>
      </c>
      <c r="Q1953" s="8">
        <f t="shared" si="122"/>
        <v>7286</v>
      </c>
      <c r="R1953" s="8">
        <f t="shared" si="123"/>
        <v>479</v>
      </c>
      <c r="S1953" s="2" t="s">
        <v>31</v>
      </c>
      <c r="T1953" s="22" cm="1">
        <f t="array" ref="T1953">_xlfn.IFS(OR(Q1953&gt;$U$2,Q1953&lt;$U$3),Q1953*$V$2,OR(Q1953&gt;$U$3,Q1953&lt;$U$4),Q1953*$V$3,OR(Q1953&gt;$U$3,Q1953&lt;$U$4),Q1953*$V$4,OR(Q1953&gt;$U$5,Q1953&lt;$U$6),Q1953*$V$6,OR(Q1953&gt;$U$6,Q1953&lt;$U$7),Q1953*$V$7)</f>
        <v>145.72</v>
      </c>
    </row>
    <row r="1954" spans="1:20" x14ac:dyDescent="0.3">
      <c r="A1954" s="2" t="s">
        <v>2636</v>
      </c>
      <c r="B1954" s="5">
        <v>43867</v>
      </c>
      <c r="C1954" s="5">
        <v>43869</v>
      </c>
      <c r="D1954" s="2" t="s">
        <v>33</v>
      </c>
      <c r="E1954" s="2" t="s">
        <v>27</v>
      </c>
      <c r="F1954" s="2" t="s">
        <v>137</v>
      </c>
      <c r="G1954" s="6" t="str">
        <f>VLOOKUP(F1954,'Customer Info'!A:B,2,0)</f>
        <v>Dana</v>
      </c>
      <c r="H1954" s="6" t="str">
        <f>VLOOKUP(F1954,'Customer Info'!A:C,3,0)</f>
        <v>Kaydos</v>
      </c>
      <c r="I1954" s="6" t="str">
        <f>VLOOKUP(F1954,'Customer Info'!A:E,5,0)</f>
        <v>Nagercoil</v>
      </c>
      <c r="J1954" s="2" t="s">
        <v>253</v>
      </c>
      <c r="K1954" s="2">
        <v>7141</v>
      </c>
      <c r="L1954" s="2">
        <v>6541</v>
      </c>
      <c r="M1954" s="2">
        <v>2</v>
      </c>
      <c r="N1954" s="7">
        <f t="shared" si="120"/>
        <v>13082</v>
      </c>
      <c r="O1954" s="7">
        <f t="shared" si="121"/>
        <v>14282</v>
      </c>
      <c r="P1954" s="2">
        <v>58</v>
      </c>
      <c r="Q1954" s="8">
        <f t="shared" si="122"/>
        <v>14340</v>
      </c>
      <c r="R1954" s="8">
        <f t="shared" si="123"/>
        <v>1200</v>
      </c>
      <c r="S1954" s="2" t="s">
        <v>69</v>
      </c>
      <c r="T1954" s="22" cm="1">
        <f t="array" ref="T1954">_xlfn.IFS(OR(Q1954&gt;$U$2,Q1954&lt;$U$3),Q1954*$V$2,OR(Q1954&gt;$U$3,Q1954&lt;$U$4),Q1954*$V$3,OR(Q1954&gt;$U$3,Q1954&lt;$U$4),Q1954*$V$4,OR(Q1954&gt;$U$5,Q1954&lt;$U$6),Q1954*$V$6,OR(Q1954&gt;$U$6,Q1954&lt;$U$7),Q1954*$V$7)</f>
        <v>286.8</v>
      </c>
    </row>
    <row r="1955" spans="1:20" x14ac:dyDescent="0.3">
      <c r="A1955" s="2" t="s">
        <v>2637</v>
      </c>
      <c r="B1955" s="5">
        <v>43961</v>
      </c>
      <c r="C1955" s="5">
        <v>43962</v>
      </c>
      <c r="D1955" s="2" t="s">
        <v>26</v>
      </c>
      <c r="E1955" s="2" t="s">
        <v>89</v>
      </c>
      <c r="F1955" s="2" t="s">
        <v>906</v>
      </c>
      <c r="G1955" s="6" t="str">
        <f>VLOOKUP(F1955,'Customer Info'!A:B,2,0)</f>
        <v>Dave</v>
      </c>
      <c r="H1955" s="6" t="str">
        <f>VLOOKUP(F1955,'Customer Info'!A:C,3,0)</f>
        <v>Poirier</v>
      </c>
      <c r="I1955" s="6" t="str">
        <f>VLOOKUP(F1955,'Customer Info'!A:E,5,0)</f>
        <v>Changchun</v>
      </c>
      <c r="J1955" s="2" t="s">
        <v>39</v>
      </c>
      <c r="K1955" s="2">
        <v>1859</v>
      </c>
      <c r="L1955" s="2">
        <v>1755</v>
      </c>
      <c r="M1955" s="2">
        <v>1</v>
      </c>
      <c r="N1955" s="7">
        <f t="shared" si="120"/>
        <v>1755</v>
      </c>
      <c r="O1955" s="7">
        <f t="shared" si="121"/>
        <v>1859</v>
      </c>
      <c r="P1955" s="2">
        <v>75</v>
      </c>
      <c r="Q1955" s="8">
        <f t="shared" si="122"/>
        <v>1934</v>
      </c>
      <c r="R1955" s="8">
        <f t="shared" si="123"/>
        <v>104</v>
      </c>
      <c r="S1955" s="2" t="s">
        <v>61</v>
      </c>
      <c r="T1955" s="22" cm="1">
        <f t="array" ref="T1955">_xlfn.IFS(OR(Q1955&gt;$U$2,Q1955&lt;$U$3),Q1955*$V$2,OR(Q1955&gt;$U$3,Q1955&lt;$U$4),Q1955*$V$3,OR(Q1955&gt;$U$3,Q1955&lt;$U$4),Q1955*$V$4,OR(Q1955&gt;$U$5,Q1955&lt;$U$6),Q1955*$V$6,OR(Q1955&gt;$U$6,Q1955&lt;$U$7),Q1955*$V$7)</f>
        <v>38.68</v>
      </c>
    </row>
    <row r="1956" spans="1:20" x14ac:dyDescent="0.3">
      <c r="A1956" s="2" t="s">
        <v>2638</v>
      </c>
      <c r="B1956" s="5">
        <v>44195</v>
      </c>
      <c r="C1956" s="5">
        <v>44196</v>
      </c>
      <c r="D1956" s="2" t="s">
        <v>26</v>
      </c>
      <c r="E1956" s="2" t="s">
        <v>34</v>
      </c>
      <c r="F1956" s="2" t="s">
        <v>1155</v>
      </c>
      <c r="G1956" s="6" t="str">
        <f>VLOOKUP(F1956,'Customer Info'!A:B,2,0)</f>
        <v>Jason</v>
      </c>
      <c r="H1956" s="6" t="str">
        <f>VLOOKUP(F1956,'Customer Info'!A:C,3,0)</f>
        <v>Gross</v>
      </c>
      <c r="I1956" s="6" t="str">
        <f>VLOOKUP(F1956,'Customer Info'!A:E,5,0)</f>
        <v>Sydney</v>
      </c>
      <c r="J1956" s="2" t="s">
        <v>446</v>
      </c>
      <c r="K1956" s="2">
        <v>1364</v>
      </c>
      <c r="L1956" s="2">
        <v>1274</v>
      </c>
      <c r="M1956" s="2">
        <v>6</v>
      </c>
      <c r="N1956" s="7">
        <f t="shared" si="120"/>
        <v>7644</v>
      </c>
      <c r="O1956" s="7">
        <f t="shared" si="121"/>
        <v>8184</v>
      </c>
      <c r="P1956" s="2">
        <v>96</v>
      </c>
      <c r="Q1956" s="8">
        <f t="shared" si="122"/>
        <v>8280</v>
      </c>
      <c r="R1956" s="8">
        <f t="shared" si="123"/>
        <v>540</v>
      </c>
      <c r="S1956" s="2" t="s">
        <v>31</v>
      </c>
      <c r="T1956" s="22" cm="1">
        <f t="array" ref="T1956">_xlfn.IFS(OR(Q1956&gt;$U$2,Q1956&lt;$U$3),Q1956*$V$2,OR(Q1956&gt;$U$3,Q1956&lt;$U$4),Q1956*$V$3,OR(Q1956&gt;$U$3,Q1956&lt;$U$4),Q1956*$V$4,OR(Q1956&gt;$U$5,Q1956&lt;$U$6),Q1956*$V$6,OR(Q1956&gt;$U$6,Q1956&lt;$U$7),Q1956*$V$7)</f>
        <v>165.6</v>
      </c>
    </row>
    <row r="1957" spans="1:20" x14ac:dyDescent="0.3">
      <c r="A1957" s="2" t="s">
        <v>2639</v>
      </c>
      <c r="B1957" s="5">
        <v>44161</v>
      </c>
      <c r="C1957" s="5">
        <v>44163</v>
      </c>
      <c r="D1957" s="2" t="s">
        <v>45</v>
      </c>
      <c r="E1957" s="2" t="s">
        <v>41</v>
      </c>
      <c r="F1957" s="2" t="s">
        <v>457</v>
      </c>
      <c r="G1957" s="6" t="str">
        <f>VLOOKUP(F1957,'Customer Info'!A:B,2,0)</f>
        <v>Alex</v>
      </c>
      <c r="H1957" s="6" t="str">
        <f>VLOOKUP(F1957,'Customer Info'!A:C,3,0)</f>
        <v>Avila</v>
      </c>
      <c r="I1957" s="6" t="str">
        <f>VLOOKUP(F1957,'Customer Info'!A:E,5,0)</f>
        <v>Agra</v>
      </c>
      <c r="J1957" s="2" t="s">
        <v>518</v>
      </c>
      <c r="K1957" s="2">
        <v>932</v>
      </c>
      <c r="L1957" s="2">
        <v>838</v>
      </c>
      <c r="M1957" s="2">
        <v>4</v>
      </c>
      <c r="N1957" s="7">
        <f t="shared" si="120"/>
        <v>3352</v>
      </c>
      <c r="O1957" s="7">
        <f t="shared" si="121"/>
        <v>3728</v>
      </c>
      <c r="P1957" s="2">
        <v>75</v>
      </c>
      <c r="Q1957" s="8">
        <f t="shared" si="122"/>
        <v>3803</v>
      </c>
      <c r="R1957" s="8">
        <f t="shared" si="123"/>
        <v>376</v>
      </c>
      <c r="S1957" s="2" t="s">
        <v>61</v>
      </c>
      <c r="T1957" s="22" cm="1">
        <f t="array" ref="T1957">_xlfn.IFS(OR(Q1957&gt;$U$2,Q1957&lt;$U$3),Q1957*$V$2,OR(Q1957&gt;$U$3,Q1957&lt;$U$4),Q1957*$V$3,OR(Q1957&gt;$U$3,Q1957&lt;$U$4),Q1957*$V$4,OR(Q1957&gt;$U$5,Q1957&lt;$U$6),Q1957*$V$6,OR(Q1957&gt;$U$6,Q1957&lt;$U$7),Q1957*$V$7)</f>
        <v>76.06</v>
      </c>
    </row>
    <row r="1958" spans="1:20" x14ac:dyDescent="0.3">
      <c r="A1958" s="2" t="s">
        <v>2640</v>
      </c>
      <c r="B1958" s="5">
        <v>43844</v>
      </c>
      <c r="C1958" s="5">
        <v>43844</v>
      </c>
      <c r="D1958" s="2" t="s">
        <v>26</v>
      </c>
      <c r="E1958" s="2" t="s">
        <v>46</v>
      </c>
      <c r="F1958" s="2" t="s">
        <v>143</v>
      </c>
      <c r="G1958" s="6" t="str">
        <f>VLOOKUP(F1958,'Customer Info'!A:B,2,0)</f>
        <v>Hunter</v>
      </c>
      <c r="H1958" s="6" t="str">
        <f>VLOOKUP(F1958,'Customer Info'!A:C,3,0)</f>
        <v>Lopez</v>
      </c>
      <c r="I1958" s="6" t="str">
        <f>VLOOKUP(F1958,'Customer Info'!A:E,5,0)</f>
        <v>Wollongong</v>
      </c>
      <c r="J1958" s="2" t="s">
        <v>790</v>
      </c>
      <c r="K1958" s="2">
        <v>4784</v>
      </c>
      <c r="L1958" s="2">
        <v>4518</v>
      </c>
      <c r="M1958" s="2">
        <v>1</v>
      </c>
      <c r="N1958" s="7">
        <f t="shared" si="120"/>
        <v>4518</v>
      </c>
      <c r="O1958" s="7">
        <f t="shared" si="121"/>
        <v>4784</v>
      </c>
      <c r="P1958" s="2">
        <v>64</v>
      </c>
      <c r="Q1958" s="8">
        <f t="shared" si="122"/>
        <v>4848</v>
      </c>
      <c r="R1958" s="8">
        <f t="shared" si="123"/>
        <v>266</v>
      </c>
      <c r="S1958" s="2" t="s">
        <v>61</v>
      </c>
      <c r="T1958" s="22" cm="1">
        <f t="array" ref="T1958">_xlfn.IFS(OR(Q1958&gt;$U$2,Q1958&lt;$U$3),Q1958*$V$2,OR(Q1958&gt;$U$3,Q1958&lt;$U$4),Q1958*$V$3,OR(Q1958&gt;$U$3,Q1958&lt;$U$4),Q1958*$V$4,OR(Q1958&gt;$U$5,Q1958&lt;$U$6),Q1958*$V$6,OR(Q1958&gt;$U$6,Q1958&lt;$U$7),Q1958*$V$7)</f>
        <v>96.960000000000008</v>
      </c>
    </row>
    <row r="1959" spans="1:20" x14ac:dyDescent="0.3">
      <c r="A1959" s="2" t="s">
        <v>2641</v>
      </c>
      <c r="B1959" s="5">
        <v>43933</v>
      </c>
      <c r="C1959" s="5">
        <v>43935</v>
      </c>
      <c r="D1959" s="2" t="s">
        <v>45</v>
      </c>
      <c r="E1959" s="2" t="s">
        <v>46</v>
      </c>
      <c r="F1959" s="2" t="s">
        <v>395</v>
      </c>
      <c r="G1959" s="6" t="str">
        <f>VLOOKUP(F1959,'Customer Info'!A:B,2,0)</f>
        <v>Lynn</v>
      </c>
      <c r="H1959" s="6" t="str">
        <f>VLOOKUP(F1959,'Customer Info'!A:C,3,0)</f>
        <v>Smith</v>
      </c>
      <c r="I1959" s="6" t="str">
        <f>VLOOKUP(F1959,'Customer Info'!A:E,5,0)</f>
        <v>Guiping</v>
      </c>
      <c r="J1959" s="2" t="s">
        <v>1403</v>
      </c>
      <c r="K1959" s="2">
        <v>68</v>
      </c>
      <c r="L1959" s="2">
        <v>63</v>
      </c>
      <c r="M1959" s="2">
        <v>2</v>
      </c>
      <c r="N1959" s="7">
        <f t="shared" si="120"/>
        <v>126</v>
      </c>
      <c r="O1959" s="7">
        <f t="shared" si="121"/>
        <v>136</v>
      </c>
      <c r="P1959" s="2">
        <v>10</v>
      </c>
      <c r="Q1959" s="8">
        <f t="shared" si="122"/>
        <v>146</v>
      </c>
      <c r="R1959" s="8">
        <f t="shared" si="123"/>
        <v>10</v>
      </c>
      <c r="S1959" s="2" t="s">
        <v>31</v>
      </c>
      <c r="T1959" s="22" cm="1">
        <f t="array" ref="T1959">_xlfn.IFS(OR(Q1959&gt;$U$2,Q1959&lt;$U$3),Q1959*$V$2,OR(Q1959&gt;$U$3,Q1959&lt;$U$4),Q1959*$V$3,OR(Q1959&gt;$U$3,Q1959&lt;$U$4),Q1959*$V$4,OR(Q1959&gt;$U$5,Q1959&lt;$U$6),Q1959*$V$6,OR(Q1959&gt;$U$6,Q1959&lt;$U$7),Q1959*$V$7)</f>
        <v>2.92</v>
      </c>
    </row>
    <row r="1960" spans="1:20" x14ac:dyDescent="0.3">
      <c r="A1960" s="2" t="s">
        <v>2642</v>
      </c>
      <c r="B1960" s="5">
        <v>43870</v>
      </c>
      <c r="C1960" s="5">
        <v>43870</v>
      </c>
      <c r="D1960" s="2" t="s">
        <v>45</v>
      </c>
      <c r="E1960" s="2" t="s">
        <v>27</v>
      </c>
      <c r="F1960" s="2" t="s">
        <v>298</v>
      </c>
      <c r="G1960" s="6" t="str">
        <f>VLOOKUP(F1960,'Customer Info'!A:B,2,0)</f>
        <v>Toby</v>
      </c>
      <c r="H1960" s="6" t="str">
        <f>VLOOKUP(F1960,'Customer Info'!A:C,3,0)</f>
        <v>Braunhardt</v>
      </c>
      <c r="I1960" s="6" t="str">
        <f>VLOOKUP(F1960,'Customer Info'!A:E,5,0)</f>
        <v>Jiangyan</v>
      </c>
      <c r="J1960" s="2" t="s">
        <v>592</v>
      </c>
      <c r="K1960" s="2">
        <v>93</v>
      </c>
      <c r="L1960" s="2">
        <v>86</v>
      </c>
      <c r="M1960" s="2">
        <v>2</v>
      </c>
      <c r="N1960" s="7">
        <f t="shared" si="120"/>
        <v>172</v>
      </c>
      <c r="O1960" s="7">
        <f t="shared" si="121"/>
        <v>186</v>
      </c>
      <c r="P1960" s="2">
        <v>10</v>
      </c>
      <c r="Q1960" s="8">
        <f t="shared" si="122"/>
        <v>196</v>
      </c>
      <c r="R1960" s="8">
        <f t="shared" si="123"/>
        <v>14</v>
      </c>
      <c r="S1960" s="2" t="s">
        <v>61</v>
      </c>
      <c r="T1960" s="22" cm="1">
        <f t="array" ref="T1960">_xlfn.IFS(OR(Q1960&gt;$U$2,Q1960&lt;$U$3),Q1960*$V$2,OR(Q1960&gt;$U$3,Q1960&lt;$U$4),Q1960*$V$3,OR(Q1960&gt;$U$3,Q1960&lt;$U$4),Q1960*$V$4,OR(Q1960&gt;$U$5,Q1960&lt;$U$6),Q1960*$V$6,OR(Q1960&gt;$U$6,Q1960&lt;$U$7),Q1960*$V$7)</f>
        <v>3.92</v>
      </c>
    </row>
    <row r="1961" spans="1:20" x14ac:dyDescent="0.3">
      <c r="A1961" s="2" t="s">
        <v>2643</v>
      </c>
      <c r="B1961" s="5">
        <v>43970</v>
      </c>
      <c r="C1961" s="5">
        <v>43971</v>
      </c>
      <c r="D1961" s="2" t="s">
        <v>26</v>
      </c>
      <c r="E1961" s="2" t="s">
        <v>89</v>
      </c>
      <c r="F1961" s="2" t="s">
        <v>1231</v>
      </c>
      <c r="G1961" s="6" t="str">
        <f>VLOOKUP(F1961,'Customer Info'!A:B,2,0)</f>
        <v>Liz</v>
      </c>
      <c r="H1961" s="6" t="str">
        <f>VLOOKUP(F1961,'Customer Info'!A:C,3,0)</f>
        <v>Carlisle</v>
      </c>
      <c r="I1961" s="6" t="str">
        <f>VLOOKUP(F1961,'Customer Info'!A:E,5,0)</f>
        <v>Luoyang</v>
      </c>
      <c r="J1961" s="2" t="s">
        <v>250</v>
      </c>
      <c r="K1961" s="2">
        <v>1545</v>
      </c>
      <c r="L1961" s="2">
        <v>1486</v>
      </c>
      <c r="M1961" s="2">
        <v>1</v>
      </c>
      <c r="N1961" s="7">
        <f t="shared" si="120"/>
        <v>1486</v>
      </c>
      <c r="O1961" s="7">
        <f t="shared" si="121"/>
        <v>1545</v>
      </c>
      <c r="P1961" s="2">
        <v>96</v>
      </c>
      <c r="Q1961" s="8">
        <f t="shared" si="122"/>
        <v>1641</v>
      </c>
      <c r="R1961" s="8">
        <f t="shared" si="123"/>
        <v>59</v>
      </c>
      <c r="S1961" s="2" t="s">
        <v>31</v>
      </c>
      <c r="T1961" s="22" cm="1">
        <f t="array" ref="T1961">_xlfn.IFS(OR(Q1961&gt;$U$2,Q1961&lt;$U$3),Q1961*$V$2,OR(Q1961&gt;$U$3,Q1961&lt;$U$4),Q1961*$V$3,OR(Q1961&gt;$U$3,Q1961&lt;$U$4),Q1961*$V$4,OR(Q1961&gt;$U$5,Q1961&lt;$U$6),Q1961*$V$6,OR(Q1961&gt;$U$6,Q1961&lt;$U$7),Q1961*$V$7)</f>
        <v>32.82</v>
      </c>
    </row>
    <row r="1962" spans="1:20" x14ac:dyDescent="0.3">
      <c r="A1962" s="2" t="s">
        <v>2644</v>
      </c>
      <c r="B1962" s="5">
        <v>43902</v>
      </c>
      <c r="C1962" s="5">
        <v>43902</v>
      </c>
      <c r="D1962" s="2" t="s">
        <v>26</v>
      </c>
      <c r="E1962" s="2" t="s">
        <v>46</v>
      </c>
      <c r="F1962" s="2" t="s">
        <v>805</v>
      </c>
      <c r="G1962" s="6" t="str">
        <f>VLOOKUP(F1962,'Customer Info'!A:B,2,0)</f>
        <v>Darren</v>
      </c>
      <c r="H1962" s="6" t="str">
        <f>VLOOKUP(F1962,'Customer Info'!A:C,3,0)</f>
        <v>Budd</v>
      </c>
      <c r="I1962" s="6" t="str">
        <f>VLOOKUP(F1962,'Customer Info'!A:E,5,0)</f>
        <v>Perth</v>
      </c>
      <c r="J1962" s="2" t="s">
        <v>348</v>
      </c>
      <c r="K1962" s="2">
        <v>1292</v>
      </c>
      <c r="L1962" s="2">
        <v>1185</v>
      </c>
      <c r="M1962" s="2">
        <v>3</v>
      </c>
      <c r="N1962" s="7">
        <f t="shared" si="120"/>
        <v>3555</v>
      </c>
      <c r="O1962" s="7">
        <f t="shared" si="121"/>
        <v>3876</v>
      </c>
      <c r="P1962" s="2">
        <v>61</v>
      </c>
      <c r="Q1962" s="8">
        <f t="shared" si="122"/>
        <v>3937</v>
      </c>
      <c r="R1962" s="8">
        <f t="shared" si="123"/>
        <v>321</v>
      </c>
      <c r="S1962" s="2" t="s">
        <v>61</v>
      </c>
      <c r="T1962" s="22" cm="1">
        <f t="array" ref="T1962">_xlfn.IFS(OR(Q1962&gt;$U$2,Q1962&lt;$U$3),Q1962*$V$2,OR(Q1962&gt;$U$3,Q1962&lt;$U$4),Q1962*$V$3,OR(Q1962&gt;$U$3,Q1962&lt;$U$4),Q1962*$V$4,OR(Q1962&gt;$U$5,Q1962&lt;$U$6),Q1962*$V$6,OR(Q1962&gt;$U$6,Q1962&lt;$U$7),Q1962*$V$7)</f>
        <v>78.739999999999995</v>
      </c>
    </row>
    <row r="1963" spans="1:20" x14ac:dyDescent="0.3">
      <c r="A1963" s="2" t="s">
        <v>2645</v>
      </c>
      <c r="B1963" s="5">
        <v>44079</v>
      </c>
      <c r="C1963" s="5">
        <v>44079</v>
      </c>
      <c r="D1963" s="2" t="s">
        <v>26</v>
      </c>
      <c r="E1963" s="2" t="s">
        <v>66</v>
      </c>
      <c r="F1963" s="2" t="s">
        <v>1663</v>
      </c>
      <c r="G1963" s="6" t="str">
        <f>VLOOKUP(F1963,'Customer Info'!A:B,2,0)</f>
        <v>Matt</v>
      </c>
      <c r="H1963" s="6" t="str">
        <f>VLOOKUP(F1963,'Customer Info'!A:C,3,0)</f>
        <v>Collins</v>
      </c>
      <c r="I1963" s="6" t="str">
        <f>VLOOKUP(F1963,'Customer Info'!A:E,5,0)</f>
        <v>Mumbai</v>
      </c>
      <c r="J1963" s="2" t="s">
        <v>464</v>
      </c>
      <c r="K1963" s="2">
        <v>4761</v>
      </c>
      <c r="L1963" s="2">
        <v>4368</v>
      </c>
      <c r="M1963" s="2">
        <v>8</v>
      </c>
      <c r="N1963" s="7">
        <f t="shared" si="120"/>
        <v>34944</v>
      </c>
      <c r="O1963" s="7">
        <f t="shared" si="121"/>
        <v>38088</v>
      </c>
      <c r="P1963" s="2">
        <v>32</v>
      </c>
      <c r="Q1963" s="8">
        <f t="shared" si="122"/>
        <v>38120</v>
      </c>
      <c r="R1963" s="8">
        <f t="shared" si="123"/>
        <v>3144</v>
      </c>
      <c r="S1963" s="2" t="s">
        <v>61</v>
      </c>
      <c r="T1963" s="22" cm="1">
        <f t="array" ref="T1963">_xlfn.IFS(OR(Q1963&gt;$U$2,Q1963&lt;$U$3),Q1963*$V$2,OR(Q1963&gt;$U$3,Q1963&lt;$U$4),Q1963*$V$3,OR(Q1963&gt;$U$3,Q1963&lt;$U$4),Q1963*$V$4,OR(Q1963&gt;$U$5,Q1963&lt;$U$6),Q1963*$V$6,OR(Q1963&gt;$U$6,Q1963&lt;$U$7),Q1963*$V$7)</f>
        <v>762.4</v>
      </c>
    </row>
    <row r="1964" spans="1:20" x14ac:dyDescent="0.3">
      <c r="A1964" s="2" t="s">
        <v>2646</v>
      </c>
      <c r="B1964" s="5">
        <v>43883</v>
      </c>
      <c r="C1964" s="5">
        <v>43885</v>
      </c>
      <c r="D1964" s="2" t="s">
        <v>33</v>
      </c>
      <c r="E1964" s="2" t="s">
        <v>41</v>
      </c>
      <c r="F1964" s="2" t="s">
        <v>298</v>
      </c>
      <c r="G1964" s="6" t="str">
        <f>VLOOKUP(F1964,'Customer Info'!A:B,2,0)</f>
        <v>Toby</v>
      </c>
      <c r="H1964" s="6" t="str">
        <f>VLOOKUP(F1964,'Customer Info'!A:C,3,0)</f>
        <v>Braunhardt</v>
      </c>
      <c r="I1964" s="6" t="str">
        <f>VLOOKUP(F1964,'Customer Info'!A:E,5,0)</f>
        <v>Jiangyan</v>
      </c>
      <c r="J1964" s="2" t="s">
        <v>692</v>
      </c>
      <c r="K1964" s="2">
        <v>8651</v>
      </c>
      <c r="L1964" s="2">
        <v>8081</v>
      </c>
      <c r="M1964" s="2">
        <v>4</v>
      </c>
      <c r="N1964" s="7">
        <f t="shared" si="120"/>
        <v>32324</v>
      </c>
      <c r="O1964" s="7">
        <f t="shared" si="121"/>
        <v>34604</v>
      </c>
      <c r="P1964" s="2">
        <v>89</v>
      </c>
      <c r="Q1964" s="8">
        <f t="shared" si="122"/>
        <v>34693</v>
      </c>
      <c r="R1964" s="8">
        <f t="shared" si="123"/>
        <v>2280</v>
      </c>
      <c r="S1964" s="2" t="s">
        <v>61</v>
      </c>
      <c r="T1964" s="22" cm="1">
        <f t="array" ref="T1964">_xlfn.IFS(OR(Q1964&gt;$U$2,Q1964&lt;$U$3),Q1964*$V$2,OR(Q1964&gt;$U$3,Q1964&lt;$U$4),Q1964*$V$3,OR(Q1964&gt;$U$3,Q1964&lt;$U$4),Q1964*$V$4,OR(Q1964&gt;$U$5,Q1964&lt;$U$6),Q1964*$V$6,OR(Q1964&gt;$U$6,Q1964&lt;$U$7),Q1964*$V$7)</f>
        <v>693.86</v>
      </c>
    </row>
    <row r="1965" spans="1:20" x14ac:dyDescent="0.3">
      <c r="A1965" s="2" t="s">
        <v>2647</v>
      </c>
      <c r="B1965" s="5">
        <v>44056</v>
      </c>
      <c r="C1965" s="5">
        <v>44057</v>
      </c>
      <c r="D1965" s="2" t="s">
        <v>26</v>
      </c>
      <c r="E1965" s="2" t="s">
        <v>89</v>
      </c>
      <c r="F1965" s="2" t="s">
        <v>1310</v>
      </c>
      <c r="G1965" s="6" t="str">
        <f>VLOOKUP(F1965,'Customer Info'!A:B,2,0)</f>
        <v>Mick</v>
      </c>
      <c r="H1965" s="6" t="str">
        <f>VLOOKUP(F1965,'Customer Info'!A:C,3,0)</f>
        <v>Brown</v>
      </c>
      <c r="I1965" s="6" t="str">
        <f>VLOOKUP(F1965,'Customer Info'!A:E,5,0)</f>
        <v>Shenzhen</v>
      </c>
      <c r="J1965" s="2" t="s">
        <v>814</v>
      </c>
      <c r="K1965" s="2">
        <v>2778</v>
      </c>
      <c r="L1965" s="2">
        <v>2573</v>
      </c>
      <c r="M1965" s="2">
        <v>1</v>
      </c>
      <c r="N1965" s="7">
        <f t="shared" si="120"/>
        <v>2573</v>
      </c>
      <c r="O1965" s="7">
        <f t="shared" si="121"/>
        <v>2778</v>
      </c>
      <c r="P1965" s="2">
        <v>34</v>
      </c>
      <c r="Q1965" s="8">
        <f t="shared" si="122"/>
        <v>2812</v>
      </c>
      <c r="R1965" s="8">
        <f t="shared" si="123"/>
        <v>205</v>
      </c>
      <c r="S1965" s="2" t="s">
        <v>61</v>
      </c>
      <c r="T1965" s="22" cm="1">
        <f t="array" ref="T1965">_xlfn.IFS(OR(Q1965&gt;$U$2,Q1965&lt;$U$3),Q1965*$V$2,OR(Q1965&gt;$U$3,Q1965&lt;$U$4),Q1965*$V$3,OR(Q1965&gt;$U$3,Q1965&lt;$U$4),Q1965*$V$4,OR(Q1965&gt;$U$5,Q1965&lt;$U$6),Q1965*$V$6,OR(Q1965&gt;$U$6,Q1965&lt;$U$7),Q1965*$V$7)</f>
        <v>56.24</v>
      </c>
    </row>
    <row r="1966" spans="1:20" x14ac:dyDescent="0.3">
      <c r="A1966" s="2" t="s">
        <v>2648</v>
      </c>
      <c r="B1966" s="5">
        <v>44120</v>
      </c>
      <c r="C1966" s="5">
        <v>44121</v>
      </c>
      <c r="D1966" s="2" t="s">
        <v>33</v>
      </c>
      <c r="E1966" s="2" t="s">
        <v>89</v>
      </c>
      <c r="F1966" s="2" t="s">
        <v>1890</v>
      </c>
      <c r="G1966" s="6" t="str">
        <f>VLOOKUP(F1966,'Customer Info'!A:B,2,0)</f>
        <v>Hunter</v>
      </c>
      <c r="H1966" s="6" t="str">
        <f>VLOOKUP(F1966,'Customer Info'!A:C,3,0)</f>
        <v>Lopez</v>
      </c>
      <c r="I1966" s="6" t="str">
        <f>VLOOKUP(F1966,'Customer Info'!A:E,5,0)</f>
        <v>Cuttack</v>
      </c>
      <c r="J1966" s="2" t="s">
        <v>759</v>
      </c>
      <c r="K1966" s="2">
        <v>9033</v>
      </c>
      <c r="L1966" s="2">
        <v>8132</v>
      </c>
      <c r="M1966" s="2">
        <v>1</v>
      </c>
      <c r="N1966" s="7">
        <f t="shared" si="120"/>
        <v>8132</v>
      </c>
      <c r="O1966" s="7">
        <f t="shared" si="121"/>
        <v>9033</v>
      </c>
      <c r="P1966" s="2">
        <v>82</v>
      </c>
      <c r="Q1966" s="8">
        <f t="shared" si="122"/>
        <v>9115</v>
      </c>
      <c r="R1966" s="8">
        <f t="shared" si="123"/>
        <v>901</v>
      </c>
      <c r="S1966" s="2" t="s">
        <v>61</v>
      </c>
      <c r="T1966" s="22" cm="1">
        <f t="array" ref="T1966">_xlfn.IFS(OR(Q1966&gt;$U$2,Q1966&lt;$U$3),Q1966*$V$2,OR(Q1966&gt;$U$3,Q1966&lt;$U$4),Q1966*$V$3,OR(Q1966&gt;$U$3,Q1966&lt;$U$4),Q1966*$V$4,OR(Q1966&gt;$U$5,Q1966&lt;$U$6),Q1966*$V$6,OR(Q1966&gt;$U$6,Q1966&lt;$U$7),Q1966*$V$7)</f>
        <v>182.3</v>
      </c>
    </row>
    <row r="1967" spans="1:20" x14ac:dyDescent="0.3">
      <c r="A1967" s="2" t="s">
        <v>2649</v>
      </c>
      <c r="B1967" s="5">
        <v>44102</v>
      </c>
      <c r="C1967" s="5">
        <v>44103</v>
      </c>
      <c r="D1967" s="2" t="s">
        <v>45</v>
      </c>
      <c r="E1967" s="2" t="s">
        <v>27</v>
      </c>
      <c r="F1967" s="2" t="s">
        <v>264</v>
      </c>
      <c r="G1967" s="6" t="str">
        <f>VLOOKUP(F1967,'Customer Info'!A:B,2,0)</f>
        <v>Cynthia</v>
      </c>
      <c r="H1967" s="6" t="str">
        <f>VLOOKUP(F1967,'Customer Info'!A:C,3,0)</f>
        <v>Delaney</v>
      </c>
      <c r="I1967" s="6" t="str">
        <f>VLOOKUP(F1967,'Customer Info'!A:E,5,0)</f>
        <v>Wodonga</v>
      </c>
      <c r="J1967" s="2" t="s">
        <v>609</v>
      </c>
      <c r="K1967" s="2">
        <v>900</v>
      </c>
      <c r="L1967" s="2">
        <v>834</v>
      </c>
      <c r="M1967" s="2">
        <v>2</v>
      </c>
      <c r="N1967" s="7">
        <f t="shared" si="120"/>
        <v>1668</v>
      </c>
      <c r="O1967" s="7">
        <f t="shared" si="121"/>
        <v>1800</v>
      </c>
      <c r="P1967" s="2">
        <v>62</v>
      </c>
      <c r="Q1967" s="8">
        <f t="shared" si="122"/>
        <v>1862</v>
      </c>
      <c r="R1967" s="8">
        <f t="shared" si="123"/>
        <v>132</v>
      </c>
      <c r="S1967" s="2" t="s">
        <v>61</v>
      </c>
      <c r="T1967" s="22" cm="1">
        <f t="array" ref="T1967">_xlfn.IFS(OR(Q1967&gt;$U$2,Q1967&lt;$U$3),Q1967*$V$2,OR(Q1967&gt;$U$3,Q1967&lt;$U$4),Q1967*$V$3,OR(Q1967&gt;$U$3,Q1967&lt;$U$4),Q1967*$V$4,OR(Q1967&gt;$U$5,Q1967&lt;$U$6),Q1967*$V$6,OR(Q1967&gt;$U$6,Q1967&lt;$U$7),Q1967*$V$7)</f>
        <v>37.24</v>
      </c>
    </row>
    <row r="1968" spans="1:20" x14ac:dyDescent="0.3">
      <c r="A1968" s="2" t="s">
        <v>2650</v>
      </c>
      <c r="B1968" s="5">
        <v>44032</v>
      </c>
      <c r="C1968" s="5">
        <v>44032</v>
      </c>
      <c r="D1968" s="2" t="s">
        <v>33</v>
      </c>
      <c r="E1968" s="2" t="s">
        <v>27</v>
      </c>
      <c r="F1968" s="2" t="s">
        <v>1507</v>
      </c>
      <c r="G1968" s="6" t="str">
        <f>VLOOKUP(F1968,'Customer Info'!A:B,2,0)</f>
        <v>Laurel</v>
      </c>
      <c r="H1968" s="6" t="str">
        <f>VLOOKUP(F1968,'Customer Info'!A:C,3,0)</f>
        <v>Beltran</v>
      </c>
      <c r="I1968" s="6" t="str">
        <f>VLOOKUP(F1968,'Customer Info'!A:E,5,0)</f>
        <v>Wuppertal</v>
      </c>
      <c r="J1968" s="2" t="s">
        <v>439</v>
      </c>
      <c r="K1968" s="2">
        <v>7658</v>
      </c>
      <c r="L1968" s="2">
        <v>7026</v>
      </c>
      <c r="M1968" s="2">
        <v>1</v>
      </c>
      <c r="N1968" s="7">
        <f t="shared" si="120"/>
        <v>7026</v>
      </c>
      <c r="O1968" s="7">
        <f t="shared" si="121"/>
        <v>7658</v>
      </c>
      <c r="P1968" s="2">
        <v>76</v>
      </c>
      <c r="Q1968" s="8">
        <f t="shared" si="122"/>
        <v>7734</v>
      </c>
      <c r="R1968" s="8">
        <f t="shared" si="123"/>
        <v>632</v>
      </c>
      <c r="S1968" s="2" t="s">
        <v>61</v>
      </c>
      <c r="T1968" s="22" cm="1">
        <f t="array" ref="T1968">_xlfn.IFS(OR(Q1968&gt;$U$2,Q1968&lt;$U$3),Q1968*$V$2,OR(Q1968&gt;$U$3,Q1968&lt;$U$4),Q1968*$V$3,OR(Q1968&gt;$U$3,Q1968&lt;$U$4),Q1968*$V$4,OR(Q1968&gt;$U$5,Q1968&lt;$U$6),Q1968*$V$6,OR(Q1968&gt;$U$6,Q1968&lt;$U$7),Q1968*$V$7)</f>
        <v>154.68</v>
      </c>
    </row>
    <row r="1969" spans="1:20" x14ac:dyDescent="0.3">
      <c r="A1969" s="2" t="s">
        <v>2651</v>
      </c>
      <c r="B1969" s="5">
        <v>44079</v>
      </c>
      <c r="C1969" s="5">
        <v>44080</v>
      </c>
      <c r="D1969" s="2" t="s">
        <v>26</v>
      </c>
      <c r="E1969" s="2" t="s">
        <v>66</v>
      </c>
      <c r="F1969" s="2" t="s">
        <v>391</v>
      </c>
      <c r="G1969" s="6" t="str">
        <f>VLOOKUP(F1969,'Customer Info'!A:B,2,0)</f>
        <v>Sally</v>
      </c>
      <c r="H1969" s="6" t="str">
        <f>VLOOKUP(F1969,'Customer Info'!A:C,3,0)</f>
        <v>Knutson</v>
      </c>
      <c r="I1969" s="6" t="str">
        <f>VLOOKUP(F1969,'Customer Info'!A:E,5,0)</f>
        <v>CastropRauxel</v>
      </c>
      <c r="J1969" s="2" t="s">
        <v>87</v>
      </c>
      <c r="K1969" s="2">
        <v>1968</v>
      </c>
      <c r="L1969" s="2">
        <v>1821</v>
      </c>
      <c r="M1969" s="2">
        <v>5</v>
      </c>
      <c r="N1969" s="7">
        <f t="shared" si="120"/>
        <v>9105</v>
      </c>
      <c r="O1969" s="7">
        <f t="shared" si="121"/>
        <v>9840</v>
      </c>
      <c r="P1969" s="2">
        <v>49</v>
      </c>
      <c r="Q1969" s="8">
        <f t="shared" si="122"/>
        <v>9889</v>
      </c>
      <c r="R1969" s="8">
        <f t="shared" si="123"/>
        <v>735</v>
      </c>
      <c r="S1969" s="2" t="s">
        <v>31</v>
      </c>
      <c r="T1969" s="22" cm="1">
        <f t="array" ref="T1969">_xlfn.IFS(OR(Q1969&gt;$U$2,Q1969&lt;$U$3),Q1969*$V$2,OR(Q1969&gt;$U$3,Q1969&lt;$U$4),Q1969*$V$3,OR(Q1969&gt;$U$3,Q1969&lt;$U$4),Q1969*$V$4,OR(Q1969&gt;$U$5,Q1969&lt;$U$6),Q1969*$V$6,OR(Q1969&gt;$U$6,Q1969&lt;$U$7),Q1969*$V$7)</f>
        <v>197.78</v>
      </c>
    </row>
    <row r="1970" spans="1:20" x14ac:dyDescent="0.3">
      <c r="A1970" s="2" t="s">
        <v>2652</v>
      </c>
      <c r="B1970" s="5">
        <v>43915</v>
      </c>
      <c r="C1970" s="5">
        <v>43915</v>
      </c>
      <c r="D1970" s="2" t="s">
        <v>45</v>
      </c>
      <c r="E1970" s="2" t="s">
        <v>66</v>
      </c>
      <c r="F1970" s="2" t="s">
        <v>805</v>
      </c>
      <c r="G1970" s="6" t="str">
        <f>VLOOKUP(F1970,'Customer Info'!A:B,2,0)</f>
        <v>Darren</v>
      </c>
      <c r="H1970" s="6" t="str">
        <f>VLOOKUP(F1970,'Customer Info'!A:C,3,0)</f>
        <v>Budd</v>
      </c>
      <c r="I1970" s="6" t="str">
        <f>VLOOKUP(F1970,'Customer Info'!A:E,5,0)</f>
        <v>Perth</v>
      </c>
      <c r="J1970" s="2" t="s">
        <v>243</v>
      </c>
      <c r="K1970" s="2">
        <v>1533</v>
      </c>
      <c r="L1970" s="2">
        <v>1406</v>
      </c>
      <c r="M1970" s="2">
        <v>5</v>
      </c>
      <c r="N1970" s="7">
        <f t="shared" si="120"/>
        <v>7030</v>
      </c>
      <c r="O1970" s="7">
        <f t="shared" si="121"/>
        <v>7665</v>
      </c>
      <c r="P1970" s="2">
        <v>52</v>
      </c>
      <c r="Q1970" s="8">
        <f t="shared" si="122"/>
        <v>7717</v>
      </c>
      <c r="R1970" s="8">
        <f t="shared" si="123"/>
        <v>635</v>
      </c>
      <c r="S1970" s="2" t="s">
        <v>61</v>
      </c>
      <c r="T1970" s="22" cm="1">
        <f t="array" ref="T1970">_xlfn.IFS(OR(Q1970&gt;$U$2,Q1970&lt;$U$3),Q1970*$V$2,OR(Q1970&gt;$U$3,Q1970&lt;$U$4),Q1970*$V$3,OR(Q1970&gt;$U$3,Q1970&lt;$U$4),Q1970*$V$4,OR(Q1970&gt;$U$5,Q1970&lt;$U$6),Q1970*$V$6,OR(Q1970&gt;$U$6,Q1970&lt;$U$7),Q1970*$V$7)</f>
        <v>154.34</v>
      </c>
    </row>
    <row r="1971" spans="1:20" x14ac:dyDescent="0.3">
      <c r="A1971" s="2" t="s">
        <v>2653</v>
      </c>
      <c r="B1971" s="5">
        <v>44020</v>
      </c>
      <c r="C1971" s="5">
        <v>44022</v>
      </c>
      <c r="D1971" s="2" t="s">
        <v>26</v>
      </c>
      <c r="E1971" s="2" t="s">
        <v>66</v>
      </c>
      <c r="F1971" s="2" t="s">
        <v>1652</v>
      </c>
      <c r="G1971" s="6" t="str">
        <f>VLOOKUP(F1971,'Customer Info'!A:B,2,0)</f>
        <v>Sarah</v>
      </c>
      <c r="H1971" s="6" t="str">
        <f>VLOOKUP(F1971,'Customer Info'!A:C,3,0)</f>
        <v>Foster</v>
      </c>
      <c r="I1971" s="6" t="str">
        <f>VLOOKUP(F1971,'Customer Info'!A:E,5,0)</f>
        <v>Harbin</v>
      </c>
      <c r="J1971" s="2" t="s">
        <v>332</v>
      </c>
      <c r="K1971" s="2">
        <v>2244</v>
      </c>
      <c r="L1971" s="2">
        <v>2143</v>
      </c>
      <c r="M1971" s="2">
        <v>1</v>
      </c>
      <c r="N1971" s="7">
        <f t="shared" si="120"/>
        <v>2143</v>
      </c>
      <c r="O1971" s="7">
        <f t="shared" si="121"/>
        <v>2244</v>
      </c>
      <c r="P1971" s="2">
        <v>35</v>
      </c>
      <c r="Q1971" s="8">
        <f t="shared" si="122"/>
        <v>2279</v>
      </c>
      <c r="R1971" s="8">
        <f t="shared" si="123"/>
        <v>101</v>
      </c>
      <c r="S1971" s="2" t="s">
        <v>31</v>
      </c>
      <c r="T1971" s="22" cm="1">
        <f t="array" ref="T1971">_xlfn.IFS(OR(Q1971&gt;$U$2,Q1971&lt;$U$3),Q1971*$V$2,OR(Q1971&gt;$U$3,Q1971&lt;$U$4),Q1971*$V$3,OR(Q1971&gt;$U$3,Q1971&lt;$U$4),Q1971*$V$4,OR(Q1971&gt;$U$5,Q1971&lt;$U$6),Q1971*$V$6,OR(Q1971&gt;$U$6,Q1971&lt;$U$7),Q1971*$V$7)</f>
        <v>45.58</v>
      </c>
    </row>
    <row r="1972" spans="1:20" x14ac:dyDescent="0.3">
      <c r="A1972" s="2" t="s">
        <v>2654</v>
      </c>
      <c r="B1972" s="5">
        <v>43851</v>
      </c>
      <c r="C1972" s="5">
        <v>43852</v>
      </c>
      <c r="D1972" s="2" t="s">
        <v>45</v>
      </c>
      <c r="E1972" s="2" t="s">
        <v>27</v>
      </c>
      <c r="F1972" s="2" t="s">
        <v>1192</v>
      </c>
      <c r="G1972" s="6" t="str">
        <f>VLOOKUP(F1972,'Customer Info'!A:B,2,0)</f>
        <v>Craig</v>
      </c>
      <c r="H1972" s="6" t="str">
        <f>VLOOKUP(F1972,'Customer Info'!A:C,3,0)</f>
        <v>Carroll</v>
      </c>
      <c r="I1972" s="6" t="str">
        <f>VLOOKUP(F1972,'Customer Info'!A:E,5,0)</f>
        <v>Suzhou</v>
      </c>
      <c r="J1972" s="2" t="s">
        <v>311</v>
      </c>
      <c r="K1972" s="2">
        <v>954</v>
      </c>
      <c r="L1972" s="2">
        <v>901</v>
      </c>
      <c r="M1972" s="2">
        <v>2</v>
      </c>
      <c r="N1972" s="7">
        <f t="shared" si="120"/>
        <v>1802</v>
      </c>
      <c r="O1972" s="7">
        <f t="shared" si="121"/>
        <v>1908</v>
      </c>
      <c r="P1972" s="2">
        <v>62</v>
      </c>
      <c r="Q1972" s="8">
        <f t="shared" si="122"/>
        <v>1970</v>
      </c>
      <c r="R1972" s="8">
        <f t="shared" si="123"/>
        <v>106</v>
      </c>
      <c r="S1972" s="2" t="s">
        <v>31</v>
      </c>
      <c r="T1972" s="22" cm="1">
        <f t="array" ref="T1972">_xlfn.IFS(OR(Q1972&gt;$U$2,Q1972&lt;$U$3),Q1972*$V$2,OR(Q1972&gt;$U$3,Q1972&lt;$U$4),Q1972*$V$3,OR(Q1972&gt;$U$3,Q1972&lt;$U$4),Q1972*$V$4,OR(Q1972&gt;$U$5,Q1972&lt;$U$6),Q1972*$V$6,OR(Q1972&gt;$U$6,Q1972&lt;$U$7),Q1972*$V$7)</f>
        <v>39.4</v>
      </c>
    </row>
    <row r="1973" spans="1:20" x14ac:dyDescent="0.3">
      <c r="A1973" s="2" t="s">
        <v>2655</v>
      </c>
      <c r="B1973" s="5">
        <v>43993</v>
      </c>
      <c r="C1973" s="5">
        <v>43995</v>
      </c>
      <c r="D1973" s="2" t="s">
        <v>45</v>
      </c>
      <c r="E1973" s="2" t="s">
        <v>27</v>
      </c>
      <c r="F1973" s="2" t="s">
        <v>1261</v>
      </c>
      <c r="G1973" s="6" t="str">
        <f>VLOOKUP(F1973,'Customer Info'!A:B,2,0)</f>
        <v>Heather</v>
      </c>
      <c r="H1973" s="6" t="str">
        <f>VLOOKUP(F1973,'Customer Info'!A:C,3,0)</f>
        <v>Kirkland</v>
      </c>
      <c r="I1973" s="6" t="str">
        <f>VLOOKUP(F1973,'Customer Info'!A:E,5,0)</f>
        <v>Luoyang</v>
      </c>
      <c r="J1973" s="2" t="s">
        <v>356</v>
      </c>
      <c r="K1973" s="2">
        <v>140</v>
      </c>
      <c r="L1973" s="2">
        <v>137</v>
      </c>
      <c r="M1973" s="2">
        <v>4</v>
      </c>
      <c r="N1973" s="7">
        <f t="shared" si="120"/>
        <v>548</v>
      </c>
      <c r="O1973" s="7">
        <f t="shared" si="121"/>
        <v>560</v>
      </c>
      <c r="P1973" s="2">
        <v>30</v>
      </c>
      <c r="Q1973" s="8">
        <f t="shared" si="122"/>
        <v>590</v>
      </c>
      <c r="R1973" s="8">
        <f t="shared" si="123"/>
        <v>12</v>
      </c>
      <c r="S1973" s="2" t="s">
        <v>31</v>
      </c>
      <c r="T1973" s="22" cm="1">
        <f t="array" ref="T1973">_xlfn.IFS(OR(Q1973&gt;$U$2,Q1973&lt;$U$3),Q1973*$V$2,OR(Q1973&gt;$U$3,Q1973&lt;$U$4),Q1973*$V$3,OR(Q1973&gt;$U$3,Q1973&lt;$U$4),Q1973*$V$4,OR(Q1973&gt;$U$5,Q1973&lt;$U$6),Q1973*$V$6,OR(Q1973&gt;$U$6,Q1973&lt;$U$7),Q1973*$V$7)</f>
        <v>11.8</v>
      </c>
    </row>
    <row r="1974" spans="1:20" x14ac:dyDescent="0.3">
      <c r="A1974" s="2" t="s">
        <v>2656</v>
      </c>
      <c r="B1974" s="5">
        <v>44064</v>
      </c>
      <c r="C1974" s="5">
        <v>44066</v>
      </c>
      <c r="D1974" s="2" t="s">
        <v>45</v>
      </c>
      <c r="E1974" s="2" t="s">
        <v>66</v>
      </c>
      <c r="F1974" s="2" t="s">
        <v>1274</v>
      </c>
      <c r="G1974" s="6" t="str">
        <f>VLOOKUP(F1974,'Customer Info'!A:B,2,0)</f>
        <v>Alan</v>
      </c>
      <c r="H1974" s="6" t="str">
        <f>VLOOKUP(F1974,'Customer Info'!A:C,3,0)</f>
        <v>Schoenberger</v>
      </c>
      <c r="I1974" s="6" t="str">
        <f>VLOOKUP(F1974,'Customer Info'!A:E,5,0)</f>
        <v>Anshan</v>
      </c>
      <c r="J1974" s="2" t="s">
        <v>446</v>
      </c>
      <c r="K1974" s="2">
        <v>128</v>
      </c>
      <c r="L1974" s="2">
        <v>115</v>
      </c>
      <c r="M1974" s="2">
        <v>7</v>
      </c>
      <c r="N1974" s="7">
        <f t="shared" si="120"/>
        <v>805</v>
      </c>
      <c r="O1974" s="7">
        <f t="shared" si="121"/>
        <v>896</v>
      </c>
      <c r="P1974" s="2">
        <v>30</v>
      </c>
      <c r="Q1974" s="8">
        <f t="shared" si="122"/>
        <v>926</v>
      </c>
      <c r="R1974" s="8">
        <f t="shared" si="123"/>
        <v>91</v>
      </c>
      <c r="S1974" s="2" t="s">
        <v>31</v>
      </c>
      <c r="T1974" s="22" cm="1">
        <f t="array" ref="T1974">_xlfn.IFS(OR(Q1974&gt;$U$2,Q1974&lt;$U$3),Q1974*$V$2,OR(Q1974&gt;$U$3,Q1974&lt;$U$4),Q1974*$V$3,OR(Q1974&gt;$U$3,Q1974&lt;$U$4),Q1974*$V$4,OR(Q1974&gt;$U$5,Q1974&lt;$U$6),Q1974*$V$6,OR(Q1974&gt;$U$6,Q1974&lt;$U$7),Q1974*$V$7)</f>
        <v>18.52</v>
      </c>
    </row>
    <row r="1975" spans="1:20" x14ac:dyDescent="0.3">
      <c r="A1975" s="2" t="s">
        <v>2657</v>
      </c>
      <c r="B1975" s="5">
        <v>44057</v>
      </c>
      <c r="C1975" s="5">
        <v>44059</v>
      </c>
      <c r="D1975" s="2" t="s">
        <v>33</v>
      </c>
      <c r="E1975" s="2" t="s">
        <v>27</v>
      </c>
      <c r="F1975" s="2" t="s">
        <v>1385</v>
      </c>
      <c r="G1975" s="6" t="str">
        <f>VLOOKUP(F1975,'Customer Info'!A:B,2,0)</f>
        <v>Neoma</v>
      </c>
      <c r="H1975" s="6" t="str">
        <f>VLOOKUP(F1975,'Customer Info'!A:C,3,0)</f>
        <v>Murray</v>
      </c>
      <c r="I1975" s="6" t="str">
        <f>VLOOKUP(F1975,'Customer Info'!A:E,5,0)</f>
        <v>Guwahati</v>
      </c>
      <c r="J1975" s="2" t="s">
        <v>81</v>
      </c>
      <c r="K1975" s="2">
        <v>27691</v>
      </c>
      <c r="L1975" s="2">
        <v>25616</v>
      </c>
      <c r="M1975" s="2">
        <v>3</v>
      </c>
      <c r="N1975" s="7">
        <f t="shared" si="120"/>
        <v>76848</v>
      </c>
      <c r="O1975" s="7">
        <f t="shared" si="121"/>
        <v>83073</v>
      </c>
      <c r="P1975" s="2">
        <v>75</v>
      </c>
      <c r="Q1975" s="8">
        <f t="shared" si="122"/>
        <v>83148</v>
      </c>
      <c r="R1975" s="8">
        <f t="shared" si="123"/>
        <v>6225</v>
      </c>
      <c r="S1975" s="2" t="s">
        <v>31</v>
      </c>
      <c r="T1975" s="22" cm="1">
        <f t="array" ref="T1975">_xlfn.IFS(OR(Q1975&gt;$U$2,Q1975&lt;$U$3),Q1975*$V$2,OR(Q1975&gt;$U$3,Q1975&lt;$U$4),Q1975*$V$3,OR(Q1975&gt;$U$3,Q1975&lt;$U$4),Q1975*$V$4,OR(Q1975&gt;$U$5,Q1975&lt;$U$6),Q1975*$V$6,OR(Q1975&gt;$U$6,Q1975&lt;$U$7),Q1975*$V$7)</f>
        <v>1662.96</v>
      </c>
    </row>
    <row r="1976" spans="1:20" x14ac:dyDescent="0.3">
      <c r="A1976" s="2" t="s">
        <v>2658</v>
      </c>
      <c r="B1976" s="5">
        <v>43974</v>
      </c>
      <c r="C1976" s="5">
        <v>43974</v>
      </c>
      <c r="D1976" s="2" t="s">
        <v>45</v>
      </c>
      <c r="E1976" s="2" t="s">
        <v>41</v>
      </c>
      <c r="F1976" s="2" t="s">
        <v>895</v>
      </c>
      <c r="G1976" s="6" t="str">
        <f>VLOOKUP(F1976,'Customer Info'!A:B,2,0)</f>
        <v>Resi</v>
      </c>
      <c r="H1976" s="6" t="str">
        <f>VLOOKUP(F1976,'Customer Info'!A:C,3,0)</f>
        <v>Pšlking</v>
      </c>
      <c r="I1976" s="6" t="str">
        <f>VLOOKUP(F1976,'Customer Info'!A:E,5,0)</f>
        <v>Gelsenkirchen</v>
      </c>
      <c r="J1976" s="2" t="s">
        <v>452</v>
      </c>
      <c r="K1976" s="2">
        <v>1246</v>
      </c>
      <c r="L1976" s="2">
        <v>1164</v>
      </c>
      <c r="M1976" s="2">
        <v>1</v>
      </c>
      <c r="N1976" s="7">
        <f t="shared" si="120"/>
        <v>1164</v>
      </c>
      <c r="O1976" s="7">
        <f t="shared" si="121"/>
        <v>1246</v>
      </c>
      <c r="P1976" s="2">
        <v>58</v>
      </c>
      <c r="Q1976" s="8">
        <f t="shared" si="122"/>
        <v>1304</v>
      </c>
      <c r="R1976" s="8">
        <f t="shared" si="123"/>
        <v>82</v>
      </c>
      <c r="S1976" s="2" t="s">
        <v>61</v>
      </c>
      <c r="T1976" s="22" cm="1">
        <f t="array" ref="T1976">_xlfn.IFS(OR(Q1976&gt;$U$2,Q1976&lt;$U$3),Q1976*$V$2,OR(Q1976&gt;$U$3,Q1976&lt;$U$4),Q1976*$V$3,OR(Q1976&gt;$U$3,Q1976&lt;$U$4),Q1976*$V$4,OR(Q1976&gt;$U$5,Q1976&lt;$U$6),Q1976*$V$6,OR(Q1976&gt;$U$6,Q1976&lt;$U$7),Q1976*$V$7)</f>
        <v>26.080000000000002</v>
      </c>
    </row>
    <row r="1977" spans="1:20" x14ac:dyDescent="0.3">
      <c r="A1977" s="2" t="s">
        <v>2659</v>
      </c>
      <c r="B1977" s="5">
        <v>43987</v>
      </c>
      <c r="C1977" s="5">
        <v>43989</v>
      </c>
      <c r="D1977" s="2" t="s">
        <v>26</v>
      </c>
      <c r="E1977" s="2" t="s">
        <v>66</v>
      </c>
      <c r="F1977" s="2" t="s">
        <v>1339</v>
      </c>
      <c r="G1977" s="6" t="str">
        <f>VLOOKUP(F1977,'Customer Info'!A:B,2,0)</f>
        <v>Toby</v>
      </c>
      <c r="H1977" s="6" t="str">
        <f>VLOOKUP(F1977,'Customer Info'!A:C,3,0)</f>
        <v>Swindell</v>
      </c>
      <c r="I1977" s="6" t="str">
        <f>VLOOKUP(F1977,'Customer Info'!A:E,5,0)</f>
        <v>Ninghai</v>
      </c>
      <c r="J1977" s="2" t="s">
        <v>592</v>
      </c>
      <c r="K1977" s="2">
        <v>1772</v>
      </c>
      <c r="L1977" s="2">
        <v>1656</v>
      </c>
      <c r="M1977" s="2">
        <v>3</v>
      </c>
      <c r="N1977" s="7">
        <f t="shared" si="120"/>
        <v>4968</v>
      </c>
      <c r="O1977" s="7">
        <f t="shared" si="121"/>
        <v>5316</v>
      </c>
      <c r="P1977" s="2">
        <v>67</v>
      </c>
      <c r="Q1977" s="8">
        <f t="shared" si="122"/>
        <v>5383</v>
      </c>
      <c r="R1977" s="8">
        <f t="shared" si="123"/>
        <v>348</v>
      </c>
      <c r="S1977" s="2" t="s">
        <v>31</v>
      </c>
      <c r="T1977" s="22" cm="1">
        <f t="array" ref="T1977">_xlfn.IFS(OR(Q1977&gt;$U$2,Q1977&lt;$U$3),Q1977*$V$2,OR(Q1977&gt;$U$3,Q1977&lt;$U$4),Q1977*$V$3,OR(Q1977&gt;$U$3,Q1977&lt;$U$4),Q1977*$V$4,OR(Q1977&gt;$U$5,Q1977&lt;$U$6),Q1977*$V$6,OR(Q1977&gt;$U$6,Q1977&lt;$U$7),Q1977*$V$7)</f>
        <v>107.66</v>
      </c>
    </row>
    <row r="1978" spans="1:20" x14ac:dyDescent="0.3">
      <c r="A1978" s="2" t="s">
        <v>2660</v>
      </c>
      <c r="B1978" s="5">
        <v>44063</v>
      </c>
      <c r="C1978" s="5">
        <v>44064</v>
      </c>
      <c r="D1978" s="2" t="s">
        <v>45</v>
      </c>
      <c r="E1978" s="2" t="s">
        <v>41</v>
      </c>
      <c r="F1978" s="2" t="s">
        <v>118</v>
      </c>
      <c r="G1978" s="6" t="str">
        <f>VLOOKUP(F1978,'Customer Info'!A:B,2,0)</f>
        <v>Heather</v>
      </c>
      <c r="H1978" s="6" t="str">
        <f>VLOOKUP(F1978,'Customer Info'!A:C,3,0)</f>
        <v>Kirkland</v>
      </c>
      <c r="I1978" s="6" t="str">
        <f>VLOOKUP(F1978,'Customer Info'!A:E,5,0)</f>
        <v>Townsville</v>
      </c>
      <c r="J1978" s="2" t="s">
        <v>431</v>
      </c>
      <c r="K1978" s="2">
        <v>392</v>
      </c>
      <c r="L1978" s="2">
        <v>356</v>
      </c>
      <c r="M1978" s="2">
        <v>3</v>
      </c>
      <c r="N1978" s="7">
        <f t="shared" si="120"/>
        <v>1068</v>
      </c>
      <c r="O1978" s="7">
        <f t="shared" si="121"/>
        <v>1176</v>
      </c>
      <c r="P1978" s="2">
        <v>58</v>
      </c>
      <c r="Q1978" s="8">
        <f t="shared" si="122"/>
        <v>1234</v>
      </c>
      <c r="R1978" s="8">
        <f t="shared" si="123"/>
        <v>108</v>
      </c>
      <c r="S1978" s="2" t="s">
        <v>61</v>
      </c>
      <c r="T1978" s="22" cm="1">
        <f t="array" ref="T1978">_xlfn.IFS(OR(Q1978&gt;$U$2,Q1978&lt;$U$3),Q1978*$V$2,OR(Q1978&gt;$U$3,Q1978&lt;$U$4),Q1978*$V$3,OR(Q1978&gt;$U$3,Q1978&lt;$U$4),Q1978*$V$4,OR(Q1978&gt;$U$5,Q1978&lt;$U$6),Q1978*$V$6,OR(Q1978&gt;$U$6,Q1978&lt;$U$7),Q1978*$V$7)</f>
        <v>24.68</v>
      </c>
    </row>
    <row r="1979" spans="1:20" x14ac:dyDescent="0.3">
      <c r="A1979" s="2" t="s">
        <v>2661</v>
      </c>
      <c r="B1979" s="5">
        <v>44147</v>
      </c>
      <c r="C1979" s="5">
        <v>44148</v>
      </c>
      <c r="D1979" s="2" t="s">
        <v>33</v>
      </c>
      <c r="E1979" s="2" t="s">
        <v>27</v>
      </c>
      <c r="F1979" s="2" t="s">
        <v>1115</v>
      </c>
      <c r="G1979" s="6" t="str">
        <f>VLOOKUP(F1979,'Customer Info'!A:B,2,0)</f>
        <v>Christy</v>
      </c>
      <c r="H1979" s="6" t="str">
        <f>VLOOKUP(F1979,'Customer Info'!A:C,3,0)</f>
        <v>Brittain</v>
      </c>
      <c r="I1979" s="6" t="str">
        <f>VLOOKUP(F1979,'Customer Info'!A:E,5,0)</f>
        <v>Depok</v>
      </c>
      <c r="J1979" s="2" t="s">
        <v>308</v>
      </c>
      <c r="K1979" s="2">
        <v>7065</v>
      </c>
      <c r="L1979" s="2">
        <v>6545</v>
      </c>
      <c r="M1979" s="2">
        <v>4</v>
      </c>
      <c r="N1979" s="7">
        <f t="shared" si="120"/>
        <v>26180</v>
      </c>
      <c r="O1979" s="7">
        <f t="shared" si="121"/>
        <v>28260</v>
      </c>
      <c r="P1979" s="2">
        <v>63</v>
      </c>
      <c r="Q1979" s="8">
        <f t="shared" si="122"/>
        <v>28323</v>
      </c>
      <c r="R1979" s="8">
        <f t="shared" si="123"/>
        <v>2080</v>
      </c>
      <c r="S1979" s="2" t="s">
        <v>69</v>
      </c>
      <c r="T1979" s="22" cm="1">
        <f t="array" ref="T1979">_xlfn.IFS(OR(Q1979&gt;$U$2,Q1979&lt;$U$3),Q1979*$V$2,OR(Q1979&gt;$U$3,Q1979&lt;$U$4),Q1979*$V$3,OR(Q1979&gt;$U$3,Q1979&lt;$U$4),Q1979*$V$4,OR(Q1979&gt;$U$5,Q1979&lt;$U$6),Q1979*$V$6,OR(Q1979&gt;$U$6,Q1979&lt;$U$7),Q1979*$V$7)</f>
        <v>566.46</v>
      </c>
    </row>
    <row r="1980" spans="1:20" x14ac:dyDescent="0.3">
      <c r="A1980" s="2" t="s">
        <v>2662</v>
      </c>
      <c r="B1980" s="5">
        <v>43972</v>
      </c>
      <c r="C1980" s="5">
        <v>43974</v>
      </c>
      <c r="D1980" s="2" t="s">
        <v>45</v>
      </c>
      <c r="E1980" s="2" t="s">
        <v>46</v>
      </c>
      <c r="F1980" s="2" t="s">
        <v>504</v>
      </c>
      <c r="G1980" s="6" t="str">
        <f>VLOOKUP(F1980,'Customer Info'!A:B,2,0)</f>
        <v>Cari</v>
      </c>
      <c r="H1980" s="6" t="str">
        <f>VLOOKUP(F1980,'Customer Info'!A:C,3,0)</f>
        <v>MacIntyre</v>
      </c>
      <c r="I1980" s="6" t="str">
        <f>VLOOKUP(F1980,'Customer Info'!A:E,5,0)</f>
        <v>Freiburg</v>
      </c>
      <c r="J1980" s="2" t="s">
        <v>548</v>
      </c>
      <c r="K1980" s="2">
        <v>167</v>
      </c>
      <c r="L1980" s="2">
        <v>155</v>
      </c>
      <c r="M1980" s="2">
        <v>2</v>
      </c>
      <c r="N1980" s="7">
        <f t="shared" si="120"/>
        <v>310</v>
      </c>
      <c r="O1980" s="7">
        <f t="shared" si="121"/>
        <v>334</v>
      </c>
      <c r="P1980" s="2">
        <v>30</v>
      </c>
      <c r="Q1980" s="8">
        <f t="shared" si="122"/>
        <v>364</v>
      </c>
      <c r="R1980" s="8">
        <f t="shared" si="123"/>
        <v>24</v>
      </c>
      <c r="S1980" s="2" t="s">
        <v>31</v>
      </c>
      <c r="T1980" s="22" cm="1">
        <f t="array" ref="T1980">_xlfn.IFS(OR(Q1980&gt;$U$2,Q1980&lt;$U$3),Q1980*$V$2,OR(Q1980&gt;$U$3,Q1980&lt;$U$4),Q1980*$V$3,OR(Q1980&gt;$U$3,Q1980&lt;$U$4),Q1980*$V$4,OR(Q1980&gt;$U$5,Q1980&lt;$U$6),Q1980*$V$6,OR(Q1980&gt;$U$6,Q1980&lt;$U$7),Q1980*$V$7)</f>
        <v>7.28</v>
      </c>
    </row>
    <row r="1981" spans="1:20" x14ac:dyDescent="0.3">
      <c r="A1981" s="2" t="s">
        <v>2663</v>
      </c>
      <c r="B1981" s="5">
        <v>44034</v>
      </c>
      <c r="C1981" s="5">
        <v>44035</v>
      </c>
      <c r="D1981" s="2" t="s">
        <v>45</v>
      </c>
      <c r="E1981" s="2" t="s">
        <v>89</v>
      </c>
      <c r="F1981" s="2" t="s">
        <v>74</v>
      </c>
      <c r="G1981" s="6" t="str">
        <f>VLOOKUP(F1981,'Customer Info'!A:B,2,0)</f>
        <v>Ryan</v>
      </c>
      <c r="H1981" s="6" t="str">
        <f>VLOOKUP(F1981,'Customer Info'!A:C,3,0)</f>
        <v>Crowe</v>
      </c>
      <c r="I1981" s="6" t="str">
        <f>VLOOKUP(F1981,'Customer Info'!A:E,5,0)</f>
        <v>Kanpur</v>
      </c>
      <c r="J1981" s="2" t="s">
        <v>181</v>
      </c>
      <c r="K1981" s="2">
        <v>1654</v>
      </c>
      <c r="L1981" s="2">
        <v>1577</v>
      </c>
      <c r="M1981" s="2">
        <v>5</v>
      </c>
      <c r="N1981" s="7">
        <f t="shared" si="120"/>
        <v>7885</v>
      </c>
      <c r="O1981" s="7">
        <f t="shared" si="121"/>
        <v>8270</v>
      </c>
      <c r="P1981" s="2">
        <v>21</v>
      </c>
      <c r="Q1981" s="8">
        <f t="shared" si="122"/>
        <v>8291</v>
      </c>
      <c r="R1981" s="8">
        <f t="shared" si="123"/>
        <v>385</v>
      </c>
      <c r="S1981" s="2" t="s">
        <v>28</v>
      </c>
      <c r="T1981" s="22" cm="1">
        <f t="array" ref="T1981">_xlfn.IFS(OR(Q1981&gt;$U$2,Q1981&lt;$U$3),Q1981*$V$2,OR(Q1981&gt;$U$3,Q1981&lt;$U$4),Q1981*$V$3,OR(Q1981&gt;$U$3,Q1981&lt;$U$4),Q1981*$V$4,OR(Q1981&gt;$U$5,Q1981&lt;$U$6),Q1981*$V$6,OR(Q1981&gt;$U$6,Q1981&lt;$U$7),Q1981*$V$7)</f>
        <v>165.82</v>
      </c>
    </row>
    <row r="1982" spans="1:20" x14ac:dyDescent="0.3">
      <c r="A1982" s="2" t="s">
        <v>2664</v>
      </c>
      <c r="B1982" s="5">
        <v>44031</v>
      </c>
      <c r="C1982" s="5">
        <v>44033</v>
      </c>
      <c r="D1982" s="2" t="s">
        <v>26</v>
      </c>
      <c r="E1982" s="2" t="s">
        <v>66</v>
      </c>
      <c r="F1982" s="2" t="s">
        <v>1737</v>
      </c>
      <c r="G1982" s="6" t="str">
        <f>VLOOKUP(F1982,'Customer Info'!A:B,2,0)</f>
        <v>Harry</v>
      </c>
      <c r="H1982" s="6" t="str">
        <f>VLOOKUP(F1982,'Customer Info'!A:C,3,0)</f>
        <v>Marie</v>
      </c>
      <c r="I1982" s="6" t="str">
        <f>VLOOKUP(F1982,'Customer Info'!A:E,5,0)</f>
        <v>Dortmund</v>
      </c>
      <c r="J1982" s="2" t="s">
        <v>178</v>
      </c>
      <c r="K1982" s="2">
        <v>2697</v>
      </c>
      <c r="L1982" s="2">
        <v>2498</v>
      </c>
      <c r="M1982" s="2">
        <v>4</v>
      </c>
      <c r="N1982" s="7">
        <f t="shared" si="120"/>
        <v>9992</v>
      </c>
      <c r="O1982" s="7">
        <f t="shared" si="121"/>
        <v>10788</v>
      </c>
      <c r="P1982" s="2">
        <v>90</v>
      </c>
      <c r="Q1982" s="8">
        <f t="shared" si="122"/>
        <v>10878</v>
      </c>
      <c r="R1982" s="8">
        <f t="shared" si="123"/>
        <v>796</v>
      </c>
      <c r="S1982" s="2" t="s">
        <v>69</v>
      </c>
      <c r="T1982" s="22" cm="1">
        <f t="array" ref="T1982">_xlfn.IFS(OR(Q1982&gt;$U$2,Q1982&lt;$U$3),Q1982*$V$2,OR(Q1982&gt;$U$3,Q1982&lt;$U$4),Q1982*$V$3,OR(Q1982&gt;$U$3,Q1982&lt;$U$4),Q1982*$V$4,OR(Q1982&gt;$U$5,Q1982&lt;$U$6),Q1982*$V$6,OR(Q1982&gt;$U$6,Q1982&lt;$U$7),Q1982*$V$7)</f>
        <v>217.56</v>
      </c>
    </row>
    <row r="1983" spans="1:20" x14ac:dyDescent="0.3">
      <c r="A1983" s="2" t="s">
        <v>2665</v>
      </c>
      <c r="B1983" s="5">
        <v>43987</v>
      </c>
      <c r="C1983" s="5">
        <v>43989</v>
      </c>
      <c r="D1983" s="2" t="s">
        <v>33</v>
      </c>
      <c r="E1983" s="2" t="s">
        <v>34</v>
      </c>
      <c r="F1983" s="2" t="s">
        <v>1047</v>
      </c>
      <c r="G1983" s="6" t="str">
        <f>VLOOKUP(F1983,'Customer Info'!A:B,2,0)</f>
        <v>Claudia</v>
      </c>
      <c r="H1983" s="6" t="str">
        <f>VLOOKUP(F1983,'Customer Info'!A:C,3,0)</f>
        <v>Bergmann</v>
      </c>
      <c r="I1983" s="6" t="str">
        <f>VLOOKUP(F1983,'Customer Info'!A:E,5,0)</f>
        <v>Aschaffenburg</v>
      </c>
      <c r="J1983" s="2" t="s">
        <v>267</v>
      </c>
      <c r="K1983" s="2">
        <v>2857</v>
      </c>
      <c r="L1983" s="2">
        <v>2622</v>
      </c>
      <c r="M1983" s="2">
        <v>1</v>
      </c>
      <c r="N1983" s="7">
        <f t="shared" si="120"/>
        <v>2622</v>
      </c>
      <c r="O1983" s="7">
        <f t="shared" si="121"/>
        <v>2857</v>
      </c>
      <c r="P1983" s="2">
        <v>85</v>
      </c>
      <c r="Q1983" s="8">
        <f t="shared" si="122"/>
        <v>2942</v>
      </c>
      <c r="R1983" s="8">
        <f t="shared" si="123"/>
        <v>235</v>
      </c>
      <c r="S1983" s="2" t="s">
        <v>31</v>
      </c>
      <c r="T1983" s="22" cm="1">
        <f t="array" ref="T1983">_xlfn.IFS(OR(Q1983&gt;$U$2,Q1983&lt;$U$3),Q1983*$V$2,OR(Q1983&gt;$U$3,Q1983&lt;$U$4),Q1983*$V$3,OR(Q1983&gt;$U$3,Q1983&lt;$U$4),Q1983*$V$4,OR(Q1983&gt;$U$5,Q1983&lt;$U$6),Q1983*$V$6,OR(Q1983&gt;$U$6,Q1983&lt;$U$7),Q1983*$V$7)</f>
        <v>58.84</v>
      </c>
    </row>
    <row r="1984" spans="1:20" x14ac:dyDescent="0.3">
      <c r="A1984" s="2" t="s">
        <v>2666</v>
      </c>
      <c r="B1984" s="5">
        <v>44132</v>
      </c>
      <c r="C1984" s="5">
        <v>44134</v>
      </c>
      <c r="D1984" s="2" t="s">
        <v>33</v>
      </c>
      <c r="E1984" s="2" t="s">
        <v>89</v>
      </c>
      <c r="F1984" s="2" t="s">
        <v>90</v>
      </c>
      <c r="G1984" s="6" t="str">
        <f>VLOOKUP(F1984,'Customer Info'!A:B,2,0)</f>
        <v>Lisa</v>
      </c>
      <c r="H1984" s="6" t="str">
        <f>VLOOKUP(F1984,'Customer Info'!A:C,3,0)</f>
        <v>DeCherney</v>
      </c>
      <c r="I1984" s="6" t="str">
        <f>VLOOKUP(F1984,'Customer Info'!A:E,5,0)</f>
        <v>Sydney</v>
      </c>
      <c r="J1984" s="2" t="s">
        <v>60</v>
      </c>
      <c r="K1984" s="2">
        <v>2466</v>
      </c>
      <c r="L1984" s="2">
        <v>2327</v>
      </c>
      <c r="M1984" s="2">
        <v>3</v>
      </c>
      <c r="N1984" s="7">
        <f t="shared" si="120"/>
        <v>6981</v>
      </c>
      <c r="O1984" s="7">
        <f t="shared" si="121"/>
        <v>7398</v>
      </c>
      <c r="P1984" s="2">
        <v>99</v>
      </c>
      <c r="Q1984" s="8">
        <f t="shared" si="122"/>
        <v>7497</v>
      </c>
      <c r="R1984" s="8">
        <f t="shared" si="123"/>
        <v>417</v>
      </c>
      <c r="S1984" s="2" t="s">
        <v>31</v>
      </c>
      <c r="T1984" s="22" cm="1">
        <f t="array" ref="T1984">_xlfn.IFS(OR(Q1984&gt;$U$2,Q1984&lt;$U$3),Q1984*$V$2,OR(Q1984&gt;$U$3,Q1984&lt;$U$4),Q1984*$V$3,OR(Q1984&gt;$U$3,Q1984&lt;$U$4),Q1984*$V$4,OR(Q1984&gt;$U$5,Q1984&lt;$U$6),Q1984*$V$6,OR(Q1984&gt;$U$6,Q1984&lt;$U$7),Q1984*$V$7)</f>
        <v>149.94</v>
      </c>
    </row>
    <row r="1985" spans="1:20" x14ac:dyDescent="0.3">
      <c r="A1985" s="2" t="s">
        <v>2667</v>
      </c>
      <c r="B1985" s="5">
        <v>43912</v>
      </c>
      <c r="C1985" s="5">
        <v>43913</v>
      </c>
      <c r="D1985" s="2" t="s">
        <v>26</v>
      </c>
      <c r="E1985" s="2" t="s">
        <v>66</v>
      </c>
      <c r="F1985" s="2" t="s">
        <v>591</v>
      </c>
      <c r="G1985" s="6" t="str">
        <f>VLOOKUP(F1985,'Customer Info'!A:B,2,0)</f>
        <v>Fred</v>
      </c>
      <c r="H1985" s="6" t="str">
        <f>VLOOKUP(F1985,'Customer Info'!A:C,3,0)</f>
        <v>Wasserman</v>
      </c>
      <c r="I1985" s="6" t="str">
        <f>VLOOKUP(F1985,'Customer Info'!A:E,5,0)</f>
        <v>Willich</v>
      </c>
      <c r="J1985" s="2" t="s">
        <v>158</v>
      </c>
      <c r="K1985" s="2">
        <v>3091</v>
      </c>
      <c r="L1985" s="2">
        <v>2889</v>
      </c>
      <c r="M1985" s="2">
        <v>4</v>
      </c>
      <c r="N1985" s="7">
        <f t="shared" si="120"/>
        <v>11556</v>
      </c>
      <c r="O1985" s="7">
        <f t="shared" si="121"/>
        <v>12364</v>
      </c>
      <c r="P1985" s="2">
        <v>64</v>
      </c>
      <c r="Q1985" s="8">
        <f t="shared" si="122"/>
        <v>12428</v>
      </c>
      <c r="R1985" s="8">
        <f t="shared" si="123"/>
        <v>808</v>
      </c>
      <c r="S1985" s="2" t="s">
        <v>61</v>
      </c>
      <c r="T1985" s="22" cm="1">
        <f t="array" ref="T1985">_xlfn.IFS(OR(Q1985&gt;$U$2,Q1985&lt;$U$3),Q1985*$V$2,OR(Q1985&gt;$U$3,Q1985&lt;$U$4),Q1985*$V$3,OR(Q1985&gt;$U$3,Q1985&lt;$U$4),Q1985*$V$4,OR(Q1985&gt;$U$5,Q1985&lt;$U$6),Q1985*$V$6,OR(Q1985&gt;$U$6,Q1985&lt;$U$7),Q1985*$V$7)</f>
        <v>248.56</v>
      </c>
    </row>
    <row r="1986" spans="1:20" x14ac:dyDescent="0.3">
      <c r="A1986" s="2" t="s">
        <v>2668</v>
      </c>
      <c r="B1986" s="5">
        <v>44156</v>
      </c>
      <c r="C1986" s="5">
        <v>44158</v>
      </c>
      <c r="D1986" s="2" t="s">
        <v>26</v>
      </c>
      <c r="E1986" s="2" t="s">
        <v>66</v>
      </c>
      <c r="F1986" s="2" t="s">
        <v>1259</v>
      </c>
      <c r="G1986" s="6" t="str">
        <f>VLOOKUP(F1986,'Customer Info'!A:B,2,0)</f>
        <v>Tom</v>
      </c>
      <c r="H1986" s="6" t="str">
        <f>VLOOKUP(F1986,'Customer Info'!A:C,3,0)</f>
        <v>Stivers</v>
      </c>
      <c r="I1986" s="6" t="str">
        <f>VLOOKUP(F1986,'Customer Info'!A:E,5,0)</f>
        <v>Guangzhou</v>
      </c>
      <c r="J1986" s="2" t="s">
        <v>153</v>
      </c>
      <c r="K1986" s="2">
        <v>2540</v>
      </c>
      <c r="L1986" s="2">
        <v>2397</v>
      </c>
      <c r="M1986" s="2">
        <v>1</v>
      </c>
      <c r="N1986" s="7">
        <f t="shared" si="120"/>
        <v>2397</v>
      </c>
      <c r="O1986" s="7">
        <f t="shared" si="121"/>
        <v>2540</v>
      </c>
      <c r="P1986" s="2">
        <v>37</v>
      </c>
      <c r="Q1986" s="8">
        <f t="shared" si="122"/>
        <v>2577</v>
      </c>
      <c r="R1986" s="8">
        <f t="shared" si="123"/>
        <v>143</v>
      </c>
      <c r="S1986" s="2" t="s">
        <v>31</v>
      </c>
      <c r="T1986" s="22" cm="1">
        <f t="array" ref="T1986">_xlfn.IFS(OR(Q1986&gt;$U$2,Q1986&lt;$U$3),Q1986*$V$2,OR(Q1986&gt;$U$3,Q1986&lt;$U$4),Q1986*$V$3,OR(Q1986&gt;$U$3,Q1986&lt;$U$4),Q1986*$V$4,OR(Q1986&gt;$U$5,Q1986&lt;$U$6),Q1986*$V$6,OR(Q1986&gt;$U$6,Q1986&lt;$U$7),Q1986*$V$7)</f>
        <v>51.54</v>
      </c>
    </row>
    <row r="1987" spans="1:20" x14ac:dyDescent="0.3">
      <c r="A1987" s="2" t="s">
        <v>2669</v>
      </c>
      <c r="B1987" s="5">
        <v>43921</v>
      </c>
      <c r="C1987" s="5">
        <v>43921</v>
      </c>
      <c r="D1987" s="2" t="s">
        <v>33</v>
      </c>
      <c r="E1987" s="2" t="s">
        <v>46</v>
      </c>
      <c r="F1987" s="2" t="s">
        <v>784</v>
      </c>
      <c r="G1987" s="6" t="str">
        <f>VLOOKUP(F1987,'Customer Info'!A:B,2,0)</f>
        <v>Stefanie</v>
      </c>
      <c r="H1987" s="6" t="str">
        <f>VLOOKUP(F1987,'Customer Info'!A:C,3,0)</f>
        <v>Holloman</v>
      </c>
      <c r="I1987" s="6" t="str">
        <f>VLOOKUP(F1987,'Customer Info'!A:E,5,0)</f>
        <v>Durgapur</v>
      </c>
      <c r="J1987" s="2" t="s">
        <v>119</v>
      </c>
      <c r="K1987" s="2">
        <v>2273</v>
      </c>
      <c r="L1987" s="2">
        <v>2229</v>
      </c>
      <c r="M1987" s="2">
        <v>3</v>
      </c>
      <c r="N1987" s="7">
        <f t="shared" si="120"/>
        <v>6687</v>
      </c>
      <c r="O1987" s="7">
        <f t="shared" si="121"/>
        <v>6819</v>
      </c>
      <c r="P1987" s="2">
        <v>49</v>
      </c>
      <c r="Q1987" s="8">
        <f t="shared" si="122"/>
        <v>6868</v>
      </c>
      <c r="R1987" s="8">
        <f t="shared" si="123"/>
        <v>132</v>
      </c>
      <c r="S1987" s="2" t="s">
        <v>61</v>
      </c>
      <c r="T1987" s="22" cm="1">
        <f t="array" ref="T1987">_xlfn.IFS(OR(Q1987&gt;$U$2,Q1987&lt;$U$3),Q1987*$V$2,OR(Q1987&gt;$U$3,Q1987&lt;$U$4),Q1987*$V$3,OR(Q1987&gt;$U$3,Q1987&lt;$U$4),Q1987*$V$4,OR(Q1987&gt;$U$5,Q1987&lt;$U$6),Q1987*$V$6,OR(Q1987&gt;$U$6,Q1987&lt;$U$7),Q1987*$V$7)</f>
        <v>137.36000000000001</v>
      </c>
    </row>
    <row r="1988" spans="1:20" x14ac:dyDescent="0.3">
      <c r="A1988" s="2" t="s">
        <v>2670</v>
      </c>
      <c r="B1988" s="5">
        <v>43838</v>
      </c>
      <c r="C1988" s="5">
        <v>43839</v>
      </c>
      <c r="D1988" s="2" t="s">
        <v>45</v>
      </c>
      <c r="E1988" s="2" t="s">
        <v>89</v>
      </c>
      <c r="F1988" s="2" t="s">
        <v>1277</v>
      </c>
      <c r="G1988" s="6" t="str">
        <f>VLOOKUP(F1988,'Customer Info'!A:B,2,0)</f>
        <v>Tracy</v>
      </c>
      <c r="H1988" s="6" t="str">
        <f>VLOOKUP(F1988,'Customer Info'!A:C,3,0)</f>
        <v>Blumstein</v>
      </c>
      <c r="I1988" s="6" t="str">
        <f>VLOOKUP(F1988,'Customer Info'!A:E,5,0)</f>
        <v>Guangzhou</v>
      </c>
      <c r="J1988" s="2" t="s">
        <v>1048</v>
      </c>
      <c r="K1988" s="2">
        <v>142</v>
      </c>
      <c r="L1988" s="2">
        <v>134</v>
      </c>
      <c r="M1988" s="2">
        <v>3</v>
      </c>
      <c r="N1988" s="7">
        <f t="shared" si="120"/>
        <v>402</v>
      </c>
      <c r="O1988" s="7">
        <f t="shared" si="121"/>
        <v>426</v>
      </c>
      <c r="P1988" s="2">
        <v>30</v>
      </c>
      <c r="Q1988" s="8">
        <f t="shared" si="122"/>
        <v>456</v>
      </c>
      <c r="R1988" s="8">
        <f t="shared" si="123"/>
        <v>24</v>
      </c>
      <c r="S1988" s="2" t="s">
        <v>31</v>
      </c>
      <c r="T1988" s="22" cm="1">
        <f t="array" ref="T1988">_xlfn.IFS(OR(Q1988&gt;$U$2,Q1988&lt;$U$3),Q1988*$V$2,OR(Q1988&gt;$U$3,Q1988&lt;$U$4),Q1988*$V$3,OR(Q1988&gt;$U$3,Q1988&lt;$U$4),Q1988*$V$4,OR(Q1988&gt;$U$5,Q1988&lt;$U$6),Q1988*$V$6,OR(Q1988&gt;$U$6,Q1988&lt;$U$7),Q1988*$V$7)</f>
        <v>9.120000000000001</v>
      </c>
    </row>
    <row r="1989" spans="1:20" x14ac:dyDescent="0.3">
      <c r="A1989" s="2" t="s">
        <v>2671</v>
      </c>
      <c r="B1989" s="5">
        <v>44092</v>
      </c>
      <c r="C1989" s="5">
        <v>44094</v>
      </c>
      <c r="D1989" s="2" t="s">
        <v>33</v>
      </c>
      <c r="E1989" s="2" t="s">
        <v>89</v>
      </c>
      <c r="F1989" s="2" t="s">
        <v>1490</v>
      </c>
      <c r="G1989" s="6" t="str">
        <f>VLOOKUP(F1989,'Customer Info'!A:B,2,0)</f>
        <v>Bradley</v>
      </c>
      <c r="H1989" s="6" t="str">
        <f>VLOOKUP(F1989,'Customer Info'!A:C,3,0)</f>
        <v>Nguyen</v>
      </c>
      <c r="I1989" s="6" t="str">
        <f>VLOOKUP(F1989,'Customer Info'!A:E,5,0)</f>
        <v>Shenzhen</v>
      </c>
      <c r="J1989" s="2" t="s">
        <v>455</v>
      </c>
      <c r="K1989" s="2">
        <v>8281</v>
      </c>
      <c r="L1989" s="2">
        <v>7673</v>
      </c>
      <c r="M1989" s="2">
        <v>1</v>
      </c>
      <c r="N1989" s="7">
        <f t="shared" si="120"/>
        <v>7673</v>
      </c>
      <c r="O1989" s="7">
        <f t="shared" si="121"/>
        <v>8281</v>
      </c>
      <c r="P1989" s="2">
        <v>51</v>
      </c>
      <c r="Q1989" s="8">
        <f t="shared" si="122"/>
        <v>8332</v>
      </c>
      <c r="R1989" s="8">
        <f t="shared" si="123"/>
        <v>608</v>
      </c>
      <c r="S1989" s="2" t="s">
        <v>31</v>
      </c>
      <c r="T1989" s="22" cm="1">
        <f t="array" ref="T1989">_xlfn.IFS(OR(Q1989&gt;$U$2,Q1989&lt;$U$3),Q1989*$V$2,OR(Q1989&gt;$U$3,Q1989&lt;$U$4),Q1989*$V$3,OR(Q1989&gt;$U$3,Q1989&lt;$U$4),Q1989*$V$4,OR(Q1989&gt;$U$5,Q1989&lt;$U$6),Q1989*$V$6,OR(Q1989&gt;$U$6,Q1989&lt;$U$7),Q1989*$V$7)</f>
        <v>166.64000000000001</v>
      </c>
    </row>
    <row r="1990" spans="1:20" x14ac:dyDescent="0.3">
      <c r="A1990" s="2" t="s">
        <v>2672</v>
      </c>
      <c r="B1990" s="5">
        <v>44134</v>
      </c>
      <c r="C1990" s="5">
        <v>44136</v>
      </c>
      <c r="D1990" s="2" t="s">
        <v>45</v>
      </c>
      <c r="E1990" s="2" t="s">
        <v>34</v>
      </c>
      <c r="F1990" s="2" t="s">
        <v>566</v>
      </c>
      <c r="G1990" s="6" t="str">
        <f>VLOOKUP(F1990,'Customer Info'!A:B,2,0)</f>
        <v>Darren</v>
      </c>
      <c r="H1990" s="6" t="str">
        <f>VLOOKUP(F1990,'Customer Info'!A:C,3,0)</f>
        <v>Budd</v>
      </c>
      <c r="I1990" s="6" t="str">
        <f>VLOOKUP(F1990,'Customer Info'!A:E,5,0)</f>
        <v>Regensburg</v>
      </c>
      <c r="J1990" s="2" t="s">
        <v>433</v>
      </c>
      <c r="K1990" s="2">
        <v>1413</v>
      </c>
      <c r="L1990" s="2">
        <v>1334</v>
      </c>
      <c r="M1990" s="2">
        <v>3</v>
      </c>
      <c r="N1990" s="7">
        <f t="shared" si="120"/>
        <v>4002</v>
      </c>
      <c r="O1990" s="7">
        <f t="shared" si="121"/>
        <v>4239</v>
      </c>
      <c r="P1990" s="2">
        <v>42</v>
      </c>
      <c r="Q1990" s="8">
        <f t="shared" si="122"/>
        <v>4281</v>
      </c>
      <c r="R1990" s="8">
        <f t="shared" si="123"/>
        <v>237</v>
      </c>
      <c r="S1990" s="2" t="s">
        <v>31</v>
      </c>
      <c r="T1990" s="22" cm="1">
        <f t="array" ref="T1990">_xlfn.IFS(OR(Q1990&gt;$U$2,Q1990&lt;$U$3),Q1990*$V$2,OR(Q1990&gt;$U$3,Q1990&lt;$U$4),Q1990*$V$3,OR(Q1990&gt;$U$3,Q1990&lt;$U$4),Q1990*$V$4,OR(Q1990&gt;$U$5,Q1990&lt;$U$6),Q1990*$V$6,OR(Q1990&gt;$U$6,Q1990&lt;$U$7),Q1990*$V$7)</f>
        <v>85.62</v>
      </c>
    </row>
    <row r="1991" spans="1:20" x14ac:dyDescent="0.3">
      <c r="A1991" s="2" t="s">
        <v>2673</v>
      </c>
      <c r="B1991" s="5">
        <v>43900</v>
      </c>
      <c r="C1991" s="5">
        <v>43900</v>
      </c>
      <c r="D1991" s="2" t="s">
        <v>26</v>
      </c>
      <c r="E1991" s="2" t="s">
        <v>89</v>
      </c>
      <c r="F1991" s="2" t="s">
        <v>919</v>
      </c>
      <c r="G1991" s="6" t="str">
        <f>VLOOKUP(F1991,'Customer Info'!A:B,2,0)</f>
        <v>Claire</v>
      </c>
      <c r="H1991" s="6" t="str">
        <f>VLOOKUP(F1991,'Customer Info'!A:C,3,0)</f>
        <v>Gute</v>
      </c>
      <c r="I1991" s="6" t="str">
        <f>VLOOKUP(F1991,'Customer Info'!A:E,5,0)</f>
        <v>Worms</v>
      </c>
      <c r="J1991" s="2" t="s">
        <v>126</v>
      </c>
      <c r="K1991" s="2">
        <v>3192</v>
      </c>
      <c r="L1991" s="2">
        <v>3011</v>
      </c>
      <c r="M1991" s="2">
        <v>2</v>
      </c>
      <c r="N1991" s="7">
        <f t="shared" si="120"/>
        <v>6022</v>
      </c>
      <c r="O1991" s="7">
        <f t="shared" si="121"/>
        <v>6384</v>
      </c>
      <c r="P1991" s="2">
        <v>97</v>
      </c>
      <c r="Q1991" s="8">
        <f t="shared" si="122"/>
        <v>6481</v>
      </c>
      <c r="R1991" s="8">
        <f t="shared" si="123"/>
        <v>362</v>
      </c>
      <c r="S1991" s="2" t="s">
        <v>31</v>
      </c>
      <c r="T1991" s="22" cm="1">
        <f t="array" ref="T1991">_xlfn.IFS(OR(Q1991&gt;$U$2,Q1991&lt;$U$3),Q1991*$V$2,OR(Q1991&gt;$U$3,Q1991&lt;$U$4),Q1991*$V$3,OR(Q1991&gt;$U$3,Q1991&lt;$U$4),Q1991*$V$4,OR(Q1991&gt;$U$5,Q1991&lt;$U$6),Q1991*$V$6,OR(Q1991&gt;$U$6,Q1991&lt;$U$7),Q1991*$V$7)</f>
        <v>129.62</v>
      </c>
    </row>
    <row r="1992" spans="1:20" x14ac:dyDescent="0.3">
      <c r="A1992" s="2" t="s">
        <v>2674</v>
      </c>
      <c r="B1992" s="5">
        <v>43921</v>
      </c>
      <c r="C1992" s="5">
        <v>43921</v>
      </c>
      <c r="D1992" s="2" t="s">
        <v>26</v>
      </c>
      <c r="E1992" s="2" t="s">
        <v>34</v>
      </c>
      <c r="F1992" s="2" t="s">
        <v>594</v>
      </c>
      <c r="G1992" s="6" t="str">
        <f>VLOOKUP(F1992,'Customer Info'!A:B,2,0)</f>
        <v>Anna</v>
      </c>
      <c r="H1992" s="6" t="str">
        <f>VLOOKUP(F1992,'Customer Info'!A:C,3,0)</f>
        <v>Gayman</v>
      </c>
      <c r="I1992" s="6" t="str">
        <f>VLOOKUP(F1992,'Customer Info'!A:E,5,0)</f>
        <v>Surat</v>
      </c>
      <c r="J1992" s="2" t="s">
        <v>323</v>
      </c>
      <c r="K1992" s="2">
        <v>2759</v>
      </c>
      <c r="L1992" s="2">
        <v>2628</v>
      </c>
      <c r="M1992" s="2">
        <v>2</v>
      </c>
      <c r="N1992" s="7">
        <f t="shared" si="120"/>
        <v>5256</v>
      </c>
      <c r="O1992" s="7">
        <f t="shared" si="121"/>
        <v>5518</v>
      </c>
      <c r="P1992" s="2">
        <v>26</v>
      </c>
      <c r="Q1992" s="8">
        <f t="shared" si="122"/>
        <v>5544</v>
      </c>
      <c r="R1992" s="8">
        <f t="shared" si="123"/>
        <v>262</v>
      </c>
      <c r="S1992" s="2" t="s">
        <v>31</v>
      </c>
      <c r="T1992" s="22" cm="1">
        <f t="array" ref="T1992">_xlfn.IFS(OR(Q1992&gt;$U$2,Q1992&lt;$U$3),Q1992*$V$2,OR(Q1992&gt;$U$3,Q1992&lt;$U$4),Q1992*$V$3,OR(Q1992&gt;$U$3,Q1992&lt;$U$4),Q1992*$V$4,OR(Q1992&gt;$U$5,Q1992&lt;$U$6),Q1992*$V$6,OR(Q1992&gt;$U$6,Q1992&lt;$U$7),Q1992*$V$7)</f>
        <v>110.88</v>
      </c>
    </row>
    <row r="1993" spans="1:20" x14ac:dyDescent="0.3">
      <c r="A1993" s="2" t="s">
        <v>2675</v>
      </c>
      <c r="B1993" s="5">
        <v>43850</v>
      </c>
      <c r="C1993" s="5">
        <v>43850</v>
      </c>
      <c r="D1993" s="2" t="s">
        <v>45</v>
      </c>
      <c r="E1993" s="2" t="s">
        <v>34</v>
      </c>
      <c r="F1993" s="2" t="s">
        <v>1103</v>
      </c>
      <c r="G1993" s="6" t="str">
        <f>VLOOKUP(F1993,'Customer Info'!A:B,2,0)</f>
        <v>Anthony</v>
      </c>
      <c r="H1993" s="6" t="str">
        <f>VLOOKUP(F1993,'Customer Info'!A:C,3,0)</f>
        <v>O'Donnell</v>
      </c>
      <c r="I1993" s="6" t="str">
        <f>VLOOKUP(F1993,'Customer Info'!A:E,5,0)</f>
        <v>Perth</v>
      </c>
      <c r="J1993" s="2" t="s">
        <v>577</v>
      </c>
      <c r="K1993" s="2">
        <v>90</v>
      </c>
      <c r="L1993" s="2">
        <v>81</v>
      </c>
      <c r="M1993" s="2">
        <v>1</v>
      </c>
      <c r="N1993" s="7">
        <f t="shared" si="120"/>
        <v>81</v>
      </c>
      <c r="O1993" s="7">
        <f t="shared" si="121"/>
        <v>90</v>
      </c>
      <c r="P1993" s="2">
        <v>10</v>
      </c>
      <c r="Q1993" s="8">
        <f t="shared" si="122"/>
        <v>100</v>
      </c>
      <c r="R1993" s="8">
        <f t="shared" si="123"/>
        <v>9</v>
      </c>
      <c r="S1993" s="2" t="s">
        <v>31</v>
      </c>
      <c r="T1993" s="22" cm="1">
        <f t="array" ref="T1993">_xlfn.IFS(OR(Q1993&gt;$U$2,Q1993&lt;$U$3),Q1993*$V$2,OR(Q1993&gt;$U$3,Q1993&lt;$U$4),Q1993*$V$3,OR(Q1993&gt;$U$3,Q1993&lt;$U$4),Q1993*$V$4,OR(Q1993&gt;$U$5,Q1993&lt;$U$6),Q1993*$V$6,OR(Q1993&gt;$U$6,Q1993&lt;$U$7),Q1993*$V$7)</f>
        <v>2</v>
      </c>
    </row>
    <row r="1994" spans="1:20" x14ac:dyDescent="0.3">
      <c r="A1994" s="2" t="s">
        <v>2676</v>
      </c>
      <c r="B1994" s="5">
        <v>43964</v>
      </c>
      <c r="C1994" s="5">
        <v>43966</v>
      </c>
      <c r="D1994" s="2" t="s">
        <v>45</v>
      </c>
      <c r="E1994" s="2" t="s">
        <v>27</v>
      </c>
      <c r="F1994" s="2" t="s">
        <v>174</v>
      </c>
      <c r="G1994" s="6" t="str">
        <f>VLOOKUP(F1994,'Customer Info'!A:B,2,0)</f>
        <v>Dean</v>
      </c>
      <c r="H1994" s="6" t="str">
        <f>VLOOKUP(F1994,'Customer Info'!A:C,3,0)</f>
        <v>Katz</v>
      </c>
      <c r="I1994" s="6" t="str">
        <f>VLOOKUP(F1994,'Customer Info'!A:E,5,0)</f>
        <v>Changzhou</v>
      </c>
      <c r="J1994" s="2" t="s">
        <v>78</v>
      </c>
      <c r="K1994" s="2">
        <v>69</v>
      </c>
      <c r="L1994" s="2">
        <v>64</v>
      </c>
      <c r="M1994" s="2">
        <v>1</v>
      </c>
      <c r="N1994" s="7">
        <f t="shared" si="120"/>
        <v>64</v>
      </c>
      <c r="O1994" s="7">
        <f t="shared" si="121"/>
        <v>69</v>
      </c>
      <c r="P1994" s="2">
        <v>10</v>
      </c>
      <c r="Q1994" s="8">
        <f t="shared" si="122"/>
        <v>79</v>
      </c>
      <c r="R1994" s="8">
        <f t="shared" si="123"/>
        <v>5</v>
      </c>
      <c r="S1994" s="2" t="s">
        <v>31</v>
      </c>
      <c r="T1994" s="22" cm="1">
        <f t="array" ref="T1994">_xlfn.IFS(OR(Q1994&gt;$U$2,Q1994&lt;$U$3),Q1994*$V$2,OR(Q1994&gt;$U$3,Q1994&lt;$U$4),Q1994*$V$3,OR(Q1994&gt;$U$3,Q1994&lt;$U$4),Q1994*$V$4,OR(Q1994&gt;$U$5,Q1994&lt;$U$6),Q1994*$V$6,OR(Q1994&gt;$U$6,Q1994&lt;$U$7),Q1994*$V$7)</f>
        <v>1.58</v>
      </c>
    </row>
    <row r="1995" spans="1:20" x14ac:dyDescent="0.3">
      <c r="A1995" s="2" t="s">
        <v>2677</v>
      </c>
      <c r="B1995" s="5">
        <v>44032</v>
      </c>
      <c r="C1995" s="5">
        <v>44034</v>
      </c>
      <c r="D1995" s="2" t="s">
        <v>33</v>
      </c>
      <c r="E1995" s="2" t="s">
        <v>34</v>
      </c>
      <c r="F1995" s="2" t="s">
        <v>1693</v>
      </c>
      <c r="G1995" s="6" t="str">
        <f>VLOOKUP(F1995,'Customer Info'!A:B,2,0)</f>
        <v>Tamara</v>
      </c>
      <c r="H1995" s="6" t="str">
        <f>VLOOKUP(F1995,'Customer Info'!A:C,3,0)</f>
        <v>Chand</v>
      </c>
      <c r="I1995" s="6" t="str">
        <f>VLOOKUP(F1995,'Customer Info'!A:E,5,0)</f>
        <v>Yogyakarta</v>
      </c>
      <c r="J1995" s="2" t="s">
        <v>552</v>
      </c>
      <c r="K1995" s="2">
        <v>37949</v>
      </c>
      <c r="L1995" s="2">
        <v>34816</v>
      </c>
      <c r="M1995" s="2">
        <v>1</v>
      </c>
      <c r="N1995" s="7">
        <f t="shared" ref="N1995:N2058" si="124">L1995*M1995</f>
        <v>34816</v>
      </c>
      <c r="O1995" s="7">
        <f t="shared" ref="O1995:O2058" si="125">K1995*M1995</f>
        <v>37949</v>
      </c>
      <c r="P1995" s="2">
        <v>25</v>
      </c>
      <c r="Q1995" s="8">
        <f t="shared" ref="Q1995:Q2058" si="126">P1995+O1995</f>
        <v>37974</v>
      </c>
      <c r="R1995" s="8">
        <f t="shared" ref="R1995:R2058" si="127">Q1995-N1995-P1995</f>
        <v>3133</v>
      </c>
      <c r="S1995" s="2" t="s">
        <v>31</v>
      </c>
      <c r="T1995" s="22" cm="1">
        <f t="array" ref="T1995">_xlfn.IFS(OR(Q1995&gt;$U$2,Q1995&lt;$U$3),Q1995*$V$2,OR(Q1995&gt;$U$3,Q1995&lt;$U$4),Q1995*$V$3,OR(Q1995&gt;$U$3,Q1995&lt;$U$4),Q1995*$V$4,OR(Q1995&gt;$U$5,Q1995&lt;$U$6),Q1995*$V$6,OR(Q1995&gt;$U$6,Q1995&lt;$U$7),Q1995*$V$7)</f>
        <v>759.48</v>
      </c>
    </row>
    <row r="1996" spans="1:20" x14ac:dyDescent="0.3">
      <c r="A1996" s="2" t="s">
        <v>2678</v>
      </c>
      <c r="B1996" s="5">
        <v>44006</v>
      </c>
      <c r="C1996" s="5">
        <v>44007</v>
      </c>
      <c r="D1996" s="2" t="s">
        <v>45</v>
      </c>
      <c r="E1996" s="2" t="s">
        <v>41</v>
      </c>
      <c r="F1996" s="2" t="s">
        <v>849</v>
      </c>
      <c r="G1996" s="6" t="str">
        <f>VLOOKUP(F1996,'Customer Info'!A:B,2,0)</f>
        <v>Brooke</v>
      </c>
      <c r="H1996" s="6" t="str">
        <f>VLOOKUP(F1996,'Customer Info'!A:C,3,0)</f>
        <v>Gillingham</v>
      </c>
      <c r="I1996" s="6" t="str">
        <f>VLOOKUP(F1996,'Customer Info'!A:E,5,0)</f>
        <v>Geraldton</v>
      </c>
      <c r="J1996" s="2" t="s">
        <v>194</v>
      </c>
      <c r="K1996" s="2">
        <v>1564</v>
      </c>
      <c r="L1996" s="2">
        <v>1420</v>
      </c>
      <c r="M1996" s="2">
        <v>7</v>
      </c>
      <c r="N1996" s="7">
        <f t="shared" si="124"/>
        <v>9940</v>
      </c>
      <c r="O1996" s="7">
        <f t="shared" si="125"/>
        <v>10948</v>
      </c>
      <c r="P1996" s="2">
        <v>95</v>
      </c>
      <c r="Q1996" s="8">
        <f t="shared" si="126"/>
        <v>11043</v>
      </c>
      <c r="R1996" s="8">
        <f t="shared" si="127"/>
        <v>1008</v>
      </c>
      <c r="S1996" s="2" t="s">
        <v>31</v>
      </c>
      <c r="T1996" s="22" cm="1">
        <f t="array" ref="T1996">_xlfn.IFS(OR(Q1996&gt;$U$2,Q1996&lt;$U$3),Q1996*$V$2,OR(Q1996&gt;$U$3,Q1996&lt;$U$4),Q1996*$V$3,OR(Q1996&gt;$U$3,Q1996&lt;$U$4),Q1996*$V$4,OR(Q1996&gt;$U$5,Q1996&lt;$U$6),Q1996*$V$6,OR(Q1996&gt;$U$6,Q1996&lt;$U$7),Q1996*$V$7)</f>
        <v>220.86</v>
      </c>
    </row>
    <row r="1997" spans="1:20" x14ac:dyDescent="0.3">
      <c r="A1997" s="2" t="s">
        <v>2679</v>
      </c>
      <c r="B1997" s="5">
        <v>44151</v>
      </c>
      <c r="C1997" s="5">
        <v>44153</v>
      </c>
      <c r="D1997" s="2" t="s">
        <v>45</v>
      </c>
      <c r="E1997" s="2" t="s">
        <v>89</v>
      </c>
      <c r="F1997" s="2" t="s">
        <v>363</v>
      </c>
      <c r="G1997" s="6" t="str">
        <f>VLOOKUP(F1997,'Customer Info'!A:B,2,0)</f>
        <v>Brendan</v>
      </c>
      <c r="H1997" s="6" t="str">
        <f>VLOOKUP(F1997,'Customer Info'!A:C,3,0)</f>
        <v>Dodson</v>
      </c>
      <c r="I1997" s="6" t="str">
        <f>VLOOKUP(F1997,'Customer Info'!A:E,5,0)</f>
        <v>Adelaide</v>
      </c>
      <c r="J1997" s="2" t="s">
        <v>455</v>
      </c>
      <c r="K1997" s="2">
        <v>954</v>
      </c>
      <c r="L1997" s="2">
        <v>901</v>
      </c>
      <c r="M1997" s="2">
        <v>2</v>
      </c>
      <c r="N1997" s="7">
        <f t="shared" si="124"/>
        <v>1802</v>
      </c>
      <c r="O1997" s="7">
        <f t="shared" si="125"/>
        <v>1908</v>
      </c>
      <c r="P1997" s="2">
        <v>62</v>
      </c>
      <c r="Q1997" s="8">
        <f t="shared" si="126"/>
        <v>1970</v>
      </c>
      <c r="R1997" s="8">
        <f t="shared" si="127"/>
        <v>106</v>
      </c>
      <c r="S1997" s="2" t="s">
        <v>69</v>
      </c>
      <c r="T1997" s="22" cm="1">
        <f t="array" ref="T1997">_xlfn.IFS(OR(Q1997&gt;$U$2,Q1997&lt;$U$3),Q1997*$V$2,OR(Q1997&gt;$U$3,Q1997&lt;$U$4),Q1997*$V$3,OR(Q1997&gt;$U$3,Q1997&lt;$U$4),Q1997*$V$4,OR(Q1997&gt;$U$5,Q1997&lt;$U$6),Q1997*$V$6,OR(Q1997&gt;$U$6,Q1997&lt;$U$7),Q1997*$V$7)</f>
        <v>39.4</v>
      </c>
    </row>
    <row r="1998" spans="1:20" x14ac:dyDescent="0.3">
      <c r="A1998" s="2" t="s">
        <v>2680</v>
      </c>
      <c r="B1998" s="5">
        <v>44021</v>
      </c>
      <c r="C1998" s="5">
        <v>44023</v>
      </c>
      <c r="D1998" s="2" t="s">
        <v>26</v>
      </c>
      <c r="E1998" s="2" t="s">
        <v>46</v>
      </c>
      <c r="F1998" s="2" t="s">
        <v>623</v>
      </c>
      <c r="G1998" s="6" t="str">
        <f>VLOOKUP(F1998,'Customer Info'!A:B,2,0)</f>
        <v>Ivan</v>
      </c>
      <c r="H1998" s="6" t="str">
        <f>VLOOKUP(F1998,'Customer Info'!A:C,3,0)</f>
        <v>Gibson</v>
      </c>
      <c r="I1998" s="6" t="str">
        <f>VLOOKUP(F1998,'Customer Info'!A:E,5,0)</f>
        <v>Perth</v>
      </c>
      <c r="J1998" s="2" t="s">
        <v>417</v>
      </c>
      <c r="K1998" s="2">
        <v>1405</v>
      </c>
      <c r="L1998" s="2">
        <v>1287</v>
      </c>
      <c r="M1998" s="2">
        <v>3</v>
      </c>
      <c r="N1998" s="7">
        <f t="shared" si="124"/>
        <v>3861</v>
      </c>
      <c r="O1998" s="7">
        <f t="shared" si="125"/>
        <v>4215</v>
      </c>
      <c r="P1998" s="2">
        <v>25</v>
      </c>
      <c r="Q1998" s="8">
        <f t="shared" si="126"/>
        <v>4240</v>
      </c>
      <c r="R1998" s="8">
        <f t="shared" si="127"/>
        <v>354</v>
      </c>
      <c r="S1998" s="2" t="s">
        <v>31</v>
      </c>
      <c r="T1998" s="22" cm="1">
        <f t="array" ref="T1998">_xlfn.IFS(OR(Q1998&gt;$U$2,Q1998&lt;$U$3),Q1998*$V$2,OR(Q1998&gt;$U$3,Q1998&lt;$U$4),Q1998*$V$3,OR(Q1998&gt;$U$3,Q1998&lt;$U$4),Q1998*$V$4,OR(Q1998&gt;$U$5,Q1998&lt;$U$6),Q1998*$V$6,OR(Q1998&gt;$U$6,Q1998&lt;$U$7),Q1998*$V$7)</f>
        <v>84.8</v>
      </c>
    </row>
    <row r="1999" spans="1:20" x14ac:dyDescent="0.3">
      <c r="A1999" s="2" t="s">
        <v>2681</v>
      </c>
      <c r="B1999" s="5">
        <v>43993</v>
      </c>
      <c r="C1999" s="5">
        <v>43995</v>
      </c>
      <c r="D1999" s="2" t="s">
        <v>45</v>
      </c>
      <c r="E1999" s="2" t="s">
        <v>34</v>
      </c>
      <c r="F1999" s="2" t="s">
        <v>1013</v>
      </c>
      <c r="G1999" s="6" t="str">
        <f>VLOOKUP(F1999,'Customer Info'!A:B,2,0)</f>
        <v>Brad</v>
      </c>
      <c r="H1999" s="6" t="str">
        <f>VLOOKUP(F1999,'Customer Info'!A:C,3,0)</f>
        <v>Thomas</v>
      </c>
      <c r="I1999" s="6" t="str">
        <f>VLOOKUP(F1999,'Customer Info'!A:E,5,0)</f>
        <v>Bochum</v>
      </c>
      <c r="J1999" s="2" t="s">
        <v>520</v>
      </c>
      <c r="K1999" s="2">
        <v>214</v>
      </c>
      <c r="L1999" s="2">
        <v>199</v>
      </c>
      <c r="M1999" s="2">
        <v>3</v>
      </c>
      <c r="N1999" s="7">
        <f t="shared" si="124"/>
        <v>597</v>
      </c>
      <c r="O1999" s="7">
        <f t="shared" si="125"/>
        <v>642</v>
      </c>
      <c r="P1999" s="2">
        <v>99</v>
      </c>
      <c r="Q1999" s="8">
        <f t="shared" si="126"/>
        <v>741</v>
      </c>
      <c r="R1999" s="8">
        <f t="shared" si="127"/>
        <v>45</v>
      </c>
      <c r="S1999" s="2" t="s">
        <v>61</v>
      </c>
      <c r="T1999" s="22" cm="1">
        <f t="array" ref="T1999">_xlfn.IFS(OR(Q1999&gt;$U$2,Q1999&lt;$U$3),Q1999*$V$2,OR(Q1999&gt;$U$3,Q1999&lt;$U$4),Q1999*$V$3,OR(Q1999&gt;$U$3,Q1999&lt;$U$4),Q1999*$V$4,OR(Q1999&gt;$U$5,Q1999&lt;$U$6),Q1999*$V$6,OR(Q1999&gt;$U$6,Q1999&lt;$U$7),Q1999*$V$7)</f>
        <v>14.82</v>
      </c>
    </row>
    <row r="2000" spans="1:20" x14ac:dyDescent="0.3">
      <c r="A2000" s="2" t="s">
        <v>2682</v>
      </c>
      <c r="B2000" s="5">
        <v>44089</v>
      </c>
      <c r="C2000" s="5">
        <v>44091</v>
      </c>
      <c r="D2000" s="2" t="s">
        <v>45</v>
      </c>
      <c r="E2000" s="2" t="s">
        <v>66</v>
      </c>
      <c r="F2000" s="2" t="s">
        <v>1762</v>
      </c>
      <c r="G2000" s="6" t="str">
        <f>VLOOKUP(F2000,'Customer Info'!A:B,2,0)</f>
        <v>Mitch</v>
      </c>
      <c r="H2000" s="6" t="str">
        <f>VLOOKUP(F2000,'Customer Info'!A:C,3,0)</f>
        <v>Willingham</v>
      </c>
      <c r="I2000" s="6" t="str">
        <f>VLOOKUP(F2000,'Customer Info'!A:E,5,0)</f>
        <v>Surakarta</v>
      </c>
      <c r="J2000" s="2" t="s">
        <v>342</v>
      </c>
      <c r="K2000" s="2">
        <v>693</v>
      </c>
      <c r="L2000" s="2">
        <v>667</v>
      </c>
      <c r="M2000" s="2">
        <v>8</v>
      </c>
      <c r="N2000" s="7">
        <f t="shared" si="124"/>
        <v>5336</v>
      </c>
      <c r="O2000" s="7">
        <f t="shared" si="125"/>
        <v>5544</v>
      </c>
      <c r="P2000" s="2">
        <v>95</v>
      </c>
      <c r="Q2000" s="8">
        <f t="shared" si="126"/>
        <v>5639</v>
      </c>
      <c r="R2000" s="8">
        <f t="shared" si="127"/>
        <v>208</v>
      </c>
      <c r="S2000" s="2" t="s">
        <v>31</v>
      </c>
      <c r="T2000" s="22" cm="1">
        <f t="array" ref="T2000">_xlfn.IFS(OR(Q2000&gt;$U$2,Q2000&lt;$U$3),Q2000*$V$2,OR(Q2000&gt;$U$3,Q2000&lt;$U$4),Q2000*$V$3,OR(Q2000&gt;$U$3,Q2000&lt;$U$4),Q2000*$V$4,OR(Q2000&gt;$U$5,Q2000&lt;$U$6),Q2000*$V$6,OR(Q2000&gt;$U$6,Q2000&lt;$U$7),Q2000*$V$7)</f>
        <v>112.78</v>
      </c>
    </row>
    <row r="2001" spans="1:20" x14ac:dyDescent="0.3">
      <c r="A2001" s="2" t="s">
        <v>2683</v>
      </c>
      <c r="B2001" s="5">
        <v>43872</v>
      </c>
      <c r="C2001" s="5">
        <v>43874</v>
      </c>
      <c r="D2001" s="2" t="s">
        <v>33</v>
      </c>
      <c r="E2001" s="2" t="s">
        <v>89</v>
      </c>
      <c r="F2001" s="2" t="s">
        <v>155</v>
      </c>
      <c r="G2001" s="6" t="str">
        <f>VLOOKUP(F2001,'Customer Info'!A:B,2,0)</f>
        <v>Patrick</v>
      </c>
      <c r="H2001" s="6" t="str">
        <f>VLOOKUP(F2001,'Customer Info'!A:C,3,0)</f>
        <v>Bzostek</v>
      </c>
      <c r="I2001" s="6" t="str">
        <f>VLOOKUP(F2001,'Customer Info'!A:E,5,0)</f>
        <v>Krefeld</v>
      </c>
      <c r="J2001" s="2" t="s">
        <v>132</v>
      </c>
      <c r="K2001" s="2">
        <v>7534</v>
      </c>
      <c r="L2001" s="2">
        <v>7106</v>
      </c>
      <c r="M2001" s="2">
        <v>7</v>
      </c>
      <c r="N2001" s="7">
        <f t="shared" si="124"/>
        <v>49742</v>
      </c>
      <c r="O2001" s="7">
        <f t="shared" si="125"/>
        <v>52738</v>
      </c>
      <c r="P2001" s="2">
        <v>37</v>
      </c>
      <c r="Q2001" s="8">
        <f t="shared" si="126"/>
        <v>52775</v>
      </c>
      <c r="R2001" s="8">
        <f t="shared" si="127"/>
        <v>2996</v>
      </c>
      <c r="S2001" s="2" t="s">
        <v>31</v>
      </c>
      <c r="T2001" s="22" cm="1">
        <f t="array" ref="T2001">_xlfn.IFS(OR(Q2001&gt;$U$2,Q2001&lt;$U$3),Q2001*$V$2,OR(Q2001&gt;$U$3,Q2001&lt;$U$4),Q2001*$V$3,OR(Q2001&gt;$U$3,Q2001&lt;$U$4),Q2001*$V$4,OR(Q2001&gt;$U$5,Q2001&lt;$U$6),Q2001*$V$6,OR(Q2001&gt;$U$6,Q2001&lt;$U$7),Q2001*$V$7)</f>
        <v>1055.5</v>
      </c>
    </row>
    <row r="2002" spans="1:20" x14ac:dyDescent="0.3">
      <c r="A2002" s="2" t="s">
        <v>2684</v>
      </c>
      <c r="B2002" s="5">
        <v>43916</v>
      </c>
      <c r="C2002" s="5">
        <v>43918</v>
      </c>
      <c r="D2002" s="2" t="s">
        <v>45</v>
      </c>
      <c r="E2002" s="2" t="s">
        <v>66</v>
      </c>
      <c r="F2002" s="2" t="s">
        <v>1329</v>
      </c>
      <c r="G2002" s="6" t="str">
        <f>VLOOKUP(F2002,'Customer Info'!A:B,2,0)</f>
        <v>Michael</v>
      </c>
      <c r="H2002" s="6" t="str">
        <f>VLOOKUP(F2002,'Customer Info'!A:C,3,0)</f>
        <v>Moore</v>
      </c>
      <c r="I2002" s="6" t="str">
        <f>VLOOKUP(F2002,'Customer Info'!A:E,5,0)</f>
        <v>Geelong</v>
      </c>
      <c r="J2002" s="2" t="s">
        <v>168</v>
      </c>
      <c r="K2002" s="2">
        <v>208</v>
      </c>
      <c r="L2002" s="2">
        <v>187</v>
      </c>
      <c r="M2002" s="2">
        <v>2</v>
      </c>
      <c r="N2002" s="7">
        <f t="shared" si="124"/>
        <v>374</v>
      </c>
      <c r="O2002" s="7">
        <f t="shared" si="125"/>
        <v>416</v>
      </c>
      <c r="P2002" s="2">
        <v>90</v>
      </c>
      <c r="Q2002" s="8">
        <f t="shared" si="126"/>
        <v>506</v>
      </c>
      <c r="R2002" s="8">
        <f t="shared" si="127"/>
        <v>42</v>
      </c>
      <c r="S2002" s="2" t="s">
        <v>31</v>
      </c>
      <c r="T2002" s="22" cm="1">
        <f t="array" ref="T2002">_xlfn.IFS(OR(Q2002&gt;$U$2,Q2002&lt;$U$3),Q2002*$V$2,OR(Q2002&gt;$U$3,Q2002&lt;$U$4),Q2002*$V$3,OR(Q2002&gt;$U$3,Q2002&lt;$U$4),Q2002*$V$4,OR(Q2002&gt;$U$5,Q2002&lt;$U$6),Q2002*$V$6,OR(Q2002&gt;$U$6,Q2002&lt;$U$7),Q2002*$V$7)</f>
        <v>10.120000000000001</v>
      </c>
    </row>
    <row r="2003" spans="1:20" x14ac:dyDescent="0.3">
      <c r="A2003" s="2" t="s">
        <v>2685</v>
      </c>
      <c r="B2003" s="5">
        <v>43995</v>
      </c>
      <c r="C2003" s="5">
        <v>43996</v>
      </c>
      <c r="D2003" s="2" t="s">
        <v>45</v>
      </c>
      <c r="E2003" s="2" t="s">
        <v>41</v>
      </c>
      <c r="F2003" s="2" t="s">
        <v>1120</v>
      </c>
      <c r="G2003" s="6" t="str">
        <f>VLOOKUP(F2003,'Customer Info'!A:B,2,0)</f>
        <v>Carol</v>
      </c>
      <c r="H2003" s="6" t="str">
        <f>VLOOKUP(F2003,'Customer Info'!A:C,3,0)</f>
        <v>Triggs</v>
      </c>
      <c r="I2003" s="6" t="str">
        <f>VLOOKUP(F2003,'Customer Info'!A:E,5,0)</f>
        <v>Durgapur</v>
      </c>
      <c r="J2003" s="2" t="s">
        <v>253</v>
      </c>
      <c r="K2003" s="2">
        <v>191</v>
      </c>
      <c r="L2003" s="2">
        <v>170</v>
      </c>
      <c r="M2003" s="2">
        <v>2</v>
      </c>
      <c r="N2003" s="7">
        <f t="shared" si="124"/>
        <v>340</v>
      </c>
      <c r="O2003" s="7">
        <f t="shared" si="125"/>
        <v>382</v>
      </c>
      <c r="P2003" s="2">
        <v>30</v>
      </c>
      <c r="Q2003" s="8">
        <f t="shared" si="126"/>
        <v>412</v>
      </c>
      <c r="R2003" s="8">
        <f t="shared" si="127"/>
        <v>42</v>
      </c>
      <c r="S2003" s="2" t="s">
        <v>31</v>
      </c>
      <c r="T2003" s="22" cm="1">
        <f t="array" ref="T2003">_xlfn.IFS(OR(Q2003&gt;$U$2,Q2003&lt;$U$3),Q2003*$V$2,OR(Q2003&gt;$U$3,Q2003&lt;$U$4),Q2003*$V$3,OR(Q2003&gt;$U$3,Q2003&lt;$U$4),Q2003*$V$4,OR(Q2003&gt;$U$5,Q2003&lt;$U$6),Q2003*$V$6,OR(Q2003&gt;$U$6,Q2003&lt;$U$7),Q2003*$V$7)</f>
        <v>8.24</v>
      </c>
    </row>
    <row r="2004" spans="1:20" x14ac:dyDescent="0.3">
      <c r="A2004" s="2" t="s">
        <v>2686</v>
      </c>
      <c r="B2004" s="5">
        <v>44050</v>
      </c>
      <c r="C2004" s="5">
        <v>44051</v>
      </c>
      <c r="D2004" s="2" t="s">
        <v>26</v>
      </c>
      <c r="E2004" s="2" t="s">
        <v>66</v>
      </c>
      <c r="F2004" s="2" t="s">
        <v>670</v>
      </c>
      <c r="G2004" s="6" t="str">
        <f>VLOOKUP(F2004,'Customer Info'!A:B,2,0)</f>
        <v>Stuart</v>
      </c>
      <c r="H2004" s="6" t="str">
        <f>VLOOKUP(F2004,'Customer Info'!A:C,3,0)</f>
        <v>Calhoun</v>
      </c>
      <c r="I2004" s="6" t="str">
        <f>VLOOKUP(F2004,'Customer Info'!A:E,5,0)</f>
        <v>Bochum</v>
      </c>
      <c r="J2004" s="2" t="s">
        <v>704</v>
      </c>
      <c r="K2004" s="2">
        <v>4577</v>
      </c>
      <c r="L2004" s="2">
        <v>4280</v>
      </c>
      <c r="M2004" s="2">
        <v>7</v>
      </c>
      <c r="N2004" s="7">
        <f t="shared" si="124"/>
        <v>29960</v>
      </c>
      <c r="O2004" s="7">
        <f t="shared" si="125"/>
        <v>32039</v>
      </c>
      <c r="P2004" s="2">
        <v>66</v>
      </c>
      <c r="Q2004" s="8">
        <f t="shared" si="126"/>
        <v>32105</v>
      </c>
      <c r="R2004" s="8">
        <f t="shared" si="127"/>
        <v>2079</v>
      </c>
      <c r="S2004" s="2" t="s">
        <v>61</v>
      </c>
      <c r="T2004" s="22" cm="1">
        <f t="array" ref="T2004">_xlfn.IFS(OR(Q2004&gt;$U$2,Q2004&lt;$U$3),Q2004*$V$2,OR(Q2004&gt;$U$3,Q2004&lt;$U$4),Q2004*$V$3,OR(Q2004&gt;$U$3,Q2004&lt;$U$4),Q2004*$V$4,OR(Q2004&gt;$U$5,Q2004&lt;$U$6),Q2004*$V$6,OR(Q2004&gt;$U$6,Q2004&lt;$U$7),Q2004*$V$7)</f>
        <v>642.1</v>
      </c>
    </row>
    <row r="2005" spans="1:20" x14ac:dyDescent="0.3">
      <c r="A2005" s="2" t="s">
        <v>2687</v>
      </c>
      <c r="B2005" s="5">
        <v>43851</v>
      </c>
      <c r="C2005" s="5">
        <v>43851</v>
      </c>
      <c r="D2005" s="2" t="s">
        <v>45</v>
      </c>
      <c r="E2005" s="2" t="s">
        <v>46</v>
      </c>
      <c r="F2005" s="2" t="s">
        <v>517</v>
      </c>
      <c r="G2005" s="6" t="str">
        <f>VLOOKUP(F2005,'Customer Info'!A:B,2,0)</f>
        <v>Ruben</v>
      </c>
      <c r="H2005" s="6" t="str">
        <f>VLOOKUP(F2005,'Customer Info'!A:C,3,0)</f>
        <v>Ausman</v>
      </c>
      <c r="I2005" s="6" t="str">
        <f>VLOOKUP(F2005,'Customer Info'!A:E,5,0)</f>
        <v>Sonneberg</v>
      </c>
      <c r="J2005" s="2" t="s">
        <v>910</v>
      </c>
      <c r="K2005" s="2">
        <v>2965</v>
      </c>
      <c r="L2005" s="2">
        <v>2694</v>
      </c>
      <c r="M2005" s="2">
        <v>2</v>
      </c>
      <c r="N2005" s="7">
        <f t="shared" si="124"/>
        <v>5388</v>
      </c>
      <c r="O2005" s="7">
        <f t="shared" si="125"/>
        <v>5930</v>
      </c>
      <c r="P2005" s="2">
        <v>30</v>
      </c>
      <c r="Q2005" s="8">
        <f t="shared" si="126"/>
        <v>5960</v>
      </c>
      <c r="R2005" s="8">
        <f t="shared" si="127"/>
        <v>542</v>
      </c>
      <c r="S2005" s="2" t="s">
        <v>61</v>
      </c>
      <c r="T2005" s="22" cm="1">
        <f t="array" ref="T2005">_xlfn.IFS(OR(Q2005&gt;$U$2,Q2005&lt;$U$3),Q2005*$V$2,OR(Q2005&gt;$U$3,Q2005&lt;$U$4),Q2005*$V$3,OR(Q2005&gt;$U$3,Q2005&lt;$U$4),Q2005*$V$4,OR(Q2005&gt;$U$5,Q2005&lt;$U$6),Q2005*$V$6,OR(Q2005&gt;$U$6,Q2005&lt;$U$7),Q2005*$V$7)</f>
        <v>119.2</v>
      </c>
    </row>
    <row r="2006" spans="1:20" x14ac:dyDescent="0.3">
      <c r="A2006" s="2" t="s">
        <v>2688</v>
      </c>
      <c r="B2006" s="5">
        <v>44047</v>
      </c>
      <c r="C2006" s="5">
        <v>44048</v>
      </c>
      <c r="D2006" s="2" t="s">
        <v>45</v>
      </c>
      <c r="E2006" s="2" t="s">
        <v>89</v>
      </c>
      <c r="F2006" s="2" t="s">
        <v>852</v>
      </c>
      <c r="G2006" s="6" t="str">
        <f>VLOOKUP(F2006,'Customer Info'!A:B,2,0)</f>
        <v>Michelle</v>
      </c>
      <c r="H2006" s="6" t="str">
        <f>VLOOKUP(F2006,'Customer Info'!A:C,3,0)</f>
        <v>Tran</v>
      </c>
      <c r="I2006" s="6" t="str">
        <f>VLOOKUP(F2006,'Customer Info'!A:E,5,0)</f>
        <v>Mount Gambier</v>
      </c>
      <c r="J2006" s="2" t="s">
        <v>501</v>
      </c>
      <c r="K2006" s="2">
        <v>62</v>
      </c>
      <c r="L2006" s="2">
        <v>58</v>
      </c>
      <c r="M2006" s="2">
        <v>2</v>
      </c>
      <c r="N2006" s="7">
        <f t="shared" si="124"/>
        <v>116</v>
      </c>
      <c r="O2006" s="7">
        <f t="shared" si="125"/>
        <v>124</v>
      </c>
      <c r="P2006" s="2">
        <v>10</v>
      </c>
      <c r="Q2006" s="8">
        <f t="shared" si="126"/>
        <v>134</v>
      </c>
      <c r="R2006" s="8">
        <f t="shared" si="127"/>
        <v>8</v>
      </c>
      <c r="S2006" s="2" t="s">
        <v>31</v>
      </c>
      <c r="T2006" s="22" cm="1">
        <f t="array" ref="T2006">_xlfn.IFS(OR(Q2006&gt;$U$2,Q2006&lt;$U$3),Q2006*$V$2,OR(Q2006&gt;$U$3,Q2006&lt;$U$4),Q2006*$V$3,OR(Q2006&gt;$U$3,Q2006&lt;$U$4),Q2006*$V$4,OR(Q2006&gt;$U$5,Q2006&lt;$U$6),Q2006*$V$6,OR(Q2006&gt;$U$6,Q2006&lt;$U$7),Q2006*$V$7)</f>
        <v>2.68</v>
      </c>
    </row>
    <row r="2007" spans="1:20" x14ac:dyDescent="0.3">
      <c r="A2007" s="2" t="s">
        <v>2689</v>
      </c>
      <c r="B2007" s="5">
        <v>44120</v>
      </c>
      <c r="C2007" s="5">
        <v>44122</v>
      </c>
      <c r="D2007" s="2" t="s">
        <v>45</v>
      </c>
      <c r="E2007" s="2" t="s">
        <v>34</v>
      </c>
      <c r="F2007" s="2" t="s">
        <v>298</v>
      </c>
      <c r="G2007" s="6" t="str">
        <f>VLOOKUP(F2007,'Customer Info'!A:B,2,0)</f>
        <v>Toby</v>
      </c>
      <c r="H2007" s="6" t="str">
        <f>VLOOKUP(F2007,'Customer Info'!A:C,3,0)</f>
        <v>Braunhardt</v>
      </c>
      <c r="I2007" s="6" t="str">
        <f>VLOOKUP(F2007,'Customer Info'!A:E,5,0)</f>
        <v>Jiangyan</v>
      </c>
      <c r="J2007" s="2" t="s">
        <v>39</v>
      </c>
      <c r="K2007" s="2">
        <v>67</v>
      </c>
      <c r="L2007" s="2">
        <v>62</v>
      </c>
      <c r="M2007" s="2">
        <v>1</v>
      </c>
      <c r="N2007" s="7">
        <f t="shared" si="124"/>
        <v>62</v>
      </c>
      <c r="O2007" s="7">
        <f t="shared" si="125"/>
        <v>67</v>
      </c>
      <c r="P2007" s="2">
        <v>10</v>
      </c>
      <c r="Q2007" s="8">
        <f t="shared" si="126"/>
        <v>77</v>
      </c>
      <c r="R2007" s="8">
        <f t="shared" si="127"/>
        <v>5</v>
      </c>
      <c r="S2007" s="2" t="s">
        <v>31</v>
      </c>
      <c r="T2007" s="22" cm="1">
        <f t="array" ref="T2007">_xlfn.IFS(OR(Q2007&gt;$U$2,Q2007&lt;$U$3),Q2007*$V$2,OR(Q2007&gt;$U$3,Q2007&lt;$U$4),Q2007*$V$3,OR(Q2007&gt;$U$3,Q2007&lt;$U$4),Q2007*$V$4,OR(Q2007&gt;$U$5,Q2007&lt;$U$6),Q2007*$V$6,OR(Q2007&gt;$U$6,Q2007&lt;$U$7),Q2007*$V$7)</f>
        <v>1.54</v>
      </c>
    </row>
    <row r="2008" spans="1:20" x14ac:dyDescent="0.3">
      <c r="A2008" s="2" t="s">
        <v>2690</v>
      </c>
      <c r="B2008" s="5">
        <v>43840</v>
      </c>
      <c r="C2008" s="5">
        <v>43841</v>
      </c>
      <c r="D2008" s="2" t="s">
        <v>26</v>
      </c>
      <c r="E2008" s="2" t="s">
        <v>46</v>
      </c>
      <c r="F2008" s="2" t="s">
        <v>77</v>
      </c>
      <c r="G2008" s="6" t="str">
        <f>VLOOKUP(F2008,'Customer Info'!A:B,2,0)</f>
        <v>Kelly</v>
      </c>
      <c r="H2008" s="6" t="str">
        <f>VLOOKUP(F2008,'Customer Info'!A:C,3,0)</f>
        <v>Collister</v>
      </c>
      <c r="I2008" s="6" t="str">
        <f>VLOOKUP(F2008,'Customer Info'!A:E,5,0)</f>
        <v>Tangshan</v>
      </c>
      <c r="J2008" s="2" t="s">
        <v>368</v>
      </c>
      <c r="K2008" s="2">
        <v>4784</v>
      </c>
      <c r="L2008" s="2">
        <v>4518</v>
      </c>
      <c r="M2008" s="2">
        <v>3</v>
      </c>
      <c r="N2008" s="7">
        <f t="shared" si="124"/>
        <v>13554</v>
      </c>
      <c r="O2008" s="7">
        <f t="shared" si="125"/>
        <v>14352</v>
      </c>
      <c r="P2008" s="2">
        <v>91</v>
      </c>
      <c r="Q2008" s="8">
        <f t="shared" si="126"/>
        <v>14443</v>
      </c>
      <c r="R2008" s="8">
        <f t="shared" si="127"/>
        <v>798</v>
      </c>
      <c r="S2008" s="2" t="s">
        <v>28</v>
      </c>
      <c r="T2008" s="22" cm="1">
        <f t="array" ref="T2008">_xlfn.IFS(OR(Q2008&gt;$U$2,Q2008&lt;$U$3),Q2008*$V$2,OR(Q2008&gt;$U$3,Q2008&lt;$U$4),Q2008*$V$3,OR(Q2008&gt;$U$3,Q2008&lt;$U$4),Q2008*$V$4,OR(Q2008&gt;$U$5,Q2008&lt;$U$6),Q2008*$V$6,OR(Q2008&gt;$U$6,Q2008&lt;$U$7),Q2008*$V$7)</f>
        <v>288.86</v>
      </c>
    </row>
    <row r="2009" spans="1:20" x14ac:dyDescent="0.3">
      <c r="A2009" s="2" t="s">
        <v>2691</v>
      </c>
      <c r="B2009" s="5">
        <v>43992</v>
      </c>
      <c r="C2009" s="5">
        <v>43994</v>
      </c>
      <c r="D2009" s="2" t="s">
        <v>45</v>
      </c>
      <c r="E2009" s="2" t="s">
        <v>46</v>
      </c>
      <c r="F2009" s="2" t="s">
        <v>50</v>
      </c>
      <c r="G2009" s="6" t="str">
        <f>VLOOKUP(F2009,'Customer Info'!A:B,2,0)</f>
        <v>Jas</v>
      </c>
      <c r="H2009" s="6" t="str">
        <f>VLOOKUP(F2009,'Customer Info'!A:C,3,0)</f>
        <v>O'Carroll</v>
      </c>
      <c r="I2009" s="6" t="str">
        <f>VLOOKUP(F2009,'Customer Info'!A:E,5,0)</f>
        <v>Essen</v>
      </c>
      <c r="J2009" s="2" t="s">
        <v>464</v>
      </c>
      <c r="K2009" s="2">
        <v>825</v>
      </c>
      <c r="L2009" s="2">
        <v>793</v>
      </c>
      <c r="M2009" s="2">
        <v>6</v>
      </c>
      <c r="N2009" s="7">
        <f t="shared" si="124"/>
        <v>4758</v>
      </c>
      <c r="O2009" s="7">
        <f t="shared" si="125"/>
        <v>4950</v>
      </c>
      <c r="P2009" s="2">
        <v>48</v>
      </c>
      <c r="Q2009" s="8">
        <f t="shared" si="126"/>
        <v>4998</v>
      </c>
      <c r="R2009" s="8">
        <f t="shared" si="127"/>
        <v>192</v>
      </c>
      <c r="S2009" s="2" t="s">
        <v>28</v>
      </c>
      <c r="T2009" s="22" cm="1">
        <f t="array" ref="T2009">_xlfn.IFS(OR(Q2009&gt;$U$2,Q2009&lt;$U$3),Q2009*$V$2,OR(Q2009&gt;$U$3,Q2009&lt;$U$4),Q2009*$V$3,OR(Q2009&gt;$U$3,Q2009&lt;$U$4),Q2009*$V$4,OR(Q2009&gt;$U$5,Q2009&lt;$U$6),Q2009*$V$6,OR(Q2009&gt;$U$6,Q2009&lt;$U$7),Q2009*$V$7)</f>
        <v>99.960000000000008</v>
      </c>
    </row>
    <row r="2010" spans="1:20" x14ac:dyDescent="0.3">
      <c r="A2010" s="2" t="s">
        <v>2692</v>
      </c>
      <c r="B2010" s="5">
        <v>43917</v>
      </c>
      <c r="C2010" s="5">
        <v>43918</v>
      </c>
      <c r="D2010" s="2" t="s">
        <v>45</v>
      </c>
      <c r="E2010" s="2" t="s">
        <v>46</v>
      </c>
      <c r="F2010" s="2" t="s">
        <v>731</v>
      </c>
      <c r="G2010" s="6" t="str">
        <f>VLOOKUP(F2010,'Customer Info'!A:B,2,0)</f>
        <v>Thomas</v>
      </c>
      <c r="H2010" s="6" t="str">
        <f>VLOOKUP(F2010,'Customer Info'!A:C,3,0)</f>
        <v>Seio</v>
      </c>
      <c r="I2010" s="6" t="str">
        <f>VLOOKUP(F2010,'Customer Info'!A:E,5,0)</f>
        <v>Melbourne</v>
      </c>
      <c r="J2010" s="2" t="s">
        <v>202</v>
      </c>
      <c r="K2010" s="2">
        <v>2453</v>
      </c>
      <c r="L2010" s="2">
        <v>2336</v>
      </c>
      <c r="M2010" s="2">
        <v>3</v>
      </c>
      <c r="N2010" s="7">
        <f t="shared" si="124"/>
        <v>7008</v>
      </c>
      <c r="O2010" s="7">
        <f t="shared" si="125"/>
        <v>7359</v>
      </c>
      <c r="P2010" s="2">
        <v>89</v>
      </c>
      <c r="Q2010" s="8">
        <f t="shared" si="126"/>
        <v>7448</v>
      </c>
      <c r="R2010" s="8">
        <f t="shared" si="127"/>
        <v>351</v>
      </c>
      <c r="S2010" s="2" t="s">
        <v>31</v>
      </c>
      <c r="T2010" s="22" cm="1">
        <f t="array" ref="T2010">_xlfn.IFS(OR(Q2010&gt;$U$2,Q2010&lt;$U$3),Q2010*$V$2,OR(Q2010&gt;$U$3,Q2010&lt;$U$4),Q2010*$V$3,OR(Q2010&gt;$U$3,Q2010&lt;$U$4),Q2010*$V$4,OR(Q2010&gt;$U$5,Q2010&lt;$U$6),Q2010*$V$6,OR(Q2010&gt;$U$6,Q2010&lt;$U$7),Q2010*$V$7)</f>
        <v>148.96</v>
      </c>
    </row>
    <row r="2011" spans="1:20" x14ac:dyDescent="0.3">
      <c r="A2011" s="2" t="s">
        <v>2693</v>
      </c>
      <c r="B2011" s="5">
        <v>44046</v>
      </c>
      <c r="C2011" s="5">
        <v>44047</v>
      </c>
      <c r="D2011" s="2" t="s">
        <v>26</v>
      </c>
      <c r="E2011" s="2" t="s">
        <v>46</v>
      </c>
      <c r="F2011" s="2" t="s">
        <v>1103</v>
      </c>
      <c r="G2011" s="6" t="str">
        <f>VLOOKUP(F2011,'Customer Info'!A:B,2,0)</f>
        <v>Anthony</v>
      </c>
      <c r="H2011" s="6" t="str">
        <f>VLOOKUP(F2011,'Customer Info'!A:C,3,0)</f>
        <v>O'Donnell</v>
      </c>
      <c r="I2011" s="6" t="str">
        <f>VLOOKUP(F2011,'Customer Info'!A:E,5,0)</f>
        <v>Perth</v>
      </c>
      <c r="J2011" s="2" t="s">
        <v>452</v>
      </c>
      <c r="K2011" s="2">
        <v>1770</v>
      </c>
      <c r="L2011" s="2">
        <v>1592</v>
      </c>
      <c r="M2011" s="2">
        <v>1</v>
      </c>
      <c r="N2011" s="7">
        <f t="shared" si="124"/>
        <v>1592</v>
      </c>
      <c r="O2011" s="7">
        <f t="shared" si="125"/>
        <v>1770</v>
      </c>
      <c r="P2011" s="2">
        <v>76</v>
      </c>
      <c r="Q2011" s="8">
        <f t="shared" si="126"/>
        <v>1846</v>
      </c>
      <c r="R2011" s="8">
        <f t="shared" si="127"/>
        <v>178</v>
      </c>
      <c r="S2011" s="2" t="s">
        <v>61</v>
      </c>
      <c r="T2011" s="22" cm="1">
        <f t="array" ref="T2011">_xlfn.IFS(OR(Q2011&gt;$U$2,Q2011&lt;$U$3),Q2011*$V$2,OR(Q2011&gt;$U$3,Q2011&lt;$U$4),Q2011*$V$3,OR(Q2011&gt;$U$3,Q2011&lt;$U$4),Q2011*$V$4,OR(Q2011&gt;$U$5,Q2011&lt;$U$6),Q2011*$V$6,OR(Q2011&gt;$U$6,Q2011&lt;$U$7),Q2011*$V$7)</f>
        <v>36.92</v>
      </c>
    </row>
    <row r="2012" spans="1:20" x14ac:dyDescent="0.3">
      <c r="A2012" s="2" t="s">
        <v>2694</v>
      </c>
      <c r="B2012" s="5">
        <v>44079</v>
      </c>
      <c r="C2012" s="5">
        <v>44079</v>
      </c>
      <c r="D2012" s="2" t="s">
        <v>33</v>
      </c>
      <c r="E2012" s="2" t="s">
        <v>34</v>
      </c>
      <c r="F2012" s="2" t="s">
        <v>933</v>
      </c>
      <c r="G2012" s="6" t="str">
        <f>VLOOKUP(F2012,'Customer Info'!A:B,2,0)</f>
        <v>Stuart</v>
      </c>
      <c r="H2012" s="6" t="str">
        <f>VLOOKUP(F2012,'Customer Info'!A:C,3,0)</f>
        <v>Van</v>
      </c>
      <c r="I2012" s="6" t="str">
        <f>VLOOKUP(F2012,'Customer Info'!A:E,5,0)</f>
        <v>Hobart</v>
      </c>
      <c r="J2012" s="2" t="s">
        <v>267</v>
      </c>
      <c r="K2012" s="2">
        <v>38328</v>
      </c>
      <c r="L2012" s="2">
        <v>35164</v>
      </c>
      <c r="M2012" s="2">
        <v>2</v>
      </c>
      <c r="N2012" s="7">
        <f t="shared" si="124"/>
        <v>70328</v>
      </c>
      <c r="O2012" s="7">
        <f t="shared" si="125"/>
        <v>76656</v>
      </c>
      <c r="P2012" s="2">
        <v>23</v>
      </c>
      <c r="Q2012" s="8">
        <f t="shared" si="126"/>
        <v>76679</v>
      </c>
      <c r="R2012" s="8">
        <f t="shared" si="127"/>
        <v>6328</v>
      </c>
      <c r="S2012" s="2" t="s">
        <v>61</v>
      </c>
      <c r="T2012" s="22" cm="1">
        <f t="array" ref="T2012">_xlfn.IFS(OR(Q2012&gt;$U$2,Q2012&lt;$U$3),Q2012*$V$2,OR(Q2012&gt;$U$3,Q2012&lt;$U$4),Q2012*$V$3,OR(Q2012&gt;$U$3,Q2012&lt;$U$4),Q2012*$V$4,OR(Q2012&gt;$U$5,Q2012&lt;$U$6),Q2012*$V$6,OR(Q2012&gt;$U$6,Q2012&lt;$U$7),Q2012*$V$7)</f>
        <v>1533.58</v>
      </c>
    </row>
    <row r="2013" spans="1:20" x14ac:dyDescent="0.3">
      <c r="A2013" s="2" t="s">
        <v>2695</v>
      </c>
      <c r="B2013" s="5">
        <v>44076</v>
      </c>
      <c r="C2013" s="5">
        <v>44077</v>
      </c>
      <c r="D2013" s="2" t="s">
        <v>45</v>
      </c>
      <c r="E2013" s="2" t="s">
        <v>66</v>
      </c>
      <c r="F2013" s="2" t="s">
        <v>1304</v>
      </c>
      <c r="G2013" s="6" t="str">
        <f>VLOOKUP(F2013,'Customer Info'!A:B,2,0)</f>
        <v>Dianna</v>
      </c>
      <c r="H2013" s="6" t="str">
        <f>VLOOKUP(F2013,'Customer Info'!A:C,3,0)</f>
        <v>Vittorini</v>
      </c>
      <c r="I2013" s="6" t="str">
        <f>VLOOKUP(F2013,'Customer Info'!A:E,5,0)</f>
        <v>Gold Coast</v>
      </c>
      <c r="J2013" s="2" t="s">
        <v>1165</v>
      </c>
      <c r="K2013" s="2">
        <v>285</v>
      </c>
      <c r="L2013" s="2">
        <v>259</v>
      </c>
      <c r="M2013" s="2">
        <v>9</v>
      </c>
      <c r="N2013" s="7">
        <f t="shared" si="124"/>
        <v>2331</v>
      </c>
      <c r="O2013" s="7">
        <f t="shared" si="125"/>
        <v>2565</v>
      </c>
      <c r="P2013" s="2">
        <v>60</v>
      </c>
      <c r="Q2013" s="8">
        <f t="shared" si="126"/>
        <v>2625</v>
      </c>
      <c r="R2013" s="8">
        <f t="shared" si="127"/>
        <v>234</v>
      </c>
      <c r="S2013" s="2" t="s">
        <v>61</v>
      </c>
      <c r="T2013" s="22" cm="1">
        <f t="array" ref="T2013">_xlfn.IFS(OR(Q2013&gt;$U$2,Q2013&lt;$U$3),Q2013*$V$2,OR(Q2013&gt;$U$3,Q2013&lt;$U$4),Q2013*$V$3,OR(Q2013&gt;$U$3,Q2013&lt;$U$4),Q2013*$V$4,OR(Q2013&gt;$U$5,Q2013&lt;$U$6),Q2013*$V$6,OR(Q2013&gt;$U$6,Q2013&lt;$U$7),Q2013*$V$7)</f>
        <v>52.5</v>
      </c>
    </row>
    <row r="2014" spans="1:20" x14ac:dyDescent="0.3">
      <c r="A2014" s="2" t="s">
        <v>2696</v>
      </c>
      <c r="B2014" s="5">
        <v>44101</v>
      </c>
      <c r="C2014" s="5">
        <v>44103</v>
      </c>
      <c r="D2014" s="2" t="s">
        <v>26</v>
      </c>
      <c r="E2014" s="2" t="s">
        <v>66</v>
      </c>
      <c r="F2014" s="2" t="s">
        <v>1280</v>
      </c>
      <c r="G2014" s="6" t="str">
        <f>VLOOKUP(F2014,'Customer Info'!A:B,2,0)</f>
        <v>Bruce</v>
      </c>
      <c r="H2014" s="6" t="str">
        <f>VLOOKUP(F2014,'Customer Info'!A:C,3,0)</f>
        <v>Geld</v>
      </c>
      <c r="I2014" s="6" t="str">
        <f>VLOOKUP(F2014,'Customer Info'!A:E,5,0)</f>
        <v>Wollongong</v>
      </c>
      <c r="J2014" s="2" t="s">
        <v>332</v>
      </c>
      <c r="K2014" s="2">
        <v>1364</v>
      </c>
      <c r="L2014" s="2">
        <v>1274</v>
      </c>
      <c r="M2014" s="2">
        <v>8</v>
      </c>
      <c r="N2014" s="7">
        <f t="shared" si="124"/>
        <v>10192</v>
      </c>
      <c r="O2014" s="7">
        <f t="shared" si="125"/>
        <v>10912</v>
      </c>
      <c r="P2014" s="2">
        <v>37</v>
      </c>
      <c r="Q2014" s="8">
        <f t="shared" si="126"/>
        <v>10949</v>
      </c>
      <c r="R2014" s="8">
        <f t="shared" si="127"/>
        <v>720</v>
      </c>
      <c r="S2014" s="2" t="s">
        <v>31</v>
      </c>
      <c r="T2014" s="22" cm="1">
        <f t="array" ref="T2014">_xlfn.IFS(OR(Q2014&gt;$U$2,Q2014&lt;$U$3),Q2014*$V$2,OR(Q2014&gt;$U$3,Q2014&lt;$U$4),Q2014*$V$3,OR(Q2014&gt;$U$3,Q2014&lt;$U$4),Q2014*$V$4,OR(Q2014&gt;$U$5,Q2014&lt;$U$6),Q2014*$V$6,OR(Q2014&gt;$U$6,Q2014&lt;$U$7),Q2014*$V$7)</f>
        <v>218.98000000000002</v>
      </c>
    </row>
    <row r="2015" spans="1:20" x14ac:dyDescent="0.3">
      <c r="A2015" s="2" t="s">
        <v>2697</v>
      </c>
      <c r="B2015" s="5">
        <v>44076</v>
      </c>
      <c r="C2015" s="5">
        <v>44077</v>
      </c>
      <c r="D2015" s="2" t="s">
        <v>45</v>
      </c>
      <c r="E2015" s="2" t="s">
        <v>89</v>
      </c>
      <c r="F2015" s="2" t="s">
        <v>572</v>
      </c>
      <c r="G2015" s="6" t="str">
        <f>VLOOKUP(F2015,'Customer Info'!A:B,2,0)</f>
        <v>Jack</v>
      </c>
      <c r="H2015" s="6" t="str">
        <f>VLOOKUP(F2015,'Customer Info'!A:C,3,0)</f>
        <v>Garza</v>
      </c>
      <c r="I2015" s="6" t="str">
        <f>VLOOKUP(F2015,'Customer Info'!A:E,5,0)</f>
        <v>Oldenburg</v>
      </c>
      <c r="J2015" s="2" t="s">
        <v>48</v>
      </c>
      <c r="K2015" s="2">
        <v>63</v>
      </c>
      <c r="L2015" s="2">
        <v>58</v>
      </c>
      <c r="M2015" s="2">
        <v>7</v>
      </c>
      <c r="N2015" s="7">
        <f t="shared" si="124"/>
        <v>406</v>
      </c>
      <c r="O2015" s="7">
        <f t="shared" si="125"/>
        <v>441</v>
      </c>
      <c r="P2015" s="2">
        <v>10</v>
      </c>
      <c r="Q2015" s="8">
        <f t="shared" si="126"/>
        <v>451</v>
      </c>
      <c r="R2015" s="8">
        <f t="shared" si="127"/>
        <v>35</v>
      </c>
      <c r="S2015" s="2" t="s">
        <v>31</v>
      </c>
      <c r="T2015" s="22" cm="1">
        <f t="array" ref="T2015">_xlfn.IFS(OR(Q2015&gt;$U$2,Q2015&lt;$U$3),Q2015*$V$2,OR(Q2015&gt;$U$3,Q2015&lt;$U$4),Q2015*$V$3,OR(Q2015&gt;$U$3,Q2015&lt;$U$4),Q2015*$V$4,OR(Q2015&gt;$U$5,Q2015&lt;$U$6),Q2015*$V$6,OR(Q2015&gt;$U$6,Q2015&lt;$U$7),Q2015*$V$7)</f>
        <v>9.02</v>
      </c>
    </row>
    <row r="2016" spans="1:20" x14ac:dyDescent="0.3">
      <c r="A2016" s="2" t="s">
        <v>2698</v>
      </c>
      <c r="B2016" s="5">
        <v>44156</v>
      </c>
      <c r="C2016" s="5">
        <v>44157</v>
      </c>
      <c r="D2016" s="2" t="s">
        <v>45</v>
      </c>
      <c r="E2016" s="2" t="s">
        <v>34</v>
      </c>
      <c r="F2016" s="2" t="s">
        <v>1693</v>
      </c>
      <c r="G2016" s="6" t="str">
        <f>VLOOKUP(F2016,'Customer Info'!A:B,2,0)</f>
        <v>Tamara</v>
      </c>
      <c r="H2016" s="6" t="str">
        <f>VLOOKUP(F2016,'Customer Info'!A:C,3,0)</f>
        <v>Chand</v>
      </c>
      <c r="I2016" s="6" t="str">
        <f>VLOOKUP(F2016,'Customer Info'!A:E,5,0)</f>
        <v>Yogyakarta</v>
      </c>
      <c r="J2016" s="2" t="s">
        <v>119</v>
      </c>
      <c r="K2016" s="2">
        <v>1533</v>
      </c>
      <c r="L2016" s="2">
        <v>1406</v>
      </c>
      <c r="M2016" s="2">
        <v>2</v>
      </c>
      <c r="N2016" s="7">
        <f t="shared" si="124"/>
        <v>2812</v>
      </c>
      <c r="O2016" s="7">
        <f t="shared" si="125"/>
        <v>3066</v>
      </c>
      <c r="P2016" s="2">
        <v>66</v>
      </c>
      <c r="Q2016" s="8">
        <f t="shared" si="126"/>
        <v>3132</v>
      </c>
      <c r="R2016" s="8">
        <f t="shared" si="127"/>
        <v>254</v>
      </c>
      <c r="S2016" s="2" t="s">
        <v>28</v>
      </c>
      <c r="T2016" s="22" cm="1">
        <f t="array" ref="T2016">_xlfn.IFS(OR(Q2016&gt;$U$2,Q2016&lt;$U$3),Q2016*$V$2,OR(Q2016&gt;$U$3,Q2016&lt;$U$4),Q2016*$V$3,OR(Q2016&gt;$U$3,Q2016&lt;$U$4),Q2016*$V$4,OR(Q2016&gt;$U$5,Q2016&lt;$U$6),Q2016*$V$6,OR(Q2016&gt;$U$6,Q2016&lt;$U$7),Q2016*$V$7)</f>
        <v>62.64</v>
      </c>
    </row>
    <row r="2017" spans="1:20" x14ac:dyDescent="0.3">
      <c r="A2017" s="2" t="s">
        <v>2699</v>
      </c>
      <c r="B2017" s="5">
        <v>44178</v>
      </c>
      <c r="C2017" s="5">
        <v>44180</v>
      </c>
      <c r="D2017" s="2" t="s">
        <v>26</v>
      </c>
      <c r="E2017" s="2" t="s">
        <v>89</v>
      </c>
      <c r="F2017" s="2" t="s">
        <v>2321</v>
      </c>
      <c r="G2017" s="6" t="str">
        <f>VLOOKUP(F2017,'Customer Info'!A:B,2,0)</f>
        <v>Erica</v>
      </c>
      <c r="H2017" s="6" t="str">
        <f>VLOOKUP(F2017,'Customer Info'!A:C,3,0)</f>
        <v>Hackney</v>
      </c>
      <c r="I2017" s="6" t="str">
        <f>VLOOKUP(F2017,'Customer Info'!A:E,5,0)</f>
        <v>Adelaide</v>
      </c>
      <c r="J2017" s="2" t="s">
        <v>148</v>
      </c>
      <c r="K2017" s="2">
        <v>2602</v>
      </c>
      <c r="L2017" s="2">
        <v>2363</v>
      </c>
      <c r="M2017" s="2">
        <v>2</v>
      </c>
      <c r="N2017" s="7">
        <f t="shared" si="124"/>
        <v>4726</v>
      </c>
      <c r="O2017" s="7">
        <f t="shared" si="125"/>
        <v>5204</v>
      </c>
      <c r="P2017" s="2">
        <v>78</v>
      </c>
      <c r="Q2017" s="8">
        <f t="shared" si="126"/>
        <v>5282</v>
      </c>
      <c r="R2017" s="8">
        <f t="shared" si="127"/>
        <v>478</v>
      </c>
      <c r="S2017" s="2" t="s">
        <v>61</v>
      </c>
      <c r="T2017" s="22" cm="1">
        <f t="array" ref="T2017">_xlfn.IFS(OR(Q2017&gt;$U$2,Q2017&lt;$U$3),Q2017*$V$2,OR(Q2017&gt;$U$3,Q2017&lt;$U$4),Q2017*$V$3,OR(Q2017&gt;$U$3,Q2017&lt;$U$4),Q2017*$V$4,OR(Q2017&gt;$U$5,Q2017&lt;$U$6),Q2017*$V$6,OR(Q2017&gt;$U$6,Q2017&lt;$U$7),Q2017*$V$7)</f>
        <v>105.64</v>
      </c>
    </row>
    <row r="2018" spans="1:20" x14ac:dyDescent="0.3">
      <c r="A2018" s="2" t="s">
        <v>2700</v>
      </c>
      <c r="B2018" s="5">
        <v>44137</v>
      </c>
      <c r="C2018" s="5">
        <v>44137</v>
      </c>
      <c r="D2018" s="2" t="s">
        <v>45</v>
      </c>
      <c r="E2018" s="2" t="s">
        <v>34</v>
      </c>
      <c r="F2018" s="2" t="s">
        <v>80</v>
      </c>
      <c r="G2018" s="6" t="str">
        <f>VLOOKUP(F2018,'Customer Info'!A:B,2,0)</f>
        <v>Adam</v>
      </c>
      <c r="H2018" s="6" t="str">
        <f>VLOOKUP(F2018,'Customer Info'!A:C,3,0)</f>
        <v>Bellavance</v>
      </c>
      <c r="I2018" s="6" t="str">
        <f>VLOOKUP(F2018,'Customer Info'!A:E,5,0)</f>
        <v>Medan</v>
      </c>
      <c r="J2018" s="2" t="s">
        <v>191</v>
      </c>
      <c r="K2018" s="2">
        <v>729</v>
      </c>
      <c r="L2018" s="2">
        <v>689</v>
      </c>
      <c r="M2018" s="2">
        <v>3</v>
      </c>
      <c r="N2018" s="7">
        <f t="shared" si="124"/>
        <v>2067</v>
      </c>
      <c r="O2018" s="7">
        <f t="shared" si="125"/>
        <v>2187</v>
      </c>
      <c r="P2018" s="2">
        <v>49</v>
      </c>
      <c r="Q2018" s="8">
        <f t="shared" si="126"/>
        <v>2236</v>
      </c>
      <c r="R2018" s="8">
        <f t="shared" si="127"/>
        <v>120</v>
      </c>
      <c r="S2018" s="2" t="s">
        <v>61</v>
      </c>
      <c r="T2018" s="22" cm="1">
        <f t="array" ref="T2018">_xlfn.IFS(OR(Q2018&gt;$U$2,Q2018&lt;$U$3),Q2018*$V$2,OR(Q2018&gt;$U$3,Q2018&lt;$U$4),Q2018*$V$3,OR(Q2018&gt;$U$3,Q2018&lt;$U$4),Q2018*$V$4,OR(Q2018&gt;$U$5,Q2018&lt;$U$6),Q2018*$V$6,OR(Q2018&gt;$U$6,Q2018&lt;$U$7),Q2018*$V$7)</f>
        <v>44.72</v>
      </c>
    </row>
    <row r="2019" spans="1:20" x14ac:dyDescent="0.3">
      <c r="A2019" s="2" t="s">
        <v>2701</v>
      </c>
      <c r="B2019" s="5">
        <v>44128</v>
      </c>
      <c r="C2019" s="5">
        <v>44129</v>
      </c>
      <c r="D2019" s="2" t="s">
        <v>33</v>
      </c>
      <c r="E2019" s="2" t="s">
        <v>89</v>
      </c>
      <c r="F2019" s="2" t="s">
        <v>56</v>
      </c>
      <c r="G2019" s="6" t="str">
        <f>VLOOKUP(F2019,'Customer Info'!A:B,2,0)</f>
        <v>Jeremy</v>
      </c>
      <c r="H2019" s="6" t="str">
        <f>VLOOKUP(F2019,'Customer Info'!A:C,3,0)</f>
        <v>Ellison</v>
      </c>
      <c r="I2019" s="6" t="str">
        <f>VLOOKUP(F2019,'Customer Info'!A:E,5,0)</f>
        <v>Jammu</v>
      </c>
      <c r="J2019" s="2" t="s">
        <v>439</v>
      </c>
      <c r="K2019" s="2">
        <v>2857</v>
      </c>
      <c r="L2019" s="2">
        <v>2622</v>
      </c>
      <c r="M2019" s="2">
        <v>7</v>
      </c>
      <c r="N2019" s="7">
        <f t="shared" si="124"/>
        <v>18354</v>
      </c>
      <c r="O2019" s="7">
        <f t="shared" si="125"/>
        <v>19999</v>
      </c>
      <c r="P2019" s="2">
        <v>78</v>
      </c>
      <c r="Q2019" s="8">
        <f t="shared" si="126"/>
        <v>20077</v>
      </c>
      <c r="R2019" s="8">
        <f t="shared" si="127"/>
        <v>1645</v>
      </c>
      <c r="S2019" s="2" t="s">
        <v>31</v>
      </c>
      <c r="T2019" s="22" cm="1">
        <f t="array" ref="T2019">_xlfn.IFS(OR(Q2019&gt;$U$2,Q2019&lt;$U$3),Q2019*$V$2,OR(Q2019&gt;$U$3,Q2019&lt;$U$4),Q2019*$V$3,OR(Q2019&gt;$U$3,Q2019&lt;$U$4),Q2019*$V$4,OR(Q2019&gt;$U$5,Q2019&lt;$U$6),Q2019*$V$6,OR(Q2019&gt;$U$6,Q2019&lt;$U$7),Q2019*$V$7)</f>
        <v>401.54</v>
      </c>
    </row>
    <row r="2020" spans="1:20" x14ac:dyDescent="0.3">
      <c r="A2020" s="2" t="s">
        <v>2702</v>
      </c>
      <c r="B2020" s="5">
        <v>44059</v>
      </c>
      <c r="C2020" s="5">
        <v>44061</v>
      </c>
      <c r="D2020" s="2" t="s">
        <v>26</v>
      </c>
      <c r="E2020" s="2" t="s">
        <v>66</v>
      </c>
      <c r="F2020" s="2" t="s">
        <v>504</v>
      </c>
      <c r="G2020" s="6" t="str">
        <f>VLOOKUP(F2020,'Customer Info'!A:B,2,0)</f>
        <v>Cari</v>
      </c>
      <c r="H2020" s="6" t="str">
        <f>VLOOKUP(F2020,'Customer Info'!A:C,3,0)</f>
        <v>MacIntyre</v>
      </c>
      <c r="I2020" s="6" t="str">
        <f>VLOOKUP(F2020,'Customer Info'!A:E,5,0)</f>
        <v>Freiburg</v>
      </c>
      <c r="J2020" s="2" t="s">
        <v>1171</v>
      </c>
      <c r="K2020" s="2">
        <v>4904</v>
      </c>
      <c r="L2020" s="2">
        <v>4499</v>
      </c>
      <c r="M2020" s="2">
        <v>2</v>
      </c>
      <c r="N2020" s="7">
        <f t="shared" si="124"/>
        <v>8998</v>
      </c>
      <c r="O2020" s="7">
        <f t="shared" si="125"/>
        <v>9808</v>
      </c>
      <c r="P2020" s="2">
        <v>24</v>
      </c>
      <c r="Q2020" s="8">
        <f t="shared" si="126"/>
        <v>9832</v>
      </c>
      <c r="R2020" s="8">
        <f t="shared" si="127"/>
        <v>810</v>
      </c>
      <c r="S2020" s="2" t="s">
        <v>61</v>
      </c>
      <c r="T2020" s="22" cm="1">
        <f t="array" ref="T2020">_xlfn.IFS(OR(Q2020&gt;$U$2,Q2020&lt;$U$3),Q2020*$V$2,OR(Q2020&gt;$U$3,Q2020&lt;$U$4),Q2020*$V$3,OR(Q2020&gt;$U$3,Q2020&lt;$U$4),Q2020*$V$4,OR(Q2020&gt;$U$5,Q2020&lt;$U$6),Q2020*$V$6,OR(Q2020&gt;$U$6,Q2020&lt;$U$7),Q2020*$V$7)</f>
        <v>196.64000000000001</v>
      </c>
    </row>
    <row r="2021" spans="1:20" x14ac:dyDescent="0.3">
      <c r="A2021" s="2" t="s">
        <v>2703</v>
      </c>
      <c r="B2021" s="5">
        <v>44028</v>
      </c>
      <c r="C2021" s="5">
        <v>44030</v>
      </c>
      <c r="D2021" s="2" t="s">
        <v>26</v>
      </c>
      <c r="E2021" s="2" t="s">
        <v>27</v>
      </c>
      <c r="F2021" s="2" t="s">
        <v>623</v>
      </c>
      <c r="G2021" s="6" t="str">
        <f>VLOOKUP(F2021,'Customer Info'!A:B,2,0)</f>
        <v>Ivan</v>
      </c>
      <c r="H2021" s="6" t="str">
        <f>VLOOKUP(F2021,'Customer Info'!A:C,3,0)</f>
        <v>Gibson</v>
      </c>
      <c r="I2021" s="6" t="str">
        <f>VLOOKUP(F2021,'Customer Info'!A:E,5,0)</f>
        <v>Perth</v>
      </c>
      <c r="J2021" s="2" t="s">
        <v>405</v>
      </c>
      <c r="K2021" s="2">
        <v>3288</v>
      </c>
      <c r="L2021" s="2">
        <v>3041</v>
      </c>
      <c r="M2021" s="2">
        <v>1</v>
      </c>
      <c r="N2021" s="7">
        <f t="shared" si="124"/>
        <v>3041</v>
      </c>
      <c r="O2021" s="7">
        <f t="shared" si="125"/>
        <v>3288</v>
      </c>
      <c r="P2021" s="2">
        <v>46</v>
      </c>
      <c r="Q2021" s="8">
        <f t="shared" si="126"/>
        <v>3334</v>
      </c>
      <c r="R2021" s="8">
        <f t="shared" si="127"/>
        <v>247</v>
      </c>
      <c r="S2021" s="2" t="s">
        <v>31</v>
      </c>
      <c r="T2021" s="22" cm="1">
        <f t="array" ref="T2021">_xlfn.IFS(OR(Q2021&gt;$U$2,Q2021&lt;$U$3),Q2021*$V$2,OR(Q2021&gt;$U$3,Q2021&lt;$U$4),Q2021*$V$3,OR(Q2021&gt;$U$3,Q2021&lt;$U$4),Q2021*$V$4,OR(Q2021&gt;$U$5,Q2021&lt;$U$6),Q2021*$V$6,OR(Q2021&gt;$U$6,Q2021&lt;$U$7),Q2021*$V$7)</f>
        <v>66.680000000000007</v>
      </c>
    </row>
    <row r="2022" spans="1:20" x14ac:dyDescent="0.3">
      <c r="A2022" s="2" t="s">
        <v>2704</v>
      </c>
      <c r="B2022" s="5">
        <v>44085</v>
      </c>
      <c r="C2022" s="5">
        <v>44086</v>
      </c>
      <c r="D2022" s="2" t="s">
        <v>45</v>
      </c>
      <c r="E2022" s="2" t="s">
        <v>89</v>
      </c>
      <c r="F2022" s="2" t="s">
        <v>1572</v>
      </c>
      <c r="G2022" s="6" t="str">
        <f>VLOOKUP(F2022,'Customer Info'!A:B,2,0)</f>
        <v>Max</v>
      </c>
      <c r="H2022" s="6" t="str">
        <f>VLOOKUP(F2022,'Customer Info'!A:C,3,0)</f>
        <v>Ludwig</v>
      </c>
      <c r="I2022" s="6" t="str">
        <f>VLOOKUP(F2022,'Customer Info'!A:E,5,0)</f>
        <v>Cirebon</v>
      </c>
      <c r="J2022" s="2" t="s">
        <v>433</v>
      </c>
      <c r="K2022" s="2">
        <v>1774</v>
      </c>
      <c r="L2022" s="2">
        <v>1642</v>
      </c>
      <c r="M2022" s="2">
        <v>1</v>
      </c>
      <c r="N2022" s="7">
        <f t="shared" si="124"/>
        <v>1642</v>
      </c>
      <c r="O2022" s="7">
        <f t="shared" si="125"/>
        <v>1774</v>
      </c>
      <c r="P2022" s="2">
        <v>70</v>
      </c>
      <c r="Q2022" s="8">
        <f t="shared" si="126"/>
        <v>1844</v>
      </c>
      <c r="R2022" s="8">
        <f t="shared" si="127"/>
        <v>132</v>
      </c>
      <c r="S2022" s="2" t="s">
        <v>28</v>
      </c>
      <c r="T2022" s="22" cm="1">
        <f t="array" ref="T2022">_xlfn.IFS(OR(Q2022&gt;$U$2,Q2022&lt;$U$3),Q2022*$V$2,OR(Q2022&gt;$U$3,Q2022&lt;$U$4),Q2022*$V$3,OR(Q2022&gt;$U$3,Q2022&lt;$U$4),Q2022*$V$4,OR(Q2022&gt;$U$5,Q2022&lt;$U$6),Q2022*$V$6,OR(Q2022&gt;$U$6,Q2022&lt;$U$7),Q2022*$V$7)</f>
        <v>36.880000000000003</v>
      </c>
    </row>
    <row r="2023" spans="1:20" x14ac:dyDescent="0.3">
      <c r="A2023" s="2" t="s">
        <v>2705</v>
      </c>
      <c r="B2023" s="5">
        <v>43883</v>
      </c>
      <c r="C2023" s="5">
        <v>43885</v>
      </c>
      <c r="D2023" s="2" t="s">
        <v>26</v>
      </c>
      <c r="E2023" s="2" t="s">
        <v>27</v>
      </c>
      <c r="F2023" s="2" t="s">
        <v>2205</v>
      </c>
      <c r="G2023" s="6" t="str">
        <f>VLOOKUP(F2023,'Customer Info'!A:B,2,0)</f>
        <v>Lynn</v>
      </c>
      <c r="H2023" s="6" t="str">
        <f>VLOOKUP(F2023,'Customer Info'!A:C,3,0)</f>
        <v>Smith</v>
      </c>
      <c r="I2023" s="6" t="str">
        <f>VLOOKUP(F2023,'Customer Info'!A:E,5,0)</f>
        <v>Kanpur</v>
      </c>
      <c r="J2023" s="2" t="s">
        <v>476</v>
      </c>
      <c r="K2023" s="2">
        <v>4904</v>
      </c>
      <c r="L2023" s="2">
        <v>4499</v>
      </c>
      <c r="M2023" s="2">
        <v>1</v>
      </c>
      <c r="N2023" s="7">
        <f t="shared" si="124"/>
        <v>4499</v>
      </c>
      <c r="O2023" s="7">
        <f t="shared" si="125"/>
        <v>4904</v>
      </c>
      <c r="P2023" s="2">
        <v>36</v>
      </c>
      <c r="Q2023" s="8">
        <f t="shared" si="126"/>
        <v>4940</v>
      </c>
      <c r="R2023" s="8">
        <f t="shared" si="127"/>
        <v>405</v>
      </c>
      <c r="S2023" s="2" t="s">
        <v>61</v>
      </c>
      <c r="T2023" s="22" cm="1">
        <f t="array" ref="T2023">_xlfn.IFS(OR(Q2023&gt;$U$2,Q2023&lt;$U$3),Q2023*$V$2,OR(Q2023&gt;$U$3,Q2023&lt;$U$4),Q2023*$V$3,OR(Q2023&gt;$U$3,Q2023&lt;$U$4),Q2023*$V$4,OR(Q2023&gt;$U$5,Q2023&lt;$U$6),Q2023*$V$6,OR(Q2023&gt;$U$6,Q2023&lt;$U$7),Q2023*$V$7)</f>
        <v>98.8</v>
      </c>
    </row>
    <row r="2024" spans="1:20" x14ac:dyDescent="0.3">
      <c r="A2024" s="2" t="s">
        <v>2706</v>
      </c>
      <c r="B2024" s="5">
        <v>43996</v>
      </c>
      <c r="C2024" s="5">
        <v>43997</v>
      </c>
      <c r="D2024" s="2" t="s">
        <v>33</v>
      </c>
      <c r="E2024" s="2" t="s">
        <v>89</v>
      </c>
      <c r="F2024" s="2" t="s">
        <v>1094</v>
      </c>
      <c r="G2024" s="6" t="str">
        <f>VLOOKUP(F2024,'Customer Info'!A:B,2,0)</f>
        <v>Annie</v>
      </c>
      <c r="H2024" s="6" t="str">
        <f>VLOOKUP(F2024,'Customer Info'!A:C,3,0)</f>
        <v>Zypern</v>
      </c>
      <c r="I2024" s="6" t="str">
        <f>VLOOKUP(F2024,'Customer Info'!A:E,5,0)</f>
        <v>Brisbane</v>
      </c>
      <c r="J2024" s="2" t="s">
        <v>346</v>
      </c>
      <c r="K2024" s="2">
        <v>8878</v>
      </c>
      <c r="L2024" s="2">
        <v>7914</v>
      </c>
      <c r="M2024" s="2">
        <v>6</v>
      </c>
      <c r="N2024" s="7">
        <f t="shared" si="124"/>
        <v>47484</v>
      </c>
      <c r="O2024" s="7">
        <f t="shared" si="125"/>
        <v>53268</v>
      </c>
      <c r="P2024" s="2">
        <v>35</v>
      </c>
      <c r="Q2024" s="8">
        <f t="shared" si="126"/>
        <v>53303</v>
      </c>
      <c r="R2024" s="8">
        <f t="shared" si="127"/>
        <v>5784</v>
      </c>
      <c r="S2024" s="2" t="s">
        <v>28</v>
      </c>
      <c r="T2024" s="22" cm="1">
        <f t="array" ref="T2024">_xlfn.IFS(OR(Q2024&gt;$U$2,Q2024&lt;$U$3),Q2024*$V$2,OR(Q2024&gt;$U$3,Q2024&lt;$U$4),Q2024*$V$3,OR(Q2024&gt;$U$3,Q2024&lt;$U$4),Q2024*$V$4,OR(Q2024&gt;$U$5,Q2024&lt;$U$6),Q2024*$V$6,OR(Q2024&gt;$U$6,Q2024&lt;$U$7),Q2024*$V$7)</f>
        <v>1066.06</v>
      </c>
    </row>
    <row r="2025" spans="1:20" x14ac:dyDescent="0.3">
      <c r="A2025" s="2" t="s">
        <v>2707</v>
      </c>
      <c r="B2025" s="5">
        <v>43852</v>
      </c>
      <c r="C2025" s="5">
        <v>43852</v>
      </c>
      <c r="D2025" s="2" t="s">
        <v>45</v>
      </c>
      <c r="E2025" s="2" t="s">
        <v>34</v>
      </c>
      <c r="F2025" s="2" t="s">
        <v>77</v>
      </c>
      <c r="G2025" s="6" t="str">
        <f>VLOOKUP(F2025,'Customer Info'!A:B,2,0)</f>
        <v>Kelly</v>
      </c>
      <c r="H2025" s="6" t="str">
        <f>VLOOKUP(F2025,'Customer Info'!A:C,3,0)</f>
        <v>Collister</v>
      </c>
      <c r="I2025" s="6" t="str">
        <f>VLOOKUP(F2025,'Customer Info'!A:E,5,0)</f>
        <v>Tangshan</v>
      </c>
      <c r="J2025" s="2" t="s">
        <v>91</v>
      </c>
      <c r="K2025" s="2">
        <v>69</v>
      </c>
      <c r="L2025" s="2">
        <v>64</v>
      </c>
      <c r="M2025" s="2">
        <v>1</v>
      </c>
      <c r="N2025" s="7">
        <f t="shared" si="124"/>
        <v>64</v>
      </c>
      <c r="O2025" s="7">
        <f t="shared" si="125"/>
        <v>69</v>
      </c>
      <c r="P2025" s="2">
        <v>10</v>
      </c>
      <c r="Q2025" s="8">
        <f t="shared" si="126"/>
        <v>79</v>
      </c>
      <c r="R2025" s="8">
        <f t="shared" si="127"/>
        <v>5</v>
      </c>
      <c r="S2025" s="2" t="s">
        <v>31</v>
      </c>
      <c r="T2025" s="22" cm="1">
        <f t="array" ref="T2025">_xlfn.IFS(OR(Q2025&gt;$U$2,Q2025&lt;$U$3),Q2025*$V$2,OR(Q2025&gt;$U$3,Q2025&lt;$U$4),Q2025*$V$3,OR(Q2025&gt;$U$3,Q2025&lt;$U$4),Q2025*$V$4,OR(Q2025&gt;$U$5,Q2025&lt;$U$6),Q2025*$V$6,OR(Q2025&gt;$U$6,Q2025&lt;$U$7),Q2025*$V$7)</f>
        <v>1.58</v>
      </c>
    </row>
    <row r="2026" spans="1:20" x14ac:dyDescent="0.3">
      <c r="A2026" s="2" t="s">
        <v>2708</v>
      </c>
      <c r="B2026" s="5">
        <v>44001</v>
      </c>
      <c r="C2026" s="5">
        <v>44001</v>
      </c>
      <c r="D2026" s="2" t="s">
        <v>45</v>
      </c>
      <c r="E2026" s="2" t="s">
        <v>46</v>
      </c>
      <c r="F2026" s="2" t="s">
        <v>1239</v>
      </c>
      <c r="G2026" s="6" t="str">
        <f>VLOOKUP(F2026,'Customer Info'!A:B,2,0)</f>
        <v>Deanra</v>
      </c>
      <c r="H2026" s="6" t="str">
        <f>VLOOKUP(F2026,'Customer Info'!A:C,3,0)</f>
        <v>Eno</v>
      </c>
      <c r="I2026" s="6" t="str">
        <f>VLOOKUP(F2026,'Customer Info'!A:E,5,0)</f>
        <v>Langen</v>
      </c>
      <c r="J2026" s="2" t="s">
        <v>178</v>
      </c>
      <c r="K2026" s="2">
        <v>179</v>
      </c>
      <c r="L2026" s="2">
        <v>166</v>
      </c>
      <c r="M2026" s="2">
        <v>1</v>
      </c>
      <c r="N2026" s="7">
        <f t="shared" si="124"/>
        <v>166</v>
      </c>
      <c r="O2026" s="7">
        <f t="shared" si="125"/>
        <v>179</v>
      </c>
      <c r="P2026" s="2">
        <v>30</v>
      </c>
      <c r="Q2026" s="8">
        <f t="shared" si="126"/>
        <v>209</v>
      </c>
      <c r="R2026" s="8">
        <f t="shared" si="127"/>
        <v>13</v>
      </c>
      <c r="S2026" s="2" t="s">
        <v>69</v>
      </c>
      <c r="T2026" s="22" cm="1">
        <f t="array" ref="T2026">_xlfn.IFS(OR(Q2026&gt;$U$2,Q2026&lt;$U$3),Q2026*$V$2,OR(Q2026&gt;$U$3,Q2026&lt;$U$4),Q2026*$V$3,OR(Q2026&gt;$U$3,Q2026&lt;$U$4),Q2026*$V$4,OR(Q2026&gt;$U$5,Q2026&lt;$U$6),Q2026*$V$6,OR(Q2026&gt;$U$6,Q2026&lt;$U$7),Q2026*$V$7)</f>
        <v>4.18</v>
      </c>
    </row>
    <row r="2027" spans="1:20" x14ac:dyDescent="0.3">
      <c r="A2027" s="2" t="s">
        <v>2709</v>
      </c>
      <c r="B2027" s="5">
        <v>44183</v>
      </c>
      <c r="C2027" s="5">
        <v>44185</v>
      </c>
      <c r="D2027" s="2" t="s">
        <v>33</v>
      </c>
      <c r="E2027" s="2" t="s">
        <v>41</v>
      </c>
      <c r="F2027" s="2" t="s">
        <v>140</v>
      </c>
      <c r="G2027" s="6" t="str">
        <f>VLOOKUP(F2027,'Customer Info'!A:B,2,0)</f>
        <v>Steve</v>
      </c>
      <c r="H2027" s="6" t="str">
        <f>VLOOKUP(F2027,'Customer Info'!A:C,3,0)</f>
        <v>Carroll</v>
      </c>
      <c r="I2027" s="6" t="str">
        <f>VLOOKUP(F2027,'Customer Info'!A:E,5,0)</f>
        <v>Qingdao</v>
      </c>
      <c r="J2027" s="2" t="s">
        <v>243</v>
      </c>
      <c r="K2027" s="2">
        <v>2526</v>
      </c>
      <c r="L2027" s="2">
        <v>2408</v>
      </c>
      <c r="M2027" s="2">
        <v>4</v>
      </c>
      <c r="N2027" s="7">
        <f t="shared" si="124"/>
        <v>9632</v>
      </c>
      <c r="O2027" s="7">
        <f t="shared" si="125"/>
        <v>10104</v>
      </c>
      <c r="P2027" s="2">
        <v>36</v>
      </c>
      <c r="Q2027" s="8">
        <f t="shared" si="126"/>
        <v>10140</v>
      </c>
      <c r="R2027" s="8">
        <f t="shared" si="127"/>
        <v>472</v>
      </c>
      <c r="S2027" s="2" t="s">
        <v>69</v>
      </c>
      <c r="T2027" s="22" cm="1">
        <f t="array" ref="T2027">_xlfn.IFS(OR(Q2027&gt;$U$2,Q2027&lt;$U$3),Q2027*$V$2,OR(Q2027&gt;$U$3,Q2027&lt;$U$4),Q2027*$V$3,OR(Q2027&gt;$U$3,Q2027&lt;$U$4),Q2027*$V$4,OR(Q2027&gt;$U$5,Q2027&lt;$U$6),Q2027*$V$6,OR(Q2027&gt;$U$6,Q2027&lt;$U$7),Q2027*$V$7)</f>
        <v>202.8</v>
      </c>
    </row>
    <row r="2028" spans="1:20" x14ac:dyDescent="0.3">
      <c r="A2028" s="2" t="s">
        <v>2710</v>
      </c>
      <c r="B2028" s="5">
        <v>43836</v>
      </c>
      <c r="C2028" s="5">
        <v>43837</v>
      </c>
      <c r="D2028" s="2" t="s">
        <v>45</v>
      </c>
      <c r="E2028" s="2" t="s">
        <v>27</v>
      </c>
      <c r="F2028" s="2" t="s">
        <v>1280</v>
      </c>
      <c r="G2028" s="6" t="str">
        <f>VLOOKUP(F2028,'Customer Info'!A:B,2,0)</f>
        <v>Bruce</v>
      </c>
      <c r="H2028" s="6" t="str">
        <f>VLOOKUP(F2028,'Customer Info'!A:C,3,0)</f>
        <v>Geld</v>
      </c>
      <c r="I2028" s="6" t="str">
        <f>VLOOKUP(F2028,'Customer Info'!A:E,5,0)</f>
        <v>Wollongong</v>
      </c>
      <c r="J2028" s="2" t="s">
        <v>697</v>
      </c>
      <c r="K2028" s="2">
        <v>954</v>
      </c>
      <c r="L2028" s="2">
        <v>901</v>
      </c>
      <c r="M2028" s="2">
        <v>3</v>
      </c>
      <c r="N2028" s="7">
        <f t="shared" si="124"/>
        <v>2703</v>
      </c>
      <c r="O2028" s="7">
        <f t="shared" si="125"/>
        <v>2862</v>
      </c>
      <c r="P2028" s="2">
        <v>95</v>
      </c>
      <c r="Q2028" s="8">
        <f t="shared" si="126"/>
        <v>2957</v>
      </c>
      <c r="R2028" s="8">
        <f t="shared" si="127"/>
        <v>159</v>
      </c>
      <c r="S2028" s="2" t="s">
        <v>31</v>
      </c>
      <c r="T2028" s="22" cm="1">
        <f t="array" ref="T2028">_xlfn.IFS(OR(Q2028&gt;$U$2,Q2028&lt;$U$3),Q2028*$V$2,OR(Q2028&gt;$U$3,Q2028&lt;$U$4),Q2028*$V$3,OR(Q2028&gt;$U$3,Q2028&lt;$U$4),Q2028*$V$4,OR(Q2028&gt;$U$5,Q2028&lt;$U$6),Q2028*$V$6,OR(Q2028&gt;$U$6,Q2028&lt;$U$7),Q2028*$V$7)</f>
        <v>59.14</v>
      </c>
    </row>
    <row r="2029" spans="1:20" x14ac:dyDescent="0.3">
      <c r="A2029" s="2" t="s">
        <v>2711</v>
      </c>
      <c r="B2029" s="5">
        <v>44022</v>
      </c>
      <c r="C2029" s="5">
        <v>44024</v>
      </c>
      <c r="D2029" s="2" t="s">
        <v>33</v>
      </c>
      <c r="E2029" s="2" t="s">
        <v>66</v>
      </c>
      <c r="F2029" s="2" t="s">
        <v>1519</v>
      </c>
      <c r="G2029" s="6" t="str">
        <f>VLOOKUP(F2029,'Customer Info'!A:B,2,0)</f>
        <v>Ralph</v>
      </c>
      <c r="H2029" s="6" t="str">
        <f>VLOOKUP(F2029,'Customer Info'!A:C,3,0)</f>
        <v>Arnett</v>
      </c>
      <c r="I2029" s="6" t="str">
        <f>VLOOKUP(F2029,'Customer Info'!A:E,5,0)</f>
        <v>Shenyang</v>
      </c>
      <c r="J2029" s="2" t="s">
        <v>60</v>
      </c>
      <c r="K2029" s="2">
        <v>2551</v>
      </c>
      <c r="L2029" s="2">
        <v>2456</v>
      </c>
      <c r="M2029" s="2">
        <v>4</v>
      </c>
      <c r="N2029" s="7">
        <f t="shared" si="124"/>
        <v>9824</v>
      </c>
      <c r="O2029" s="7">
        <f t="shared" si="125"/>
        <v>10204</v>
      </c>
      <c r="P2029" s="2">
        <v>86</v>
      </c>
      <c r="Q2029" s="8">
        <f t="shared" si="126"/>
        <v>10290</v>
      </c>
      <c r="R2029" s="8">
        <f t="shared" si="127"/>
        <v>380</v>
      </c>
      <c r="S2029" s="2" t="s">
        <v>31</v>
      </c>
      <c r="T2029" s="22" cm="1">
        <f t="array" ref="T2029">_xlfn.IFS(OR(Q2029&gt;$U$2,Q2029&lt;$U$3),Q2029*$V$2,OR(Q2029&gt;$U$3,Q2029&lt;$U$4),Q2029*$V$3,OR(Q2029&gt;$U$3,Q2029&lt;$U$4),Q2029*$V$4,OR(Q2029&gt;$U$5,Q2029&lt;$U$6),Q2029*$V$6,OR(Q2029&gt;$U$6,Q2029&lt;$U$7),Q2029*$V$7)</f>
        <v>205.8</v>
      </c>
    </row>
    <row r="2030" spans="1:20" x14ac:dyDescent="0.3">
      <c r="A2030" s="2" t="s">
        <v>2712</v>
      </c>
      <c r="B2030" s="5">
        <v>43857</v>
      </c>
      <c r="C2030" s="5">
        <v>43859</v>
      </c>
      <c r="D2030" s="2" t="s">
        <v>33</v>
      </c>
      <c r="E2030" s="2" t="s">
        <v>34</v>
      </c>
      <c r="F2030" s="2" t="s">
        <v>1313</v>
      </c>
      <c r="G2030" s="6" t="str">
        <f>VLOOKUP(F2030,'Customer Info'!A:B,2,0)</f>
        <v>Lindsay</v>
      </c>
      <c r="H2030" s="6" t="str">
        <f>VLOOKUP(F2030,'Customer Info'!A:C,3,0)</f>
        <v>Castell</v>
      </c>
      <c r="I2030" s="6" t="str">
        <f>VLOOKUP(F2030,'Customer Info'!A:E,5,0)</f>
        <v>Depok</v>
      </c>
      <c r="J2030" s="2" t="s">
        <v>326</v>
      </c>
      <c r="K2030" s="2">
        <v>2515</v>
      </c>
      <c r="L2030" s="2">
        <v>2397</v>
      </c>
      <c r="M2030" s="2">
        <v>6</v>
      </c>
      <c r="N2030" s="7">
        <f t="shared" si="124"/>
        <v>14382</v>
      </c>
      <c r="O2030" s="7">
        <f t="shared" si="125"/>
        <v>15090</v>
      </c>
      <c r="P2030" s="2">
        <v>26</v>
      </c>
      <c r="Q2030" s="8">
        <f t="shared" si="126"/>
        <v>15116</v>
      </c>
      <c r="R2030" s="8">
        <f t="shared" si="127"/>
        <v>708</v>
      </c>
      <c r="S2030" s="2" t="s">
        <v>28</v>
      </c>
      <c r="T2030" s="22" cm="1">
        <f t="array" ref="T2030">_xlfn.IFS(OR(Q2030&gt;$U$2,Q2030&lt;$U$3),Q2030*$V$2,OR(Q2030&gt;$U$3,Q2030&lt;$U$4),Q2030*$V$3,OR(Q2030&gt;$U$3,Q2030&lt;$U$4),Q2030*$V$4,OR(Q2030&gt;$U$5,Q2030&lt;$U$6),Q2030*$V$6,OR(Q2030&gt;$U$6,Q2030&lt;$U$7),Q2030*$V$7)</f>
        <v>302.32</v>
      </c>
    </row>
    <row r="2031" spans="1:20" x14ac:dyDescent="0.3">
      <c r="A2031" s="2" t="s">
        <v>2713</v>
      </c>
      <c r="B2031" s="5">
        <v>43967</v>
      </c>
      <c r="C2031" s="5">
        <v>43968</v>
      </c>
      <c r="D2031" s="2" t="s">
        <v>45</v>
      </c>
      <c r="E2031" s="2" t="s">
        <v>46</v>
      </c>
      <c r="F2031" s="2" t="s">
        <v>93</v>
      </c>
      <c r="G2031" s="6" t="str">
        <f>VLOOKUP(F2031,'Customer Info'!A:B,2,0)</f>
        <v>Bill</v>
      </c>
      <c r="H2031" s="6" t="str">
        <f>VLOOKUP(F2031,'Customer Info'!A:C,3,0)</f>
        <v>Stewart</v>
      </c>
      <c r="I2031" s="6" t="str">
        <f>VLOOKUP(F2031,'Customer Info'!A:E,5,0)</f>
        <v>Wenling</v>
      </c>
      <c r="J2031" s="2" t="s">
        <v>762</v>
      </c>
      <c r="K2031" s="2">
        <v>222</v>
      </c>
      <c r="L2031" s="2">
        <v>204</v>
      </c>
      <c r="M2031" s="2">
        <v>2</v>
      </c>
      <c r="N2031" s="7">
        <f t="shared" si="124"/>
        <v>408</v>
      </c>
      <c r="O2031" s="7">
        <f t="shared" si="125"/>
        <v>444</v>
      </c>
      <c r="P2031" s="2">
        <v>43</v>
      </c>
      <c r="Q2031" s="8">
        <f t="shared" si="126"/>
        <v>487</v>
      </c>
      <c r="R2031" s="8">
        <f t="shared" si="127"/>
        <v>36</v>
      </c>
      <c r="S2031" s="2" t="s">
        <v>31</v>
      </c>
      <c r="T2031" s="22" cm="1">
        <f t="array" ref="T2031">_xlfn.IFS(OR(Q2031&gt;$U$2,Q2031&lt;$U$3),Q2031*$V$2,OR(Q2031&gt;$U$3,Q2031&lt;$U$4),Q2031*$V$3,OR(Q2031&gt;$U$3,Q2031&lt;$U$4),Q2031*$V$4,OR(Q2031&gt;$U$5,Q2031&lt;$U$6),Q2031*$V$6,OR(Q2031&gt;$U$6,Q2031&lt;$U$7),Q2031*$V$7)</f>
        <v>9.74</v>
      </c>
    </row>
    <row r="2032" spans="1:20" x14ac:dyDescent="0.3">
      <c r="A2032" s="2" t="s">
        <v>2714</v>
      </c>
      <c r="B2032" s="5">
        <v>43845</v>
      </c>
      <c r="C2032" s="5">
        <v>43846</v>
      </c>
      <c r="D2032" s="2" t="s">
        <v>33</v>
      </c>
      <c r="E2032" s="2" t="s">
        <v>66</v>
      </c>
      <c r="F2032" s="2" t="s">
        <v>1088</v>
      </c>
      <c r="G2032" s="6" t="str">
        <f>VLOOKUP(F2032,'Customer Info'!A:B,2,0)</f>
        <v>Dennis</v>
      </c>
      <c r="H2032" s="6" t="str">
        <f>VLOOKUP(F2032,'Customer Info'!A:C,3,0)</f>
        <v>Pardue</v>
      </c>
      <c r="I2032" s="6" t="str">
        <f>VLOOKUP(F2032,'Customer Info'!A:E,5,0)</f>
        <v>Townsville</v>
      </c>
      <c r="J2032" s="2" t="s">
        <v>384</v>
      </c>
      <c r="K2032" s="2">
        <v>5909</v>
      </c>
      <c r="L2032" s="2">
        <v>5528</v>
      </c>
      <c r="M2032" s="2">
        <v>1</v>
      </c>
      <c r="N2032" s="7">
        <f t="shared" si="124"/>
        <v>5528</v>
      </c>
      <c r="O2032" s="7">
        <f t="shared" si="125"/>
        <v>5909</v>
      </c>
      <c r="P2032" s="2">
        <v>83</v>
      </c>
      <c r="Q2032" s="8">
        <f t="shared" si="126"/>
        <v>5992</v>
      </c>
      <c r="R2032" s="8">
        <f t="shared" si="127"/>
        <v>381</v>
      </c>
      <c r="S2032" s="2" t="s">
        <v>31</v>
      </c>
      <c r="T2032" s="22" cm="1">
        <f t="array" ref="T2032">_xlfn.IFS(OR(Q2032&gt;$U$2,Q2032&lt;$U$3),Q2032*$V$2,OR(Q2032&gt;$U$3,Q2032&lt;$U$4),Q2032*$V$3,OR(Q2032&gt;$U$3,Q2032&lt;$U$4),Q2032*$V$4,OR(Q2032&gt;$U$5,Q2032&lt;$U$6),Q2032*$V$6,OR(Q2032&gt;$U$6,Q2032&lt;$U$7),Q2032*$V$7)</f>
        <v>119.84</v>
      </c>
    </row>
    <row r="2033" spans="1:20" x14ac:dyDescent="0.3">
      <c r="A2033" s="2" t="s">
        <v>2715</v>
      </c>
      <c r="B2033" s="5">
        <v>44109</v>
      </c>
      <c r="C2033" s="5">
        <v>44109</v>
      </c>
      <c r="D2033" s="2" t="s">
        <v>33</v>
      </c>
      <c r="E2033" s="2" t="s">
        <v>89</v>
      </c>
      <c r="F2033" s="2" t="s">
        <v>989</v>
      </c>
      <c r="G2033" s="6" t="str">
        <f>VLOOKUP(F2033,'Customer Info'!A:B,2,0)</f>
        <v>Shui</v>
      </c>
      <c r="H2033" s="6" t="str">
        <f>VLOOKUP(F2033,'Customer Info'!A:C,3,0)</f>
        <v>Tom</v>
      </c>
      <c r="I2033" s="6" t="str">
        <f>VLOOKUP(F2033,'Customer Info'!A:E,5,0)</f>
        <v>Jakarta</v>
      </c>
      <c r="J2033" s="2" t="s">
        <v>317</v>
      </c>
      <c r="K2033" s="2">
        <v>9033</v>
      </c>
      <c r="L2033" s="2">
        <v>8132</v>
      </c>
      <c r="M2033" s="2">
        <v>4</v>
      </c>
      <c r="N2033" s="7">
        <f t="shared" si="124"/>
        <v>32528</v>
      </c>
      <c r="O2033" s="7">
        <f t="shared" si="125"/>
        <v>36132</v>
      </c>
      <c r="P2033" s="2">
        <v>36</v>
      </c>
      <c r="Q2033" s="8">
        <f t="shared" si="126"/>
        <v>36168</v>
      </c>
      <c r="R2033" s="8">
        <f t="shared" si="127"/>
        <v>3604</v>
      </c>
      <c r="S2033" s="2" t="s">
        <v>31</v>
      </c>
      <c r="T2033" s="22" cm="1">
        <f t="array" ref="T2033">_xlfn.IFS(OR(Q2033&gt;$U$2,Q2033&lt;$U$3),Q2033*$V$2,OR(Q2033&gt;$U$3,Q2033&lt;$U$4),Q2033*$V$3,OR(Q2033&gt;$U$3,Q2033&lt;$U$4),Q2033*$V$4,OR(Q2033&gt;$U$5,Q2033&lt;$U$6),Q2033*$V$6,OR(Q2033&gt;$U$6,Q2033&lt;$U$7),Q2033*$V$7)</f>
        <v>723.36</v>
      </c>
    </row>
    <row r="2034" spans="1:20" x14ac:dyDescent="0.3">
      <c r="A2034" s="2" t="s">
        <v>2716</v>
      </c>
      <c r="B2034" s="5">
        <v>43989</v>
      </c>
      <c r="C2034" s="5">
        <v>43990</v>
      </c>
      <c r="D2034" s="2" t="s">
        <v>26</v>
      </c>
      <c r="E2034" s="2" t="s">
        <v>89</v>
      </c>
      <c r="F2034" s="2" t="s">
        <v>556</v>
      </c>
      <c r="G2034" s="6" t="str">
        <f>VLOOKUP(F2034,'Customer Info'!A:B,2,0)</f>
        <v>Damala</v>
      </c>
      <c r="H2034" s="6" t="str">
        <f>VLOOKUP(F2034,'Customer Info'!A:C,3,0)</f>
        <v>Kotsonis</v>
      </c>
      <c r="I2034" s="6" t="str">
        <f>VLOOKUP(F2034,'Customer Info'!A:E,5,0)</f>
        <v>Berlin</v>
      </c>
      <c r="J2034" s="2" t="s">
        <v>253</v>
      </c>
      <c r="K2034" s="2">
        <v>3354</v>
      </c>
      <c r="L2034" s="2">
        <v>3102</v>
      </c>
      <c r="M2034" s="2">
        <v>3</v>
      </c>
      <c r="N2034" s="7">
        <f t="shared" si="124"/>
        <v>9306</v>
      </c>
      <c r="O2034" s="7">
        <f t="shared" si="125"/>
        <v>10062</v>
      </c>
      <c r="P2034" s="2">
        <v>48</v>
      </c>
      <c r="Q2034" s="8">
        <f t="shared" si="126"/>
        <v>10110</v>
      </c>
      <c r="R2034" s="8">
        <f t="shared" si="127"/>
        <v>756</v>
      </c>
      <c r="S2034" s="2" t="s">
        <v>61</v>
      </c>
      <c r="T2034" s="22" cm="1">
        <f t="array" ref="T2034">_xlfn.IFS(OR(Q2034&gt;$U$2,Q2034&lt;$U$3),Q2034*$V$2,OR(Q2034&gt;$U$3,Q2034&lt;$U$4),Q2034*$V$3,OR(Q2034&gt;$U$3,Q2034&lt;$U$4),Q2034*$V$4,OR(Q2034&gt;$U$5,Q2034&lt;$U$6),Q2034*$V$6,OR(Q2034&gt;$U$6,Q2034&lt;$U$7),Q2034*$V$7)</f>
        <v>202.20000000000002</v>
      </c>
    </row>
    <row r="2035" spans="1:20" x14ac:dyDescent="0.3">
      <c r="A2035" s="2" t="s">
        <v>2717</v>
      </c>
      <c r="B2035" s="5">
        <v>44161</v>
      </c>
      <c r="C2035" s="5">
        <v>44163</v>
      </c>
      <c r="D2035" s="2" t="s">
        <v>45</v>
      </c>
      <c r="E2035" s="2" t="s">
        <v>34</v>
      </c>
      <c r="F2035" s="2" t="s">
        <v>1108</v>
      </c>
      <c r="G2035" s="6" t="str">
        <f>VLOOKUP(F2035,'Customer Info'!A:B,2,0)</f>
        <v>Bryan</v>
      </c>
      <c r="H2035" s="6" t="str">
        <f>VLOOKUP(F2035,'Customer Info'!A:C,3,0)</f>
        <v>Davis</v>
      </c>
      <c r="I2035" s="6" t="str">
        <f>VLOOKUP(F2035,'Customer Info'!A:E,5,0)</f>
        <v>Delhi</v>
      </c>
      <c r="J2035" s="2" t="s">
        <v>530</v>
      </c>
      <c r="K2035" s="2">
        <v>2017</v>
      </c>
      <c r="L2035" s="2">
        <v>1834</v>
      </c>
      <c r="M2035" s="2">
        <v>1</v>
      </c>
      <c r="N2035" s="7">
        <f t="shared" si="124"/>
        <v>1834</v>
      </c>
      <c r="O2035" s="7">
        <f t="shared" si="125"/>
        <v>2017</v>
      </c>
      <c r="P2035" s="2">
        <v>44</v>
      </c>
      <c r="Q2035" s="8">
        <f t="shared" si="126"/>
        <v>2061</v>
      </c>
      <c r="R2035" s="8">
        <f t="shared" si="127"/>
        <v>183</v>
      </c>
      <c r="S2035" s="2" t="s">
        <v>61</v>
      </c>
      <c r="T2035" s="22" cm="1">
        <f t="array" ref="T2035">_xlfn.IFS(OR(Q2035&gt;$U$2,Q2035&lt;$U$3),Q2035*$V$2,OR(Q2035&gt;$U$3,Q2035&lt;$U$4),Q2035*$V$3,OR(Q2035&gt;$U$3,Q2035&lt;$U$4),Q2035*$V$4,OR(Q2035&gt;$U$5,Q2035&lt;$U$6),Q2035*$V$6,OR(Q2035&gt;$U$6,Q2035&lt;$U$7),Q2035*$V$7)</f>
        <v>41.22</v>
      </c>
    </row>
    <row r="2036" spans="1:20" x14ac:dyDescent="0.3">
      <c r="A2036" s="2" t="s">
        <v>2718</v>
      </c>
      <c r="B2036" s="5">
        <v>44135</v>
      </c>
      <c r="C2036" s="5">
        <v>44137</v>
      </c>
      <c r="D2036" s="2" t="s">
        <v>33</v>
      </c>
      <c r="E2036" s="2" t="s">
        <v>66</v>
      </c>
      <c r="F2036" s="2" t="s">
        <v>888</v>
      </c>
      <c r="G2036" s="6" t="str">
        <f>VLOOKUP(F2036,'Customer Info'!A:B,2,0)</f>
        <v>Evan</v>
      </c>
      <c r="H2036" s="6" t="str">
        <f>VLOOKUP(F2036,'Customer Info'!A:C,3,0)</f>
        <v>Bailliet</v>
      </c>
      <c r="I2036" s="6" t="str">
        <f>VLOOKUP(F2036,'Customer Info'!A:E,5,0)</f>
        <v>Brisbane</v>
      </c>
      <c r="J2036" s="2" t="s">
        <v>609</v>
      </c>
      <c r="K2036" s="2">
        <v>9214</v>
      </c>
      <c r="L2036" s="2">
        <v>8295</v>
      </c>
      <c r="M2036" s="2">
        <v>1</v>
      </c>
      <c r="N2036" s="7">
        <f t="shared" si="124"/>
        <v>8295</v>
      </c>
      <c r="O2036" s="7">
        <f t="shared" si="125"/>
        <v>9214</v>
      </c>
      <c r="P2036" s="2">
        <v>84</v>
      </c>
      <c r="Q2036" s="8">
        <f t="shared" si="126"/>
        <v>9298</v>
      </c>
      <c r="R2036" s="8">
        <f t="shared" si="127"/>
        <v>919</v>
      </c>
      <c r="S2036" s="2" t="s">
        <v>61</v>
      </c>
      <c r="T2036" s="22" cm="1">
        <f t="array" ref="T2036">_xlfn.IFS(OR(Q2036&gt;$U$2,Q2036&lt;$U$3),Q2036*$V$2,OR(Q2036&gt;$U$3,Q2036&lt;$U$4),Q2036*$V$3,OR(Q2036&gt;$U$3,Q2036&lt;$U$4),Q2036*$V$4,OR(Q2036&gt;$U$5,Q2036&lt;$U$6),Q2036*$V$6,OR(Q2036&gt;$U$6,Q2036&lt;$U$7),Q2036*$V$7)</f>
        <v>185.96</v>
      </c>
    </row>
    <row r="2037" spans="1:20" x14ac:dyDescent="0.3">
      <c r="A2037" s="2" t="s">
        <v>2719</v>
      </c>
      <c r="B2037" s="5">
        <v>43917</v>
      </c>
      <c r="C2037" s="5">
        <v>43918</v>
      </c>
      <c r="D2037" s="2" t="s">
        <v>45</v>
      </c>
      <c r="E2037" s="2" t="s">
        <v>66</v>
      </c>
      <c r="F2037" s="2" t="s">
        <v>675</v>
      </c>
      <c r="G2037" s="6" t="str">
        <f>VLOOKUP(F2037,'Customer Info'!A:B,2,0)</f>
        <v>Laura</v>
      </c>
      <c r="H2037" s="6" t="str">
        <f>VLOOKUP(F2037,'Customer Info'!A:C,3,0)</f>
        <v>Armstrong</v>
      </c>
      <c r="I2037" s="6" t="str">
        <f>VLOOKUP(F2037,'Customer Info'!A:E,5,0)</f>
        <v>Torquay</v>
      </c>
      <c r="J2037" s="2" t="s">
        <v>60</v>
      </c>
      <c r="K2037" s="2">
        <v>93</v>
      </c>
      <c r="L2037" s="2">
        <v>86</v>
      </c>
      <c r="M2037" s="2">
        <v>8</v>
      </c>
      <c r="N2037" s="7">
        <f t="shared" si="124"/>
        <v>688</v>
      </c>
      <c r="O2037" s="7">
        <f t="shared" si="125"/>
        <v>744</v>
      </c>
      <c r="P2037" s="2">
        <v>10</v>
      </c>
      <c r="Q2037" s="8">
        <f t="shared" si="126"/>
        <v>754</v>
      </c>
      <c r="R2037" s="8">
        <f t="shared" si="127"/>
        <v>56</v>
      </c>
      <c r="S2037" s="2" t="s">
        <v>61</v>
      </c>
      <c r="T2037" s="22" cm="1">
        <f t="array" ref="T2037">_xlfn.IFS(OR(Q2037&gt;$U$2,Q2037&lt;$U$3),Q2037*$V$2,OR(Q2037&gt;$U$3,Q2037&lt;$U$4),Q2037*$V$3,OR(Q2037&gt;$U$3,Q2037&lt;$U$4),Q2037*$V$4,OR(Q2037&gt;$U$5,Q2037&lt;$U$6),Q2037*$V$6,OR(Q2037&gt;$U$6,Q2037&lt;$U$7),Q2037*$V$7)</f>
        <v>15.08</v>
      </c>
    </row>
    <row r="2038" spans="1:20" x14ac:dyDescent="0.3">
      <c r="A2038" s="2" t="s">
        <v>2720</v>
      </c>
      <c r="B2038" s="5">
        <v>43840</v>
      </c>
      <c r="C2038" s="5">
        <v>43841</v>
      </c>
      <c r="D2038" s="2" t="s">
        <v>26</v>
      </c>
      <c r="E2038" s="2" t="s">
        <v>46</v>
      </c>
      <c r="F2038" s="2" t="s">
        <v>398</v>
      </c>
      <c r="G2038" s="6" t="str">
        <f>VLOOKUP(F2038,'Customer Info'!A:B,2,0)</f>
        <v>Candace</v>
      </c>
      <c r="H2038" s="6" t="str">
        <f>VLOOKUP(F2038,'Customer Info'!A:C,3,0)</f>
        <v>McMahon</v>
      </c>
      <c r="I2038" s="6" t="str">
        <f>VLOOKUP(F2038,'Customer Info'!A:E,5,0)</f>
        <v>Canberra</v>
      </c>
      <c r="J2038" s="2" t="s">
        <v>762</v>
      </c>
      <c r="K2038" s="2">
        <v>2205</v>
      </c>
      <c r="L2038" s="2">
        <v>2061</v>
      </c>
      <c r="M2038" s="2">
        <v>1</v>
      </c>
      <c r="N2038" s="7">
        <f t="shared" si="124"/>
        <v>2061</v>
      </c>
      <c r="O2038" s="7">
        <f t="shared" si="125"/>
        <v>2205</v>
      </c>
      <c r="P2038" s="2">
        <v>65</v>
      </c>
      <c r="Q2038" s="8">
        <f t="shared" si="126"/>
        <v>2270</v>
      </c>
      <c r="R2038" s="8">
        <f t="shared" si="127"/>
        <v>144</v>
      </c>
      <c r="S2038" s="2" t="s">
        <v>31</v>
      </c>
      <c r="T2038" s="22" cm="1">
        <f t="array" ref="T2038">_xlfn.IFS(OR(Q2038&gt;$U$2,Q2038&lt;$U$3),Q2038*$V$2,OR(Q2038&gt;$U$3,Q2038&lt;$U$4),Q2038*$V$3,OR(Q2038&gt;$U$3,Q2038&lt;$U$4),Q2038*$V$4,OR(Q2038&gt;$U$5,Q2038&lt;$U$6),Q2038*$V$6,OR(Q2038&gt;$U$6,Q2038&lt;$U$7),Q2038*$V$7)</f>
        <v>45.4</v>
      </c>
    </row>
    <row r="2039" spans="1:20" x14ac:dyDescent="0.3">
      <c r="A2039" s="2" t="s">
        <v>2721</v>
      </c>
      <c r="B2039" s="5">
        <v>43920</v>
      </c>
      <c r="C2039" s="5">
        <v>43921</v>
      </c>
      <c r="D2039" s="2" t="s">
        <v>26</v>
      </c>
      <c r="E2039" s="2" t="s">
        <v>66</v>
      </c>
      <c r="F2039" s="2" t="s">
        <v>572</v>
      </c>
      <c r="G2039" s="6" t="str">
        <f>VLOOKUP(F2039,'Customer Info'!A:B,2,0)</f>
        <v>Jack</v>
      </c>
      <c r="H2039" s="6" t="str">
        <f>VLOOKUP(F2039,'Customer Info'!A:C,3,0)</f>
        <v>Garza</v>
      </c>
      <c r="I2039" s="6" t="str">
        <f>VLOOKUP(F2039,'Customer Info'!A:E,5,0)</f>
        <v>Oldenburg</v>
      </c>
      <c r="J2039" s="2" t="s">
        <v>116</v>
      </c>
      <c r="K2039" s="2">
        <v>1364</v>
      </c>
      <c r="L2039" s="2">
        <v>1274</v>
      </c>
      <c r="M2039" s="2">
        <v>2</v>
      </c>
      <c r="N2039" s="7">
        <f t="shared" si="124"/>
        <v>2548</v>
      </c>
      <c r="O2039" s="7">
        <f t="shared" si="125"/>
        <v>2728</v>
      </c>
      <c r="P2039" s="2">
        <v>85</v>
      </c>
      <c r="Q2039" s="8">
        <f t="shared" si="126"/>
        <v>2813</v>
      </c>
      <c r="R2039" s="8">
        <f t="shared" si="127"/>
        <v>180</v>
      </c>
      <c r="S2039" s="2" t="s">
        <v>31</v>
      </c>
      <c r="T2039" s="22" cm="1">
        <f t="array" ref="T2039">_xlfn.IFS(OR(Q2039&gt;$U$2,Q2039&lt;$U$3),Q2039*$V$2,OR(Q2039&gt;$U$3,Q2039&lt;$U$4),Q2039*$V$3,OR(Q2039&gt;$U$3,Q2039&lt;$U$4),Q2039*$V$4,OR(Q2039&gt;$U$5,Q2039&lt;$U$6),Q2039*$V$6,OR(Q2039&gt;$U$6,Q2039&lt;$U$7),Q2039*$V$7)</f>
        <v>56.26</v>
      </c>
    </row>
    <row r="2040" spans="1:20" x14ac:dyDescent="0.3">
      <c r="A2040" s="2" t="s">
        <v>2722</v>
      </c>
      <c r="B2040" s="5">
        <v>44082</v>
      </c>
      <c r="C2040" s="5">
        <v>44083</v>
      </c>
      <c r="D2040" s="2" t="s">
        <v>45</v>
      </c>
      <c r="E2040" s="2" t="s">
        <v>66</v>
      </c>
      <c r="F2040" s="2" t="s">
        <v>803</v>
      </c>
      <c r="G2040" s="6" t="str">
        <f>VLOOKUP(F2040,'Customer Info'!A:B,2,0)</f>
        <v>Adrian</v>
      </c>
      <c r="H2040" s="6" t="str">
        <f>VLOOKUP(F2040,'Customer Info'!A:C,3,0)</f>
        <v>Barton</v>
      </c>
      <c r="I2040" s="6" t="str">
        <f>VLOOKUP(F2040,'Customer Info'!A:E,5,0)</f>
        <v>Zigong</v>
      </c>
      <c r="J2040" s="2" t="s">
        <v>221</v>
      </c>
      <c r="K2040" s="2">
        <v>1125</v>
      </c>
      <c r="L2040" s="2">
        <v>1040</v>
      </c>
      <c r="M2040" s="2">
        <v>3</v>
      </c>
      <c r="N2040" s="7">
        <f t="shared" si="124"/>
        <v>3120</v>
      </c>
      <c r="O2040" s="7">
        <f t="shared" si="125"/>
        <v>3375</v>
      </c>
      <c r="P2040" s="2">
        <v>45</v>
      </c>
      <c r="Q2040" s="8">
        <f t="shared" si="126"/>
        <v>3420</v>
      </c>
      <c r="R2040" s="8">
        <f t="shared" si="127"/>
        <v>255</v>
      </c>
      <c r="S2040" s="2" t="s">
        <v>61</v>
      </c>
      <c r="T2040" s="22" cm="1">
        <f t="array" ref="T2040">_xlfn.IFS(OR(Q2040&gt;$U$2,Q2040&lt;$U$3),Q2040*$V$2,OR(Q2040&gt;$U$3,Q2040&lt;$U$4),Q2040*$V$3,OR(Q2040&gt;$U$3,Q2040&lt;$U$4),Q2040*$V$4,OR(Q2040&gt;$U$5,Q2040&lt;$U$6),Q2040*$V$6,OR(Q2040&gt;$U$6,Q2040&lt;$U$7),Q2040*$V$7)</f>
        <v>68.400000000000006</v>
      </c>
    </row>
    <row r="2041" spans="1:20" x14ac:dyDescent="0.3">
      <c r="A2041" s="2" t="s">
        <v>2723</v>
      </c>
      <c r="B2041" s="5">
        <v>44164</v>
      </c>
      <c r="C2041" s="5">
        <v>44166</v>
      </c>
      <c r="D2041" s="2" t="s">
        <v>45</v>
      </c>
      <c r="E2041" s="2" t="s">
        <v>27</v>
      </c>
      <c r="F2041" s="2" t="s">
        <v>542</v>
      </c>
      <c r="G2041" s="6" t="str">
        <f>VLOOKUP(F2041,'Customer Info'!A:B,2,0)</f>
        <v>Troy</v>
      </c>
      <c r="H2041" s="6" t="str">
        <f>VLOOKUP(F2041,'Customer Info'!A:C,3,0)</f>
        <v>Blackwell</v>
      </c>
      <c r="I2041" s="6" t="str">
        <f>VLOOKUP(F2041,'Customer Info'!A:E,5,0)</f>
        <v>Akola</v>
      </c>
      <c r="J2041" s="2" t="s">
        <v>384</v>
      </c>
      <c r="K2041" s="2">
        <v>1997</v>
      </c>
      <c r="L2041" s="2">
        <v>1816</v>
      </c>
      <c r="M2041" s="2">
        <v>1</v>
      </c>
      <c r="N2041" s="7">
        <f t="shared" si="124"/>
        <v>1816</v>
      </c>
      <c r="O2041" s="7">
        <f t="shared" si="125"/>
        <v>1997</v>
      </c>
      <c r="P2041" s="2">
        <v>54</v>
      </c>
      <c r="Q2041" s="8">
        <f t="shared" si="126"/>
        <v>2051</v>
      </c>
      <c r="R2041" s="8">
        <f t="shared" si="127"/>
        <v>181</v>
      </c>
      <c r="S2041" s="2" t="s">
        <v>31</v>
      </c>
      <c r="T2041" s="22" cm="1">
        <f t="array" ref="T2041">_xlfn.IFS(OR(Q2041&gt;$U$2,Q2041&lt;$U$3),Q2041*$V$2,OR(Q2041&gt;$U$3,Q2041&lt;$U$4),Q2041*$V$3,OR(Q2041&gt;$U$3,Q2041&lt;$U$4),Q2041*$V$4,OR(Q2041&gt;$U$5,Q2041&lt;$U$6),Q2041*$V$6,OR(Q2041&gt;$U$6,Q2041&lt;$U$7),Q2041*$V$7)</f>
        <v>41.02</v>
      </c>
    </row>
    <row r="2042" spans="1:20" x14ac:dyDescent="0.3">
      <c r="A2042" s="2" t="s">
        <v>2724</v>
      </c>
      <c r="B2042" s="5">
        <v>43834</v>
      </c>
      <c r="C2042" s="5">
        <v>43835</v>
      </c>
      <c r="D2042" s="2" t="s">
        <v>45</v>
      </c>
      <c r="E2042" s="2" t="s">
        <v>27</v>
      </c>
      <c r="F2042" s="2" t="s">
        <v>852</v>
      </c>
      <c r="G2042" s="6" t="str">
        <f>VLOOKUP(F2042,'Customer Info'!A:B,2,0)</f>
        <v>Michelle</v>
      </c>
      <c r="H2042" s="6" t="str">
        <f>VLOOKUP(F2042,'Customer Info'!A:C,3,0)</f>
        <v>Tran</v>
      </c>
      <c r="I2042" s="6" t="str">
        <f>VLOOKUP(F2042,'Customer Info'!A:E,5,0)</f>
        <v>Mount Gambier</v>
      </c>
      <c r="J2042" s="2" t="s">
        <v>452</v>
      </c>
      <c r="K2042" s="2">
        <v>135</v>
      </c>
      <c r="L2042" s="2">
        <v>126</v>
      </c>
      <c r="M2042" s="2">
        <v>6</v>
      </c>
      <c r="N2042" s="7">
        <f t="shared" si="124"/>
        <v>756</v>
      </c>
      <c r="O2042" s="7">
        <f t="shared" si="125"/>
        <v>810</v>
      </c>
      <c r="P2042" s="2">
        <v>30</v>
      </c>
      <c r="Q2042" s="8">
        <f t="shared" si="126"/>
        <v>840</v>
      </c>
      <c r="R2042" s="8">
        <f t="shared" si="127"/>
        <v>54</v>
      </c>
      <c r="S2042" s="2" t="s">
        <v>31</v>
      </c>
      <c r="T2042" s="22" cm="1">
        <f t="array" ref="T2042">_xlfn.IFS(OR(Q2042&gt;$U$2,Q2042&lt;$U$3),Q2042*$V$2,OR(Q2042&gt;$U$3,Q2042&lt;$U$4),Q2042*$V$3,OR(Q2042&gt;$U$3,Q2042&lt;$U$4),Q2042*$V$4,OR(Q2042&gt;$U$5,Q2042&lt;$U$6),Q2042*$V$6,OR(Q2042&gt;$U$6,Q2042&lt;$U$7),Q2042*$V$7)</f>
        <v>16.8</v>
      </c>
    </row>
    <row r="2043" spans="1:20" x14ac:dyDescent="0.3">
      <c r="A2043" s="2" t="s">
        <v>2725</v>
      </c>
      <c r="B2043" s="5">
        <v>43832</v>
      </c>
      <c r="C2043" s="5">
        <v>43833</v>
      </c>
      <c r="D2043" s="2" t="s">
        <v>45</v>
      </c>
      <c r="E2043" s="2" t="s">
        <v>89</v>
      </c>
      <c r="F2043" s="2" t="s">
        <v>2726</v>
      </c>
      <c r="G2043" s="6" t="str">
        <f>VLOOKUP(F2043,'Customer Info'!A:B,2,0)</f>
        <v>Marc</v>
      </c>
      <c r="H2043" s="6" t="str">
        <f>VLOOKUP(F2043,'Customer Info'!A:C,3,0)</f>
        <v>Harrigan</v>
      </c>
      <c r="I2043" s="6" t="str">
        <f>VLOOKUP(F2043,'Customer Info'!A:E,5,0)</f>
        <v>Bogor</v>
      </c>
      <c r="J2043" s="2" t="s">
        <v>1222</v>
      </c>
      <c r="K2043" s="2">
        <v>1798</v>
      </c>
      <c r="L2043" s="2">
        <v>1650</v>
      </c>
      <c r="M2043" s="2">
        <v>2</v>
      </c>
      <c r="N2043" s="7">
        <f t="shared" si="124"/>
        <v>3300</v>
      </c>
      <c r="O2043" s="7">
        <f t="shared" si="125"/>
        <v>3596</v>
      </c>
      <c r="P2043" s="2">
        <v>73</v>
      </c>
      <c r="Q2043" s="8">
        <f t="shared" si="126"/>
        <v>3669</v>
      </c>
      <c r="R2043" s="8">
        <f t="shared" si="127"/>
        <v>296</v>
      </c>
      <c r="S2043" s="2" t="s">
        <v>31</v>
      </c>
      <c r="T2043" s="22" cm="1">
        <f t="array" ref="T2043">_xlfn.IFS(OR(Q2043&gt;$U$2,Q2043&lt;$U$3),Q2043*$V$2,OR(Q2043&gt;$U$3,Q2043&lt;$U$4),Q2043*$V$3,OR(Q2043&gt;$U$3,Q2043&lt;$U$4),Q2043*$V$4,OR(Q2043&gt;$U$5,Q2043&lt;$U$6),Q2043*$V$6,OR(Q2043&gt;$U$6,Q2043&lt;$U$7),Q2043*$V$7)</f>
        <v>73.38</v>
      </c>
    </row>
    <row r="2044" spans="1:20" x14ac:dyDescent="0.3">
      <c r="A2044" s="2" t="s">
        <v>2727</v>
      </c>
      <c r="B2044" s="5">
        <v>44060</v>
      </c>
      <c r="C2044" s="5">
        <v>44061</v>
      </c>
      <c r="D2044" s="2" t="s">
        <v>45</v>
      </c>
      <c r="E2044" s="2" t="s">
        <v>41</v>
      </c>
      <c r="F2044" s="2" t="s">
        <v>487</v>
      </c>
      <c r="G2044" s="6" t="str">
        <f>VLOOKUP(F2044,'Customer Info'!A:B,2,0)</f>
        <v>Jim</v>
      </c>
      <c r="H2044" s="6" t="str">
        <f>VLOOKUP(F2044,'Customer Info'!A:C,3,0)</f>
        <v>Karlsson</v>
      </c>
      <c r="I2044" s="6" t="str">
        <f>VLOOKUP(F2044,'Customer Info'!A:E,5,0)</f>
        <v>Geelong</v>
      </c>
      <c r="J2044" s="2" t="s">
        <v>620</v>
      </c>
      <c r="K2044" s="2">
        <v>1169</v>
      </c>
      <c r="L2044" s="2">
        <v>1072</v>
      </c>
      <c r="M2044" s="2">
        <v>2</v>
      </c>
      <c r="N2044" s="7">
        <f t="shared" si="124"/>
        <v>2144</v>
      </c>
      <c r="O2044" s="7">
        <f t="shared" si="125"/>
        <v>2338</v>
      </c>
      <c r="P2044" s="2">
        <v>69</v>
      </c>
      <c r="Q2044" s="8">
        <f t="shared" si="126"/>
        <v>2407</v>
      </c>
      <c r="R2044" s="8">
        <f t="shared" si="127"/>
        <v>194</v>
      </c>
      <c r="S2044" s="2" t="s">
        <v>31</v>
      </c>
      <c r="T2044" s="22" cm="1">
        <f t="array" ref="T2044">_xlfn.IFS(OR(Q2044&gt;$U$2,Q2044&lt;$U$3),Q2044*$V$2,OR(Q2044&gt;$U$3,Q2044&lt;$U$4),Q2044*$V$3,OR(Q2044&gt;$U$3,Q2044&lt;$U$4),Q2044*$V$4,OR(Q2044&gt;$U$5,Q2044&lt;$U$6),Q2044*$V$6,OR(Q2044&gt;$U$6,Q2044&lt;$U$7),Q2044*$V$7)</f>
        <v>48.14</v>
      </c>
    </row>
    <row r="2045" spans="1:20" x14ac:dyDescent="0.3">
      <c r="A2045" s="2" t="s">
        <v>2728</v>
      </c>
      <c r="B2045" s="5">
        <v>43880</v>
      </c>
      <c r="C2045" s="5">
        <v>43882</v>
      </c>
      <c r="D2045" s="2" t="s">
        <v>26</v>
      </c>
      <c r="E2045" s="2" t="s">
        <v>66</v>
      </c>
      <c r="F2045" s="2" t="s">
        <v>647</v>
      </c>
      <c r="G2045" s="6" t="str">
        <f>VLOOKUP(F2045,'Customer Info'!A:B,2,0)</f>
        <v>Carlos</v>
      </c>
      <c r="H2045" s="6" t="str">
        <f>VLOOKUP(F2045,'Customer Info'!A:C,3,0)</f>
        <v>Soltero</v>
      </c>
      <c r="I2045" s="6" t="str">
        <f>VLOOKUP(F2045,'Customer Info'!A:E,5,0)</f>
        <v>Wodonga</v>
      </c>
      <c r="J2045" s="2" t="s">
        <v>494</v>
      </c>
      <c r="K2045" s="2">
        <v>1808</v>
      </c>
      <c r="L2045" s="2">
        <v>1740</v>
      </c>
      <c r="M2045" s="2">
        <v>6</v>
      </c>
      <c r="N2045" s="7">
        <f t="shared" si="124"/>
        <v>10440</v>
      </c>
      <c r="O2045" s="7">
        <f t="shared" si="125"/>
        <v>10848</v>
      </c>
      <c r="P2045" s="2">
        <v>84</v>
      </c>
      <c r="Q2045" s="8">
        <f t="shared" si="126"/>
        <v>10932</v>
      </c>
      <c r="R2045" s="8">
        <f t="shared" si="127"/>
        <v>408</v>
      </c>
      <c r="S2045" s="2" t="s">
        <v>31</v>
      </c>
      <c r="T2045" s="22" cm="1">
        <f t="array" ref="T2045">_xlfn.IFS(OR(Q2045&gt;$U$2,Q2045&lt;$U$3),Q2045*$V$2,OR(Q2045&gt;$U$3,Q2045&lt;$U$4),Q2045*$V$3,OR(Q2045&gt;$U$3,Q2045&lt;$U$4),Q2045*$V$4,OR(Q2045&gt;$U$5,Q2045&lt;$U$6),Q2045*$V$6,OR(Q2045&gt;$U$6,Q2045&lt;$U$7),Q2045*$V$7)</f>
        <v>218.64000000000001</v>
      </c>
    </row>
    <row r="2046" spans="1:20" x14ac:dyDescent="0.3">
      <c r="A2046" s="2" t="s">
        <v>2729</v>
      </c>
      <c r="B2046" s="5">
        <v>44003</v>
      </c>
      <c r="C2046" s="5">
        <v>44005</v>
      </c>
      <c r="D2046" s="2" t="s">
        <v>33</v>
      </c>
      <c r="E2046" s="2" t="s">
        <v>34</v>
      </c>
      <c r="F2046" s="2" t="s">
        <v>601</v>
      </c>
      <c r="G2046" s="6" t="str">
        <f>VLOOKUP(F2046,'Customer Info'!A:B,2,0)</f>
        <v>Michelle</v>
      </c>
      <c r="H2046" s="6" t="str">
        <f>VLOOKUP(F2046,'Customer Info'!A:C,3,0)</f>
        <v>Arnett</v>
      </c>
      <c r="I2046" s="6" t="str">
        <f>VLOOKUP(F2046,'Customer Info'!A:E,5,0)</f>
        <v>Palembang</v>
      </c>
      <c r="J2046" s="2" t="s">
        <v>570</v>
      </c>
      <c r="K2046" s="2">
        <v>2515</v>
      </c>
      <c r="L2046" s="2">
        <v>2397</v>
      </c>
      <c r="M2046" s="2">
        <v>2</v>
      </c>
      <c r="N2046" s="7">
        <f t="shared" si="124"/>
        <v>4794</v>
      </c>
      <c r="O2046" s="7">
        <f t="shared" si="125"/>
        <v>5030</v>
      </c>
      <c r="P2046" s="2">
        <v>89</v>
      </c>
      <c r="Q2046" s="8">
        <f t="shared" si="126"/>
        <v>5119</v>
      </c>
      <c r="R2046" s="8">
        <f t="shared" si="127"/>
        <v>236</v>
      </c>
      <c r="S2046" s="2" t="s">
        <v>31</v>
      </c>
      <c r="T2046" s="22" cm="1">
        <f t="array" ref="T2046">_xlfn.IFS(OR(Q2046&gt;$U$2,Q2046&lt;$U$3),Q2046*$V$2,OR(Q2046&gt;$U$3,Q2046&lt;$U$4),Q2046*$V$3,OR(Q2046&gt;$U$3,Q2046&lt;$U$4),Q2046*$V$4,OR(Q2046&gt;$U$5,Q2046&lt;$U$6),Q2046*$V$6,OR(Q2046&gt;$U$6,Q2046&lt;$U$7),Q2046*$V$7)</f>
        <v>102.38</v>
      </c>
    </row>
    <row r="2047" spans="1:20" x14ac:dyDescent="0.3">
      <c r="A2047" s="2" t="s">
        <v>2730</v>
      </c>
      <c r="B2047" s="5">
        <v>44046</v>
      </c>
      <c r="C2047" s="5">
        <v>44047</v>
      </c>
      <c r="D2047" s="2" t="s">
        <v>26</v>
      </c>
      <c r="E2047" s="2" t="s">
        <v>41</v>
      </c>
      <c r="F2047" s="2" t="s">
        <v>1702</v>
      </c>
      <c r="G2047" s="6" t="str">
        <f>VLOOKUP(F2047,'Customer Info'!A:B,2,0)</f>
        <v>Patrick</v>
      </c>
      <c r="H2047" s="6" t="str">
        <f>VLOOKUP(F2047,'Customer Info'!A:C,3,0)</f>
        <v>O'Donnell</v>
      </c>
      <c r="I2047" s="6" t="str">
        <f>VLOOKUP(F2047,'Customer Info'!A:E,5,0)</f>
        <v>Sydney</v>
      </c>
      <c r="J2047" s="2" t="s">
        <v>575</v>
      </c>
      <c r="K2047" s="2">
        <v>1752</v>
      </c>
      <c r="L2047" s="2">
        <v>1576</v>
      </c>
      <c r="M2047" s="2">
        <v>3</v>
      </c>
      <c r="N2047" s="7">
        <f t="shared" si="124"/>
        <v>4728</v>
      </c>
      <c r="O2047" s="7">
        <f t="shared" si="125"/>
        <v>5256</v>
      </c>
      <c r="P2047" s="2">
        <v>88</v>
      </c>
      <c r="Q2047" s="8">
        <f t="shared" si="126"/>
        <v>5344</v>
      </c>
      <c r="R2047" s="8">
        <f t="shared" si="127"/>
        <v>528</v>
      </c>
      <c r="S2047" s="2" t="s">
        <v>31</v>
      </c>
      <c r="T2047" s="22" cm="1">
        <f t="array" ref="T2047">_xlfn.IFS(OR(Q2047&gt;$U$2,Q2047&lt;$U$3),Q2047*$V$2,OR(Q2047&gt;$U$3,Q2047&lt;$U$4),Q2047*$V$3,OR(Q2047&gt;$U$3,Q2047&lt;$U$4),Q2047*$V$4,OR(Q2047&gt;$U$5,Q2047&lt;$U$6),Q2047*$V$6,OR(Q2047&gt;$U$6,Q2047&lt;$U$7),Q2047*$V$7)</f>
        <v>106.88</v>
      </c>
    </row>
    <row r="2048" spans="1:20" x14ac:dyDescent="0.3">
      <c r="A2048" s="2" t="s">
        <v>2731</v>
      </c>
      <c r="B2048" s="5">
        <v>43990</v>
      </c>
      <c r="C2048" s="5">
        <v>43991</v>
      </c>
      <c r="D2048" s="2" t="s">
        <v>45</v>
      </c>
      <c r="E2048" s="2" t="s">
        <v>46</v>
      </c>
      <c r="F2048" s="2" t="s">
        <v>616</v>
      </c>
      <c r="G2048" s="6" t="str">
        <f>VLOOKUP(F2048,'Customer Info'!A:B,2,0)</f>
        <v>Kristina</v>
      </c>
      <c r="H2048" s="6" t="str">
        <f>VLOOKUP(F2048,'Customer Info'!A:C,3,0)</f>
        <v>Nunn</v>
      </c>
      <c r="I2048" s="6" t="str">
        <f>VLOOKUP(F2048,'Customer Info'!A:E,5,0)</f>
        <v>Sydney</v>
      </c>
      <c r="J2048" s="2" t="s">
        <v>178</v>
      </c>
      <c r="K2048" s="2">
        <v>179</v>
      </c>
      <c r="L2048" s="2">
        <v>171</v>
      </c>
      <c r="M2048" s="2">
        <v>5</v>
      </c>
      <c r="N2048" s="7">
        <f t="shared" si="124"/>
        <v>855</v>
      </c>
      <c r="O2048" s="7">
        <f t="shared" si="125"/>
        <v>895</v>
      </c>
      <c r="P2048" s="2">
        <v>30</v>
      </c>
      <c r="Q2048" s="8">
        <f t="shared" si="126"/>
        <v>925</v>
      </c>
      <c r="R2048" s="8">
        <f t="shared" si="127"/>
        <v>40</v>
      </c>
      <c r="S2048" s="2" t="s">
        <v>61</v>
      </c>
      <c r="T2048" s="22" cm="1">
        <f t="array" ref="T2048">_xlfn.IFS(OR(Q2048&gt;$U$2,Q2048&lt;$U$3),Q2048*$V$2,OR(Q2048&gt;$U$3,Q2048&lt;$U$4),Q2048*$V$3,OR(Q2048&gt;$U$3,Q2048&lt;$U$4),Q2048*$V$4,OR(Q2048&gt;$U$5,Q2048&lt;$U$6),Q2048*$V$6,OR(Q2048&gt;$U$6,Q2048&lt;$U$7),Q2048*$V$7)</f>
        <v>18.5</v>
      </c>
    </row>
    <row r="2049" spans="1:20" x14ac:dyDescent="0.3">
      <c r="A2049" s="2" t="s">
        <v>2732</v>
      </c>
      <c r="B2049" s="5">
        <v>43958</v>
      </c>
      <c r="C2049" s="5">
        <v>43959</v>
      </c>
      <c r="D2049" s="2" t="s">
        <v>26</v>
      </c>
      <c r="E2049" s="2" t="s">
        <v>46</v>
      </c>
      <c r="F2049" s="2" t="s">
        <v>1070</v>
      </c>
      <c r="G2049" s="6" t="str">
        <f>VLOOKUP(F2049,'Customer Info'!A:B,2,0)</f>
        <v>Roland</v>
      </c>
      <c r="H2049" s="6" t="str">
        <f>VLOOKUP(F2049,'Customer Info'!A:C,3,0)</f>
        <v>Murray</v>
      </c>
      <c r="I2049" s="6" t="str">
        <f>VLOOKUP(F2049,'Customer Info'!A:E,5,0)</f>
        <v>Frankfurt</v>
      </c>
      <c r="J2049" s="2" t="s">
        <v>666</v>
      </c>
      <c r="K2049" s="2">
        <v>1574</v>
      </c>
      <c r="L2049" s="2">
        <v>1458</v>
      </c>
      <c r="M2049" s="2">
        <v>3</v>
      </c>
      <c r="N2049" s="7">
        <f t="shared" si="124"/>
        <v>4374</v>
      </c>
      <c r="O2049" s="7">
        <f t="shared" si="125"/>
        <v>4722</v>
      </c>
      <c r="P2049" s="2">
        <v>59</v>
      </c>
      <c r="Q2049" s="8">
        <f t="shared" si="126"/>
        <v>4781</v>
      </c>
      <c r="R2049" s="8">
        <f t="shared" si="127"/>
        <v>348</v>
      </c>
      <c r="S2049" s="2" t="s">
        <v>61</v>
      </c>
      <c r="T2049" s="22" cm="1">
        <f t="array" ref="T2049">_xlfn.IFS(OR(Q2049&gt;$U$2,Q2049&lt;$U$3),Q2049*$V$2,OR(Q2049&gt;$U$3,Q2049&lt;$U$4),Q2049*$V$3,OR(Q2049&gt;$U$3,Q2049&lt;$U$4),Q2049*$V$4,OR(Q2049&gt;$U$5,Q2049&lt;$U$6),Q2049*$V$6,OR(Q2049&gt;$U$6,Q2049&lt;$U$7),Q2049*$V$7)</f>
        <v>95.62</v>
      </c>
    </row>
    <row r="2050" spans="1:20" x14ac:dyDescent="0.3">
      <c r="A2050" s="2" t="s">
        <v>2733</v>
      </c>
      <c r="B2050" s="5">
        <v>44156</v>
      </c>
      <c r="C2050" s="5">
        <v>44156</v>
      </c>
      <c r="D2050" s="2" t="s">
        <v>26</v>
      </c>
      <c r="E2050" s="2" t="s">
        <v>41</v>
      </c>
      <c r="F2050" s="2" t="s">
        <v>652</v>
      </c>
      <c r="G2050" s="6" t="str">
        <f>VLOOKUP(F2050,'Customer Info'!A:B,2,0)</f>
        <v>Jonathan</v>
      </c>
      <c r="H2050" s="6" t="str">
        <f>VLOOKUP(F2050,'Customer Info'!A:C,3,0)</f>
        <v>Howell</v>
      </c>
      <c r="I2050" s="6" t="str">
        <f>VLOOKUP(F2050,'Customer Info'!A:E,5,0)</f>
        <v>Guangshui</v>
      </c>
      <c r="J2050" s="2" t="s">
        <v>1388</v>
      </c>
      <c r="K2050" s="2">
        <v>1752</v>
      </c>
      <c r="L2050" s="2">
        <v>1576</v>
      </c>
      <c r="M2050" s="2">
        <v>2</v>
      </c>
      <c r="N2050" s="7">
        <f t="shared" si="124"/>
        <v>3152</v>
      </c>
      <c r="O2050" s="7">
        <f t="shared" si="125"/>
        <v>3504</v>
      </c>
      <c r="P2050" s="2">
        <v>30</v>
      </c>
      <c r="Q2050" s="8">
        <f t="shared" si="126"/>
        <v>3534</v>
      </c>
      <c r="R2050" s="8">
        <f t="shared" si="127"/>
        <v>352</v>
      </c>
      <c r="S2050" s="2" t="s">
        <v>31</v>
      </c>
      <c r="T2050" s="22" cm="1">
        <f t="array" ref="T2050">_xlfn.IFS(OR(Q2050&gt;$U$2,Q2050&lt;$U$3),Q2050*$V$2,OR(Q2050&gt;$U$3,Q2050&lt;$U$4),Q2050*$V$3,OR(Q2050&gt;$U$3,Q2050&lt;$U$4),Q2050*$V$4,OR(Q2050&gt;$U$5,Q2050&lt;$U$6),Q2050*$V$6,OR(Q2050&gt;$U$6,Q2050&lt;$U$7),Q2050*$V$7)</f>
        <v>70.680000000000007</v>
      </c>
    </row>
    <row r="2051" spans="1:20" x14ac:dyDescent="0.3">
      <c r="A2051" s="2" t="s">
        <v>2734</v>
      </c>
      <c r="B2051" s="5">
        <v>43844</v>
      </c>
      <c r="C2051" s="5">
        <v>43845</v>
      </c>
      <c r="D2051" s="2" t="s">
        <v>45</v>
      </c>
      <c r="E2051" s="2" t="s">
        <v>46</v>
      </c>
      <c r="F2051" s="2" t="s">
        <v>1277</v>
      </c>
      <c r="G2051" s="6" t="str">
        <f>VLOOKUP(F2051,'Customer Info'!A:B,2,0)</f>
        <v>Tracy</v>
      </c>
      <c r="H2051" s="6" t="str">
        <f>VLOOKUP(F2051,'Customer Info'!A:C,3,0)</f>
        <v>Blumstein</v>
      </c>
      <c r="I2051" s="6" t="str">
        <f>VLOOKUP(F2051,'Customer Info'!A:E,5,0)</f>
        <v>Guangzhou</v>
      </c>
      <c r="J2051" s="2" t="s">
        <v>100</v>
      </c>
      <c r="K2051" s="2">
        <v>2243</v>
      </c>
      <c r="L2051" s="2">
        <v>2000</v>
      </c>
      <c r="M2051" s="2">
        <v>3</v>
      </c>
      <c r="N2051" s="7">
        <f t="shared" si="124"/>
        <v>6000</v>
      </c>
      <c r="O2051" s="7">
        <f t="shared" si="125"/>
        <v>6729</v>
      </c>
      <c r="P2051" s="2">
        <v>58</v>
      </c>
      <c r="Q2051" s="8">
        <f t="shared" si="126"/>
        <v>6787</v>
      </c>
      <c r="R2051" s="8">
        <f t="shared" si="127"/>
        <v>729</v>
      </c>
      <c r="S2051" s="2" t="s">
        <v>61</v>
      </c>
      <c r="T2051" s="22" cm="1">
        <f t="array" ref="T2051">_xlfn.IFS(OR(Q2051&gt;$U$2,Q2051&lt;$U$3),Q2051*$V$2,OR(Q2051&gt;$U$3,Q2051&lt;$U$4),Q2051*$V$3,OR(Q2051&gt;$U$3,Q2051&lt;$U$4),Q2051*$V$4,OR(Q2051&gt;$U$5,Q2051&lt;$U$6),Q2051*$V$6,OR(Q2051&gt;$U$6,Q2051&lt;$U$7),Q2051*$V$7)</f>
        <v>135.74</v>
      </c>
    </row>
    <row r="2052" spans="1:20" x14ac:dyDescent="0.3">
      <c r="A2052" s="2" t="s">
        <v>2735</v>
      </c>
      <c r="B2052" s="5">
        <v>43904</v>
      </c>
      <c r="C2052" s="5">
        <v>43905</v>
      </c>
      <c r="D2052" s="2" t="s">
        <v>33</v>
      </c>
      <c r="E2052" s="2" t="s">
        <v>27</v>
      </c>
      <c r="F2052" s="2" t="s">
        <v>220</v>
      </c>
      <c r="G2052" s="6" t="str">
        <f>VLOOKUP(F2052,'Customer Info'!A:B,2,0)</f>
        <v>Victoria</v>
      </c>
      <c r="H2052" s="6" t="str">
        <f>VLOOKUP(F2052,'Customer Info'!A:C,3,0)</f>
        <v>Wilson</v>
      </c>
      <c r="I2052" s="6" t="str">
        <f>VLOOKUP(F2052,'Customer Info'!A:E,5,0)</f>
        <v>Berlin</v>
      </c>
      <c r="J2052" s="2" t="s">
        <v>424</v>
      </c>
      <c r="K2052" s="2">
        <v>7943</v>
      </c>
      <c r="L2052" s="2">
        <v>7790</v>
      </c>
      <c r="M2052" s="2">
        <v>1</v>
      </c>
      <c r="N2052" s="7">
        <f t="shared" si="124"/>
        <v>7790</v>
      </c>
      <c r="O2052" s="7">
        <f t="shared" si="125"/>
        <v>7943</v>
      </c>
      <c r="P2052" s="2">
        <v>81</v>
      </c>
      <c r="Q2052" s="8">
        <f t="shared" si="126"/>
        <v>8024</v>
      </c>
      <c r="R2052" s="8">
        <f t="shared" si="127"/>
        <v>153</v>
      </c>
      <c r="S2052" s="2" t="s">
        <v>31</v>
      </c>
      <c r="T2052" s="22" cm="1">
        <f t="array" ref="T2052">_xlfn.IFS(OR(Q2052&gt;$U$2,Q2052&lt;$U$3),Q2052*$V$2,OR(Q2052&gt;$U$3,Q2052&lt;$U$4),Q2052*$V$3,OR(Q2052&gt;$U$3,Q2052&lt;$U$4),Q2052*$V$4,OR(Q2052&gt;$U$5,Q2052&lt;$U$6),Q2052*$V$6,OR(Q2052&gt;$U$6,Q2052&lt;$U$7),Q2052*$V$7)</f>
        <v>160.47999999999999</v>
      </c>
    </row>
    <row r="2053" spans="1:20" x14ac:dyDescent="0.3">
      <c r="A2053" s="2" t="s">
        <v>2736</v>
      </c>
      <c r="B2053" s="5">
        <v>44185</v>
      </c>
      <c r="C2053" s="5">
        <v>44186</v>
      </c>
      <c r="D2053" s="2" t="s">
        <v>26</v>
      </c>
      <c r="E2053" s="2" t="s">
        <v>89</v>
      </c>
      <c r="F2053" s="2" t="s">
        <v>111</v>
      </c>
      <c r="G2053" s="6" t="str">
        <f>VLOOKUP(F2053,'Customer Info'!A:B,2,0)</f>
        <v>Thomas</v>
      </c>
      <c r="H2053" s="6" t="str">
        <f>VLOOKUP(F2053,'Customer Info'!A:C,3,0)</f>
        <v>Brumley</v>
      </c>
      <c r="I2053" s="6" t="str">
        <f>VLOOKUP(F2053,'Customer Info'!A:E,5,0)</f>
        <v>Jinan</v>
      </c>
      <c r="J2053" s="2" t="s">
        <v>97</v>
      </c>
      <c r="K2053" s="2">
        <v>2759</v>
      </c>
      <c r="L2053" s="2">
        <v>2628</v>
      </c>
      <c r="M2053" s="2">
        <v>3</v>
      </c>
      <c r="N2053" s="7">
        <f t="shared" si="124"/>
        <v>7884</v>
      </c>
      <c r="O2053" s="7">
        <f t="shared" si="125"/>
        <v>8277</v>
      </c>
      <c r="P2053" s="2">
        <v>56</v>
      </c>
      <c r="Q2053" s="8">
        <f t="shared" si="126"/>
        <v>8333</v>
      </c>
      <c r="R2053" s="8">
        <f t="shared" si="127"/>
        <v>393</v>
      </c>
      <c r="S2053" s="2" t="s">
        <v>31</v>
      </c>
      <c r="T2053" s="22" cm="1">
        <f t="array" ref="T2053">_xlfn.IFS(OR(Q2053&gt;$U$2,Q2053&lt;$U$3),Q2053*$V$2,OR(Q2053&gt;$U$3,Q2053&lt;$U$4),Q2053*$V$3,OR(Q2053&gt;$U$3,Q2053&lt;$U$4),Q2053*$V$4,OR(Q2053&gt;$U$5,Q2053&lt;$U$6),Q2053*$V$6,OR(Q2053&gt;$U$6,Q2053&lt;$U$7),Q2053*$V$7)</f>
        <v>166.66</v>
      </c>
    </row>
    <row r="2054" spans="1:20" x14ac:dyDescent="0.3">
      <c r="A2054" s="2" t="s">
        <v>2737</v>
      </c>
      <c r="B2054" s="5">
        <v>44187</v>
      </c>
      <c r="C2054" s="5">
        <v>44187</v>
      </c>
      <c r="D2054" s="2" t="s">
        <v>33</v>
      </c>
      <c r="E2054" s="2" t="s">
        <v>46</v>
      </c>
      <c r="F2054" s="2" t="s">
        <v>852</v>
      </c>
      <c r="G2054" s="6" t="str">
        <f>VLOOKUP(F2054,'Customer Info'!A:B,2,0)</f>
        <v>Michelle</v>
      </c>
      <c r="H2054" s="6" t="str">
        <f>VLOOKUP(F2054,'Customer Info'!A:C,3,0)</f>
        <v>Tran</v>
      </c>
      <c r="I2054" s="6" t="str">
        <f>VLOOKUP(F2054,'Customer Info'!A:E,5,0)</f>
        <v>Mount Gambier</v>
      </c>
      <c r="J2054" s="2" t="s">
        <v>518</v>
      </c>
      <c r="K2054" s="2">
        <v>8686</v>
      </c>
      <c r="L2054" s="2">
        <v>8035</v>
      </c>
      <c r="M2054" s="2">
        <v>1</v>
      </c>
      <c r="N2054" s="7">
        <f t="shared" si="124"/>
        <v>8035</v>
      </c>
      <c r="O2054" s="7">
        <f t="shared" si="125"/>
        <v>8686</v>
      </c>
      <c r="P2054" s="2">
        <v>54</v>
      </c>
      <c r="Q2054" s="8">
        <f t="shared" si="126"/>
        <v>8740</v>
      </c>
      <c r="R2054" s="8">
        <f t="shared" si="127"/>
        <v>651</v>
      </c>
      <c r="S2054" s="2" t="s">
        <v>31</v>
      </c>
      <c r="T2054" s="22" cm="1">
        <f t="array" ref="T2054">_xlfn.IFS(OR(Q2054&gt;$U$2,Q2054&lt;$U$3),Q2054*$V$2,OR(Q2054&gt;$U$3,Q2054&lt;$U$4),Q2054*$V$3,OR(Q2054&gt;$U$3,Q2054&lt;$U$4),Q2054*$V$4,OR(Q2054&gt;$U$5,Q2054&lt;$U$6),Q2054*$V$6,OR(Q2054&gt;$U$6,Q2054&lt;$U$7),Q2054*$V$7)</f>
        <v>174.8</v>
      </c>
    </row>
    <row r="2055" spans="1:20" x14ac:dyDescent="0.3">
      <c r="A2055" s="2" t="s">
        <v>2738</v>
      </c>
      <c r="B2055" s="5">
        <v>44083</v>
      </c>
      <c r="C2055" s="5">
        <v>44083</v>
      </c>
      <c r="D2055" s="2" t="s">
        <v>45</v>
      </c>
      <c r="E2055" s="2" t="s">
        <v>34</v>
      </c>
      <c r="F2055" s="2" t="s">
        <v>152</v>
      </c>
      <c r="G2055" s="6" t="str">
        <f>VLOOKUP(F2055,'Customer Info'!A:B,2,0)</f>
        <v>Larry</v>
      </c>
      <c r="H2055" s="6" t="str">
        <f>VLOOKUP(F2055,'Customer Info'!A:C,3,0)</f>
        <v>Blacks</v>
      </c>
      <c r="I2055" s="6" t="str">
        <f>VLOOKUP(F2055,'Customer Info'!A:E,5,0)</f>
        <v>Shangyu</v>
      </c>
      <c r="J2055" s="2" t="s">
        <v>476</v>
      </c>
      <c r="K2055" s="2">
        <v>90</v>
      </c>
      <c r="L2055" s="2">
        <v>81</v>
      </c>
      <c r="M2055" s="2">
        <v>4</v>
      </c>
      <c r="N2055" s="7">
        <f t="shared" si="124"/>
        <v>324</v>
      </c>
      <c r="O2055" s="7">
        <f t="shared" si="125"/>
        <v>360</v>
      </c>
      <c r="P2055" s="2">
        <v>10</v>
      </c>
      <c r="Q2055" s="8">
        <f t="shared" si="126"/>
        <v>370</v>
      </c>
      <c r="R2055" s="8">
        <f t="shared" si="127"/>
        <v>36</v>
      </c>
      <c r="S2055" s="2" t="s">
        <v>31</v>
      </c>
      <c r="T2055" s="22" cm="1">
        <f t="array" ref="T2055">_xlfn.IFS(OR(Q2055&gt;$U$2,Q2055&lt;$U$3),Q2055*$V$2,OR(Q2055&gt;$U$3,Q2055&lt;$U$4),Q2055*$V$3,OR(Q2055&gt;$U$3,Q2055&lt;$U$4),Q2055*$V$4,OR(Q2055&gt;$U$5,Q2055&lt;$U$6),Q2055*$V$6,OR(Q2055&gt;$U$6,Q2055&lt;$U$7),Q2055*$V$7)</f>
        <v>7.4</v>
      </c>
    </row>
    <row r="2056" spans="1:20" x14ac:dyDescent="0.3">
      <c r="A2056" s="2" t="s">
        <v>2739</v>
      </c>
      <c r="B2056" s="5">
        <v>44109</v>
      </c>
      <c r="C2056" s="5">
        <v>44109</v>
      </c>
      <c r="D2056" s="2" t="s">
        <v>33</v>
      </c>
      <c r="E2056" s="2" t="s">
        <v>41</v>
      </c>
      <c r="F2056" s="2" t="s">
        <v>906</v>
      </c>
      <c r="G2056" s="6" t="str">
        <f>VLOOKUP(F2056,'Customer Info'!A:B,2,0)</f>
        <v>Dave</v>
      </c>
      <c r="H2056" s="6" t="str">
        <f>VLOOKUP(F2056,'Customer Info'!A:C,3,0)</f>
        <v>Poirier</v>
      </c>
      <c r="I2056" s="6" t="str">
        <f>VLOOKUP(F2056,'Customer Info'!A:E,5,0)</f>
        <v>Changchun</v>
      </c>
      <c r="J2056" s="2" t="s">
        <v>78</v>
      </c>
      <c r="K2056" s="2">
        <v>9306</v>
      </c>
      <c r="L2056" s="2">
        <v>8461</v>
      </c>
      <c r="M2056" s="2">
        <v>1</v>
      </c>
      <c r="N2056" s="7">
        <f t="shared" si="124"/>
        <v>8461</v>
      </c>
      <c r="O2056" s="7">
        <f t="shared" si="125"/>
        <v>9306</v>
      </c>
      <c r="P2056" s="2">
        <v>37</v>
      </c>
      <c r="Q2056" s="8">
        <f t="shared" si="126"/>
        <v>9343</v>
      </c>
      <c r="R2056" s="8">
        <f t="shared" si="127"/>
        <v>845</v>
      </c>
      <c r="S2056" s="2" t="s">
        <v>31</v>
      </c>
      <c r="T2056" s="22" cm="1">
        <f t="array" ref="T2056">_xlfn.IFS(OR(Q2056&gt;$U$2,Q2056&lt;$U$3),Q2056*$V$2,OR(Q2056&gt;$U$3,Q2056&lt;$U$4),Q2056*$V$3,OR(Q2056&gt;$U$3,Q2056&lt;$U$4),Q2056*$V$4,OR(Q2056&gt;$U$5,Q2056&lt;$U$6),Q2056*$V$6,OR(Q2056&gt;$U$6,Q2056&lt;$U$7),Q2056*$V$7)</f>
        <v>186.86</v>
      </c>
    </row>
    <row r="2057" spans="1:20" x14ac:dyDescent="0.3">
      <c r="A2057" s="2" t="s">
        <v>2740</v>
      </c>
      <c r="B2057" s="5">
        <v>44177</v>
      </c>
      <c r="C2057" s="5">
        <v>44177</v>
      </c>
      <c r="D2057" s="2" t="s">
        <v>45</v>
      </c>
      <c r="E2057" s="2" t="s">
        <v>27</v>
      </c>
      <c r="F2057" s="2" t="s">
        <v>1789</v>
      </c>
      <c r="G2057" s="6" t="str">
        <f>VLOOKUP(F2057,'Customer Info'!A:B,2,0)</f>
        <v>Claire</v>
      </c>
      <c r="H2057" s="6" t="str">
        <f>VLOOKUP(F2057,'Customer Info'!A:C,3,0)</f>
        <v>Gute</v>
      </c>
      <c r="I2057" s="6" t="str">
        <f>VLOOKUP(F2057,'Customer Info'!A:E,5,0)</f>
        <v>Shenzhen</v>
      </c>
      <c r="J2057" s="2" t="s">
        <v>814</v>
      </c>
      <c r="K2057" s="2">
        <v>932</v>
      </c>
      <c r="L2057" s="2">
        <v>838</v>
      </c>
      <c r="M2057" s="2">
        <v>2</v>
      </c>
      <c r="N2057" s="7">
        <f t="shared" si="124"/>
        <v>1676</v>
      </c>
      <c r="O2057" s="7">
        <f t="shared" si="125"/>
        <v>1864</v>
      </c>
      <c r="P2057" s="2">
        <v>25</v>
      </c>
      <c r="Q2057" s="8">
        <f t="shared" si="126"/>
        <v>1889</v>
      </c>
      <c r="R2057" s="8">
        <f t="shared" si="127"/>
        <v>188</v>
      </c>
      <c r="S2057" s="2" t="s">
        <v>69</v>
      </c>
      <c r="T2057" s="22" cm="1">
        <f t="array" ref="T2057">_xlfn.IFS(OR(Q2057&gt;$U$2,Q2057&lt;$U$3),Q2057*$V$2,OR(Q2057&gt;$U$3,Q2057&lt;$U$4),Q2057*$V$3,OR(Q2057&gt;$U$3,Q2057&lt;$U$4),Q2057*$V$4,OR(Q2057&gt;$U$5,Q2057&lt;$U$6),Q2057*$V$6,OR(Q2057&gt;$U$6,Q2057&lt;$U$7),Q2057*$V$7)</f>
        <v>37.78</v>
      </c>
    </row>
    <row r="2058" spans="1:20" x14ac:dyDescent="0.3">
      <c r="A2058" s="2" t="s">
        <v>2741</v>
      </c>
      <c r="B2058" s="5">
        <v>44073</v>
      </c>
      <c r="C2058" s="5">
        <v>44073</v>
      </c>
      <c r="D2058" s="2" t="s">
        <v>45</v>
      </c>
      <c r="E2058" s="2" t="s">
        <v>66</v>
      </c>
      <c r="F2058" s="2" t="s">
        <v>855</v>
      </c>
      <c r="G2058" s="6" t="str">
        <f>VLOOKUP(F2058,'Customer Info'!A:B,2,0)</f>
        <v>Michael</v>
      </c>
      <c r="H2058" s="6" t="str">
        <f>VLOOKUP(F2058,'Customer Info'!A:C,3,0)</f>
        <v>Moore</v>
      </c>
      <c r="I2058" s="6" t="str">
        <f>VLOOKUP(F2058,'Customer Info'!A:E,5,0)</f>
        <v>Medan</v>
      </c>
      <c r="J2058" s="2" t="s">
        <v>81</v>
      </c>
      <c r="K2058" s="2">
        <v>135</v>
      </c>
      <c r="L2058" s="2">
        <v>129</v>
      </c>
      <c r="M2058" s="2">
        <v>3</v>
      </c>
      <c r="N2058" s="7">
        <f t="shared" si="124"/>
        <v>387</v>
      </c>
      <c r="O2058" s="7">
        <f t="shared" si="125"/>
        <v>405</v>
      </c>
      <c r="P2058" s="2">
        <v>30</v>
      </c>
      <c r="Q2058" s="8">
        <f t="shared" si="126"/>
        <v>435</v>
      </c>
      <c r="R2058" s="8">
        <f t="shared" si="127"/>
        <v>18</v>
      </c>
      <c r="S2058" s="2" t="s">
        <v>69</v>
      </c>
      <c r="T2058" s="22" cm="1">
        <f t="array" ref="T2058">_xlfn.IFS(OR(Q2058&gt;$U$2,Q2058&lt;$U$3),Q2058*$V$2,OR(Q2058&gt;$U$3,Q2058&lt;$U$4),Q2058*$V$3,OR(Q2058&gt;$U$3,Q2058&lt;$U$4),Q2058*$V$4,OR(Q2058&gt;$U$5,Q2058&lt;$U$6),Q2058*$V$6,OR(Q2058&gt;$U$6,Q2058&lt;$U$7),Q2058*$V$7)</f>
        <v>8.7000000000000011</v>
      </c>
    </row>
    <row r="2059" spans="1:20" x14ac:dyDescent="0.3">
      <c r="A2059" s="2" t="s">
        <v>2742</v>
      </c>
      <c r="B2059" s="5">
        <v>44022</v>
      </c>
      <c r="C2059" s="5">
        <v>44022</v>
      </c>
      <c r="D2059" s="2" t="s">
        <v>45</v>
      </c>
      <c r="E2059" s="2" t="s">
        <v>89</v>
      </c>
      <c r="F2059" s="2" t="s">
        <v>906</v>
      </c>
      <c r="G2059" s="6" t="str">
        <f>VLOOKUP(F2059,'Customer Info'!A:B,2,0)</f>
        <v>Dave</v>
      </c>
      <c r="H2059" s="6" t="str">
        <f>VLOOKUP(F2059,'Customer Info'!A:C,3,0)</f>
        <v>Poirier</v>
      </c>
      <c r="I2059" s="6" t="str">
        <f>VLOOKUP(F2059,'Customer Info'!A:E,5,0)</f>
        <v>Changchun</v>
      </c>
      <c r="J2059" s="2" t="s">
        <v>181</v>
      </c>
      <c r="K2059" s="2">
        <v>185</v>
      </c>
      <c r="L2059" s="2">
        <v>174</v>
      </c>
      <c r="M2059" s="2">
        <v>5</v>
      </c>
      <c r="N2059" s="7">
        <f t="shared" ref="N2059:N2122" si="128">L2059*M2059</f>
        <v>870</v>
      </c>
      <c r="O2059" s="7">
        <f t="shared" ref="O2059:O2122" si="129">K2059*M2059</f>
        <v>925</v>
      </c>
      <c r="P2059" s="2">
        <v>30</v>
      </c>
      <c r="Q2059" s="8">
        <f t="shared" ref="Q2059:Q2122" si="130">P2059+O2059</f>
        <v>955</v>
      </c>
      <c r="R2059" s="8">
        <f t="shared" ref="R2059:R2122" si="131">Q2059-N2059-P2059</f>
        <v>55</v>
      </c>
      <c r="S2059" s="2" t="s">
        <v>31</v>
      </c>
      <c r="T2059" s="22" cm="1">
        <f t="array" ref="T2059">_xlfn.IFS(OR(Q2059&gt;$U$2,Q2059&lt;$U$3),Q2059*$V$2,OR(Q2059&gt;$U$3,Q2059&lt;$U$4),Q2059*$V$3,OR(Q2059&gt;$U$3,Q2059&lt;$U$4),Q2059*$V$4,OR(Q2059&gt;$U$5,Q2059&lt;$U$6),Q2059*$V$6,OR(Q2059&gt;$U$6,Q2059&lt;$U$7),Q2059*$V$7)</f>
        <v>19.100000000000001</v>
      </c>
    </row>
    <row r="2060" spans="1:20" x14ac:dyDescent="0.3">
      <c r="A2060" s="2" t="s">
        <v>2743</v>
      </c>
      <c r="B2060" s="5">
        <v>43973</v>
      </c>
      <c r="C2060" s="5">
        <v>43973</v>
      </c>
      <c r="D2060" s="2" t="s">
        <v>26</v>
      </c>
      <c r="E2060" s="2" t="s">
        <v>41</v>
      </c>
      <c r="F2060" s="2" t="s">
        <v>231</v>
      </c>
      <c r="G2060" s="6" t="str">
        <f>VLOOKUP(F2060,'Customer Info'!A:B,2,0)</f>
        <v>Roy</v>
      </c>
      <c r="H2060" s="6" t="str">
        <f>VLOOKUP(F2060,'Customer Info'!A:C,3,0)</f>
        <v>Phan</v>
      </c>
      <c r="I2060" s="6" t="str">
        <f>VLOOKUP(F2060,'Customer Info'!A:E,5,0)</f>
        <v>Melbourne</v>
      </c>
      <c r="J2060" s="2" t="s">
        <v>745</v>
      </c>
      <c r="K2060" s="2">
        <v>3192</v>
      </c>
      <c r="L2060" s="2">
        <v>3011</v>
      </c>
      <c r="M2060" s="2">
        <v>3</v>
      </c>
      <c r="N2060" s="7">
        <f t="shared" si="128"/>
        <v>9033</v>
      </c>
      <c r="O2060" s="7">
        <f t="shared" si="129"/>
        <v>9576</v>
      </c>
      <c r="P2060" s="2">
        <v>51</v>
      </c>
      <c r="Q2060" s="8">
        <f t="shared" si="130"/>
        <v>9627</v>
      </c>
      <c r="R2060" s="8">
        <f t="shared" si="131"/>
        <v>543</v>
      </c>
      <c r="S2060" s="2" t="s">
        <v>31</v>
      </c>
      <c r="T2060" s="22" cm="1">
        <f t="array" ref="T2060">_xlfn.IFS(OR(Q2060&gt;$U$2,Q2060&lt;$U$3),Q2060*$V$2,OR(Q2060&gt;$U$3,Q2060&lt;$U$4),Q2060*$V$3,OR(Q2060&gt;$U$3,Q2060&lt;$U$4),Q2060*$V$4,OR(Q2060&gt;$U$5,Q2060&lt;$U$6),Q2060*$V$6,OR(Q2060&gt;$U$6,Q2060&lt;$U$7),Q2060*$V$7)</f>
        <v>192.54</v>
      </c>
    </row>
    <row r="2061" spans="1:20" x14ac:dyDescent="0.3">
      <c r="A2061" s="2" t="s">
        <v>2744</v>
      </c>
      <c r="B2061" s="5">
        <v>44117</v>
      </c>
      <c r="C2061" s="5">
        <v>44117</v>
      </c>
      <c r="D2061" s="2" t="s">
        <v>26</v>
      </c>
      <c r="E2061" s="2" t="s">
        <v>34</v>
      </c>
      <c r="F2061" s="2" t="s">
        <v>870</v>
      </c>
      <c r="G2061" s="6" t="str">
        <f>VLOOKUP(F2061,'Customer Info'!A:B,2,0)</f>
        <v>Ben</v>
      </c>
      <c r="H2061" s="6" t="str">
        <f>VLOOKUP(F2061,'Customer Info'!A:C,3,0)</f>
        <v>Peterman</v>
      </c>
      <c r="I2061" s="6" t="str">
        <f>VLOOKUP(F2061,'Customer Info'!A:E,5,0)</f>
        <v>Bielefeld</v>
      </c>
      <c r="J2061" s="2" t="s">
        <v>570</v>
      </c>
      <c r="K2061" s="2">
        <v>3176</v>
      </c>
      <c r="L2061" s="2">
        <v>3116</v>
      </c>
      <c r="M2061" s="2">
        <v>1</v>
      </c>
      <c r="N2061" s="7">
        <f t="shared" si="128"/>
        <v>3116</v>
      </c>
      <c r="O2061" s="7">
        <f t="shared" si="129"/>
        <v>3176</v>
      </c>
      <c r="P2061" s="2">
        <v>90</v>
      </c>
      <c r="Q2061" s="8">
        <f t="shared" si="130"/>
        <v>3266</v>
      </c>
      <c r="R2061" s="8">
        <f t="shared" si="131"/>
        <v>60</v>
      </c>
      <c r="S2061" s="2" t="s">
        <v>69</v>
      </c>
      <c r="T2061" s="22" cm="1">
        <f t="array" ref="T2061">_xlfn.IFS(OR(Q2061&gt;$U$2,Q2061&lt;$U$3),Q2061*$V$2,OR(Q2061&gt;$U$3,Q2061&lt;$U$4),Q2061*$V$3,OR(Q2061&gt;$U$3,Q2061&lt;$U$4),Q2061*$V$4,OR(Q2061&gt;$U$5,Q2061&lt;$U$6),Q2061*$V$6,OR(Q2061&gt;$U$6,Q2061&lt;$U$7),Q2061*$V$7)</f>
        <v>65.320000000000007</v>
      </c>
    </row>
    <row r="2062" spans="1:20" x14ac:dyDescent="0.3">
      <c r="A2062" s="2" t="s">
        <v>2745</v>
      </c>
      <c r="B2062" s="5">
        <v>43960</v>
      </c>
      <c r="C2062" s="5">
        <v>43962</v>
      </c>
      <c r="D2062" s="2" t="s">
        <v>45</v>
      </c>
      <c r="E2062" s="2" t="s">
        <v>66</v>
      </c>
      <c r="F2062" s="2" t="s">
        <v>1319</v>
      </c>
      <c r="G2062" s="6" t="str">
        <f>VLOOKUP(F2062,'Customer Info'!A:B,2,0)</f>
        <v>Susan</v>
      </c>
      <c r="H2062" s="6" t="str">
        <f>VLOOKUP(F2062,'Customer Info'!A:C,3,0)</f>
        <v>Pistek</v>
      </c>
      <c r="I2062" s="6" t="str">
        <f>VLOOKUP(F2062,'Customer Info'!A:E,5,0)</f>
        <v>Padang</v>
      </c>
      <c r="J2062" s="2" t="s">
        <v>103</v>
      </c>
      <c r="K2062" s="2">
        <v>169</v>
      </c>
      <c r="L2062" s="2">
        <v>160</v>
      </c>
      <c r="M2062" s="2">
        <v>5</v>
      </c>
      <c r="N2062" s="7">
        <f t="shared" si="128"/>
        <v>800</v>
      </c>
      <c r="O2062" s="7">
        <f t="shared" si="129"/>
        <v>845</v>
      </c>
      <c r="P2062" s="2">
        <v>30</v>
      </c>
      <c r="Q2062" s="8">
        <f t="shared" si="130"/>
        <v>875</v>
      </c>
      <c r="R2062" s="8">
        <f t="shared" si="131"/>
        <v>45</v>
      </c>
      <c r="S2062" s="2" t="s">
        <v>28</v>
      </c>
      <c r="T2062" s="22" cm="1">
        <f t="array" ref="T2062">_xlfn.IFS(OR(Q2062&gt;$U$2,Q2062&lt;$U$3),Q2062*$V$2,OR(Q2062&gt;$U$3,Q2062&lt;$U$4),Q2062*$V$3,OR(Q2062&gt;$U$3,Q2062&lt;$U$4),Q2062*$V$4,OR(Q2062&gt;$U$5,Q2062&lt;$U$6),Q2062*$V$6,OR(Q2062&gt;$U$6,Q2062&lt;$U$7),Q2062*$V$7)</f>
        <v>17.5</v>
      </c>
    </row>
    <row r="2063" spans="1:20" x14ac:dyDescent="0.3">
      <c r="A2063" s="2" t="s">
        <v>2746</v>
      </c>
      <c r="B2063" s="5">
        <v>43875</v>
      </c>
      <c r="C2063" s="5">
        <v>43877</v>
      </c>
      <c r="D2063" s="2" t="s">
        <v>45</v>
      </c>
      <c r="E2063" s="2" t="s">
        <v>46</v>
      </c>
      <c r="F2063" s="2" t="s">
        <v>1717</v>
      </c>
      <c r="G2063" s="6" t="str">
        <f>VLOOKUP(F2063,'Customer Info'!A:B,2,0)</f>
        <v>Emily</v>
      </c>
      <c r="H2063" s="6" t="str">
        <f>VLOOKUP(F2063,'Customer Info'!A:C,3,0)</f>
        <v>Burns</v>
      </c>
      <c r="I2063" s="6" t="str">
        <f>VLOOKUP(F2063,'Customer Info'!A:E,5,0)</f>
        <v>Nasik</v>
      </c>
      <c r="J2063" s="2" t="s">
        <v>592</v>
      </c>
      <c r="K2063" s="2">
        <v>187</v>
      </c>
      <c r="L2063" s="2">
        <v>176</v>
      </c>
      <c r="M2063" s="2">
        <v>6</v>
      </c>
      <c r="N2063" s="7">
        <f t="shared" si="128"/>
        <v>1056</v>
      </c>
      <c r="O2063" s="7">
        <f t="shared" si="129"/>
        <v>1122</v>
      </c>
      <c r="P2063" s="2">
        <v>30</v>
      </c>
      <c r="Q2063" s="8">
        <f t="shared" si="130"/>
        <v>1152</v>
      </c>
      <c r="R2063" s="8">
        <f t="shared" si="131"/>
        <v>66</v>
      </c>
      <c r="S2063" s="2" t="s">
        <v>31</v>
      </c>
      <c r="T2063" s="22" cm="1">
        <f t="array" ref="T2063">_xlfn.IFS(OR(Q2063&gt;$U$2,Q2063&lt;$U$3),Q2063*$V$2,OR(Q2063&gt;$U$3,Q2063&lt;$U$4),Q2063*$V$3,OR(Q2063&gt;$U$3,Q2063&lt;$U$4),Q2063*$V$4,OR(Q2063&gt;$U$5,Q2063&lt;$U$6),Q2063*$V$6,OR(Q2063&gt;$U$6,Q2063&lt;$U$7),Q2063*$V$7)</f>
        <v>23.04</v>
      </c>
    </row>
    <row r="2064" spans="1:20" x14ac:dyDescent="0.3">
      <c r="A2064" s="2" t="s">
        <v>2747</v>
      </c>
      <c r="B2064" s="5">
        <v>43840</v>
      </c>
      <c r="C2064" s="5">
        <v>43842</v>
      </c>
      <c r="D2064" s="2" t="s">
        <v>45</v>
      </c>
      <c r="E2064" s="2" t="s">
        <v>46</v>
      </c>
      <c r="F2064" s="2" t="s">
        <v>367</v>
      </c>
      <c r="G2064" s="6" t="str">
        <f>VLOOKUP(F2064,'Customer Info'!A:B,2,0)</f>
        <v>Alex</v>
      </c>
      <c r="H2064" s="6" t="str">
        <f>VLOOKUP(F2064,'Customer Info'!A:C,3,0)</f>
        <v>Avila</v>
      </c>
      <c r="I2064" s="6" t="str">
        <f>VLOOKUP(F2064,'Customer Info'!A:E,5,0)</f>
        <v>Newcastle</v>
      </c>
      <c r="J2064" s="2" t="s">
        <v>326</v>
      </c>
      <c r="K2064" s="2">
        <v>445</v>
      </c>
      <c r="L2064" s="2">
        <v>415</v>
      </c>
      <c r="M2064" s="2">
        <v>2</v>
      </c>
      <c r="N2064" s="7">
        <f t="shared" si="128"/>
        <v>830</v>
      </c>
      <c r="O2064" s="7">
        <f t="shared" si="129"/>
        <v>890</v>
      </c>
      <c r="P2064" s="2">
        <v>36</v>
      </c>
      <c r="Q2064" s="8">
        <f t="shared" si="130"/>
        <v>926</v>
      </c>
      <c r="R2064" s="8">
        <f t="shared" si="131"/>
        <v>60</v>
      </c>
      <c r="S2064" s="2" t="s">
        <v>61</v>
      </c>
      <c r="T2064" s="22" cm="1">
        <f t="array" ref="T2064">_xlfn.IFS(OR(Q2064&gt;$U$2,Q2064&lt;$U$3),Q2064*$V$2,OR(Q2064&gt;$U$3,Q2064&lt;$U$4),Q2064*$V$3,OR(Q2064&gt;$U$3,Q2064&lt;$U$4),Q2064*$V$4,OR(Q2064&gt;$U$5,Q2064&lt;$U$6),Q2064*$V$6,OR(Q2064&gt;$U$6,Q2064&lt;$U$7),Q2064*$V$7)</f>
        <v>18.52</v>
      </c>
    </row>
    <row r="2065" spans="1:20" x14ac:dyDescent="0.3">
      <c r="A2065" s="2" t="s">
        <v>2748</v>
      </c>
      <c r="B2065" s="5">
        <v>43983</v>
      </c>
      <c r="C2065" s="5">
        <v>43983</v>
      </c>
      <c r="D2065" s="2" t="s">
        <v>33</v>
      </c>
      <c r="E2065" s="2" t="s">
        <v>66</v>
      </c>
      <c r="F2065" s="2" t="s">
        <v>152</v>
      </c>
      <c r="G2065" s="6" t="str">
        <f>VLOOKUP(F2065,'Customer Info'!A:B,2,0)</f>
        <v>Larry</v>
      </c>
      <c r="H2065" s="6" t="str">
        <f>VLOOKUP(F2065,'Customer Info'!A:C,3,0)</f>
        <v>Blacks</v>
      </c>
      <c r="I2065" s="6" t="str">
        <f>VLOOKUP(F2065,'Customer Info'!A:E,5,0)</f>
        <v>Shangyu</v>
      </c>
      <c r="J2065" s="2" t="s">
        <v>39</v>
      </c>
      <c r="K2065" s="2">
        <v>7960</v>
      </c>
      <c r="L2065" s="2">
        <v>7375</v>
      </c>
      <c r="M2065" s="2">
        <v>2</v>
      </c>
      <c r="N2065" s="7">
        <f t="shared" si="128"/>
        <v>14750</v>
      </c>
      <c r="O2065" s="7">
        <f t="shared" si="129"/>
        <v>15920</v>
      </c>
      <c r="P2065" s="2">
        <v>28</v>
      </c>
      <c r="Q2065" s="8">
        <f t="shared" si="130"/>
        <v>15948</v>
      </c>
      <c r="R2065" s="8">
        <f t="shared" si="131"/>
        <v>1170</v>
      </c>
      <c r="S2065" s="2" t="s">
        <v>31</v>
      </c>
      <c r="T2065" s="22" cm="1">
        <f t="array" ref="T2065">_xlfn.IFS(OR(Q2065&gt;$U$2,Q2065&lt;$U$3),Q2065*$V$2,OR(Q2065&gt;$U$3,Q2065&lt;$U$4),Q2065*$V$3,OR(Q2065&gt;$U$3,Q2065&lt;$U$4),Q2065*$V$4,OR(Q2065&gt;$U$5,Q2065&lt;$U$6),Q2065*$V$6,OR(Q2065&gt;$U$6,Q2065&lt;$U$7),Q2065*$V$7)</f>
        <v>318.95999999999998</v>
      </c>
    </row>
    <row r="2066" spans="1:20" x14ac:dyDescent="0.3">
      <c r="A2066" s="2" t="s">
        <v>2749</v>
      </c>
      <c r="B2066" s="5">
        <v>43833</v>
      </c>
      <c r="C2066" s="5">
        <v>43834</v>
      </c>
      <c r="D2066" s="2" t="s">
        <v>45</v>
      </c>
      <c r="E2066" s="2" t="s">
        <v>27</v>
      </c>
      <c r="F2066" s="2" t="s">
        <v>619</v>
      </c>
      <c r="G2066" s="6" t="str">
        <f>VLOOKUP(F2066,'Customer Info'!A:B,2,0)</f>
        <v>Daniel</v>
      </c>
      <c r="H2066" s="6" t="str">
        <f>VLOOKUP(F2066,'Customer Info'!A:C,3,0)</f>
        <v>Raglin</v>
      </c>
      <c r="I2066" s="6" t="str">
        <f>VLOOKUP(F2066,'Customer Info'!A:E,5,0)</f>
        <v>Gold Coast</v>
      </c>
      <c r="J2066" s="2" t="s">
        <v>250</v>
      </c>
      <c r="K2066" s="2">
        <v>127</v>
      </c>
      <c r="L2066" s="2">
        <v>116</v>
      </c>
      <c r="M2066" s="2">
        <v>4</v>
      </c>
      <c r="N2066" s="7">
        <f t="shared" si="128"/>
        <v>464</v>
      </c>
      <c r="O2066" s="7">
        <f t="shared" si="129"/>
        <v>508</v>
      </c>
      <c r="P2066" s="2">
        <v>30</v>
      </c>
      <c r="Q2066" s="8">
        <f t="shared" si="130"/>
        <v>538</v>
      </c>
      <c r="R2066" s="8">
        <f t="shared" si="131"/>
        <v>44</v>
      </c>
      <c r="S2066" s="2" t="s">
        <v>31</v>
      </c>
      <c r="T2066" s="22" cm="1">
        <f t="array" ref="T2066">_xlfn.IFS(OR(Q2066&gt;$U$2,Q2066&lt;$U$3),Q2066*$V$2,OR(Q2066&gt;$U$3,Q2066&lt;$U$4),Q2066*$V$3,OR(Q2066&gt;$U$3,Q2066&lt;$U$4),Q2066*$V$4,OR(Q2066&gt;$U$5,Q2066&lt;$U$6),Q2066*$V$6,OR(Q2066&gt;$U$6,Q2066&lt;$U$7),Q2066*$V$7)</f>
        <v>10.76</v>
      </c>
    </row>
    <row r="2067" spans="1:20" x14ac:dyDescent="0.3">
      <c r="A2067" s="2" t="s">
        <v>2750</v>
      </c>
      <c r="B2067" s="5">
        <v>43935</v>
      </c>
      <c r="C2067" s="5">
        <v>43935</v>
      </c>
      <c r="D2067" s="2" t="s">
        <v>26</v>
      </c>
      <c r="E2067" s="2" t="s">
        <v>89</v>
      </c>
      <c r="F2067" s="2" t="s">
        <v>943</v>
      </c>
      <c r="G2067" s="6" t="str">
        <f>VLOOKUP(F2067,'Customer Info'!A:B,2,0)</f>
        <v>Lindsay</v>
      </c>
      <c r="H2067" s="6" t="str">
        <f>VLOOKUP(F2067,'Customer Info'!A:C,3,0)</f>
        <v>Shagiari</v>
      </c>
      <c r="I2067" s="6" t="str">
        <f>VLOOKUP(F2067,'Customer Info'!A:E,5,0)</f>
        <v>Canberra</v>
      </c>
      <c r="J2067" s="2" t="s">
        <v>380</v>
      </c>
      <c r="K2067" s="2">
        <v>3256</v>
      </c>
      <c r="L2067" s="2">
        <v>2959</v>
      </c>
      <c r="M2067" s="2">
        <v>4</v>
      </c>
      <c r="N2067" s="7">
        <f t="shared" si="128"/>
        <v>11836</v>
      </c>
      <c r="O2067" s="7">
        <f t="shared" si="129"/>
        <v>13024</v>
      </c>
      <c r="P2067" s="2">
        <v>61</v>
      </c>
      <c r="Q2067" s="8">
        <f t="shared" si="130"/>
        <v>13085</v>
      </c>
      <c r="R2067" s="8">
        <f t="shared" si="131"/>
        <v>1188</v>
      </c>
      <c r="S2067" s="2" t="s">
        <v>31</v>
      </c>
      <c r="T2067" s="22" cm="1">
        <f t="array" ref="T2067">_xlfn.IFS(OR(Q2067&gt;$U$2,Q2067&lt;$U$3),Q2067*$V$2,OR(Q2067&gt;$U$3,Q2067&lt;$U$4),Q2067*$V$3,OR(Q2067&gt;$U$3,Q2067&lt;$U$4),Q2067*$V$4,OR(Q2067&gt;$U$5,Q2067&lt;$U$6),Q2067*$V$6,OR(Q2067&gt;$U$6,Q2067&lt;$U$7),Q2067*$V$7)</f>
        <v>261.7</v>
      </c>
    </row>
    <row r="2068" spans="1:20" x14ac:dyDescent="0.3">
      <c r="A2068" s="2" t="s">
        <v>2751</v>
      </c>
      <c r="B2068" s="5">
        <v>44144</v>
      </c>
      <c r="C2068" s="5">
        <v>44144</v>
      </c>
      <c r="D2068" s="2" t="s">
        <v>26</v>
      </c>
      <c r="E2068" s="2" t="s">
        <v>27</v>
      </c>
      <c r="F2068" s="2" t="s">
        <v>59</v>
      </c>
      <c r="G2068" s="6" t="str">
        <f>VLOOKUP(F2068,'Customer Info'!A:B,2,0)</f>
        <v>Corinna</v>
      </c>
      <c r="H2068" s="6" t="str">
        <f>VLOOKUP(F2068,'Customer Info'!A:C,3,0)</f>
        <v>Mitchell</v>
      </c>
      <c r="I2068" s="6" t="str">
        <f>VLOOKUP(F2068,'Customer Info'!A:E,5,0)</f>
        <v>Augsburg</v>
      </c>
      <c r="J2068" s="2" t="s">
        <v>512</v>
      </c>
      <c r="K2068" s="2">
        <v>2644</v>
      </c>
      <c r="L2068" s="2">
        <v>2425</v>
      </c>
      <c r="M2068" s="2">
        <v>3</v>
      </c>
      <c r="N2068" s="7">
        <f t="shared" si="128"/>
        <v>7275</v>
      </c>
      <c r="O2068" s="7">
        <f t="shared" si="129"/>
        <v>7932</v>
      </c>
      <c r="P2068" s="2">
        <v>95</v>
      </c>
      <c r="Q2068" s="8">
        <f t="shared" si="130"/>
        <v>8027</v>
      </c>
      <c r="R2068" s="8">
        <f t="shared" si="131"/>
        <v>657</v>
      </c>
      <c r="S2068" s="2" t="s">
        <v>31</v>
      </c>
      <c r="T2068" s="22" cm="1">
        <f t="array" ref="T2068">_xlfn.IFS(OR(Q2068&gt;$U$2,Q2068&lt;$U$3),Q2068*$V$2,OR(Q2068&gt;$U$3,Q2068&lt;$U$4),Q2068*$V$3,OR(Q2068&gt;$U$3,Q2068&lt;$U$4),Q2068*$V$4,OR(Q2068&gt;$U$5,Q2068&lt;$U$6),Q2068*$V$6,OR(Q2068&gt;$U$6,Q2068&lt;$U$7),Q2068*$V$7)</f>
        <v>160.54</v>
      </c>
    </row>
    <row r="2069" spans="1:20" x14ac:dyDescent="0.3">
      <c r="A2069" s="2" t="s">
        <v>2752</v>
      </c>
      <c r="B2069" s="5">
        <v>43963</v>
      </c>
      <c r="C2069" s="5">
        <v>43965</v>
      </c>
      <c r="D2069" s="2" t="s">
        <v>45</v>
      </c>
      <c r="E2069" s="2" t="s">
        <v>27</v>
      </c>
      <c r="F2069" s="2" t="s">
        <v>1077</v>
      </c>
      <c r="G2069" s="6" t="str">
        <f>VLOOKUP(F2069,'Customer Info'!A:B,2,0)</f>
        <v>Brian</v>
      </c>
      <c r="H2069" s="6" t="str">
        <f>VLOOKUP(F2069,'Customer Info'!A:C,3,0)</f>
        <v>Stugart</v>
      </c>
      <c r="I2069" s="6" t="str">
        <f>VLOOKUP(F2069,'Customer Info'!A:E,5,0)</f>
        <v>Jakarta</v>
      </c>
      <c r="J2069" s="2" t="s">
        <v>51</v>
      </c>
      <c r="K2069" s="2">
        <v>144</v>
      </c>
      <c r="L2069" s="2">
        <v>133</v>
      </c>
      <c r="M2069" s="2">
        <v>4</v>
      </c>
      <c r="N2069" s="7">
        <f t="shared" si="128"/>
        <v>532</v>
      </c>
      <c r="O2069" s="7">
        <f t="shared" si="129"/>
        <v>576</v>
      </c>
      <c r="P2069" s="2">
        <v>30</v>
      </c>
      <c r="Q2069" s="8">
        <f t="shared" si="130"/>
        <v>606</v>
      </c>
      <c r="R2069" s="8">
        <f t="shared" si="131"/>
        <v>44</v>
      </c>
      <c r="S2069" s="2" t="s">
        <v>61</v>
      </c>
      <c r="T2069" s="22" cm="1">
        <f t="array" ref="T2069">_xlfn.IFS(OR(Q2069&gt;$U$2,Q2069&lt;$U$3),Q2069*$V$2,OR(Q2069&gt;$U$3,Q2069&lt;$U$4),Q2069*$V$3,OR(Q2069&gt;$U$3,Q2069&lt;$U$4),Q2069*$V$4,OR(Q2069&gt;$U$5,Q2069&lt;$U$6),Q2069*$V$6,OR(Q2069&gt;$U$6,Q2069&lt;$U$7),Q2069*$V$7)</f>
        <v>12.120000000000001</v>
      </c>
    </row>
    <row r="2070" spans="1:20" x14ac:dyDescent="0.3">
      <c r="A2070" s="2" t="s">
        <v>2753</v>
      </c>
      <c r="B2070" s="5">
        <v>43860</v>
      </c>
      <c r="C2070" s="5">
        <v>43860</v>
      </c>
      <c r="D2070" s="2" t="s">
        <v>26</v>
      </c>
      <c r="E2070" s="2" t="s">
        <v>66</v>
      </c>
      <c r="F2070" s="2" t="s">
        <v>118</v>
      </c>
      <c r="G2070" s="6" t="str">
        <f>VLOOKUP(F2070,'Customer Info'!A:B,2,0)</f>
        <v>Heather</v>
      </c>
      <c r="H2070" s="6" t="str">
        <f>VLOOKUP(F2070,'Customer Info'!A:C,3,0)</f>
        <v>Kirkland</v>
      </c>
      <c r="I2070" s="6" t="str">
        <f>VLOOKUP(F2070,'Customer Info'!A:E,5,0)</f>
        <v>Townsville</v>
      </c>
      <c r="J2070" s="2" t="s">
        <v>291</v>
      </c>
      <c r="K2070" s="2">
        <v>1186</v>
      </c>
      <c r="L2070" s="2">
        <v>1141</v>
      </c>
      <c r="M2070" s="2">
        <v>2</v>
      </c>
      <c r="N2070" s="7">
        <f t="shared" si="128"/>
        <v>2282</v>
      </c>
      <c r="O2070" s="7">
        <f t="shared" si="129"/>
        <v>2372</v>
      </c>
      <c r="P2070" s="2">
        <v>100</v>
      </c>
      <c r="Q2070" s="8">
        <f t="shared" si="130"/>
        <v>2472</v>
      </c>
      <c r="R2070" s="8">
        <f t="shared" si="131"/>
        <v>90</v>
      </c>
      <c r="S2070" s="2" t="s">
        <v>31</v>
      </c>
      <c r="T2070" s="22" cm="1">
        <f t="array" ref="T2070">_xlfn.IFS(OR(Q2070&gt;$U$2,Q2070&lt;$U$3),Q2070*$V$2,OR(Q2070&gt;$U$3,Q2070&lt;$U$4),Q2070*$V$3,OR(Q2070&gt;$U$3,Q2070&lt;$U$4),Q2070*$V$4,OR(Q2070&gt;$U$5,Q2070&lt;$U$6),Q2070*$V$6,OR(Q2070&gt;$U$6,Q2070&lt;$U$7),Q2070*$V$7)</f>
        <v>49.44</v>
      </c>
    </row>
    <row r="2071" spans="1:20" x14ac:dyDescent="0.3">
      <c r="A2071" s="2" t="s">
        <v>2754</v>
      </c>
      <c r="B2071" s="5">
        <v>44032</v>
      </c>
      <c r="C2071" s="5">
        <v>44032</v>
      </c>
      <c r="D2071" s="2" t="s">
        <v>26</v>
      </c>
      <c r="E2071" s="2" t="s">
        <v>89</v>
      </c>
      <c r="F2071" s="2" t="s">
        <v>632</v>
      </c>
      <c r="G2071" s="6" t="str">
        <f>VLOOKUP(F2071,'Customer Info'!A:B,2,0)</f>
        <v>Rob</v>
      </c>
      <c r="H2071" s="6" t="str">
        <f>VLOOKUP(F2071,'Customer Info'!A:C,3,0)</f>
        <v>Haberlin</v>
      </c>
      <c r="I2071" s="6" t="str">
        <f>VLOOKUP(F2071,'Customer Info'!A:E,5,0)</f>
        <v>Harbin</v>
      </c>
      <c r="J2071" s="2" t="s">
        <v>356</v>
      </c>
      <c r="K2071" s="2">
        <v>3321</v>
      </c>
      <c r="L2071" s="2">
        <v>2989</v>
      </c>
      <c r="M2071" s="2">
        <v>9</v>
      </c>
      <c r="N2071" s="7">
        <f t="shared" si="128"/>
        <v>26901</v>
      </c>
      <c r="O2071" s="7">
        <f t="shared" si="129"/>
        <v>29889</v>
      </c>
      <c r="P2071" s="2">
        <v>59</v>
      </c>
      <c r="Q2071" s="8">
        <f t="shared" si="130"/>
        <v>29948</v>
      </c>
      <c r="R2071" s="8">
        <f t="shared" si="131"/>
        <v>2988</v>
      </c>
      <c r="S2071" s="2" t="s">
        <v>31</v>
      </c>
      <c r="T2071" s="22" cm="1">
        <f t="array" ref="T2071">_xlfn.IFS(OR(Q2071&gt;$U$2,Q2071&lt;$U$3),Q2071*$V$2,OR(Q2071&gt;$U$3,Q2071&lt;$U$4),Q2071*$V$3,OR(Q2071&gt;$U$3,Q2071&lt;$U$4),Q2071*$V$4,OR(Q2071&gt;$U$5,Q2071&lt;$U$6),Q2071*$V$6,OR(Q2071&gt;$U$6,Q2071&lt;$U$7),Q2071*$V$7)</f>
        <v>598.96</v>
      </c>
    </row>
    <row r="2072" spans="1:20" x14ac:dyDescent="0.3">
      <c r="A2072" s="2" t="s">
        <v>2755</v>
      </c>
      <c r="B2072" s="5">
        <v>44165</v>
      </c>
      <c r="C2072" s="5">
        <v>44166</v>
      </c>
      <c r="D2072" s="2" t="s">
        <v>33</v>
      </c>
      <c r="E2072" s="2" t="s">
        <v>41</v>
      </c>
      <c r="F2072" s="2" t="s">
        <v>1304</v>
      </c>
      <c r="G2072" s="6" t="str">
        <f>VLOOKUP(F2072,'Customer Info'!A:B,2,0)</f>
        <v>Dianna</v>
      </c>
      <c r="H2072" s="6" t="str">
        <f>VLOOKUP(F2072,'Customer Info'!A:C,3,0)</f>
        <v>Vittorini</v>
      </c>
      <c r="I2072" s="6" t="str">
        <f>VLOOKUP(F2072,'Customer Info'!A:E,5,0)</f>
        <v>Gold Coast</v>
      </c>
      <c r="J2072" s="2" t="s">
        <v>530</v>
      </c>
      <c r="K2072" s="2">
        <v>8869</v>
      </c>
      <c r="L2072" s="2">
        <v>7906</v>
      </c>
      <c r="M2072" s="2">
        <v>1</v>
      </c>
      <c r="N2072" s="7">
        <f t="shared" si="128"/>
        <v>7906</v>
      </c>
      <c r="O2072" s="7">
        <f t="shared" si="129"/>
        <v>8869</v>
      </c>
      <c r="P2072" s="2">
        <v>33</v>
      </c>
      <c r="Q2072" s="8">
        <f t="shared" si="130"/>
        <v>8902</v>
      </c>
      <c r="R2072" s="8">
        <f t="shared" si="131"/>
        <v>963</v>
      </c>
      <c r="S2072" s="2" t="s">
        <v>61</v>
      </c>
      <c r="T2072" s="22" cm="1">
        <f t="array" ref="T2072">_xlfn.IFS(OR(Q2072&gt;$U$2,Q2072&lt;$U$3),Q2072*$V$2,OR(Q2072&gt;$U$3,Q2072&lt;$U$4),Q2072*$V$3,OR(Q2072&gt;$U$3,Q2072&lt;$U$4),Q2072*$V$4,OR(Q2072&gt;$U$5,Q2072&lt;$U$6),Q2072*$V$6,OR(Q2072&gt;$U$6,Q2072&lt;$U$7),Q2072*$V$7)</f>
        <v>178.04</v>
      </c>
    </row>
    <row r="2073" spans="1:20" x14ac:dyDescent="0.3">
      <c r="A2073" s="2" t="s">
        <v>2756</v>
      </c>
      <c r="B2073" s="5">
        <v>44100</v>
      </c>
      <c r="C2073" s="5">
        <v>44102</v>
      </c>
      <c r="D2073" s="2" t="s">
        <v>26</v>
      </c>
      <c r="E2073" s="2" t="s">
        <v>89</v>
      </c>
      <c r="F2073" s="2" t="s">
        <v>973</v>
      </c>
      <c r="G2073" s="6" t="str">
        <f>VLOOKUP(F2073,'Customer Info'!A:B,2,0)</f>
        <v>Hunter</v>
      </c>
      <c r="H2073" s="6" t="str">
        <f>VLOOKUP(F2073,'Customer Info'!A:C,3,0)</f>
        <v>Glantz</v>
      </c>
      <c r="I2073" s="6" t="str">
        <f>VLOOKUP(F2073,'Customer Info'!A:E,5,0)</f>
        <v>Panihati</v>
      </c>
      <c r="J2073" s="2" t="s">
        <v>317</v>
      </c>
      <c r="K2073" s="2">
        <v>3017</v>
      </c>
      <c r="L2073" s="2">
        <v>2825</v>
      </c>
      <c r="M2073" s="2">
        <v>8</v>
      </c>
      <c r="N2073" s="7">
        <f t="shared" si="128"/>
        <v>22600</v>
      </c>
      <c r="O2073" s="7">
        <f t="shared" si="129"/>
        <v>24136</v>
      </c>
      <c r="P2073" s="2">
        <v>90</v>
      </c>
      <c r="Q2073" s="8">
        <f t="shared" si="130"/>
        <v>24226</v>
      </c>
      <c r="R2073" s="8">
        <f t="shared" si="131"/>
        <v>1536</v>
      </c>
      <c r="S2073" s="2" t="s">
        <v>31</v>
      </c>
      <c r="T2073" s="22" cm="1">
        <f t="array" ref="T2073">_xlfn.IFS(OR(Q2073&gt;$U$2,Q2073&lt;$U$3),Q2073*$V$2,OR(Q2073&gt;$U$3,Q2073&lt;$U$4),Q2073*$V$3,OR(Q2073&gt;$U$3,Q2073&lt;$U$4),Q2073*$V$4,OR(Q2073&gt;$U$5,Q2073&lt;$U$6),Q2073*$V$6,OR(Q2073&gt;$U$6,Q2073&lt;$U$7),Q2073*$V$7)</f>
        <v>484.52</v>
      </c>
    </row>
    <row r="2074" spans="1:20" x14ac:dyDescent="0.3">
      <c r="A2074" s="2" t="s">
        <v>2757</v>
      </c>
      <c r="B2074" s="5">
        <v>43911</v>
      </c>
      <c r="C2074" s="5">
        <v>43912</v>
      </c>
      <c r="D2074" s="2" t="s">
        <v>26</v>
      </c>
      <c r="E2074" s="2" t="s">
        <v>89</v>
      </c>
      <c r="F2074" s="2" t="s">
        <v>1349</v>
      </c>
      <c r="G2074" s="6" t="str">
        <f>VLOOKUP(F2074,'Customer Info'!A:B,2,0)</f>
        <v>Irene</v>
      </c>
      <c r="H2074" s="6" t="str">
        <f>VLOOKUP(F2074,'Customer Info'!A:C,3,0)</f>
        <v>Maddox</v>
      </c>
      <c r="I2074" s="6" t="str">
        <f>VLOOKUP(F2074,'Customer Info'!A:E,5,0)</f>
        <v>Bhavnagar</v>
      </c>
      <c r="J2074" s="2" t="s">
        <v>891</v>
      </c>
      <c r="K2074" s="2">
        <v>1717</v>
      </c>
      <c r="L2074" s="2">
        <v>1652</v>
      </c>
      <c r="M2074" s="2">
        <v>3</v>
      </c>
      <c r="N2074" s="7">
        <f t="shared" si="128"/>
        <v>4956</v>
      </c>
      <c r="O2074" s="7">
        <f t="shared" si="129"/>
        <v>5151</v>
      </c>
      <c r="P2074" s="2">
        <v>24</v>
      </c>
      <c r="Q2074" s="8">
        <f t="shared" si="130"/>
        <v>5175</v>
      </c>
      <c r="R2074" s="8">
        <f t="shared" si="131"/>
        <v>195</v>
      </c>
      <c r="S2074" s="2" t="s">
        <v>31</v>
      </c>
      <c r="T2074" s="22" cm="1">
        <f t="array" ref="T2074">_xlfn.IFS(OR(Q2074&gt;$U$2,Q2074&lt;$U$3),Q2074*$V$2,OR(Q2074&gt;$U$3,Q2074&lt;$U$4),Q2074*$V$3,OR(Q2074&gt;$U$3,Q2074&lt;$U$4),Q2074*$V$4,OR(Q2074&gt;$U$5,Q2074&lt;$U$6),Q2074*$V$6,OR(Q2074&gt;$U$6,Q2074&lt;$U$7),Q2074*$V$7)</f>
        <v>103.5</v>
      </c>
    </row>
    <row r="2075" spans="1:20" x14ac:dyDescent="0.3">
      <c r="A2075" s="2" t="s">
        <v>2758</v>
      </c>
      <c r="B2075" s="5">
        <v>43954</v>
      </c>
      <c r="C2075" s="5">
        <v>43955</v>
      </c>
      <c r="D2075" s="2" t="s">
        <v>45</v>
      </c>
      <c r="E2075" s="2" t="s">
        <v>27</v>
      </c>
      <c r="F2075" s="2" t="s">
        <v>792</v>
      </c>
      <c r="G2075" s="6" t="str">
        <f>VLOOKUP(F2075,'Customer Info'!A:B,2,0)</f>
        <v>Denise</v>
      </c>
      <c r="H2075" s="6" t="str">
        <f>VLOOKUP(F2075,'Customer Info'!A:C,3,0)</f>
        <v>Leinenbach</v>
      </c>
      <c r="I2075" s="6" t="str">
        <f>VLOOKUP(F2075,'Customer Info'!A:E,5,0)</f>
        <v>Bhiwandi</v>
      </c>
      <c r="J2075" s="2" t="s">
        <v>36</v>
      </c>
      <c r="K2075" s="2">
        <v>288</v>
      </c>
      <c r="L2075" s="2">
        <v>264</v>
      </c>
      <c r="M2075" s="2">
        <v>6</v>
      </c>
      <c r="N2075" s="7">
        <f t="shared" si="128"/>
        <v>1584</v>
      </c>
      <c r="O2075" s="7">
        <f t="shared" si="129"/>
        <v>1728</v>
      </c>
      <c r="P2075" s="2">
        <v>34</v>
      </c>
      <c r="Q2075" s="8">
        <f t="shared" si="130"/>
        <v>1762</v>
      </c>
      <c r="R2075" s="8">
        <f t="shared" si="131"/>
        <v>144</v>
      </c>
      <c r="S2075" s="2" t="s">
        <v>69</v>
      </c>
      <c r="T2075" s="22" cm="1">
        <f t="array" ref="T2075">_xlfn.IFS(OR(Q2075&gt;$U$2,Q2075&lt;$U$3),Q2075*$V$2,OR(Q2075&gt;$U$3,Q2075&lt;$U$4),Q2075*$V$3,OR(Q2075&gt;$U$3,Q2075&lt;$U$4),Q2075*$V$4,OR(Q2075&gt;$U$5,Q2075&lt;$U$6),Q2075*$V$6,OR(Q2075&gt;$U$6,Q2075&lt;$U$7),Q2075*$V$7)</f>
        <v>35.24</v>
      </c>
    </row>
    <row r="2076" spans="1:20" x14ac:dyDescent="0.3">
      <c r="A2076" s="2" t="s">
        <v>2759</v>
      </c>
      <c r="B2076" s="5">
        <v>44045</v>
      </c>
      <c r="C2076" s="5">
        <v>44047</v>
      </c>
      <c r="D2076" s="2" t="s">
        <v>45</v>
      </c>
      <c r="E2076" s="2" t="s">
        <v>34</v>
      </c>
      <c r="F2076" s="2" t="s">
        <v>641</v>
      </c>
      <c r="G2076" s="6" t="str">
        <f>VLOOKUP(F2076,'Customer Info'!A:B,2,0)</f>
        <v>Ivan</v>
      </c>
      <c r="H2076" s="6" t="str">
        <f>VLOOKUP(F2076,'Customer Info'!A:C,3,0)</f>
        <v>Gibson</v>
      </c>
      <c r="I2076" s="6" t="str">
        <f>VLOOKUP(F2076,'Customer Info'!A:E,5,0)</f>
        <v>Shanghai</v>
      </c>
      <c r="J2076" s="2" t="s">
        <v>116</v>
      </c>
      <c r="K2076" s="2">
        <v>130</v>
      </c>
      <c r="L2076" s="2">
        <v>122</v>
      </c>
      <c r="M2076" s="2">
        <v>4</v>
      </c>
      <c r="N2076" s="7">
        <f t="shared" si="128"/>
        <v>488</v>
      </c>
      <c r="O2076" s="7">
        <f t="shared" si="129"/>
        <v>520</v>
      </c>
      <c r="P2076" s="2">
        <v>30</v>
      </c>
      <c r="Q2076" s="8">
        <f t="shared" si="130"/>
        <v>550</v>
      </c>
      <c r="R2076" s="8">
        <f t="shared" si="131"/>
        <v>32</v>
      </c>
      <c r="S2076" s="2" t="s">
        <v>28</v>
      </c>
      <c r="T2076" s="22" cm="1">
        <f t="array" ref="T2076">_xlfn.IFS(OR(Q2076&gt;$U$2,Q2076&lt;$U$3),Q2076*$V$2,OR(Q2076&gt;$U$3,Q2076&lt;$U$4),Q2076*$V$3,OR(Q2076&gt;$U$3,Q2076&lt;$U$4),Q2076*$V$4,OR(Q2076&gt;$U$5,Q2076&lt;$U$6),Q2076*$V$6,OR(Q2076&gt;$U$6,Q2076&lt;$U$7),Q2076*$V$7)</f>
        <v>11</v>
      </c>
    </row>
    <row r="2077" spans="1:20" x14ac:dyDescent="0.3">
      <c r="A2077" s="2" t="s">
        <v>2760</v>
      </c>
      <c r="B2077" s="5">
        <v>43925</v>
      </c>
      <c r="C2077" s="5">
        <v>43926</v>
      </c>
      <c r="D2077" s="2" t="s">
        <v>45</v>
      </c>
      <c r="E2077" s="2" t="s">
        <v>89</v>
      </c>
      <c r="F2077" s="2" t="s">
        <v>685</v>
      </c>
      <c r="G2077" s="6" t="str">
        <f>VLOOKUP(F2077,'Customer Info'!A:B,2,0)</f>
        <v>Aaron</v>
      </c>
      <c r="H2077" s="6" t="str">
        <f>VLOOKUP(F2077,'Customer Info'!A:C,3,0)</f>
        <v>Hawkins</v>
      </c>
      <c r="I2077" s="6" t="str">
        <f>VLOOKUP(F2077,'Customer Info'!A:E,5,0)</f>
        <v>Minden</v>
      </c>
      <c r="J2077" s="2" t="s">
        <v>441</v>
      </c>
      <c r="K2077" s="2">
        <v>1533</v>
      </c>
      <c r="L2077" s="2">
        <v>1406</v>
      </c>
      <c r="M2077" s="2">
        <v>2</v>
      </c>
      <c r="N2077" s="7">
        <f t="shared" si="128"/>
        <v>2812</v>
      </c>
      <c r="O2077" s="7">
        <f t="shared" si="129"/>
        <v>3066</v>
      </c>
      <c r="P2077" s="2">
        <v>89</v>
      </c>
      <c r="Q2077" s="8">
        <f t="shared" si="130"/>
        <v>3155</v>
      </c>
      <c r="R2077" s="8">
        <f t="shared" si="131"/>
        <v>254</v>
      </c>
      <c r="S2077" s="2" t="s">
        <v>31</v>
      </c>
      <c r="T2077" s="22" cm="1">
        <f t="array" ref="T2077">_xlfn.IFS(OR(Q2077&gt;$U$2,Q2077&lt;$U$3),Q2077*$V$2,OR(Q2077&gt;$U$3,Q2077&lt;$U$4),Q2077*$V$3,OR(Q2077&gt;$U$3,Q2077&lt;$U$4),Q2077*$V$4,OR(Q2077&gt;$U$5,Q2077&lt;$U$6),Q2077*$V$6,OR(Q2077&gt;$U$6,Q2077&lt;$U$7),Q2077*$V$7)</f>
        <v>63.1</v>
      </c>
    </row>
    <row r="2078" spans="1:20" x14ac:dyDescent="0.3">
      <c r="A2078" s="2" t="s">
        <v>2761</v>
      </c>
      <c r="B2078" s="5">
        <v>43983</v>
      </c>
      <c r="C2078" s="5">
        <v>43985</v>
      </c>
      <c r="D2078" s="2" t="s">
        <v>45</v>
      </c>
      <c r="E2078" s="2" t="s">
        <v>27</v>
      </c>
      <c r="F2078" s="2" t="s">
        <v>1796</v>
      </c>
      <c r="G2078" s="6" t="str">
        <f>VLOOKUP(F2078,'Customer Info'!A:B,2,0)</f>
        <v>Darren</v>
      </c>
      <c r="H2078" s="6" t="str">
        <f>VLOOKUP(F2078,'Customer Info'!A:C,3,0)</f>
        <v>Budd</v>
      </c>
      <c r="I2078" s="6" t="str">
        <f>VLOOKUP(F2078,'Customer Info'!A:E,5,0)</f>
        <v>Jakarta</v>
      </c>
      <c r="J2078" s="2" t="s">
        <v>168</v>
      </c>
      <c r="K2078" s="2">
        <v>671</v>
      </c>
      <c r="L2078" s="2">
        <v>627</v>
      </c>
      <c r="M2078" s="2">
        <v>1</v>
      </c>
      <c r="N2078" s="7">
        <f t="shared" si="128"/>
        <v>627</v>
      </c>
      <c r="O2078" s="7">
        <f t="shared" si="129"/>
        <v>671</v>
      </c>
      <c r="P2078" s="2">
        <v>31</v>
      </c>
      <c r="Q2078" s="8">
        <f t="shared" si="130"/>
        <v>702</v>
      </c>
      <c r="R2078" s="8">
        <f t="shared" si="131"/>
        <v>44</v>
      </c>
      <c r="S2078" s="2" t="s">
        <v>28</v>
      </c>
      <c r="T2078" s="22" cm="1">
        <f t="array" ref="T2078">_xlfn.IFS(OR(Q2078&gt;$U$2,Q2078&lt;$U$3),Q2078*$V$2,OR(Q2078&gt;$U$3,Q2078&lt;$U$4),Q2078*$V$3,OR(Q2078&gt;$U$3,Q2078&lt;$U$4),Q2078*$V$4,OR(Q2078&gt;$U$5,Q2078&lt;$U$6),Q2078*$V$6,OR(Q2078&gt;$U$6,Q2078&lt;$U$7),Q2078*$V$7)</f>
        <v>14.040000000000001</v>
      </c>
    </row>
    <row r="2079" spans="1:20" x14ac:dyDescent="0.3">
      <c r="A2079" s="2" t="s">
        <v>2762</v>
      </c>
      <c r="B2079" s="5">
        <v>44130</v>
      </c>
      <c r="C2079" s="5">
        <v>44132</v>
      </c>
      <c r="D2079" s="2" t="s">
        <v>45</v>
      </c>
      <c r="E2079" s="2" t="s">
        <v>27</v>
      </c>
      <c r="F2079" s="2" t="s">
        <v>125</v>
      </c>
      <c r="G2079" s="6" t="str">
        <f>VLOOKUP(F2079,'Customer Info'!A:B,2,0)</f>
        <v>Trudy</v>
      </c>
      <c r="H2079" s="6" t="str">
        <f>VLOOKUP(F2079,'Customer Info'!A:C,3,0)</f>
        <v>Glocke</v>
      </c>
      <c r="I2079" s="6" t="str">
        <f>VLOOKUP(F2079,'Customer Info'!A:E,5,0)</f>
        <v>Huaiyin</v>
      </c>
      <c r="J2079" s="2" t="s">
        <v>695</v>
      </c>
      <c r="K2079" s="2">
        <v>169</v>
      </c>
      <c r="L2079" s="2">
        <v>160</v>
      </c>
      <c r="M2079" s="2">
        <v>2</v>
      </c>
      <c r="N2079" s="7">
        <f t="shared" si="128"/>
        <v>320</v>
      </c>
      <c r="O2079" s="7">
        <f t="shared" si="129"/>
        <v>338</v>
      </c>
      <c r="P2079" s="2">
        <v>30</v>
      </c>
      <c r="Q2079" s="8">
        <f t="shared" si="130"/>
        <v>368</v>
      </c>
      <c r="R2079" s="8">
        <f t="shared" si="131"/>
        <v>18</v>
      </c>
      <c r="S2079" s="2" t="s">
        <v>69</v>
      </c>
      <c r="T2079" s="22" cm="1">
        <f t="array" ref="T2079">_xlfn.IFS(OR(Q2079&gt;$U$2,Q2079&lt;$U$3),Q2079*$V$2,OR(Q2079&gt;$U$3,Q2079&lt;$U$4),Q2079*$V$3,OR(Q2079&gt;$U$3,Q2079&lt;$U$4),Q2079*$V$4,OR(Q2079&gt;$U$5,Q2079&lt;$U$6),Q2079*$V$6,OR(Q2079&gt;$U$6,Q2079&lt;$U$7),Q2079*$V$7)</f>
        <v>7.36</v>
      </c>
    </row>
    <row r="2080" spans="1:20" x14ac:dyDescent="0.3">
      <c r="A2080" s="2" t="s">
        <v>2763</v>
      </c>
      <c r="B2080" s="5">
        <v>44094</v>
      </c>
      <c r="C2080" s="5">
        <v>44094</v>
      </c>
      <c r="D2080" s="2" t="s">
        <v>26</v>
      </c>
      <c r="E2080" s="2" t="s">
        <v>66</v>
      </c>
      <c r="F2080" s="2" t="s">
        <v>1317</v>
      </c>
      <c r="G2080" s="6" t="str">
        <f>VLOOKUP(F2080,'Customer Info'!A:B,2,0)</f>
        <v>Vivek</v>
      </c>
      <c r="H2080" s="6" t="str">
        <f>VLOOKUP(F2080,'Customer Info'!A:C,3,0)</f>
        <v>Gonzalez</v>
      </c>
      <c r="I2080" s="6" t="str">
        <f>VLOOKUP(F2080,'Customer Info'!A:E,5,0)</f>
        <v>Nanyang</v>
      </c>
      <c r="J2080" s="2" t="s">
        <v>864</v>
      </c>
      <c r="K2080" s="2">
        <v>2951</v>
      </c>
      <c r="L2080" s="2">
        <v>2786</v>
      </c>
      <c r="M2080" s="2">
        <v>1</v>
      </c>
      <c r="N2080" s="7">
        <f t="shared" si="128"/>
        <v>2786</v>
      </c>
      <c r="O2080" s="7">
        <f t="shared" si="129"/>
        <v>2951</v>
      </c>
      <c r="P2080" s="2">
        <v>90</v>
      </c>
      <c r="Q2080" s="8">
        <f t="shared" si="130"/>
        <v>3041</v>
      </c>
      <c r="R2080" s="8">
        <f t="shared" si="131"/>
        <v>165</v>
      </c>
      <c r="S2080" s="2" t="s">
        <v>69</v>
      </c>
      <c r="T2080" s="22" cm="1">
        <f t="array" ref="T2080">_xlfn.IFS(OR(Q2080&gt;$U$2,Q2080&lt;$U$3),Q2080*$V$2,OR(Q2080&gt;$U$3,Q2080&lt;$U$4),Q2080*$V$3,OR(Q2080&gt;$U$3,Q2080&lt;$U$4),Q2080*$V$4,OR(Q2080&gt;$U$5,Q2080&lt;$U$6),Q2080*$V$6,OR(Q2080&gt;$U$6,Q2080&lt;$U$7),Q2080*$V$7)</f>
        <v>60.82</v>
      </c>
    </row>
    <row r="2081" spans="1:20" x14ac:dyDescent="0.3">
      <c r="A2081" s="2" t="s">
        <v>2764</v>
      </c>
      <c r="B2081" s="5">
        <v>43952</v>
      </c>
      <c r="C2081" s="5">
        <v>43954</v>
      </c>
      <c r="D2081" s="2" t="s">
        <v>45</v>
      </c>
      <c r="E2081" s="2" t="s">
        <v>27</v>
      </c>
      <c r="F2081" s="2" t="s">
        <v>1494</v>
      </c>
      <c r="G2081" s="6" t="str">
        <f>VLOOKUP(F2081,'Customer Info'!A:B,2,0)</f>
        <v>Philisse</v>
      </c>
      <c r="H2081" s="6" t="str">
        <f>VLOOKUP(F2081,'Customer Info'!A:C,3,0)</f>
        <v>Overcash</v>
      </c>
      <c r="I2081" s="6" t="str">
        <f>VLOOKUP(F2081,'Customer Info'!A:E,5,0)</f>
        <v>Potsdam</v>
      </c>
      <c r="J2081" s="2" t="s">
        <v>439</v>
      </c>
      <c r="K2081" s="2">
        <v>183</v>
      </c>
      <c r="L2081" s="2">
        <v>168</v>
      </c>
      <c r="M2081" s="2">
        <v>2</v>
      </c>
      <c r="N2081" s="7">
        <f t="shared" si="128"/>
        <v>336</v>
      </c>
      <c r="O2081" s="7">
        <f t="shared" si="129"/>
        <v>366</v>
      </c>
      <c r="P2081" s="2">
        <v>30</v>
      </c>
      <c r="Q2081" s="8">
        <f t="shared" si="130"/>
        <v>396</v>
      </c>
      <c r="R2081" s="8">
        <f t="shared" si="131"/>
        <v>30</v>
      </c>
      <c r="S2081" s="2" t="s">
        <v>31</v>
      </c>
      <c r="T2081" s="22" cm="1">
        <f t="array" ref="T2081">_xlfn.IFS(OR(Q2081&gt;$U$2,Q2081&lt;$U$3),Q2081*$V$2,OR(Q2081&gt;$U$3,Q2081&lt;$U$4),Q2081*$V$3,OR(Q2081&gt;$U$3,Q2081&lt;$U$4),Q2081*$V$4,OR(Q2081&gt;$U$5,Q2081&lt;$U$6),Q2081*$V$6,OR(Q2081&gt;$U$6,Q2081&lt;$U$7),Q2081*$V$7)</f>
        <v>7.92</v>
      </c>
    </row>
    <row r="2082" spans="1:20" x14ac:dyDescent="0.3">
      <c r="A2082" s="2" t="s">
        <v>2765</v>
      </c>
      <c r="B2082" s="5">
        <v>43919</v>
      </c>
      <c r="C2082" s="5">
        <v>43919</v>
      </c>
      <c r="D2082" s="2" t="s">
        <v>33</v>
      </c>
      <c r="E2082" s="2" t="s">
        <v>41</v>
      </c>
      <c r="F2082" s="2" t="s">
        <v>211</v>
      </c>
      <c r="G2082" s="6" t="str">
        <f>VLOOKUP(F2082,'Customer Info'!A:B,2,0)</f>
        <v>Meg</v>
      </c>
      <c r="H2082" s="6" t="str">
        <f>VLOOKUP(F2082,'Customer Info'!A:C,3,0)</f>
        <v>Tillman</v>
      </c>
      <c r="I2082" s="6" t="str">
        <f>VLOOKUP(F2082,'Customer Info'!A:E,5,0)</f>
        <v>Bangalore</v>
      </c>
      <c r="J2082" s="2" t="s">
        <v>60</v>
      </c>
      <c r="K2082" s="2">
        <v>5941</v>
      </c>
      <c r="L2082" s="2">
        <v>5827</v>
      </c>
      <c r="M2082" s="2">
        <v>2</v>
      </c>
      <c r="N2082" s="7">
        <f t="shared" si="128"/>
        <v>11654</v>
      </c>
      <c r="O2082" s="7">
        <f t="shared" si="129"/>
        <v>11882</v>
      </c>
      <c r="P2082" s="2">
        <v>88</v>
      </c>
      <c r="Q2082" s="8">
        <f t="shared" si="130"/>
        <v>11970</v>
      </c>
      <c r="R2082" s="8">
        <f t="shared" si="131"/>
        <v>228</v>
      </c>
      <c r="S2082" s="2" t="s">
        <v>31</v>
      </c>
      <c r="T2082" s="22" cm="1">
        <f t="array" ref="T2082">_xlfn.IFS(OR(Q2082&gt;$U$2,Q2082&lt;$U$3),Q2082*$V$2,OR(Q2082&gt;$U$3,Q2082&lt;$U$4),Q2082*$V$3,OR(Q2082&gt;$U$3,Q2082&lt;$U$4),Q2082*$V$4,OR(Q2082&gt;$U$5,Q2082&lt;$U$6),Q2082*$V$6,OR(Q2082&gt;$U$6,Q2082&lt;$U$7),Q2082*$V$7)</f>
        <v>239.4</v>
      </c>
    </row>
    <row r="2083" spans="1:20" x14ac:dyDescent="0.3">
      <c r="A2083" s="2" t="s">
        <v>2766</v>
      </c>
      <c r="B2083" s="5">
        <v>43960</v>
      </c>
      <c r="C2083" s="5">
        <v>43960</v>
      </c>
      <c r="D2083" s="2" t="s">
        <v>45</v>
      </c>
      <c r="E2083" s="2" t="s">
        <v>46</v>
      </c>
      <c r="F2083" s="2" t="s">
        <v>1737</v>
      </c>
      <c r="G2083" s="6" t="str">
        <f>VLOOKUP(F2083,'Customer Info'!A:B,2,0)</f>
        <v>Harry</v>
      </c>
      <c r="H2083" s="6" t="str">
        <f>VLOOKUP(F2083,'Customer Info'!A:C,3,0)</f>
        <v>Marie</v>
      </c>
      <c r="I2083" s="6" t="str">
        <f>VLOOKUP(F2083,'Customer Info'!A:E,5,0)</f>
        <v>Dortmund</v>
      </c>
      <c r="J2083" s="2" t="s">
        <v>891</v>
      </c>
      <c r="K2083" s="2">
        <v>954</v>
      </c>
      <c r="L2083" s="2">
        <v>901</v>
      </c>
      <c r="M2083" s="2">
        <v>5</v>
      </c>
      <c r="N2083" s="7">
        <f t="shared" si="128"/>
        <v>4505</v>
      </c>
      <c r="O2083" s="7">
        <f t="shared" si="129"/>
        <v>4770</v>
      </c>
      <c r="P2083" s="2">
        <v>43</v>
      </c>
      <c r="Q2083" s="8">
        <f t="shared" si="130"/>
        <v>4813</v>
      </c>
      <c r="R2083" s="8">
        <f t="shared" si="131"/>
        <v>265</v>
      </c>
      <c r="S2083" s="2" t="s">
        <v>61</v>
      </c>
      <c r="T2083" s="22" cm="1">
        <f t="array" ref="T2083">_xlfn.IFS(OR(Q2083&gt;$U$2,Q2083&lt;$U$3),Q2083*$V$2,OR(Q2083&gt;$U$3,Q2083&lt;$U$4),Q2083*$V$3,OR(Q2083&gt;$U$3,Q2083&lt;$U$4),Q2083*$V$4,OR(Q2083&gt;$U$5,Q2083&lt;$U$6),Q2083*$V$6,OR(Q2083&gt;$U$6,Q2083&lt;$U$7),Q2083*$V$7)</f>
        <v>96.26</v>
      </c>
    </row>
    <row r="2084" spans="1:20" x14ac:dyDescent="0.3">
      <c r="A2084" s="2" t="s">
        <v>2767</v>
      </c>
      <c r="B2084" s="5">
        <v>44059</v>
      </c>
      <c r="C2084" s="5">
        <v>44060</v>
      </c>
      <c r="D2084" s="2" t="s">
        <v>45</v>
      </c>
      <c r="E2084" s="2" t="s">
        <v>27</v>
      </c>
      <c r="F2084" s="2" t="s">
        <v>472</v>
      </c>
      <c r="G2084" s="6" t="str">
        <f>VLOOKUP(F2084,'Customer Info'!A:B,2,0)</f>
        <v>Debra</v>
      </c>
      <c r="H2084" s="6" t="str">
        <f>VLOOKUP(F2084,'Customer Info'!A:C,3,0)</f>
        <v>Catini</v>
      </c>
      <c r="I2084" s="6" t="str">
        <f>VLOOKUP(F2084,'Customer Info'!A:E,5,0)</f>
        <v>Zhengzhou</v>
      </c>
      <c r="J2084" s="2" t="s">
        <v>959</v>
      </c>
      <c r="K2084" s="2">
        <v>978</v>
      </c>
      <c r="L2084" s="2">
        <v>922</v>
      </c>
      <c r="M2084" s="2">
        <v>3</v>
      </c>
      <c r="N2084" s="7">
        <f t="shared" si="128"/>
        <v>2766</v>
      </c>
      <c r="O2084" s="7">
        <f t="shared" si="129"/>
        <v>2934</v>
      </c>
      <c r="P2084" s="2">
        <v>45</v>
      </c>
      <c r="Q2084" s="8">
        <f t="shared" si="130"/>
        <v>2979</v>
      </c>
      <c r="R2084" s="8">
        <f t="shared" si="131"/>
        <v>168</v>
      </c>
      <c r="S2084" s="2" t="s">
        <v>31</v>
      </c>
      <c r="T2084" s="22" cm="1">
        <f t="array" ref="T2084">_xlfn.IFS(OR(Q2084&gt;$U$2,Q2084&lt;$U$3),Q2084*$V$2,OR(Q2084&gt;$U$3,Q2084&lt;$U$4),Q2084*$V$3,OR(Q2084&gt;$U$3,Q2084&lt;$U$4),Q2084*$V$4,OR(Q2084&gt;$U$5,Q2084&lt;$U$6),Q2084*$V$6,OR(Q2084&gt;$U$6,Q2084&lt;$U$7),Q2084*$V$7)</f>
        <v>59.58</v>
      </c>
    </row>
    <row r="2085" spans="1:20" x14ac:dyDescent="0.3">
      <c r="A2085" s="2" t="s">
        <v>2768</v>
      </c>
      <c r="B2085" s="5">
        <v>44089</v>
      </c>
      <c r="C2085" s="5">
        <v>44091</v>
      </c>
      <c r="D2085" s="2" t="s">
        <v>45</v>
      </c>
      <c r="E2085" s="2" t="s">
        <v>27</v>
      </c>
      <c r="F2085" s="2" t="s">
        <v>187</v>
      </c>
      <c r="G2085" s="6" t="str">
        <f>VLOOKUP(F2085,'Customer Info'!A:B,2,0)</f>
        <v>Greg</v>
      </c>
      <c r="H2085" s="6" t="str">
        <f>VLOOKUP(F2085,'Customer Info'!A:C,3,0)</f>
        <v>Hansen</v>
      </c>
      <c r="I2085" s="6" t="str">
        <f>VLOOKUP(F2085,'Customer Info'!A:E,5,0)</f>
        <v>Canberra</v>
      </c>
      <c r="J2085" s="2" t="s">
        <v>68</v>
      </c>
      <c r="K2085" s="2">
        <v>1125</v>
      </c>
      <c r="L2085" s="2">
        <v>1040</v>
      </c>
      <c r="M2085" s="2">
        <v>2</v>
      </c>
      <c r="N2085" s="7">
        <f t="shared" si="128"/>
        <v>2080</v>
      </c>
      <c r="O2085" s="7">
        <f t="shared" si="129"/>
        <v>2250</v>
      </c>
      <c r="P2085" s="2">
        <v>40</v>
      </c>
      <c r="Q2085" s="8">
        <f t="shared" si="130"/>
        <v>2290</v>
      </c>
      <c r="R2085" s="8">
        <f t="shared" si="131"/>
        <v>170</v>
      </c>
      <c r="S2085" s="2" t="s">
        <v>31</v>
      </c>
      <c r="T2085" s="22" cm="1">
        <f t="array" ref="T2085">_xlfn.IFS(OR(Q2085&gt;$U$2,Q2085&lt;$U$3),Q2085*$V$2,OR(Q2085&gt;$U$3,Q2085&lt;$U$4),Q2085*$V$3,OR(Q2085&gt;$U$3,Q2085&lt;$U$4),Q2085*$V$4,OR(Q2085&gt;$U$5,Q2085&lt;$U$6),Q2085*$V$6,OR(Q2085&gt;$U$6,Q2085&lt;$U$7),Q2085*$V$7)</f>
        <v>45.800000000000004</v>
      </c>
    </row>
    <row r="2086" spans="1:20" x14ac:dyDescent="0.3">
      <c r="A2086" s="2" t="s">
        <v>2769</v>
      </c>
      <c r="B2086" s="5">
        <v>44169</v>
      </c>
      <c r="C2086" s="5">
        <v>44169</v>
      </c>
      <c r="D2086" s="2" t="s">
        <v>45</v>
      </c>
      <c r="E2086" s="2" t="s">
        <v>66</v>
      </c>
      <c r="F2086" s="2" t="s">
        <v>890</v>
      </c>
      <c r="G2086" s="6" t="str">
        <f>VLOOKUP(F2086,'Customer Info'!A:B,2,0)</f>
        <v>Yana</v>
      </c>
      <c r="H2086" s="6" t="str">
        <f>VLOOKUP(F2086,'Customer Info'!A:C,3,0)</f>
        <v>Sorensen</v>
      </c>
      <c r="I2086" s="6" t="str">
        <f>VLOOKUP(F2086,'Customer Info'!A:E,5,0)</f>
        <v>Hangzhou</v>
      </c>
      <c r="J2086" s="2" t="s">
        <v>126</v>
      </c>
      <c r="K2086" s="2">
        <v>729</v>
      </c>
      <c r="L2086" s="2">
        <v>689</v>
      </c>
      <c r="M2086" s="2">
        <v>3</v>
      </c>
      <c r="N2086" s="7">
        <f t="shared" si="128"/>
        <v>2067</v>
      </c>
      <c r="O2086" s="7">
        <f t="shared" si="129"/>
        <v>2187</v>
      </c>
      <c r="P2086" s="2">
        <v>71</v>
      </c>
      <c r="Q2086" s="8">
        <f t="shared" si="130"/>
        <v>2258</v>
      </c>
      <c r="R2086" s="8">
        <f t="shared" si="131"/>
        <v>120</v>
      </c>
      <c r="S2086" s="2" t="s">
        <v>31</v>
      </c>
      <c r="T2086" s="22" cm="1">
        <f t="array" ref="T2086">_xlfn.IFS(OR(Q2086&gt;$U$2,Q2086&lt;$U$3),Q2086*$V$2,OR(Q2086&gt;$U$3,Q2086&lt;$U$4),Q2086*$V$3,OR(Q2086&gt;$U$3,Q2086&lt;$U$4),Q2086*$V$4,OR(Q2086&gt;$U$5,Q2086&lt;$U$6),Q2086*$V$6,OR(Q2086&gt;$U$6,Q2086&lt;$U$7),Q2086*$V$7)</f>
        <v>45.160000000000004</v>
      </c>
    </row>
    <row r="2087" spans="1:20" x14ac:dyDescent="0.3">
      <c r="A2087" s="2" t="s">
        <v>2770</v>
      </c>
      <c r="B2087" s="5">
        <v>43837</v>
      </c>
      <c r="C2087" s="5">
        <v>43837</v>
      </c>
      <c r="D2087" s="2" t="s">
        <v>26</v>
      </c>
      <c r="E2087" s="2" t="s">
        <v>41</v>
      </c>
      <c r="F2087" s="2" t="s">
        <v>266</v>
      </c>
      <c r="G2087" s="6" t="str">
        <f>VLOOKUP(F2087,'Customer Info'!A:B,2,0)</f>
        <v>Nancy</v>
      </c>
      <c r="H2087" s="6" t="str">
        <f>VLOOKUP(F2087,'Customer Info'!A:C,3,0)</f>
        <v>Lomonaco</v>
      </c>
      <c r="I2087" s="6" t="str">
        <f>VLOOKUP(F2087,'Customer Info'!A:E,5,0)</f>
        <v>Tengzhou</v>
      </c>
      <c r="J2087" s="2" t="s">
        <v>227</v>
      </c>
      <c r="K2087" s="2">
        <v>4784</v>
      </c>
      <c r="L2087" s="2">
        <v>4518</v>
      </c>
      <c r="M2087" s="2">
        <v>4</v>
      </c>
      <c r="N2087" s="7">
        <f t="shared" si="128"/>
        <v>18072</v>
      </c>
      <c r="O2087" s="7">
        <f t="shared" si="129"/>
        <v>19136</v>
      </c>
      <c r="P2087" s="2">
        <v>63</v>
      </c>
      <c r="Q2087" s="8">
        <f t="shared" si="130"/>
        <v>19199</v>
      </c>
      <c r="R2087" s="8">
        <f t="shared" si="131"/>
        <v>1064</v>
      </c>
      <c r="S2087" s="2" t="s">
        <v>31</v>
      </c>
      <c r="T2087" s="22" cm="1">
        <f t="array" ref="T2087">_xlfn.IFS(OR(Q2087&gt;$U$2,Q2087&lt;$U$3),Q2087*$V$2,OR(Q2087&gt;$U$3,Q2087&lt;$U$4),Q2087*$V$3,OR(Q2087&gt;$U$3,Q2087&lt;$U$4),Q2087*$V$4,OR(Q2087&gt;$U$5,Q2087&lt;$U$6),Q2087*$V$6,OR(Q2087&gt;$U$6,Q2087&lt;$U$7),Q2087*$V$7)</f>
        <v>383.98</v>
      </c>
    </row>
    <row r="2088" spans="1:20" x14ac:dyDescent="0.3">
      <c r="A2088" s="2" t="s">
        <v>2771</v>
      </c>
      <c r="B2088" s="5">
        <v>43847</v>
      </c>
      <c r="C2088" s="5">
        <v>43847</v>
      </c>
      <c r="D2088" s="2" t="s">
        <v>33</v>
      </c>
      <c r="E2088" s="2" t="s">
        <v>41</v>
      </c>
      <c r="F2088" s="2" t="s">
        <v>540</v>
      </c>
      <c r="G2088" s="6" t="str">
        <f>VLOOKUP(F2088,'Customer Info'!A:B,2,0)</f>
        <v>Rob</v>
      </c>
      <c r="H2088" s="6" t="str">
        <f>VLOOKUP(F2088,'Customer Info'!A:C,3,0)</f>
        <v>Williams</v>
      </c>
      <c r="I2088" s="6" t="str">
        <f>VLOOKUP(F2088,'Customer Info'!A:E,5,0)</f>
        <v>Wodonga</v>
      </c>
      <c r="J2088" s="2" t="s">
        <v>1222</v>
      </c>
      <c r="K2088" s="2">
        <v>2747</v>
      </c>
      <c r="L2088" s="2">
        <v>2545</v>
      </c>
      <c r="M2088" s="2">
        <v>4</v>
      </c>
      <c r="N2088" s="7">
        <f t="shared" si="128"/>
        <v>10180</v>
      </c>
      <c r="O2088" s="7">
        <f t="shared" si="129"/>
        <v>10988</v>
      </c>
      <c r="P2088" s="2">
        <v>42</v>
      </c>
      <c r="Q2088" s="8">
        <f t="shared" si="130"/>
        <v>11030</v>
      </c>
      <c r="R2088" s="8">
        <f t="shared" si="131"/>
        <v>808</v>
      </c>
      <c r="S2088" s="2" t="s">
        <v>61</v>
      </c>
      <c r="T2088" s="22" cm="1">
        <f t="array" ref="T2088">_xlfn.IFS(OR(Q2088&gt;$U$2,Q2088&lt;$U$3),Q2088*$V$2,OR(Q2088&gt;$U$3,Q2088&lt;$U$4),Q2088*$V$3,OR(Q2088&gt;$U$3,Q2088&lt;$U$4),Q2088*$V$4,OR(Q2088&gt;$U$5,Q2088&lt;$U$6),Q2088*$V$6,OR(Q2088&gt;$U$6,Q2088&lt;$U$7),Q2088*$V$7)</f>
        <v>220.6</v>
      </c>
    </row>
    <row r="2089" spans="1:20" x14ac:dyDescent="0.3">
      <c r="A2089" s="2" t="s">
        <v>2772</v>
      </c>
      <c r="B2089" s="5">
        <v>44036</v>
      </c>
      <c r="C2089" s="5">
        <v>44036</v>
      </c>
      <c r="D2089" s="2" t="s">
        <v>45</v>
      </c>
      <c r="E2089" s="2" t="s">
        <v>46</v>
      </c>
      <c r="F2089" s="2" t="s">
        <v>266</v>
      </c>
      <c r="G2089" s="6" t="str">
        <f>VLOOKUP(F2089,'Customer Info'!A:B,2,0)</f>
        <v>Nancy</v>
      </c>
      <c r="H2089" s="6" t="str">
        <f>VLOOKUP(F2089,'Customer Info'!A:C,3,0)</f>
        <v>Lomonaco</v>
      </c>
      <c r="I2089" s="6" t="str">
        <f>VLOOKUP(F2089,'Customer Info'!A:E,5,0)</f>
        <v>Tengzhou</v>
      </c>
      <c r="J2089" s="2" t="s">
        <v>314</v>
      </c>
      <c r="K2089" s="2">
        <v>1816</v>
      </c>
      <c r="L2089" s="2">
        <v>1700</v>
      </c>
      <c r="M2089" s="2">
        <v>2</v>
      </c>
      <c r="N2089" s="7">
        <f t="shared" si="128"/>
        <v>3400</v>
      </c>
      <c r="O2089" s="7">
        <f t="shared" si="129"/>
        <v>3632</v>
      </c>
      <c r="P2089" s="2">
        <v>67</v>
      </c>
      <c r="Q2089" s="8">
        <f t="shared" si="130"/>
        <v>3699</v>
      </c>
      <c r="R2089" s="8">
        <f t="shared" si="131"/>
        <v>232</v>
      </c>
      <c r="S2089" s="2" t="s">
        <v>61</v>
      </c>
      <c r="T2089" s="22" cm="1">
        <f t="array" ref="T2089">_xlfn.IFS(OR(Q2089&gt;$U$2,Q2089&lt;$U$3),Q2089*$V$2,OR(Q2089&gt;$U$3,Q2089&lt;$U$4),Q2089*$V$3,OR(Q2089&gt;$U$3,Q2089&lt;$U$4),Q2089*$V$4,OR(Q2089&gt;$U$5,Q2089&lt;$U$6),Q2089*$V$6,OR(Q2089&gt;$U$6,Q2089&lt;$U$7),Q2089*$V$7)</f>
        <v>73.98</v>
      </c>
    </row>
    <row r="2090" spans="1:20" x14ac:dyDescent="0.3">
      <c r="A2090" s="2" t="s">
        <v>2773</v>
      </c>
      <c r="B2090" s="5">
        <v>44092</v>
      </c>
      <c r="C2090" s="5">
        <v>44092</v>
      </c>
      <c r="D2090" s="2" t="s">
        <v>26</v>
      </c>
      <c r="E2090" s="2" t="s">
        <v>27</v>
      </c>
      <c r="F2090" s="2" t="s">
        <v>140</v>
      </c>
      <c r="G2090" s="6" t="str">
        <f>VLOOKUP(F2090,'Customer Info'!A:B,2,0)</f>
        <v>Steve</v>
      </c>
      <c r="H2090" s="6" t="str">
        <f>VLOOKUP(F2090,'Customer Info'!A:C,3,0)</f>
        <v>Carroll</v>
      </c>
      <c r="I2090" s="6" t="str">
        <f>VLOOKUP(F2090,'Customer Info'!A:E,5,0)</f>
        <v>Qingdao</v>
      </c>
      <c r="J2090" s="2" t="s">
        <v>308</v>
      </c>
      <c r="K2090" s="2">
        <v>1703</v>
      </c>
      <c r="L2090" s="2">
        <v>1639</v>
      </c>
      <c r="M2090" s="2">
        <v>3</v>
      </c>
      <c r="N2090" s="7">
        <f t="shared" si="128"/>
        <v>4917</v>
      </c>
      <c r="O2090" s="7">
        <f t="shared" si="129"/>
        <v>5109</v>
      </c>
      <c r="P2090" s="2">
        <v>23</v>
      </c>
      <c r="Q2090" s="8">
        <f t="shared" si="130"/>
        <v>5132</v>
      </c>
      <c r="R2090" s="8">
        <f t="shared" si="131"/>
        <v>192</v>
      </c>
      <c r="S2090" s="2" t="s">
        <v>31</v>
      </c>
      <c r="T2090" s="22" cm="1">
        <f t="array" ref="T2090">_xlfn.IFS(OR(Q2090&gt;$U$2,Q2090&lt;$U$3),Q2090*$V$2,OR(Q2090&gt;$U$3,Q2090&lt;$U$4),Q2090*$V$3,OR(Q2090&gt;$U$3,Q2090&lt;$U$4),Q2090*$V$4,OR(Q2090&gt;$U$5,Q2090&lt;$U$6),Q2090*$V$6,OR(Q2090&gt;$U$6,Q2090&lt;$U$7),Q2090*$V$7)</f>
        <v>102.64</v>
      </c>
    </row>
    <row r="2091" spans="1:20" x14ac:dyDescent="0.3">
      <c r="A2091" s="2" t="s">
        <v>2774</v>
      </c>
      <c r="B2091" s="5">
        <v>43945</v>
      </c>
      <c r="C2091" s="5">
        <v>43946</v>
      </c>
      <c r="D2091" s="2" t="s">
        <v>33</v>
      </c>
      <c r="E2091" s="2" t="s">
        <v>89</v>
      </c>
      <c r="F2091" s="2" t="s">
        <v>1628</v>
      </c>
      <c r="G2091" s="6" t="str">
        <f>VLOOKUP(F2091,'Customer Info'!A:B,2,0)</f>
        <v>Roy</v>
      </c>
      <c r="H2091" s="6" t="str">
        <f>VLOOKUP(F2091,'Customer Info'!A:C,3,0)</f>
        <v>Skaria</v>
      </c>
      <c r="I2091" s="6" t="str">
        <f>VLOOKUP(F2091,'Customer Info'!A:E,5,0)</f>
        <v>Bogor</v>
      </c>
      <c r="J2091" s="2" t="s">
        <v>329</v>
      </c>
      <c r="K2091" s="2">
        <v>2706</v>
      </c>
      <c r="L2091" s="2">
        <v>2553</v>
      </c>
      <c r="M2091" s="2">
        <v>9</v>
      </c>
      <c r="N2091" s="7">
        <f t="shared" si="128"/>
        <v>22977</v>
      </c>
      <c r="O2091" s="7">
        <f t="shared" si="129"/>
        <v>24354</v>
      </c>
      <c r="P2091" s="2">
        <v>77</v>
      </c>
      <c r="Q2091" s="8">
        <f t="shared" si="130"/>
        <v>24431</v>
      </c>
      <c r="R2091" s="8">
        <f t="shared" si="131"/>
        <v>1377</v>
      </c>
      <c r="S2091" s="2" t="s">
        <v>61</v>
      </c>
      <c r="T2091" s="22" cm="1">
        <f t="array" ref="T2091">_xlfn.IFS(OR(Q2091&gt;$U$2,Q2091&lt;$U$3),Q2091*$V$2,OR(Q2091&gt;$U$3,Q2091&lt;$U$4),Q2091*$V$3,OR(Q2091&gt;$U$3,Q2091&lt;$U$4),Q2091*$V$4,OR(Q2091&gt;$U$5,Q2091&lt;$U$6),Q2091*$V$6,OR(Q2091&gt;$U$6,Q2091&lt;$U$7),Q2091*$V$7)</f>
        <v>488.62</v>
      </c>
    </row>
    <row r="2092" spans="1:20" x14ac:dyDescent="0.3">
      <c r="A2092" s="2" t="s">
        <v>2775</v>
      </c>
      <c r="B2092" s="5">
        <v>44137</v>
      </c>
      <c r="C2092" s="5">
        <v>44139</v>
      </c>
      <c r="D2092" s="2" t="s">
        <v>26</v>
      </c>
      <c r="E2092" s="2" t="s">
        <v>27</v>
      </c>
      <c r="F2092" s="2" t="s">
        <v>579</v>
      </c>
      <c r="G2092" s="6" t="str">
        <f>VLOOKUP(F2092,'Customer Info'!A:B,2,0)</f>
        <v>Benjamin</v>
      </c>
      <c r="H2092" s="6" t="str">
        <f>VLOOKUP(F2092,'Customer Info'!A:C,3,0)</f>
        <v>Patterson</v>
      </c>
      <c r="I2092" s="6" t="str">
        <f>VLOOKUP(F2092,'Customer Info'!A:E,5,0)</f>
        <v>Wollongong</v>
      </c>
      <c r="J2092" s="2" t="s">
        <v>699</v>
      </c>
      <c r="K2092" s="2">
        <v>2083</v>
      </c>
      <c r="L2092" s="2">
        <v>2004</v>
      </c>
      <c r="M2092" s="2">
        <v>8</v>
      </c>
      <c r="N2092" s="7">
        <f t="shared" si="128"/>
        <v>16032</v>
      </c>
      <c r="O2092" s="7">
        <f t="shared" si="129"/>
        <v>16664</v>
      </c>
      <c r="P2092" s="2">
        <v>49</v>
      </c>
      <c r="Q2092" s="8">
        <f t="shared" si="130"/>
        <v>16713</v>
      </c>
      <c r="R2092" s="8">
        <f t="shared" si="131"/>
        <v>632</v>
      </c>
      <c r="S2092" s="2" t="s">
        <v>61</v>
      </c>
      <c r="T2092" s="22" cm="1">
        <f t="array" ref="T2092">_xlfn.IFS(OR(Q2092&gt;$U$2,Q2092&lt;$U$3),Q2092*$V$2,OR(Q2092&gt;$U$3,Q2092&lt;$U$4),Q2092*$V$3,OR(Q2092&gt;$U$3,Q2092&lt;$U$4),Q2092*$V$4,OR(Q2092&gt;$U$5,Q2092&lt;$U$6),Q2092*$V$6,OR(Q2092&gt;$U$6,Q2092&lt;$U$7),Q2092*$V$7)</f>
        <v>334.26</v>
      </c>
    </row>
    <row r="2093" spans="1:20" x14ac:dyDescent="0.3">
      <c r="A2093" s="2" t="s">
        <v>2776</v>
      </c>
      <c r="B2093" s="5">
        <v>43936</v>
      </c>
      <c r="C2093" s="5">
        <v>43938</v>
      </c>
      <c r="D2093" s="2" t="s">
        <v>45</v>
      </c>
      <c r="E2093" s="2" t="s">
        <v>34</v>
      </c>
      <c r="F2093" s="2" t="s">
        <v>1282</v>
      </c>
      <c r="G2093" s="6" t="str">
        <f>VLOOKUP(F2093,'Customer Info'!A:B,2,0)</f>
        <v>Art</v>
      </c>
      <c r="H2093" s="6" t="str">
        <f>VLOOKUP(F2093,'Customer Info'!A:C,3,0)</f>
        <v>Foster</v>
      </c>
      <c r="I2093" s="6" t="str">
        <f>VLOOKUP(F2093,'Customer Info'!A:E,5,0)</f>
        <v>Devonport</v>
      </c>
      <c r="J2093" s="2" t="s">
        <v>838</v>
      </c>
      <c r="K2093" s="2">
        <v>187</v>
      </c>
      <c r="L2093" s="2">
        <v>176</v>
      </c>
      <c r="M2093" s="2">
        <v>3</v>
      </c>
      <c r="N2093" s="7">
        <f t="shared" si="128"/>
        <v>528</v>
      </c>
      <c r="O2093" s="7">
        <f t="shared" si="129"/>
        <v>561</v>
      </c>
      <c r="P2093" s="2">
        <v>30</v>
      </c>
      <c r="Q2093" s="8">
        <f t="shared" si="130"/>
        <v>591</v>
      </c>
      <c r="R2093" s="8">
        <f t="shared" si="131"/>
        <v>33</v>
      </c>
      <c r="S2093" s="2" t="s">
        <v>31</v>
      </c>
      <c r="T2093" s="22" cm="1">
        <f t="array" ref="T2093">_xlfn.IFS(OR(Q2093&gt;$U$2,Q2093&lt;$U$3),Q2093*$V$2,OR(Q2093&gt;$U$3,Q2093&lt;$U$4),Q2093*$V$3,OR(Q2093&gt;$U$3,Q2093&lt;$U$4),Q2093*$V$4,OR(Q2093&gt;$U$5,Q2093&lt;$U$6),Q2093*$V$6,OR(Q2093&gt;$U$6,Q2093&lt;$U$7),Q2093*$V$7)</f>
        <v>11.82</v>
      </c>
    </row>
    <row r="2094" spans="1:20" x14ac:dyDescent="0.3">
      <c r="A2094" s="2" t="s">
        <v>2777</v>
      </c>
      <c r="B2094" s="5">
        <v>44032</v>
      </c>
      <c r="C2094" s="5">
        <v>44032</v>
      </c>
      <c r="D2094" s="2" t="s">
        <v>45</v>
      </c>
      <c r="E2094" s="2" t="s">
        <v>89</v>
      </c>
      <c r="F2094" s="2" t="s">
        <v>201</v>
      </c>
      <c r="G2094" s="6" t="str">
        <f>VLOOKUP(F2094,'Customer Info'!A:B,2,0)</f>
        <v>Alex</v>
      </c>
      <c r="H2094" s="6" t="str">
        <f>VLOOKUP(F2094,'Customer Info'!A:C,3,0)</f>
        <v>Grayson</v>
      </c>
      <c r="I2094" s="6" t="str">
        <f>VLOOKUP(F2094,'Customer Info'!A:E,5,0)</f>
        <v>Anyang</v>
      </c>
      <c r="J2094" s="2" t="s">
        <v>1165</v>
      </c>
      <c r="K2094" s="2">
        <v>3256</v>
      </c>
      <c r="L2094" s="2">
        <v>3044</v>
      </c>
      <c r="M2094" s="2">
        <v>3</v>
      </c>
      <c r="N2094" s="7">
        <f t="shared" si="128"/>
        <v>9132</v>
      </c>
      <c r="O2094" s="7">
        <f t="shared" si="129"/>
        <v>9768</v>
      </c>
      <c r="P2094" s="2">
        <v>65</v>
      </c>
      <c r="Q2094" s="8">
        <f t="shared" si="130"/>
        <v>9833</v>
      </c>
      <c r="R2094" s="8">
        <f t="shared" si="131"/>
        <v>636</v>
      </c>
      <c r="S2094" s="2" t="s">
        <v>61</v>
      </c>
      <c r="T2094" s="22" cm="1">
        <f t="array" ref="T2094">_xlfn.IFS(OR(Q2094&gt;$U$2,Q2094&lt;$U$3),Q2094*$V$2,OR(Q2094&gt;$U$3,Q2094&lt;$U$4),Q2094*$V$3,OR(Q2094&gt;$U$3,Q2094&lt;$U$4),Q2094*$V$4,OR(Q2094&gt;$U$5,Q2094&lt;$U$6),Q2094*$V$6,OR(Q2094&gt;$U$6,Q2094&lt;$U$7),Q2094*$V$7)</f>
        <v>196.66</v>
      </c>
    </row>
    <row r="2095" spans="1:20" x14ac:dyDescent="0.3">
      <c r="A2095" s="2" t="s">
        <v>2778</v>
      </c>
      <c r="B2095" s="5">
        <v>43894</v>
      </c>
      <c r="C2095" s="5">
        <v>43896</v>
      </c>
      <c r="D2095" s="2" t="s">
        <v>26</v>
      </c>
      <c r="E2095" s="2" t="s">
        <v>27</v>
      </c>
      <c r="F2095" s="2" t="s">
        <v>1363</v>
      </c>
      <c r="G2095" s="6" t="str">
        <f>VLOOKUP(F2095,'Customer Info'!A:B,2,0)</f>
        <v>Elpida</v>
      </c>
      <c r="H2095" s="6" t="str">
        <f>VLOOKUP(F2095,'Customer Info'!A:C,3,0)</f>
        <v>Rittenbach</v>
      </c>
      <c r="I2095" s="6" t="str">
        <f>VLOOKUP(F2095,'Customer Info'!A:E,5,0)</f>
        <v>Melbourne</v>
      </c>
      <c r="J2095" s="2" t="s">
        <v>320</v>
      </c>
      <c r="K2095" s="2">
        <v>3256</v>
      </c>
      <c r="L2095" s="2">
        <v>2959</v>
      </c>
      <c r="M2095" s="2">
        <v>1</v>
      </c>
      <c r="N2095" s="7">
        <f t="shared" si="128"/>
        <v>2959</v>
      </c>
      <c r="O2095" s="7">
        <f t="shared" si="129"/>
        <v>3256</v>
      </c>
      <c r="P2095" s="2">
        <v>90</v>
      </c>
      <c r="Q2095" s="8">
        <f t="shared" si="130"/>
        <v>3346</v>
      </c>
      <c r="R2095" s="8">
        <f t="shared" si="131"/>
        <v>297</v>
      </c>
      <c r="S2095" s="2" t="s">
        <v>28</v>
      </c>
      <c r="T2095" s="22" cm="1">
        <f t="array" ref="T2095">_xlfn.IFS(OR(Q2095&gt;$U$2,Q2095&lt;$U$3),Q2095*$V$2,OR(Q2095&gt;$U$3,Q2095&lt;$U$4),Q2095*$V$3,OR(Q2095&gt;$U$3,Q2095&lt;$U$4),Q2095*$V$4,OR(Q2095&gt;$U$5,Q2095&lt;$U$6),Q2095*$V$6,OR(Q2095&gt;$U$6,Q2095&lt;$U$7),Q2095*$V$7)</f>
        <v>66.92</v>
      </c>
    </row>
    <row r="2096" spans="1:20" x14ac:dyDescent="0.3">
      <c r="A2096" s="2" t="s">
        <v>2779</v>
      </c>
      <c r="B2096" s="5">
        <v>43920</v>
      </c>
      <c r="C2096" s="5">
        <v>43922</v>
      </c>
      <c r="D2096" s="2" t="s">
        <v>45</v>
      </c>
      <c r="E2096" s="2" t="s">
        <v>41</v>
      </c>
      <c r="F2096" s="2" t="s">
        <v>454</v>
      </c>
      <c r="G2096" s="6" t="str">
        <f>VLOOKUP(F2096,'Customer Info'!A:B,2,0)</f>
        <v>Eugene</v>
      </c>
      <c r="H2096" s="6" t="str">
        <f>VLOOKUP(F2096,'Customer Info'!A:C,3,0)</f>
        <v>Moren</v>
      </c>
      <c r="I2096" s="6" t="str">
        <f>VLOOKUP(F2096,'Customer Info'!A:E,5,0)</f>
        <v>Patiala</v>
      </c>
      <c r="J2096" s="2" t="s">
        <v>439</v>
      </c>
      <c r="K2096" s="2">
        <v>458</v>
      </c>
      <c r="L2096" s="2">
        <v>419</v>
      </c>
      <c r="M2096" s="2">
        <v>1</v>
      </c>
      <c r="N2096" s="7">
        <f t="shared" si="128"/>
        <v>419</v>
      </c>
      <c r="O2096" s="7">
        <f t="shared" si="129"/>
        <v>458</v>
      </c>
      <c r="P2096" s="2">
        <v>58</v>
      </c>
      <c r="Q2096" s="8">
        <f t="shared" si="130"/>
        <v>516</v>
      </c>
      <c r="R2096" s="8">
        <f t="shared" si="131"/>
        <v>39</v>
      </c>
      <c r="S2096" s="2" t="s">
        <v>61</v>
      </c>
      <c r="T2096" s="22" cm="1">
        <f t="array" ref="T2096">_xlfn.IFS(OR(Q2096&gt;$U$2,Q2096&lt;$U$3),Q2096*$V$2,OR(Q2096&gt;$U$3,Q2096&lt;$U$4),Q2096*$V$3,OR(Q2096&gt;$U$3,Q2096&lt;$U$4),Q2096*$V$4,OR(Q2096&gt;$U$5,Q2096&lt;$U$6),Q2096*$V$6,OR(Q2096&gt;$U$6,Q2096&lt;$U$7),Q2096*$V$7)</f>
        <v>10.32</v>
      </c>
    </row>
    <row r="2097" spans="1:20" x14ac:dyDescent="0.3">
      <c r="A2097" s="2" t="s">
        <v>2780</v>
      </c>
      <c r="B2097" s="5">
        <v>43972</v>
      </c>
      <c r="C2097" s="5">
        <v>43973</v>
      </c>
      <c r="D2097" s="2" t="s">
        <v>26</v>
      </c>
      <c r="E2097" s="2" t="s">
        <v>41</v>
      </c>
      <c r="F2097" s="2" t="s">
        <v>1103</v>
      </c>
      <c r="G2097" s="6" t="str">
        <f>VLOOKUP(F2097,'Customer Info'!A:B,2,0)</f>
        <v>Anthony</v>
      </c>
      <c r="H2097" s="6" t="str">
        <f>VLOOKUP(F2097,'Customer Info'!A:C,3,0)</f>
        <v>O'Donnell</v>
      </c>
      <c r="I2097" s="6" t="str">
        <f>VLOOKUP(F2097,'Customer Info'!A:E,5,0)</f>
        <v>Perth</v>
      </c>
      <c r="J2097" s="2" t="s">
        <v>857</v>
      </c>
      <c r="K2097" s="2">
        <v>4904</v>
      </c>
      <c r="L2097" s="2">
        <v>4499</v>
      </c>
      <c r="M2097" s="2">
        <v>2</v>
      </c>
      <c r="N2097" s="7">
        <f t="shared" si="128"/>
        <v>8998</v>
      </c>
      <c r="O2097" s="7">
        <f t="shared" si="129"/>
        <v>9808</v>
      </c>
      <c r="P2097" s="2">
        <v>55</v>
      </c>
      <c r="Q2097" s="8">
        <f t="shared" si="130"/>
        <v>9863</v>
      </c>
      <c r="R2097" s="8">
        <f t="shared" si="131"/>
        <v>810</v>
      </c>
      <c r="S2097" s="2" t="s">
        <v>61</v>
      </c>
      <c r="T2097" s="22" cm="1">
        <f t="array" ref="T2097">_xlfn.IFS(OR(Q2097&gt;$U$2,Q2097&lt;$U$3),Q2097*$V$2,OR(Q2097&gt;$U$3,Q2097&lt;$U$4),Q2097*$V$3,OR(Q2097&gt;$U$3,Q2097&lt;$U$4),Q2097*$V$4,OR(Q2097&gt;$U$5,Q2097&lt;$U$6),Q2097*$V$6,OR(Q2097&gt;$U$6,Q2097&lt;$U$7),Q2097*$V$7)</f>
        <v>197.26</v>
      </c>
    </row>
    <row r="2098" spans="1:20" x14ac:dyDescent="0.3">
      <c r="A2098" s="2" t="s">
        <v>2781</v>
      </c>
      <c r="B2098" s="5">
        <v>44166</v>
      </c>
      <c r="C2098" s="5">
        <v>44166</v>
      </c>
      <c r="D2098" s="2" t="s">
        <v>45</v>
      </c>
      <c r="E2098" s="2" t="s">
        <v>89</v>
      </c>
      <c r="F2098" s="2" t="s">
        <v>1507</v>
      </c>
      <c r="G2098" s="6" t="str">
        <f>VLOOKUP(F2098,'Customer Info'!A:B,2,0)</f>
        <v>Laurel</v>
      </c>
      <c r="H2098" s="6" t="str">
        <f>VLOOKUP(F2098,'Customer Info'!A:C,3,0)</f>
        <v>Beltran</v>
      </c>
      <c r="I2098" s="6" t="str">
        <f>VLOOKUP(F2098,'Customer Info'!A:E,5,0)</f>
        <v>Wuppertal</v>
      </c>
      <c r="J2098" s="2" t="s">
        <v>260</v>
      </c>
      <c r="K2098" s="2">
        <v>177</v>
      </c>
      <c r="L2098" s="2">
        <v>169</v>
      </c>
      <c r="M2098" s="2">
        <v>2</v>
      </c>
      <c r="N2098" s="7">
        <f t="shared" si="128"/>
        <v>338</v>
      </c>
      <c r="O2098" s="7">
        <f t="shared" si="129"/>
        <v>354</v>
      </c>
      <c r="P2098" s="2">
        <v>30</v>
      </c>
      <c r="Q2098" s="8">
        <f t="shared" si="130"/>
        <v>384</v>
      </c>
      <c r="R2098" s="8">
        <f t="shared" si="131"/>
        <v>16</v>
      </c>
      <c r="S2098" s="2" t="s">
        <v>31</v>
      </c>
      <c r="T2098" s="22" cm="1">
        <f t="array" ref="T2098">_xlfn.IFS(OR(Q2098&gt;$U$2,Q2098&lt;$U$3),Q2098*$V$2,OR(Q2098&gt;$U$3,Q2098&lt;$U$4),Q2098*$V$3,OR(Q2098&gt;$U$3,Q2098&lt;$U$4),Q2098*$V$4,OR(Q2098&gt;$U$5,Q2098&lt;$U$6),Q2098*$V$6,OR(Q2098&gt;$U$6,Q2098&lt;$U$7),Q2098*$V$7)</f>
        <v>7.68</v>
      </c>
    </row>
    <row r="2099" spans="1:20" x14ac:dyDescent="0.3">
      <c r="A2099" s="2" t="s">
        <v>2782</v>
      </c>
      <c r="B2099" s="5">
        <v>44141</v>
      </c>
      <c r="C2099" s="5">
        <v>44143</v>
      </c>
      <c r="D2099" s="2" t="s">
        <v>33</v>
      </c>
      <c r="E2099" s="2" t="s">
        <v>89</v>
      </c>
      <c r="F2099" s="2" t="s">
        <v>703</v>
      </c>
      <c r="G2099" s="6" t="str">
        <f>VLOOKUP(F2099,'Customer Info'!A:B,2,0)</f>
        <v>Georgia</v>
      </c>
      <c r="H2099" s="6" t="str">
        <f>VLOOKUP(F2099,'Customer Info'!A:C,3,0)</f>
        <v>Rosenberg</v>
      </c>
      <c r="I2099" s="6" t="str">
        <f>VLOOKUP(F2099,'Customer Info'!A:E,5,0)</f>
        <v>Srinagar</v>
      </c>
      <c r="J2099" s="2" t="s">
        <v>548</v>
      </c>
      <c r="K2099" s="2">
        <v>7960</v>
      </c>
      <c r="L2099" s="2">
        <v>7375</v>
      </c>
      <c r="M2099" s="2">
        <v>2</v>
      </c>
      <c r="N2099" s="7">
        <f t="shared" si="128"/>
        <v>14750</v>
      </c>
      <c r="O2099" s="7">
        <f t="shared" si="129"/>
        <v>15920</v>
      </c>
      <c r="P2099" s="2">
        <v>69</v>
      </c>
      <c r="Q2099" s="8">
        <f t="shared" si="130"/>
        <v>15989</v>
      </c>
      <c r="R2099" s="8">
        <f t="shared" si="131"/>
        <v>1170</v>
      </c>
      <c r="S2099" s="2" t="s">
        <v>31</v>
      </c>
      <c r="T2099" s="22" cm="1">
        <f t="array" ref="T2099">_xlfn.IFS(OR(Q2099&gt;$U$2,Q2099&lt;$U$3),Q2099*$V$2,OR(Q2099&gt;$U$3,Q2099&lt;$U$4),Q2099*$V$3,OR(Q2099&gt;$U$3,Q2099&lt;$U$4),Q2099*$V$4,OR(Q2099&gt;$U$5,Q2099&lt;$U$6),Q2099*$V$6,OR(Q2099&gt;$U$6,Q2099&lt;$U$7),Q2099*$V$7)</f>
        <v>319.78000000000003</v>
      </c>
    </row>
    <row r="2100" spans="1:20" x14ac:dyDescent="0.3">
      <c r="A2100" s="2" t="s">
        <v>2783</v>
      </c>
      <c r="B2100" s="5">
        <v>44009</v>
      </c>
      <c r="C2100" s="5">
        <v>44010</v>
      </c>
      <c r="D2100" s="2" t="s">
        <v>26</v>
      </c>
      <c r="E2100" s="2" t="s">
        <v>27</v>
      </c>
      <c r="F2100" s="2" t="s">
        <v>550</v>
      </c>
      <c r="G2100" s="6" t="str">
        <f>VLOOKUP(F2100,'Customer Info'!A:B,2,0)</f>
        <v>Ritsa</v>
      </c>
      <c r="H2100" s="6" t="str">
        <f>VLOOKUP(F2100,'Customer Info'!A:C,3,0)</f>
        <v>Hightower</v>
      </c>
      <c r="I2100" s="6" t="str">
        <f>VLOOKUP(F2100,'Customer Info'!A:E,5,0)</f>
        <v>Hamburg</v>
      </c>
      <c r="J2100" s="2" t="s">
        <v>100</v>
      </c>
      <c r="K2100" s="2">
        <v>1545</v>
      </c>
      <c r="L2100" s="2">
        <v>1486</v>
      </c>
      <c r="M2100" s="2">
        <v>5</v>
      </c>
      <c r="N2100" s="7">
        <f t="shared" si="128"/>
        <v>7430</v>
      </c>
      <c r="O2100" s="7">
        <f t="shared" si="129"/>
        <v>7725</v>
      </c>
      <c r="P2100" s="2">
        <v>92</v>
      </c>
      <c r="Q2100" s="8">
        <f t="shared" si="130"/>
        <v>7817</v>
      </c>
      <c r="R2100" s="8">
        <f t="shared" si="131"/>
        <v>295</v>
      </c>
      <c r="S2100" s="2" t="s">
        <v>61</v>
      </c>
      <c r="T2100" s="22" cm="1">
        <f t="array" ref="T2100">_xlfn.IFS(OR(Q2100&gt;$U$2,Q2100&lt;$U$3),Q2100*$V$2,OR(Q2100&gt;$U$3,Q2100&lt;$U$4),Q2100*$V$3,OR(Q2100&gt;$U$3,Q2100&lt;$U$4),Q2100*$V$4,OR(Q2100&gt;$U$5,Q2100&lt;$U$6),Q2100*$V$6,OR(Q2100&gt;$U$6,Q2100&lt;$U$7),Q2100*$V$7)</f>
        <v>156.34</v>
      </c>
    </row>
    <row r="2101" spans="1:20" x14ac:dyDescent="0.3">
      <c r="A2101" s="2" t="s">
        <v>2784</v>
      </c>
      <c r="B2101" s="5">
        <v>44072</v>
      </c>
      <c r="C2101" s="5">
        <v>44072</v>
      </c>
      <c r="D2101" s="2" t="s">
        <v>45</v>
      </c>
      <c r="E2101" s="2" t="s">
        <v>66</v>
      </c>
      <c r="F2101" s="2" t="s">
        <v>535</v>
      </c>
      <c r="G2101" s="6" t="str">
        <f>VLOOKUP(F2101,'Customer Info'!A:B,2,0)</f>
        <v>Jessica</v>
      </c>
      <c r="H2101" s="6" t="str">
        <f>VLOOKUP(F2101,'Customer Info'!A:C,3,0)</f>
        <v>Myrick</v>
      </c>
      <c r="I2101" s="6" t="str">
        <f>VLOOKUP(F2101,'Customer Info'!A:E,5,0)</f>
        <v>Krefeld</v>
      </c>
      <c r="J2101" s="2" t="s">
        <v>60</v>
      </c>
      <c r="K2101" s="2">
        <v>835</v>
      </c>
      <c r="L2101" s="2">
        <v>796</v>
      </c>
      <c r="M2101" s="2">
        <v>9</v>
      </c>
      <c r="N2101" s="7">
        <f t="shared" si="128"/>
        <v>7164</v>
      </c>
      <c r="O2101" s="7">
        <f t="shared" si="129"/>
        <v>7515</v>
      </c>
      <c r="P2101" s="2">
        <v>26</v>
      </c>
      <c r="Q2101" s="8">
        <f t="shared" si="130"/>
        <v>7541</v>
      </c>
      <c r="R2101" s="8">
        <f t="shared" si="131"/>
        <v>351</v>
      </c>
      <c r="S2101" s="2" t="s">
        <v>31</v>
      </c>
      <c r="T2101" s="22" cm="1">
        <f t="array" ref="T2101">_xlfn.IFS(OR(Q2101&gt;$U$2,Q2101&lt;$U$3),Q2101*$V$2,OR(Q2101&gt;$U$3,Q2101&lt;$U$4),Q2101*$V$3,OR(Q2101&gt;$U$3,Q2101&lt;$U$4),Q2101*$V$4,OR(Q2101&gt;$U$5,Q2101&lt;$U$6),Q2101*$V$6,OR(Q2101&gt;$U$6,Q2101&lt;$U$7),Q2101*$V$7)</f>
        <v>150.82</v>
      </c>
    </row>
    <row r="2102" spans="1:20" x14ac:dyDescent="0.3">
      <c r="A2102" s="2" t="s">
        <v>2785</v>
      </c>
      <c r="B2102" s="5">
        <v>44164</v>
      </c>
      <c r="C2102" s="5">
        <v>44165</v>
      </c>
      <c r="D2102" s="2" t="s">
        <v>45</v>
      </c>
      <c r="E2102" s="2" t="s">
        <v>34</v>
      </c>
      <c r="F2102" s="2" t="s">
        <v>1460</v>
      </c>
      <c r="G2102" s="6" t="str">
        <f>VLOOKUP(F2102,'Customer Info'!A:B,2,0)</f>
        <v>Gary</v>
      </c>
      <c r="H2102" s="6" t="str">
        <f>VLOOKUP(F2102,'Customer Info'!A:C,3,0)</f>
        <v>Mitchum</v>
      </c>
      <c r="I2102" s="6" t="str">
        <f>VLOOKUP(F2102,'Customer Info'!A:E,5,0)</f>
        <v>Mildura</v>
      </c>
      <c r="J2102" s="2" t="s">
        <v>396</v>
      </c>
      <c r="K2102" s="2">
        <v>1358</v>
      </c>
      <c r="L2102" s="2">
        <v>1270</v>
      </c>
      <c r="M2102" s="2">
        <v>3</v>
      </c>
      <c r="N2102" s="7">
        <f t="shared" si="128"/>
        <v>3810</v>
      </c>
      <c r="O2102" s="7">
        <f t="shared" si="129"/>
        <v>4074</v>
      </c>
      <c r="P2102" s="2">
        <v>58</v>
      </c>
      <c r="Q2102" s="8">
        <f t="shared" si="130"/>
        <v>4132</v>
      </c>
      <c r="R2102" s="8">
        <f t="shared" si="131"/>
        <v>264</v>
      </c>
      <c r="S2102" s="2" t="s">
        <v>61</v>
      </c>
      <c r="T2102" s="22" cm="1">
        <f t="array" ref="T2102">_xlfn.IFS(OR(Q2102&gt;$U$2,Q2102&lt;$U$3),Q2102*$V$2,OR(Q2102&gt;$U$3,Q2102&lt;$U$4),Q2102*$V$3,OR(Q2102&gt;$U$3,Q2102&lt;$U$4),Q2102*$V$4,OR(Q2102&gt;$U$5,Q2102&lt;$U$6),Q2102*$V$6,OR(Q2102&gt;$U$6,Q2102&lt;$U$7),Q2102*$V$7)</f>
        <v>82.64</v>
      </c>
    </row>
    <row r="2103" spans="1:20" x14ac:dyDescent="0.3">
      <c r="A2103" s="2" t="s">
        <v>2786</v>
      </c>
      <c r="B2103" s="5">
        <v>44048</v>
      </c>
      <c r="C2103" s="5">
        <v>44048</v>
      </c>
      <c r="D2103" s="2" t="s">
        <v>33</v>
      </c>
      <c r="E2103" s="2" t="s">
        <v>41</v>
      </c>
      <c r="F2103" s="2" t="s">
        <v>239</v>
      </c>
      <c r="G2103" s="6" t="str">
        <f>VLOOKUP(F2103,'Customer Info'!A:B,2,0)</f>
        <v>Cassandra</v>
      </c>
      <c r="H2103" s="6" t="str">
        <f>VLOOKUP(F2103,'Customer Info'!A:C,3,0)</f>
        <v>Brandow</v>
      </c>
      <c r="I2103" s="6" t="str">
        <f>VLOOKUP(F2103,'Customer Info'!A:E,5,0)</f>
        <v>Hamburg</v>
      </c>
      <c r="J2103" s="2" t="s">
        <v>320</v>
      </c>
      <c r="K2103" s="2">
        <v>8651</v>
      </c>
      <c r="L2103" s="2">
        <v>8081</v>
      </c>
      <c r="M2103" s="2">
        <v>5</v>
      </c>
      <c r="N2103" s="7">
        <f t="shared" si="128"/>
        <v>40405</v>
      </c>
      <c r="O2103" s="7">
        <f t="shared" si="129"/>
        <v>43255</v>
      </c>
      <c r="P2103" s="2">
        <v>26</v>
      </c>
      <c r="Q2103" s="8">
        <f t="shared" si="130"/>
        <v>43281</v>
      </c>
      <c r="R2103" s="8">
        <f t="shared" si="131"/>
        <v>2850</v>
      </c>
      <c r="S2103" s="2" t="s">
        <v>61</v>
      </c>
      <c r="T2103" s="22" cm="1">
        <f t="array" ref="T2103">_xlfn.IFS(OR(Q2103&gt;$U$2,Q2103&lt;$U$3),Q2103*$V$2,OR(Q2103&gt;$U$3,Q2103&lt;$U$4),Q2103*$V$3,OR(Q2103&gt;$U$3,Q2103&lt;$U$4),Q2103*$V$4,OR(Q2103&gt;$U$5,Q2103&lt;$U$6),Q2103*$V$6,OR(Q2103&gt;$U$6,Q2103&lt;$U$7),Q2103*$V$7)</f>
        <v>865.62</v>
      </c>
    </row>
    <row r="2104" spans="1:20" x14ac:dyDescent="0.3">
      <c r="A2104" s="2" t="s">
        <v>2787</v>
      </c>
      <c r="B2104" s="5">
        <v>43832</v>
      </c>
      <c r="C2104" s="5">
        <v>43832</v>
      </c>
      <c r="D2104" s="2" t="s">
        <v>33</v>
      </c>
      <c r="E2104" s="2" t="s">
        <v>34</v>
      </c>
      <c r="F2104" s="2" t="s">
        <v>515</v>
      </c>
      <c r="G2104" s="6" t="str">
        <f>VLOOKUP(F2104,'Customer Info'!A:B,2,0)</f>
        <v>Roger</v>
      </c>
      <c r="H2104" s="6" t="str">
        <f>VLOOKUP(F2104,'Customer Info'!A:C,3,0)</f>
        <v>Demir</v>
      </c>
      <c r="I2104" s="6" t="str">
        <f>VLOOKUP(F2104,'Customer Info'!A:E,5,0)</f>
        <v>Wollongong</v>
      </c>
      <c r="J2104" s="2" t="s">
        <v>439</v>
      </c>
      <c r="K2104" s="2">
        <v>21863</v>
      </c>
      <c r="L2104" s="2">
        <v>20821</v>
      </c>
      <c r="M2104" s="2">
        <v>1</v>
      </c>
      <c r="N2104" s="7">
        <f t="shared" si="128"/>
        <v>20821</v>
      </c>
      <c r="O2104" s="7">
        <f t="shared" si="129"/>
        <v>21863</v>
      </c>
      <c r="P2104" s="2">
        <v>55</v>
      </c>
      <c r="Q2104" s="8">
        <f t="shared" si="130"/>
        <v>21918</v>
      </c>
      <c r="R2104" s="8">
        <f t="shared" si="131"/>
        <v>1042</v>
      </c>
      <c r="S2104" s="2" t="s">
        <v>31</v>
      </c>
      <c r="T2104" s="22" cm="1">
        <f t="array" ref="T2104">_xlfn.IFS(OR(Q2104&gt;$U$2,Q2104&lt;$U$3),Q2104*$V$2,OR(Q2104&gt;$U$3,Q2104&lt;$U$4),Q2104*$V$3,OR(Q2104&gt;$U$3,Q2104&lt;$U$4),Q2104*$V$4,OR(Q2104&gt;$U$5,Q2104&lt;$U$6),Q2104*$V$6,OR(Q2104&gt;$U$6,Q2104&lt;$U$7),Q2104*$V$7)</f>
        <v>438.36</v>
      </c>
    </row>
    <row r="2105" spans="1:20" x14ac:dyDescent="0.3">
      <c r="A2105" s="2" t="s">
        <v>2788</v>
      </c>
      <c r="B2105" s="5">
        <v>43947</v>
      </c>
      <c r="C2105" s="5">
        <v>43949</v>
      </c>
      <c r="D2105" s="2" t="s">
        <v>45</v>
      </c>
      <c r="E2105" s="2" t="s">
        <v>46</v>
      </c>
      <c r="F2105" s="2" t="s">
        <v>152</v>
      </c>
      <c r="G2105" s="6" t="str">
        <f>VLOOKUP(F2105,'Customer Info'!A:B,2,0)</f>
        <v>Larry</v>
      </c>
      <c r="H2105" s="6" t="str">
        <f>VLOOKUP(F2105,'Customer Info'!A:C,3,0)</f>
        <v>Blacks</v>
      </c>
      <c r="I2105" s="6" t="str">
        <f>VLOOKUP(F2105,'Customer Info'!A:E,5,0)</f>
        <v>Shangyu</v>
      </c>
      <c r="J2105" s="2" t="s">
        <v>422</v>
      </c>
      <c r="K2105" s="2">
        <v>474</v>
      </c>
      <c r="L2105" s="2">
        <v>443</v>
      </c>
      <c r="M2105" s="2">
        <v>5</v>
      </c>
      <c r="N2105" s="7">
        <f t="shared" si="128"/>
        <v>2215</v>
      </c>
      <c r="O2105" s="7">
        <f t="shared" si="129"/>
        <v>2370</v>
      </c>
      <c r="P2105" s="2">
        <v>79</v>
      </c>
      <c r="Q2105" s="8">
        <f t="shared" si="130"/>
        <v>2449</v>
      </c>
      <c r="R2105" s="8">
        <f t="shared" si="131"/>
        <v>155</v>
      </c>
      <c r="S2105" s="2" t="s">
        <v>61</v>
      </c>
      <c r="T2105" s="22" cm="1">
        <f t="array" ref="T2105">_xlfn.IFS(OR(Q2105&gt;$U$2,Q2105&lt;$U$3),Q2105*$V$2,OR(Q2105&gt;$U$3,Q2105&lt;$U$4),Q2105*$V$3,OR(Q2105&gt;$U$3,Q2105&lt;$U$4),Q2105*$V$4,OR(Q2105&gt;$U$5,Q2105&lt;$U$6),Q2105*$V$6,OR(Q2105&gt;$U$6,Q2105&lt;$U$7),Q2105*$V$7)</f>
        <v>48.980000000000004</v>
      </c>
    </row>
    <row r="2106" spans="1:20" x14ac:dyDescent="0.3">
      <c r="A2106" s="2" t="s">
        <v>2789</v>
      </c>
      <c r="B2106" s="5">
        <v>44139</v>
      </c>
      <c r="C2106" s="5">
        <v>44139</v>
      </c>
      <c r="D2106" s="2" t="s">
        <v>26</v>
      </c>
      <c r="E2106" s="2" t="s">
        <v>34</v>
      </c>
      <c r="F2106" s="2" t="s">
        <v>1037</v>
      </c>
      <c r="G2106" s="6" t="str">
        <f>VLOOKUP(F2106,'Customer Info'!A:B,2,0)</f>
        <v>Jessica</v>
      </c>
      <c r="H2106" s="6" t="str">
        <f>VLOOKUP(F2106,'Customer Info'!A:C,3,0)</f>
        <v>Myrick</v>
      </c>
      <c r="I2106" s="6" t="str">
        <f>VLOOKUP(F2106,'Customer Info'!A:E,5,0)</f>
        <v>Jakarta</v>
      </c>
      <c r="J2106" s="2" t="s">
        <v>308</v>
      </c>
      <c r="K2106" s="2">
        <v>1169</v>
      </c>
      <c r="L2106" s="2">
        <v>1103</v>
      </c>
      <c r="M2106" s="2">
        <v>6</v>
      </c>
      <c r="N2106" s="7">
        <f t="shared" si="128"/>
        <v>6618</v>
      </c>
      <c r="O2106" s="7">
        <f t="shared" si="129"/>
        <v>7014</v>
      </c>
      <c r="P2106" s="2">
        <v>87</v>
      </c>
      <c r="Q2106" s="8">
        <f t="shared" si="130"/>
        <v>7101</v>
      </c>
      <c r="R2106" s="8">
        <f t="shared" si="131"/>
        <v>396</v>
      </c>
      <c r="S2106" s="2" t="s">
        <v>31</v>
      </c>
      <c r="T2106" s="22" cm="1">
        <f t="array" ref="T2106">_xlfn.IFS(OR(Q2106&gt;$U$2,Q2106&lt;$U$3),Q2106*$V$2,OR(Q2106&gt;$U$3,Q2106&lt;$U$4),Q2106*$V$3,OR(Q2106&gt;$U$3,Q2106&lt;$U$4),Q2106*$V$4,OR(Q2106&gt;$U$5,Q2106&lt;$U$6),Q2106*$V$6,OR(Q2106&gt;$U$6,Q2106&lt;$U$7),Q2106*$V$7)</f>
        <v>142.02000000000001</v>
      </c>
    </row>
    <row r="2107" spans="1:20" x14ac:dyDescent="0.3">
      <c r="A2107" s="2" t="s">
        <v>2790</v>
      </c>
      <c r="B2107" s="5">
        <v>43924</v>
      </c>
      <c r="C2107" s="5">
        <v>43925</v>
      </c>
      <c r="D2107" s="2" t="s">
        <v>45</v>
      </c>
      <c r="E2107" s="2" t="s">
        <v>34</v>
      </c>
      <c r="F2107" s="2" t="s">
        <v>1471</v>
      </c>
      <c r="G2107" s="6" t="str">
        <f>VLOOKUP(F2107,'Customer Info'!A:B,2,0)</f>
        <v>Caroline</v>
      </c>
      <c r="H2107" s="6" t="str">
        <f>VLOOKUP(F2107,'Customer Info'!A:C,3,0)</f>
        <v>Jumper</v>
      </c>
      <c r="I2107" s="6" t="str">
        <f>VLOOKUP(F2107,'Customer Info'!A:E,5,0)</f>
        <v>Xuzhou</v>
      </c>
      <c r="J2107" s="2" t="s">
        <v>87</v>
      </c>
      <c r="K2107" s="2">
        <v>1358</v>
      </c>
      <c r="L2107" s="2">
        <v>1294</v>
      </c>
      <c r="M2107" s="2">
        <v>6</v>
      </c>
      <c r="N2107" s="7">
        <f t="shared" si="128"/>
        <v>7764</v>
      </c>
      <c r="O2107" s="7">
        <f t="shared" si="129"/>
        <v>8148</v>
      </c>
      <c r="P2107" s="2">
        <v>50</v>
      </c>
      <c r="Q2107" s="8">
        <f t="shared" si="130"/>
        <v>8198</v>
      </c>
      <c r="R2107" s="8">
        <f t="shared" si="131"/>
        <v>384</v>
      </c>
      <c r="S2107" s="2" t="s">
        <v>31</v>
      </c>
      <c r="T2107" s="22" cm="1">
        <f t="array" ref="T2107">_xlfn.IFS(OR(Q2107&gt;$U$2,Q2107&lt;$U$3),Q2107*$V$2,OR(Q2107&gt;$U$3,Q2107&lt;$U$4),Q2107*$V$3,OR(Q2107&gt;$U$3,Q2107&lt;$U$4),Q2107*$V$4,OR(Q2107&gt;$U$5,Q2107&lt;$U$6),Q2107*$V$6,OR(Q2107&gt;$U$6,Q2107&lt;$U$7),Q2107*$V$7)</f>
        <v>163.96</v>
      </c>
    </row>
    <row r="2108" spans="1:20" x14ac:dyDescent="0.3">
      <c r="A2108" s="2" t="s">
        <v>2791</v>
      </c>
      <c r="B2108" s="5">
        <v>44088</v>
      </c>
      <c r="C2108" s="5">
        <v>44090</v>
      </c>
      <c r="D2108" s="2" t="s">
        <v>45</v>
      </c>
      <c r="E2108" s="2" t="s">
        <v>46</v>
      </c>
      <c r="F2108" s="2" t="s">
        <v>733</v>
      </c>
      <c r="G2108" s="6" t="str">
        <f>VLOOKUP(F2108,'Customer Info'!A:B,2,0)</f>
        <v>Delfina</v>
      </c>
      <c r="H2108" s="6" t="str">
        <f>VLOOKUP(F2108,'Customer Info'!A:C,3,0)</f>
        <v>Latchford</v>
      </c>
      <c r="I2108" s="6" t="str">
        <f>VLOOKUP(F2108,'Customer Info'!A:E,5,0)</f>
        <v>Yogyakarta</v>
      </c>
      <c r="J2108" s="2" t="s">
        <v>5</v>
      </c>
      <c r="K2108" s="2">
        <v>141</v>
      </c>
      <c r="L2108" s="2">
        <v>131</v>
      </c>
      <c r="M2108" s="2">
        <v>12</v>
      </c>
      <c r="N2108" s="7">
        <f t="shared" si="128"/>
        <v>1572</v>
      </c>
      <c r="O2108" s="7">
        <f t="shared" si="129"/>
        <v>1692</v>
      </c>
      <c r="P2108" s="2">
        <v>30</v>
      </c>
      <c r="Q2108" s="8">
        <f t="shared" si="130"/>
        <v>1722</v>
      </c>
      <c r="R2108" s="8">
        <f t="shared" si="131"/>
        <v>120</v>
      </c>
      <c r="S2108" s="2" t="s">
        <v>31</v>
      </c>
      <c r="T2108" s="22" cm="1">
        <f t="array" ref="T2108">_xlfn.IFS(OR(Q2108&gt;$U$2,Q2108&lt;$U$3),Q2108*$V$2,OR(Q2108&gt;$U$3,Q2108&lt;$U$4),Q2108*$V$3,OR(Q2108&gt;$U$3,Q2108&lt;$U$4),Q2108*$V$4,OR(Q2108&gt;$U$5,Q2108&lt;$U$6),Q2108*$V$6,OR(Q2108&gt;$U$6,Q2108&lt;$U$7),Q2108*$V$7)</f>
        <v>34.44</v>
      </c>
    </row>
    <row r="2109" spans="1:20" x14ac:dyDescent="0.3">
      <c r="A2109" s="2" t="s">
        <v>2792</v>
      </c>
      <c r="B2109" s="5">
        <v>44009</v>
      </c>
      <c r="C2109" s="5">
        <v>44010</v>
      </c>
      <c r="D2109" s="2" t="s">
        <v>45</v>
      </c>
      <c r="E2109" s="2" t="s">
        <v>27</v>
      </c>
      <c r="F2109" s="2" t="s">
        <v>706</v>
      </c>
      <c r="G2109" s="6" t="str">
        <f>VLOOKUP(F2109,'Customer Info'!A:B,2,0)</f>
        <v>Adrian</v>
      </c>
      <c r="H2109" s="6" t="str">
        <f>VLOOKUP(F2109,'Customer Info'!A:C,3,0)</f>
        <v>Barton</v>
      </c>
      <c r="I2109" s="6" t="str">
        <f>VLOOKUP(F2109,'Customer Info'!A:E,5,0)</f>
        <v>Wetzlar</v>
      </c>
      <c r="J2109" s="2" t="s">
        <v>109</v>
      </c>
      <c r="K2109" s="2">
        <v>61</v>
      </c>
      <c r="L2109" s="2">
        <v>57</v>
      </c>
      <c r="M2109" s="2">
        <v>3</v>
      </c>
      <c r="N2109" s="7">
        <f t="shared" si="128"/>
        <v>171</v>
      </c>
      <c r="O2109" s="7">
        <f t="shared" si="129"/>
        <v>183</v>
      </c>
      <c r="P2109" s="2">
        <v>10</v>
      </c>
      <c r="Q2109" s="8">
        <f t="shared" si="130"/>
        <v>193</v>
      </c>
      <c r="R2109" s="8">
        <f t="shared" si="131"/>
        <v>12</v>
      </c>
      <c r="S2109" s="2" t="s">
        <v>61</v>
      </c>
      <c r="T2109" s="22" cm="1">
        <f t="array" ref="T2109">_xlfn.IFS(OR(Q2109&gt;$U$2,Q2109&lt;$U$3),Q2109*$V$2,OR(Q2109&gt;$U$3,Q2109&lt;$U$4),Q2109*$V$3,OR(Q2109&gt;$U$3,Q2109&lt;$U$4),Q2109*$V$4,OR(Q2109&gt;$U$5,Q2109&lt;$U$6),Q2109*$V$6,OR(Q2109&gt;$U$6,Q2109&lt;$U$7),Q2109*$V$7)</f>
        <v>3.86</v>
      </c>
    </row>
    <row r="2110" spans="1:20" x14ac:dyDescent="0.3">
      <c r="A2110" s="2" t="s">
        <v>2793</v>
      </c>
      <c r="B2110" s="5">
        <v>43959</v>
      </c>
      <c r="C2110" s="5">
        <v>43959</v>
      </c>
      <c r="D2110" s="2" t="s">
        <v>26</v>
      </c>
      <c r="E2110" s="2" t="s">
        <v>27</v>
      </c>
      <c r="F2110" s="2" t="s">
        <v>137</v>
      </c>
      <c r="G2110" s="6" t="str">
        <f>VLOOKUP(F2110,'Customer Info'!A:B,2,0)</f>
        <v>Dana</v>
      </c>
      <c r="H2110" s="6" t="str">
        <f>VLOOKUP(F2110,'Customer Info'!A:C,3,0)</f>
        <v>Kaydos</v>
      </c>
      <c r="I2110" s="6" t="str">
        <f>VLOOKUP(F2110,'Customer Info'!A:E,5,0)</f>
        <v>Nagercoil</v>
      </c>
      <c r="J2110" s="2" t="s">
        <v>1171</v>
      </c>
      <c r="K2110" s="2">
        <v>4577</v>
      </c>
      <c r="L2110" s="2">
        <v>4285</v>
      </c>
      <c r="M2110" s="2">
        <v>3</v>
      </c>
      <c r="N2110" s="7">
        <f t="shared" si="128"/>
        <v>12855</v>
      </c>
      <c r="O2110" s="7">
        <f t="shared" si="129"/>
        <v>13731</v>
      </c>
      <c r="P2110" s="2">
        <v>85</v>
      </c>
      <c r="Q2110" s="8">
        <f t="shared" si="130"/>
        <v>13816</v>
      </c>
      <c r="R2110" s="8">
        <f t="shared" si="131"/>
        <v>876</v>
      </c>
      <c r="S2110" s="2" t="s">
        <v>61</v>
      </c>
      <c r="T2110" s="22" cm="1">
        <f t="array" ref="T2110">_xlfn.IFS(OR(Q2110&gt;$U$2,Q2110&lt;$U$3),Q2110*$V$2,OR(Q2110&gt;$U$3,Q2110&lt;$U$4),Q2110*$V$3,OR(Q2110&gt;$U$3,Q2110&lt;$U$4),Q2110*$V$4,OR(Q2110&gt;$U$5,Q2110&lt;$U$6),Q2110*$V$6,OR(Q2110&gt;$U$6,Q2110&lt;$U$7),Q2110*$V$7)</f>
        <v>276.32</v>
      </c>
    </row>
    <row r="2111" spans="1:20" x14ac:dyDescent="0.3">
      <c r="A2111" s="2" t="s">
        <v>2794</v>
      </c>
      <c r="B2111" s="5">
        <v>44058</v>
      </c>
      <c r="C2111" s="5">
        <v>44058</v>
      </c>
      <c r="D2111" s="2" t="s">
        <v>45</v>
      </c>
      <c r="E2111" s="2" t="s">
        <v>34</v>
      </c>
      <c r="F2111" s="2" t="s">
        <v>1740</v>
      </c>
      <c r="G2111" s="6" t="str">
        <f>VLOOKUP(F2111,'Customer Info'!A:B,2,0)</f>
        <v>Dave</v>
      </c>
      <c r="H2111" s="6" t="str">
        <f>VLOOKUP(F2111,'Customer Info'!A:C,3,0)</f>
        <v>Poirier</v>
      </c>
      <c r="I2111" s="6" t="str">
        <f>VLOOKUP(F2111,'Customer Info'!A:E,5,0)</f>
        <v>Suizhou</v>
      </c>
      <c r="J2111" s="2" t="s">
        <v>716</v>
      </c>
      <c r="K2111" s="2">
        <v>141</v>
      </c>
      <c r="L2111" s="2">
        <v>131</v>
      </c>
      <c r="M2111" s="2">
        <v>7</v>
      </c>
      <c r="N2111" s="7">
        <f t="shared" si="128"/>
        <v>917</v>
      </c>
      <c r="O2111" s="7">
        <f t="shared" si="129"/>
        <v>987</v>
      </c>
      <c r="P2111" s="2">
        <v>30</v>
      </c>
      <c r="Q2111" s="8">
        <f t="shared" si="130"/>
        <v>1017</v>
      </c>
      <c r="R2111" s="8">
        <f t="shared" si="131"/>
        <v>70</v>
      </c>
      <c r="S2111" s="2" t="s">
        <v>61</v>
      </c>
      <c r="T2111" s="22" cm="1">
        <f t="array" ref="T2111">_xlfn.IFS(OR(Q2111&gt;$U$2,Q2111&lt;$U$3),Q2111*$V$2,OR(Q2111&gt;$U$3,Q2111&lt;$U$4),Q2111*$V$3,OR(Q2111&gt;$U$3,Q2111&lt;$U$4),Q2111*$V$4,OR(Q2111&gt;$U$5,Q2111&lt;$U$6),Q2111*$V$6,OR(Q2111&gt;$U$6,Q2111&lt;$U$7),Q2111*$V$7)</f>
        <v>20.34</v>
      </c>
    </row>
    <row r="2112" spans="1:20" x14ac:dyDescent="0.3">
      <c r="A2112" s="2" t="s">
        <v>2795</v>
      </c>
      <c r="B2112" s="5">
        <v>44060</v>
      </c>
      <c r="C2112" s="5">
        <v>44061</v>
      </c>
      <c r="D2112" s="2" t="s">
        <v>26</v>
      </c>
      <c r="E2112" s="2" t="s">
        <v>27</v>
      </c>
      <c r="F2112" s="2" t="s">
        <v>247</v>
      </c>
      <c r="G2112" s="6" t="str">
        <f>VLOOKUP(F2112,'Customer Info'!A:B,2,0)</f>
        <v>Pamela</v>
      </c>
      <c r="H2112" s="6" t="str">
        <f>VLOOKUP(F2112,'Customer Info'!A:C,3,0)</f>
        <v>Coakley</v>
      </c>
      <c r="I2112" s="6" t="str">
        <f>VLOOKUP(F2112,'Customer Info'!A:E,5,0)</f>
        <v>Jakarta</v>
      </c>
      <c r="J2112" s="2" t="s">
        <v>520</v>
      </c>
      <c r="K2112" s="2">
        <v>1186</v>
      </c>
      <c r="L2112" s="2">
        <v>1141</v>
      </c>
      <c r="M2112" s="2">
        <v>3</v>
      </c>
      <c r="N2112" s="7">
        <f t="shared" si="128"/>
        <v>3423</v>
      </c>
      <c r="O2112" s="7">
        <f t="shared" si="129"/>
        <v>3558</v>
      </c>
      <c r="P2112" s="2">
        <v>88</v>
      </c>
      <c r="Q2112" s="8">
        <f t="shared" si="130"/>
        <v>3646</v>
      </c>
      <c r="R2112" s="8">
        <f t="shared" si="131"/>
        <v>135</v>
      </c>
      <c r="S2112" s="2" t="s">
        <v>31</v>
      </c>
      <c r="T2112" s="22" cm="1">
        <f t="array" ref="T2112">_xlfn.IFS(OR(Q2112&gt;$U$2,Q2112&lt;$U$3),Q2112*$V$2,OR(Q2112&gt;$U$3,Q2112&lt;$U$4),Q2112*$V$3,OR(Q2112&gt;$U$3,Q2112&lt;$U$4),Q2112*$V$4,OR(Q2112&gt;$U$5,Q2112&lt;$U$6),Q2112*$V$6,OR(Q2112&gt;$U$6,Q2112&lt;$U$7),Q2112*$V$7)</f>
        <v>72.92</v>
      </c>
    </row>
    <row r="2113" spans="1:20" x14ac:dyDescent="0.3">
      <c r="A2113" s="2" t="s">
        <v>2796</v>
      </c>
      <c r="B2113" s="5">
        <v>44163</v>
      </c>
      <c r="C2113" s="5">
        <v>44164</v>
      </c>
      <c r="D2113" s="2" t="s">
        <v>45</v>
      </c>
      <c r="E2113" s="2" t="s">
        <v>27</v>
      </c>
      <c r="F2113" s="2" t="s">
        <v>2057</v>
      </c>
      <c r="G2113" s="6" t="str">
        <f>VLOOKUP(F2113,'Customer Info'!A:B,2,0)</f>
        <v>Kunst</v>
      </c>
      <c r="H2113" s="6" t="str">
        <f>VLOOKUP(F2113,'Customer Info'!A:C,3,0)</f>
        <v>Miller</v>
      </c>
      <c r="I2113" s="6" t="str">
        <f>VLOOKUP(F2113,'Customer Info'!A:E,5,0)</f>
        <v>Jakarta</v>
      </c>
      <c r="J2113" s="2" t="s">
        <v>424</v>
      </c>
      <c r="K2113" s="2">
        <v>194</v>
      </c>
      <c r="L2113" s="2">
        <v>176</v>
      </c>
      <c r="M2113" s="2">
        <v>3</v>
      </c>
      <c r="N2113" s="7">
        <f t="shared" si="128"/>
        <v>528</v>
      </c>
      <c r="O2113" s="7">
        <f t="shared" si="129"/>
        <v>582</v>
      </c>
      <c r="P2113" s="2">
        <v>30</v>
      </c>
      <c r="Q2113" s="8">
        <f t="shared" si="130"/>
        <v>612</v>
      </c>
      <c r="R2113" s="8">
        <f t="shared" si="131"/>
        <v>54</v>
      </c>
      <c r="S2113" s="2" t="s">
        <v>28</v>
      </c>
      <c r="T2113" s="22" cm="1">
        <f t="array" ref="T2113">_xlfn.IFS(OR(Q2113&gt;$U$2,Q2113&lt;$U$3),Q2113*$V$2,OR(Q2113&gt;$U$3,Q2113&lt;$U$4),Q2113*$V$3,OR(Q2113&gt;$U$3,Q2113&lt;$U$4),Q2113*$V$4,OR(Q2113&gt;$U$5,Q2113&lt;$U$6),Q2113*$V$6,OR(Q2113&gt;$U$6,Q2113&lt;$U$7),Q2113*$V$7)</f>
        <v>12.24</v>
      </c>
    </row>
    <row r="2114" spans="1:20" x14ac:dyDescent="0.3">
      <c r="A2114" s="2" t="s">
        <v>2797</v>
      </c>
      <c r="B2114" s="5">
        <v>43987</v>
      </c>
      <c r="C2114" s="5">
        <v>43988</v>
      </c>
      <c r="D2114" s="2" t="s">
        <v>45</v>
      </c>
      <c r="E2114" s="2" t="s">
        <v>66</v>
      </c>
      <c r="F2114" s="2" t="s">
        <v>226</v>
      </c>
      <c r="G2114" s="6" t="str">
        <f>VLOOKUP(F2114,'Customer Info'!A:B,2,0)</f>
        <v>Tamara</v>
      </c>
      <c r="H2114" s="6" t="str">
        <f>VLOOKUP(F2114,'Customer Info'!A:C,3,0)</f>
        <v>Willingham</v>
      </c>
      <c r="I2114" s="6" t="str">
        <f>VLOOKUP(F2114,'Customer Info'!A:E,5,0)</f>
        <v>Sindelfingen</v>
      </c>
      <c r="J2114" s="2" t="s">
        <v>490</v>
      </c>
      <c r="K2114" s="2">
        <v>224</v>
      </c>
      <c r="L2114" s="2">
        <v>210</v>
      </c>
      <c r="M2114" s="2">
        <v>1</v>
      </c>
      <c r="N2114" s="7">
        <f t="shared" si="128"/>
        <v>210</v>
      </c>
      <c r="O2114" s="7">
        <f t="shared" si="129"/>
        <v>224</v>
      </c>
      <c r="P2114" s="2">
        <v>64</v>
      </c>
      <c r="Q2114" s="8">
        <f t="shared" si="130"/>
        <v>288</v>
      </c>
      <c r="R2114" s="8">
        <f t="shared" si="131"/>
        <v>14</v>
      </c>
      <c r="S2114" s="2" t="s">
        <v>28</v>
      </c>
      <c r="T2114" s="22" cm="1">
        <f t="array" ref="T2114">_xlfn.IFS(OR(Q2114&gt;$U$2,Q2114&lt;$U$3),Q2114*$V$2,OR(Q2114&gt;$U$3,Q2114&lt;$U$4),Q2114*$V$3,OR(Q2114&gt;$U$3,Q2114&lt;$U$4),Q2114*$V$4,OR(Q2114&gt;$U$5,Q2114&lt;$U$6),Q2114*$V$6,OR(Q2114&gt;$U$6,Q2114&lt;$U$7),Q2114*$V$7)</f>
        <v>5.76</v>
      </c>
    </row>
    <row r="2115" spans="1:20" x14ac:dyDescent="0.3">
      <c r="A2115" s="2" t="s">
        <v>2798</v>
      </c>
      <c r="B2115" s="5">
        <v>43853</v>
      </c>
      <c r="C2115" s="5">
        <v>43855</v>
      </c>
      <c r="D2115" s="2" t="s">
        <v>33</v>
      </c>
      <c r="E2115" s="2" t="s">
        <v>46</v>
      </c>
      <c r="F2115" s="2" t="s">
        <v>641</v>
      </c>
      <c r="G2115" s="6" t="str">
        <f>VLOOKUP(F2115,'Customer Info'!A:B,2,0)</f>
        <v>Ivan</v>
      </c>
      <c r="H2115" s="6" t="str">
        <f>VLOOKUP(F2115,'Customer Info'!A:C,3,0)</f>
        <v>Gibson</v>
      </c>
      <c r="I2115" s="6" t="str">
        <f>VLOOKUP(F2115,'Customer Info'!A:E,5,0)</f>
        <v>Shanghai</v>
      </c>
      <c r="J2115" s="2" t="s">
        <v>374</v>
      </c>
      <c r="K2115" s="2">
        <v>8281</v>
      </c>
      <c r="L2115" s="2">
        <v>7673</v>
      </c>
      <c r="M2115" s="2">
        <v>6</v>
      </c>
      <c r="N2115" s="7">
        <f t="shared" si="128"/>
        <v>46038</v>
      </c>
      <c r="O2115" s="7">
        <f t="shared" si="129"/>
        <v>49686</v>
      </c>
      <c r="P2115" s="2">
        <v>60</v>
      </c>
      <c r="Q2115" s="8">
        <f t="shared" si="130"/>
        <v>49746</v>
      </c>
      <c r="R2115" s="8">
        <f t="shared" si="131"/>
        <v>3648</v>
      </c>
      <c r="S2115" s="2" t="s">
        <v>31</v>
      </c>
      <c r="T2115" s="22" cm="1">
        <f t="array" ref="T2115">_xlfn.IFS(OR(Q2115&gt;$U$2,Q2115&lt;$U$3),Q2115*$V$2,OR(Q2115&gt;$U$3,Q2115&lt;$U$4),Q2115*$V$3,OR(Q2115&gt;$U$3,Q2115&lt;$U$4),Q2115*$V$4,OR(Q2115&gt;$U$5,Q2115&lt;$U$6),Q2115*$V$6,OR(Q2115&gt;$U$6,Q2115&lt;$U$7),Q2115*$V$7)</f>
        <v>994.92000000000007</v>
      </c>
    </row>
    <row r="2116" spans="1:20" x14ac:dyDescent="0.3">
      <c r="A2116" s="2" t="s">
        <v>2799</v>
      </c>
      <c r="B2116" s="5">
        <v>43894</v>
      </c>
      <c r="C2116" s="5">
        <v>43895</v>
      </c>
      <c r="D2116" s="2" t="s">
        <v>33</v>
      </c>
      <c r="E2116" s="2" t="s">
        <v>46</v>
      </c>
      <c r="F2116" s="2" t="s">
        <v>1570</v>
      </c>
      <c r="G2116" s="6" t="str">
        <f>VLOOKUP(F2116,'Customer Info'!A:B,2,0)</f>
        <v>Brian</v>
      </c>
      <c r="H2116" s="6" t="str">
        <f>VLOOKUP(F2116,'Customer Info'!A:C,3,0)</f>
        <v>Dahlen</v>
      </c>
      <c r="I2116" s="6" t="str">
        <f>VLOOKUP(F2116,'Customer Info'!A:E,5,0)</f>
        <v>Shantou</v>
      </c>
      <c r="J2116" s="2" t="s">
        <v>221</v>
      </c>
      <c r="K2116" s="2">
        <v>7960</v>
      </c>
      <c r="L2116" s="2">
        <v>7375</v>
      </c>
      <c r="M2116" s="2">
        <v>2</v>
      </c>
      <c r="N2116" s="7">
        <f t="shared" si="128"/>
        <v>14750</v>
      </c>
      <c r="O2116" s="7">
        <f t="shared" si="129"/>
        <v>15920</v>
      </c>
      <c r="P2116" s="2">
        <v>90</v>
      </c>
      <c r="Q2116" s="8">
        <f t="shared" si="130"/>
        <v>16010</v>
      </c>
      <c r="R2116" s="8">
        <f t="shared" si="131"/>
        <v>1170</v>
      </c>
      <c r="S2116" s="2" t="s">
        <v>31</v>
      </c>
      <c r="T2116" s="22" cm="1">
        <f t="array" ref="T2116">_xlfn.IFS(OR(Q2116&gt;$U$2,Q2116&lt;$U$3),Q2116*$V$2,OR(Q2116&gt;$U$3,Q2116&lt;$U$4),Q2116*$V$3,OR(Q2116&gt;$U$3,Q2116&lt;$U$4),Q2116*$V$4,OR(Q2116&gt;$U$5,Q2116&lt;$U$6),Q2116*$V$6,OR(Q2116&gt;$U$6,Q2116&lt;$U$7),Q2116*$V$7)</f>
        <v>320.2</v>
      </c>
    </row>
    <row r="2117" spans="1:20" x14ac:dyDescent="0.3">
      <c r="A2117" s="2" t="s">
        <v>2800</v>
      </c>
      <c r="B2117" s="5">
        <v>43851</v>
      </c>
      <c r="C2117" s="5">
        <v>43852</v>
      </c>
      <c r="D2117" s="2" t="s">
        <v>33</v>
      </c>
      <c r="E2117" s="2" t="s">
        <v>34</v>
      </c>
      <c r="F2117" s="2" t="s">
        <v>687</v>
      </c>
      <c r="G2117" s="6" t="str">
        <f>VLOOKUP(F2117,'Customer Info'!A:B,2,0)</f>
        <v>Barry</v>
      </c>
      <c r="H2117" s="6" t="str">
        <f>VLOOKUP(F2117,'Customer Info'!A:C,3,0)</f>
        <v>Blumstein</v>
      </c>
      <c r="I2117" s="6" t="str">
        <f>VLOOKUP(F2117,'Customer Info'!A:E,5,0)</f>
        <v>Toowoomba</v>
      </c>
      <c r="J2117" s="2" t="s">
        <v>109</v>
      </c>
      <c r="K2117" s="2">
        <v>8651</v>
      </c>
      <c r="L2117" s="2">
        <v>8081</v>
      </c>
      <c r="M2117" s="2">
        <v>2</v>
      </c>
      <c r="N2117" s="7">
        <f t="shared" si="128"/>
        <v>16162</v>
      </c>
      <c r="O2117" s="7">
        <f t="shared" si="129"/>
        <v>17302</v>
      </c>
      <c r="P2117" s="2">
        <v>49</v>
      </c>
      <c r="Q2117" s="8">
        <f t="shared" si="130"/>
        <v>17351</v>
      </c>
      <c r="R2117" s="8">
        <f t="shared" si="131"/>
        <v>1140</v>
      </c>
      <c r="S2117" s="2" t="s">
        <v>31</v>
      </c>
      <c r="T2117" s="22" cm="1">
        <f t="array" ref="T2117">_xlfn.IFS(OR(Q2117&gt;$U$2,Q2117&lt;$U$3),Q2117*$V$2,OR(Q2117&gt;$U$3,Q2117&lt;$U$4),Q2117*$V$3,OR(Q2117&gt;$U$3,Q2117&lt;$U$4),Q2117*$V$4,OR(Q2117&gt;$U$5,Q2117&lt;$U$6),Q2117*$V$6,OR(Q2117&gt;$U$6,Q2117&lt;$U$7),Q2117*$V$7)</f>
        <v>347.02</v>
      </c>
    </row>
    <row r="2118" spans="1:20" x14ac:dyDescent="0.3">
      <c r="A2118" s="2" t="s">
        <v>2801</v>
      </c>
      <c r="B2118" s="5">
        <v>44015</v>
      </c>
      <c r="C2118" s="5">
        <v>44015</v>
      </c>
      <c r="D2118" s="2" t="s">
        <v>33</v>
      </c>
      <c r="E2118" s="2" t="s">
        <v>34</v>
      </c>
      <c r="F2118" s="2" t="s">
        <v>352</v>
      </c>
      <c r="G2118" s="6" t="str">
        <f>VLOOKUP(F2118,'Customer Info'!A:B,2,0)</f>
        <v>Robert</v>
      </c>
      <c r="H2118" s="6" t="str">
        <f>VLOOKUP(F2118,'Customer Info'!A:C,3,0)</f>
        <v>Waldorf</v>
      </c>
      <c r="I2118" s="6" t="str">
        <f>VLOOKUP(F2118,'Customer Info'!A:E,5,0)</f>
        <v>Emden</v>
      </c>
      <c r="J2118" s="2" t="s">
        <v>153</v>
      </c>
      <c r="K2118" s="2">
        <v>6087</v>
      </c>
      <c r="L2118" s="2">
        <v>5808</v>
      </c>
      <c r="M2118" s="2">
        <v>2</v>
      </c>
      <c r="N2118" s="7">
        <f t="shared" si="128"/>
        <v>11616</v>
      </c>
      <c r="O2118" s="7">
        <f t="shared" si="129"/>
        <v>12174</v>
      </c>
      <c r="P2118" s="2">
        <v>90</v>
      </c>
      <c r="Q2118" s="8">
        <f t="shared" si="130"/>
        <v>12264</v>
      </c>
      <c r="R2118" s="8">
        <f t="shared" si="131"/>
        <v>558</v>
      </c>
      <c r="S2118" s="2" t="s">
        <v>31</v>
      </c>
      <c r="T2118" s="22" cm="1">
        <f t="array" ref="T2118">_xlfn.IFS(OR(Q2118&gt;$U$2,Q2118&lt;$U$3),Q2118*$V$2,OR(Q2118&gt;$U$3,Q2118&lt;$U$4),Q2118*$V$3,OR(Q2118&gt;$U$3,Q2118&lt;$U$4),Q2118*$V$4,OR(Q2118&gt;$U$5,Q2118&lt;$U$6),Q2118*$V$6,OR(Q2118&gt;$U$6,Q2118&lt;$U$7),Q2118*$V$7)</f>
        <v>245.28</v>
      </c>
    </row>
    <row r="2119" spans="1:20" x14ac:dyDescent="0.3">
      <c r="A2119" s="2" t="s">
        <v>2802</v>
      </c>
      <c r="B2119" s="5">
        <v>44152</v>
      </c>
      <c r="C2119" s="5">
        <v>44152</v>
      </c>
      <c r="D2119" s="2" t="s">
        <v>33</v>
      </c>
      <c r="E2119" s="2" t="s">
        <v>89</v>
      </c>
      <c r="F2119" s="2" t="s">
        <v>303</v>
      </c>
      <c r="G2119" s="6" t="str">
        <f>VLOOKUP(F2119,'Customer Info'!A:B,2,0)</f>
        <v>Nick</v>
      </c>
      <c r="H2119" s="6" t="str">
        <f>VLOOKUP(F2119,'Customer Info'!A:C,3,0)</f>
        <v>Radford</v>
      </c>
      <c r="I2119" s="6" t="str">
        <f>VLOOKUP(F2119,'Customer Info'!A:E,5,0)</f>
        <v>Lucknow</v>
      </c>
      <c r="J2119" s="2" t="s">
        <v>793</v>
      </c>
      <c r="K2119" s="2">
        <v>5882</v>
      </c>
      <c r="L2119" s="2">
        <v>5713</v>
      </c>
      <c r="M2119" s="2">
        <v>3</v>
      </c>
      <c r="N2119" s="7">
        <f t="shared" si="128"/>
        <v>17139</v>
      </c>
      <c r="O2119" s="7">
        <f t="shared" si="129"/>
        <v>17646</v>
      </c>
      <c r="P2119" s="2">
        <v>100</v>
      </c>
      <c r="Q2119" s="8">
        <f t="shared" si="130"/>
        <v>17746</v>
      </c>
      <c r="R2119" s="8">
        <f t="shared" si="131"/>
        <v>507</v>
      </c>
      <c r="S2119" s="2" t="s">
        <v>28</v>
      </c>
      <c r="T2119" s="22" cm="1">
        <f t="array" ref="T2119">_xlfn.IFS(OR(Q2119&gt;$U$2,Q2119&lt;$U$3),Q2119*$V$2,OR(Q2119&gt;$U$3,Q2119&lt;$U$4),Q2119*$V$3,OR(Q2119&gt;$U$3,Q2119&lt;$U$4),Q2119*$V$4,OR(Q2119&gt;$U$5,Q2119&lt;$U$6),Q2119*$V$6,OR(Q2119&gt;$U$6,Q2119&lt;$U$7),Q2119*$V$7)</f>
        <v>354.92</v>
      </c>
    </row>
    <row r="2120" spans="1:20" x14ac:dyDescent="0.3">
      <c r="A2120" s="2" t="s">
        <v>2803</v>
      </c>
      <c r="B2120" s="5">
        <v>44131</v>
      </c>
      <c r="C2120" s="5">
        <v>44131</v>
      </c>
      <c r="D2120" s="2" t="s">
        <v>45</v>
      </c>
      <c r="E2120" s="2" t="s">
        <v>66</v>
      </c>
      <c r="F2120" s="2" t="s">
        <v>457</v>
      </c>
      <c r="G2120" s="6" t="str">
        <f>VLOOKUP(F2120,'Customer Info'!A:B,2,0)</f>
        <v>Alex</v>
      </c>
      <c r="H2120" s="6" t="str">
        <f>VLOOKUP(F2120,'Customer Info'!A:C,3,0)</f>
        <v>Avila</v>
      </c>
      <c r="I2120" s="6" t="str">
        <f>VLOOKUP(F2120,'Customer Info'!A:E,5,0)</f>
        <v>Agra</v>
      </c>
      <c r="J2120" s="2" t="s">
        <v>209</v>
      </c>
      <c r="K2120" s="2">
        <v>129</v>
      </c>
      <c r="L2120" s="2">
        <v>118</v>
      </c>
      <c r="M2120" s="2">
        <v>1</v>
      </c>
      <c r="N2120" s="7">
        <f t="shared" si="128"/>
        <v>118</v>
      </c>
      <c r="O2120" s="7">
        <f t="shared" si="129"/>
        <v>129</v>
      </c>
      <c r="P2120" s="2">
        <v>30</v>
      </c>
      <c r="Q2120" s="8">
        <f t="shared" si="130"/>
        <v>159</v>
      </c>
      <c r="R2120" s="8">
        <f t="shared" si="131"/>
        <v>11</v>
      </c>
      <c r="S2120" s="2" t="s">
        <v>31</v>
      </c>
      <c r="T2120" s="22" cm="1">
        <f t="array" ref="T2120">_xlfn.IFS(OR(Q2120&gt;$U$2,Q2120&lt;$U$3),Q2120*$V$2,OR(Q2120&gt;$U$3,Q2120&lt;$U$4),Q2120*$V$3,OR(Q2120&gt;$U$3,Q2120&lt;$U$4),Q2120*$V$4,OR(Q2120&gt;$U$5,Q2120&lt;$U$6),Q2120*$V$6,OR(Q2120&gt;$U$6,Q2120&lt;$U$7),Q2120*$V$7)</f>
        <v>3.18</v>
      </c>
    </row>
    <row r="2121" spans="1:20" x14ac:dyDescent="0.3">
      <c r="A2121" s="2" t="s">
        <v>2804</v>
      </c>
      <c r="B2121" s="5">
        <v>44076</v>
      </c>
      <c r="C2121" s="5">
        <v>44076</v>
      </c>
      <c r="D2121" s="2" t="s">
        <v>33</v>
      </c>
      <c r="E2121" s="2" t="s">
        <v>66</v>
      </c>
      <c r="F2121" s="2" t="s">
        <v>1103</v>
      </c>
      <c r="G2121" s="6" t="str">
        <f>VLOOKUP(F2121,'Customer Info'!A:B,2,0)</f>
        <v>Anthony</v>
      </c>
      <c r="H2121" s="6" t="str">
        <f>VLOOKUP(F2121,'Customer Info'!A:C,3,0)</f>
        <v>O'Donnell</v>
      </c>
      <c r="I2121" s="6" t="str">
        <f>VLOOKUP(F2121,'Customer Info'!A:E,5,0)</f>
        <v>Perth</v>
      </c>
      <c r="J2121" s="2" t="s">
        <v>501</v>
      </c>
      <c r="K2121" s="2">
        <v>1651</v>
      </c>
      <c r="L2121" s="2">
        <v>1604</v>
      </c>
      <c r="M2121" s="2">
        <v>1</v>
      </c>
      <c r="N2121" s="7">
        <f t="shared" si="128"/>
        <v>1604</v>
      </c>
      <c r="O2121" s="7">
        <f t="shared" si="129"/>
        <v>1651</v>
      </c>
      <c r="P2121" s="2">
        <v>55</v>
      </c>
      <c r="Q2121" s="8">
        <f t="shared" si="130"/>
        <v>1706</v>
      </c>
      <c r="R2121" s="8">
        <f t="shared" si="131"/>
        <v>47</v>
      </c>
      <c r="S2121" s="2" t="s">
        <v>69</v>
      </c>
      <c r="T2121" s="22" cm="1">
        <f t="array" ref="T2121">_xlfn.IFS(OR(Q2121&gt;$U$2,Q2121&lt;$U$3),Q2121*$V$2,OR(Q2121&gt;$U$3,Q2121&lt;$U$4),Q2121*$V$3,OR(Q2121&gt;$U$3,Q2121&lt;$U$4),Q2121*$V$4,OR(Q2121&gt;$U$5,Q2121&lt;$U$6),Q2121*$V$6,OR(Q2121&gt;$U$6,Q2121&lt;$U$7),Q2121*$V$7)</f>
        <v>34.119999999999997</v>
      </c>
    </row>
    <row r="2122" spans="1:20" x14ac:dyDescent="0.3">
      <c r="A2122" s="2" t="s">
        <v>2805</v>
      </c>
      <c r="B2122" s="5">
        <v>43889</v>
      </c>
      <c r="C2122" s="5">
        <v>43889</v>
      </c>
      <c r="D2122" s="2" t="s">
        <v>45</v>
      </c>
      <c r="E2122" s="2" t="s">
        <v>66</v>
      </c>
      <c r="F2122" s="2" t="s">
        <v>1252</v>
      </c>
      <c r="G2122" s="6" t="str">
        <f>VLOOKUP(F2122,'Customer Info'!A:B,2,0)</f>
        <v>Lisa</v>
      </c>
      <c r="H2122" s="6" t="str">
        <f>VLOOKUP(F2122,'Customer Info'!A:C,3,0)</f>
        <v>Ryan</v>
      </c>
      <c r="I2122" s="6" t="str">
        <f>VLOOKUP(F2122,'Customer Info'!A:E,5,0)</f>
        <v>Townsville</v>
      </c>
      <c r="J2122" s="2" t="s">
        <v>417</v>
      </c>
      <c r="K2122" s="2">
        <v>167</v>
      </c>
      <c r="L2122" s="2">
        <v>155</v>
      </c>
      <c r="M2122" s="2">
        <v>4</v>
      </c>
      <c r="N2122" s="7">
        <f t="shared" si="128"/>
        <v>620</v>
      </c>
      <c r="O2122" s="7">
        <f t="shared" si="129"/>
        <v>668</v>
      </c>
      <c r="P2122" s="2">
        <v>30</v>
      </c>
      <c r="Q2122" s="8">
        <f t="shared" si="130"/>
        <v>698</v>
      </c>
      <c r="R2122" s="8">
        <f t="shared" si="131"/>
        <v>48</v>
      </c>
      <c r="S2122" s="2" t="s">
        <v>31</v>
      </c>
      <c r="T2122" s="22" cm="1">
        <f t="array" ref="T2122">_xlfn.IFS(OR(Q2122&gt;$U$2,Q2122&lt;$U$3),Q2122*$V$2,OR(Q2122&gt;$U$3,Q2122&lt;$U$4),Q2122*$V$3,OR(Q2122&gt;$U$3,Q2122&lt;$U$4),Q2122*$V$4,OR(Q2122&gt;$U$5,Q2122&lt;$U$6),Q2122*$V$6,OR(Q2122&gt;$U$6,Q2122&lt;$U$7),Q2122*$V$7)</f>
        <v>13.96</v>
      </c>
    </row>
    <row r="2123" spans="1:20" x14ac:dyDescent="0.3">
      <c r="A2123" s="2" t="s">
        <v>2806</v>
      </c>
      <c r="B2123" s="5">
        <v>44085</v>
      </c>
      <c r="C2123" s="5">
        <v>44085</v>
      </c>
      <c r="D2123" s="2" t="s">
        <v>45</v>
      </c>
      <c r="E2123" s="2" t="s">
        <v>34</v>
      </c>
      <c r="F2123" s="2" t="s">
        <v>912</v>
      </c>
      <c r="G2123" s="6" t="str">
        <f>VLOOKUP(F2123,'Customer Info'!A:B,2,0)</f>
        <v>Jennifer</v>
      </c>
      <c r="H2123" s="6" t="str">
        <f>VLOOKUP(F2123,'Customer Info'!A:C,3,0)</f>
        <v>Halladay</v>
      </c>
      <c r="I2123" s="6" t="str">
        <f>VLOOKUP(F2123,'Customer Info'!A:E,5,0)</f>
        <v>Bielefeld</v>
      </c>
      <c r="J2123" s="2" t="s">
        <v>446</v>
      </c>
      <c r="K2123" s="2">
        <v>1845</v>
      </c>
      <c r="L2123" s="2">
        <v>1742</v>
      </c>
      <c r="M2123" s="2">
        <v>3</v>
      </c>
      <c r="N2123" s="7">
        <f t="shared" ref="N2123:N2186" si="132">L2123*M2123</f>
        <v>5226</v>
      </c>
      <c r="O2123" s="7">
        <f t="shared" ref="O2123:O2186" si="133">K2123*M2123</f>
        <v>5535</v>
      </c>
      <c r="P2123" s="2">
        <v>74</v>
      </c>
      <c r="Q2123" s="8">
        <f t="shared" ref="Q2123:Q2186" si="134">P2123+O2123</f>
        <v>5609</v>
      </c>
      <c r="R2123" s="8">
        <f t="shared" ref="R2123:R2186" si="135">Q2123-N2123-P2123</f>
        <v>309</v>
      </c>
      <c r="S2123" s="2" t="s">
        <v>31</v>
      </c>
      <c r="T2123" s="22" cm="1">
        <f t="array" ref="T2123">_xlfn.IFS(OR(Q2123&gt;$U$2,Q2123&lt;$U$3),Q2123*$V$2,OR(Q2123&gt;$U$3,Q2123&lt;$U$4),Q2123*$V$3,OR(Q2123&gt;$U$3,Q2123&lt;$U$4),Q2123*$V$4,OR(Q2123&gt;$U$5,Q2123&lt;$U$6),Q2123*$V$6,OR(Q2123&gt;$U$6,Q2123&lt;$U$7),Q2123*$V$7)</f>
        <v>112.18</v>
      </c>
    </row>
    <row r="2124" spans="1:20" x14ac:dyDescent="0.3">
      <c r="A2124" s="2" t="s">
        <v>2807</v>
      </c>
      <c r="B2124" s="5">
        <v>44047</v>
      </c>
      <c r="C2124" s="5">
        <v>44048</v>
      </c>
      <c r="D2124" s="2" t="s">
        <v>45</v>
      </c>
      <c r="E2124" s="2" t="s">
        <v>46</v>
      </c>
      <c r="F2124" s="2" t="s">
        <v>1151</v>
      </c>
      <c r="G2124" s="6" t="str">
        <f>VLOOKUP(F2124,'Customer Info'!A:B,2,0)</f>
        <v>Ralph</v>
      </c>
      <c r="H2124" s="6" t="str">
        <f>VLOOKUP(F2124,'Customer Info'!A:C,3,0)</f>
        <v>Kennedy</v>
      </c>
      <c r="I2124" s="6" t="str">
        <f>VLOOKUP(F2124,'Customer Info'!A:E,5,0)</f>
        <v>Perth</v>
      </c>
      <c r="J2124" s="2" t="s">
        <v>561</v>
      </c>
      <c r="K2124" s="2">
        <v>97</v>
      </c>
      <c r="L2124" s="2">
        <v>92</v>
      </c>
      <c r="M2124" s="2">
        <v>2</v>
      </c>
      <c r="N2124" s="7">
        <f t="shared" si="132"/>
        <v>184</v>
      </c>
      <c r="O2124" s="7">
        <f t="shared" si="133"/>
        <v>194</v>
      </c>
      <c r="P2124" s="2">
        <v>10</v>
      </c>
      <c r="Q2124" s="8">
        <f t="shared" si="134"/>
        <v>204</v>
      </c>
      <c r="R2124" s="8">
        <f t="shared" si="135"/>
        <v>10</v>
      </c>
      <c r="S2124" s="2" t="s">
        <v>31</v>
      </c>
      <c r="T2124" s="22" cm="1">
        <f t="array" ref="T2124">_xlfn.IFS(OR(Q2124&gt;$U$2,Q2124&lt;$U$3),Q2124*$V$2,OR(Q2124&gt;$U$3,Q2124&lt;$U$4),Q2124*$V$3,OR(Q2124&gt;$U$3,Q2124&lt;$U$4),Q2124*$V$4,OR(Q2124&gt;$U$5,Q2124&lt;$U$6),Q2124*$V$6,OR(Q2124&gt;$U$6,Q2124&lt;$U$7),Q2124*$V$7)</f>
        <v>4.08</v>
      </c>
    </row>
    <row r="2125" spans="1:20" x14ac:dyDescent="0.3">
      <c r="A2125" s="2" t="s">
        <v>2808</v>
      </c>
      <c r="B2125" s="5">
        <v>43869</v>
      </c>
      <c r="C2125" s="5">
        <v>43870</v>
      </c>
      <c r="D2125" s="2" t="s">
        <v>45</v>
      </c>
      <c r="E2125" s="2" t="s">
        <v>89</v>
      </c>
      <c r="F2125" s="2" t="s">
        <v>245</v>
      </c>
      <c r="G2125" s="6" t="str">
        <f>VLOOKUP(F2125,'Customer Info'!A:B,2,0)</f>
        <v>Laurel</v>
      </c>
      <c r="H2125" s="6" t="str">
        <f>VLOOKUP(F2125,'Customer Info'!A:C,3,0)</f>
        <v>Elliston</v>
      </c>
      <c r="I2125" s="6" t="str">
        <f>VLOOKUP(F2125,'Customer Info'!A:E,5,0)</f>
        <v>Herten</v>
      </c>
      <c r="J2125" s="2" t="s">
        <v>334</v>
      </c>
      <c r="K2125" s="2">
        <v>166</v>
      </c>
      <c r="L2125" s="2">
        <v>149</v>
      </c>
      <c r="M2125" s="2">
        <v>3</v>
      </c>
      <c r="N2125" s="7">
        <f t="shared" si="132"/>
        <v>447</v>
      </c>
      <c r="O2125" s="7">
        <f t="shared" si="133"/>
        <v>498</v>
      </c>
      <c r="P2125" s="2">
        <v>30</v>
      </c>
      <c r="Q2125" s="8">
        <f t="shared" si="134"/>
        <v>528</v>
      </c>
      <c r="R2125" s="8">
        <f t="shared" si="135"/>
        <v>51</v>
      </c>
      <c r="S2125" s="2" t="s">
        <v>61</v>
      </c>
      <c r="T2125" s="22" cm="1">
        <f t="array" ref="T2125">_xlfn.IFS(OR(Q2125&gt;$U$2,Q2125&lt;$U$3),Q2125*$V$2,OR(Q2125&gt;$U$3,Q2125&lt;$U$4),Q2125*$V$3,OR(Q2125&gt;$U$3,Q2125&lt;$U$4),Q2125*$V$4,OR(Q2125&gt;$U$5,Q2125&lt;$U$6),Q2125*$V$6,OR(Q2125&gt;$U$6,Q2125&lt;$U$7),Q2125*$V$7)</f>
        <v>10.56</v>
      </c>
    </row>
    <row r="2126" spans="1:20" x14ac:dyDescent="0.3">
      <c r="A2126" s="2" t="s">
        <v>2809</v>
      </c>
      <c r="B2126" s="5">
        <v>43957</v>
      </c>
      <c r="C2126" s="5">
        <v>43959</v>
      </c>
      <c r="D2126" s="2" t="s">
        <v>45</v>
      </c>
      <c r="E2126" s="2" t="s">
        <v>41</v>
      </c>
      <c r="F2126" s="2" t="s">
        <v>411</v>
      </c>
      <c r="G2126" s="6" t="str">
        <f>VLOOKUP(F2126,'Customer Info'!A:B,2,0)</f>
        <v>Bill</v>
      </c>
      <c r="H2126" s="6" t="str">
        <f>VLOOKUP(F2126,'Customer Info'!A:C,3,0)</f>
        <v>Shonely</v>
      </c>
      <c r="I2126" s="6" t="str">
        <f>VLOOKUP(F2126,'Customer Info'!A:E,5,0)</f>
        <v>Jinjiang</v>
      </c>
      <c r="J2126" s="2" t="s">
        <v>577</v>
      </c>
      <c r="K2126" s="2">
        <v>520</v>
      </c>
      <c r="L2126" s="2">
        <v>477</v>
      </c>
      <c r="M2126" s="2">
        <v>3</v>
      </c>
      <c r="N2126" s="7">
        <f t="shared" si="132"/>
        <v>1431</v>
      </c>
      <c r="O2126" s="7">
        <f t="shared" si="133"/>
        <v>1560</v>
      </c>
      <c r="P2126" s="2">
        <v>56</v>
      </c>
      <c r="Q2126" s="8">
        <f t="shared" si="134"/>
        <v>1616</v>
      </c>
      <c r="R2126" s="8">
        <f t="shared" si="135"/>
        <v>129</v>
      </c>
      <c r="S2126" s="2" t="s">
        <v>31</v>
      </c>
      <c r="T2126" s="22" cm="1">
        <f t="array" ref="T2126">_xlfn.IFS(OR(Q2126&gt;$U$2,Q2126&lt;$U$3),Q2126*$V$2,OR(Q2126&gt;$U$3,Q2126&lt;$U$4),Q2126*$V$3,OR(Q2126&gt;$U$3,Q2126&lt;$U$4),Q2126*$V$4,OR(Q2126&gt;$U$5,Q2126&lt;$U$6),Q2126*$V$6,OR(Q2126&gt;$U$6,Q2126&lt;$U$7),Q2126*$V$7)</f>
        <v>32.32</v>
      </c>
    </row>
    <row r="2127" spans="1:20" x14ac:dyDescent="0.3">
      <c r="A2127" s="2" t="s">
        <v>2810</v>
      </c>
      <c r="B2127" s="5">
        <v>44021</v>
      </c>
      <c r="C2127" s="5">
        <v>44022</v>
      </c>
      <c r="D2127" s="2" t="s">
        <v>33</v>
      </c>
      <c r="E2127" s="2" t="s">
        <v>46</v>
      </c>
      <c r="F2127" s="2" t="s">
        <v>467</v>
      </c>
      <c r="G2127" s="6" t="str">
        <f>VLOOKUP(F2127,'Customer Info'!A:B,2,0)</f>
        <v>Charles</v>
      </c>
      <c r="H2127" s="6" t="str">
        <f>VLOOKUP(F2127,'Customer Info'!A:C,3,0)</f>
        <v>Sheldon</v>
      </c>
      <c r="I2127" s="6" t="str">
        <f>VLOOKUP(F2127,'Customer Info'!A:E,5,0)</f>
        <v>Jakarta</v>
      </c>
      <c r="J2127" s="2" t="s">
        <v>468</v>
      </c>
      <c r="K2127" s="2">
        <v>7658</v>
      </c>
      <c r="L2127" s="2">
        <v>7026</v>
      </c>
      <c r="M2127" s="2">
        <v>2</v>
      </c>
      <c r="N2127" s="7">
        <f t="shared" si="132"/>
        <v>14052</v>
      </c>
      <c r="O2127" s="7">
        <f t="shared" si="133"/>
        <v>15316</v>
      </c>
      <c r="P2127" s="2">
        <v>46</v>
      </c>
      <c r="Q2127" s="8">
        <f t="shared" si="134"/>
        <v>15362</v>
      </c>
      <c r="R2127" s="8">
        <f t="shared" si="135"/>
        <v>1264</v>
      </c>
      <c r="S2127" s="2" t="s">
        <v>61</v>
      </c>
      <c r="T2127" s="22" cm="1">
        <f t="array" ref="T2127">_xlfn.IFS(OR(Q2127&gt;$U$2,Q2127&lt;$U$3),Q2127*$V$2,OR(Q2127&gt;$U$3,Q2127&lt;$U$4),Q2127*$V$3,OR(Q2127&gt;$U$3,Q2127&lt;$U$4),Q2127*$V$4,OR(Q2127&gt;$U$5,Q2127&lt;$U$6),Q2127*$V$6,OR(Q2127&gt;$U$6,Q2127&lt;$U$7),Q2127*$V$7)</f>
        <v>307.24</v>
      </c>
    </row>
    <row r="2128" spans="1:20" x14ac:dyDescent="0.3">
      <c r="A2128" s="2" t="s">
        <v>2811</v>
      </c>
      <c r="B2128" s="5">
        <v>44139</v>
      </c>
      <c r="C2128" s="5">
        <v>44140</v>
      </c>
      <c r="D2128" s="2" t="s">
        <v>45</v>
      </c>
      <c r="E2128" s="2" t="s">
        <v>89</v>
      </c>
      <c r="F2128" s="2" t="s">
        <v>223</v>
      </c>
      <c r="G2128" s="6" t="str">
        <f>VLOOKUP(F2128,'Customer Info'!A:B,2,0)</f>
        <v>Sam</v>
      </c>
      <c r="H2128" s="6" t="str">
        <f>VLOOKUP(F2128,'Customer Info'!A:C,3,0)</f>
        <v>Zeldin</v>
      </c>
      <c r="I2128" s="6" t="str">
        <f>VLOOKUP(F2128,'Customer Info'!A:E,5,0)</f>
        <v>Yanji</v>
      </c>
      <c r="J2128" s="2" t="s">
        <v>209</v>
      </c>
      <c r="K2128" s="2">
        <v>184</v>
      </c>
      <c r="L2128" s="2">
        <v>176</v>
      </c>
      <c r="M2128" s="2">
        <v>3</v>
      </c>
      <c r="N2128" s="7">
        <f t="shared" si="132"/>
        <v>528</v>
      </c>
      <c r="O2128" s="7">
        <f t="shared" si="133"/>
        <v>552</v>
      </c>
      <c r="P2128" s="2">
        <v>30</v>
      </c>
      <c r="Q2128" s="8">
        <f t="shared" si="134"/>
        <v>582</v>
      </c>
      <c r="R2128" s="8">
        <f t="shared" si="135"/>
        <v>24</v>
      </c>
      <c r="S2128" s="2" t="s">
        <v>31</v>
      </c>
      <c r="T2128" s="22" cm="1">
        <f t="array" ref="T2128">_xlfn.IFS(OR(Q2128&gt;$U$2,Q2128&lt;$U$3),Q2128*$V$2,OR(Q2128&gt;$U$3,Q2128&lt;$U$4),Q2128*$V$3,OR(Q2128&gt;$U$3,Q2128&lt;$U$4),Q2128*$V$4,OR(Q2128&gt;$U$5,Q2128&lt;$U$6),Q2128*$V$6,OR(Q2128&gt;$U$6,Q2128&lt;$U$7),Q2128*$V$7)</f>
        <v>11.64</v>
      </c>
    </row>
    <row r="2129" spans="1:20" x14ac:dyDescent="0.3">
      <c r="A2129" s="2" t="s">
        <v>2812</v>
      </c>
      <c r="B2129" s="5">
        <v>44143</v>
      </c>
      <c r="C2129" s="5">
        <v>44144</v>
      </c>
      <c r="D2129" s="2" t="s">
        <v>33</v>
      </c>
      <c r="E2129" s="2" t="s">
        <v>34</v>
      </c>
      <c r="F2129" s="2" t="s">
        <v>1434</v>
      </c>
      <c r="G2129" s="6" t="str">
        <f>VLOOKUP(F2129,'Customer Info'!A:B,2,0)</f>
        <v>Alan</v>
      </c>
      <c r="H2129" s="6" t="str">
        <f>VLOOKUP(F2129,'Customer Info'!A:C,3,0)</f>
        <v>Shonely</v>
      </c>
      <c r="I2129" s="6" t="str">
        <f>VLOOKUP(F2129,'Customer Info'!A:E,5,0)</f>
        <v>Canberra</v>
      </c>
      <c r="J2129" s="2" t="s">
        <v>396</v>
      </c>
      <c r="K2129" s="2">
        <v>7534</v>
      </c>
      <c r="L2129" s="2">
        <v>7106</v>
      </c>
      <c r="M2129" s="2">
        <v>2</v>
      </c>
      <c r="N2129" s="7">
        <f t="shared" si="132"/>
        <v>14212</v>
      </c>
      <c r="O2129" s="7">
        <f t="shared" si="133"/>
        <v>15068</v>
      </c>
      <c r="P2129" s="2">
        <v>47</v>
      </c>
      <c r="Q2129" s="8">
        <f t="shared" si="134"/>
        <v>15115</v>
      </c>
      <c r="R2129" s="8">
        <f t="shared" si="135"/>
        <v>856</v>
      </c>
      <c r="S2129" s="2" t="s">
        <v>31</v>
      </c>
      <c r="T2129" s="22" cm="1">
        <f t="array" ref="T2129">_xlfn.IFS(OR(Q2129&gt;$U$2,Q2129&lt;$U$3),Q2129*$V$2,OR(Q2129&gt;$U$3,Q2129&lt;$U$4),Q2129*$V$3,OR(Q2129&gt;$U$3,Q2129&lt;$U$4),Q2129*$V$4,OR(Q2129&gt;$U$5,Q2129&lt;$U$6),Q2129*$V$6,OR(Q2129&gt;$U$6,Q2129&lt;$U$7),Q2129*$V$7)</f>
        <v>302.3</v>
      </c>
    </row>
    <row r="2130" spans="1:20" x14ac:dyDescent="0.3">
      <c r="A2130" s="2" t="s">
        <v>2813</v>
      </c>
      <c r="B2130" s="5">
        <v>44007</v>
      </c>
      <c r="C2130" s="5">
        <v>44009</v>
      </c>
      <c r="D2130" s="2" t="s">
        <v>33</v>
      </c>
      <c r="E2130" s="2" t="s">
        <v>66</v>
      </c>
      <c r="F2130" s="2" t="s">
        <v>71</v>
      </c>
      <c r="G2130" s="6" t="str">
        <f>VLOOKUP(F2130,'Customer Info'!A:B,2,0)</f>
        <v>Paul</v>
      </c>
      <c r="H2130" s="6" t="str">
        <f>VLOOKUP(F2130,'Customer Info'!A:C,3,0)</f>
        <v>Knutson</v>
      </c>
      <c r="I2130" s="6" t="str">
        <f>VLOOKUP(F2130,'Customer Info'!A:E,5,0)</f>
        <v>Gold Coast</v>
      </c>
      <c r="J2130" s="2" t="s">
        <v>43</v>
      </c>
      <c r="K2130" s="2">
        <v>8781</v>
      </c>
      <c r="L2130" s="2">
        <v>7828</v>
      </c>
      <c r="M2130" s="2">
        <v>2</v>
      </c>
      <c r="N2130" s="7">
        <f t="shared" si="132"/>
        <v>15656</v>
      </c>
      <c r="O2130" s="7">
        <f t="shared" si="133"/>
        <v>17562</v>
      </c>
      <c r="P2130" s="2">
        <v>88</v>
      </c>
      <c r="Q2130" s="8">
        <f t="shared" si="134"/>
        <v>17650</v>
      </c>
      <c r="R2130" s="8">
        <f t="shared" si="135"/>
        <v>1906</v>
      </c>
      <c r="S2130" s="2" t="s">
        <v>31</v>
      </c>
      <c r="T2130" s="22" cm="1">
        <f t="array" ref="T2130">_xlfn.IFS(OR(Q2130&gt;$U$2,Q2130&lt;$U$3),Q2130*$V$2,OR(Q2130&gt;$U$3,Q2130&lt;$U$4),Q2130*$V$3,OR(Q2130&gt;$U$3,Q2130&lt;$U$4),Q2130*$V$4,OR(Q2130&gt;$U$5,Q2130&lt;$U$6),Q2130*$V$6,OR(Q2130&gt;$U$6,Q2130&lt;$U$7),Q2130*$V$7)</f>
        <v>353</v>
      </c>
    </row>
    <row r="2131" spans="1:20" x14ac:dyDescent="0.3">
      <c r="A2131" s="2" t="s">
        <v>2814</v>
      </c>
      <c r="B2131" s="5">
        <v>43934</v>
      </c>
      <c r="C2131" s="5">
        <v>43934</v>
      </c>
      <c r="D2131" s="2" t="s">
        <v>33</v>
      </c>
      <c r="E2131" s="2" t="s">
        <v>66</v>
      </c>
      <c r="F2131" s="2" t="s">
        <v>252</v>
      </c>
      <c r="G2131" s="6" t="str">
        <f>VLOOKUP(F2131,'Customer Info'!A:B,2,0)</f>
        <v>Patricia</v>
      </c>
      <c r="H2131" s="6" t="str">
        <f>VLOOKUP(F2131,'Customer Info'!A:C,3,0)</f>
        <v>Hirasaki</v>
      </c>
      <c r="I2131" s="6" t="str">
        <f>VLOOKUP(F2131,'Customer Info'!A:E,5,0)</f>
        <v>Pimpri</v>
      </c>
      <c r="J2131" s="2" t="s">
        <v>570</v>
      </c>
      <c r="K2131" s="2">
        <v>6274</v>
      </c>
      <c r="L2131" s="2">
        <v>6093</v>
      </c>
      <c r="M2131" s="2">
        <v>4</v>
      </c>
      <c r="N2131" s="7">
        <f t="shared" si="132"/>
        <v>24372</v>
      </c>
      <c r="O2131" s="7">
        <f t="shared" si="133"/>
        <v>25096</v>
      </c>
      <c r="P2131" s="2">
        <v>44</v>
      </c>
      <c r="Q2131" s="8">
        <f t="shared" si="134"/>
        <v>25140</v>
      </c>
      <c r="R2131" s="8">
        <f t="shared" si="135"/>
        <v>724</v>
      </c>
      <c r="S2131" s="2" t="s">
        <v>61</v>
      </c>
      <c r="T2131" s="22" cm="1">
        <f t="array" ref="T2131">_xlfn.IFS(OR(Q2131&gt;$U$2,Q2131&lt;$U$3),Q2131*$V$2,OR(Q2131&gt;$U$3,Q2131&lt;$U$4),Q2131*$V$3,OR(Q2131&gt;$U$3,Q2131&lt;$U$4),Q2131*$V$4,OR(Q2131&gt;$U$5,Q2131&lt;$U$6),Q2131*$V$6,OR(Q2131&gt;$U$6,Q2131&lt;$U$7),Q2131*$V$7)</f>
        <v>502.8</v>
      </c>
    </row>
    <row r="2132" spans="1:20" x14ac:dyDescent="0.3">
      <c r="A2132" s="2" t="s">
        <v>2815</v>
      </c>
      <c r="B2132" s="5">
        <v>44106</v>
      </c>
      <c r="C2132" s="5">
        <v>44107</v>
      </c>
      <c r="D2132" s="2" t="s">
        <v>26</v>
      </c>
      <c r="E2132" s="2" t="s">
        <v>66</v>
      </c>
      <c r="F2132" s="2" t="s">
        <v>1201</v>
      </c>
      <c r="G2132" s="6" t="str">
        <f>VLOOKUP(F2132,'Customer Info'!A:B,2,0)</f>
        <v>Mike</v>
      </c>
      <c r="H2132" s="6" t="str">
        <f>VLOOKUP(F2132,'Customer Info'!A:C,3,0)</f>
        <v>Gockenbach</v>
      </c>
      <c r="I2132" s="6" t="str">
        <f>VLOOKUP(F2132,'Customer Info'!A:E,5,0)</f>
        <v>Caloundra</v>
      </c>
      <c r="J2132" s="2" t="s">
        <v>1171</v>
      </c>
      <c r="K2132" s="2">
        <v>2697</v>
      </c>
      <c r="L2132" s="2">
        <v>2498</v>
      </c>
      <c r="M2132" s="2">
        <v>2</v>
      </c>
      <c r="N2132" s="7">
        <f t="shared" si="132"/>
        <v>4996</v>
      </c>
      <c r="O2132" s="7">
        <f t="shared" si="133"/>
        <v>5394</v>
      </c>
      <c r="P2132" s="2">
        <v>67</v>
      </c>
      <c r="Q2132" s="8">
        <f t="shared" si="134"/>
        <v>5461</v>
      </c>
      <c r="R2132" s="8">
        <f t="shared" si="135"/>
        <v>398</v>
      </c>
      <c r="S2132" s="2" t="s">
        <v>31</v>
      </c>
      <c r="T2132" s="22" cm="1">
        <f t="array" ref="T2132">_xlfn.IFS(OR(Q2132&gt;$U$2,Q2132&lt;$U$3),Q2132*$V$2,OR(Q2132&gt;$U$3,Q2132&lt;$U$4),Q2132*$V$3,OR(Q2132&gt;$U$3,Q2132&lt;$U$4),Q2132*$V$4,OR(Q2132&gt;$U$5,Q2132&lt;$U$6),Q2132*$V$6,OR(Q2132&gt;$U$6,Q2132&lt;$U$7),Q2132*$V$7)</f>
        <v>109.22</v>
      </c>
    </row>
    <row r="2133" spans="1:20" x14ac:dyDescent="0.3">
      <c r="A2133" s="2" t="s">
        <v>2816</v>
      </c>
      <c r="B2133" s="5">
        <v>43940</v>
      </c>
      <c r="C2133" s="5">
        <v>43940</v>
      </c>
      <c r="D2133" s="2" t="s">
        <v>45</v>
      </c>
      <c r="E2133" s="2" t="s">
        <v>34</v>
      </c>
      <c r="F2133" s="2" t="s">
        <v>1151</v>
      </c>
      <c r="G2133" s="6" t="str">
        <f>VLOOKUP(F2133,'Customer Info'!A:B,2,0)</f>
        <v>Ralph</v>
      </c>
      <c r="H2133" s="6" t="str">
        <f>VLOOKUP(F2133,'Customer Info'!A:C,3,0)</f>
        <v>Kennedy</v>
      </c>
      <c r="I2133" s="6" t="str">
        <f>VLOOKUP(F2133,'Customer Info'!A:E,5,0)</f>
        <v>Perth</v>
      </c>
      <c r="J2133" s="2" t="s">
        <v>424</v>
      </c>
      <c r="K2133" s="2">
        <v>63</v>
      </c>
      <c r="L2133" s="2">
        <v>58</v>
      </c>
      <c r="M2133" s="2">
        <v>3</v>
      </c>
      <c r="N2133" s="7">
        <f t="shared" si="132"/>
        <v>174</v>
      </c>
      <c r="O2133" s="7">
        <f t="shared" si="133"/>
        <v>189</v>
      </c>
      <c r="P2133" s="2">
        <v>10</v>
      </c>
      <c r="Q2133" s="8">
        <f t="shared" si="134"/>
        <v>199</v>
      </c>
      <c r="R2133" s="8">
        <f t="shared" si="135"/>
        <v>15</v>
      </c>
      <c r="S2133" s="2" t="s">
        <v>31</v>
      </c>
      <c r="T2133" s="22" cm="1">
        <f t="array" ref="T2133">_xlfn.IFS(OR(Q2133&gt;$U$2,Q2133&lt;$U$3),Q2133*$V$2,OR(Q2133&gt;$U$3,Q2133&lt;$U$4),Q2133*$V$3,OR(Q2133&gt;$U$3,Q2133&lt;$U$4),Q2133*$V$4,OR(Q2133&gt;$U$5,Q2133&lt;$U$6),Q2133*$V$6,OR(Q2133&gt;$U$6,Q2133&lt;$U$7),Q2133*$V$7)</f>
        <v>3.98</v>
      </c>
    </row>
    <row r="2134" spans="1:20" x14ac:dyDescent="0.3">
      <c r="A2134" s="2" t="s">
        <v>2817</v>
      </c>
      <c r="B2134" s="5">
        <v>44038</v>
      </c>
      <c r="C2134" s="5">
        <v>44038</v>
      </c>
      <c r="D2134" s="2" t="s">
        <v>26</v>
      </c>
      <c r="E2134" s="2" t="s">
        <v>89</v>
      </c>
      <c r="F2134" s="2" t="s">
        <v>1578</v>
      </c>
      <c r="G2134" s="6" t="str">
        <f>VLOOKUP(F2134,'Customer Info'!A:B,2,0)</f>
        <v>Robert</v>
      </c>
      <c r="H2134" s="6" t="str">
        <f>VLOOKUP(F2134,'Customer Info'!A:C,3,0)</f>
        <v>Dilbeck</v>
      </c>
      <c r="I2134" s="6" t="str">
        <f>VLOOKUP(F2134,'Customer Info'!A:E,5,0)</f>
        <v>Melton</v>
      </c>
      <c r="J2134" s="2" t="s">
        <v>377</v>
      </c>
      <c r="K2134" s="2">
        <v>1569</v>
      </c>
      <c r="L2134" s="2">
        <v>1466</v>
      </c>
      <c r="M2134" s="2">
        <v>3</v>
      </c>
      <c r="N2134" s="7">
        <f t="shared" si="132"/>
        <v>4398</v>
      </c>
      <c r="O2134" s="7">
        <f t="shared" si="133"/>
        <v>4707</v>
      </c>
      <c r="P2134" s="2">
        <v>28</v>
      </c>
      <c r="Q2134" s="8">
        <f t="shared" si="134"/>
        <v>4735</v>
      </c>
      <c r="R2134" s="8">
        <f t="shared" si="135"/>
        <v>309</v>
      </c>
      <c r="S2134" s="2" t="s">
        <v>31</v>
      </c>
      <c r="T2134" s="22" cm="1">
        <f t="array" ref="T2134">_xlfn.IFS(OR(Q2134&gt;$U$2,Q2134&lt;$U$3),Q2134*$V$2,OR(Q2134&gt;$U$3,Q2134&lt;$U$4),Q2134*$V$3,OR(Q2134&gt;$U$3,Q2134&lt;$U$4),Q2134*$V$4,OR(Q2134&gt;$U$5,Q2134&lt;$U$6),Q2134*$V$6,OR(Q2134&gt;$U$6,Q2134&lt;$U$7),Q2134*$V$7)</f>
        <v>94.7</v>
      </c>
    </row>
    <row r="2135" spans="1:20" x14ac:dyDescent="0.3">
      <c r="A2135" s="2" t="s">
        <v>2818</v>
      </c>
      <c r="B2135" s="5">
        <v>44010</v>
      </c>
      <c r="C2135" s="5">
        <v>44012</v>
      </c>
      <c r="D2135" s="2" t="s">
        <v>33</v>
      </c>
      <c r="E2135" s="2" t="s">
        <v>27</v>
      </c>
      <c r="F2135" s="2" t="s">
        <v>421</v>
      </c>
      <c r="G2135" s="6" t="str">
        <f>VLOOKUP(F2135,'Customer Info'!A:B,2,0)</f>
        <v>Bill</v>
      </c>
      <c r="H2135" s="6" t="str">
        <f>VLOOKUP(F2135,'Customer Info'!A:C,3,0)</f>
        <v>Eplett</v>
      </c>
      <c r="I2135" s="6" t="str">
        <f>VLOOKUP(F2135,'Customer Info'!A:E,5,0)</f>
        <v>Newcastle</v>
      </c>
      <c r="J2135" s="2" t="s">
        <v>294</v>
      </c>
      <c r="K2135" s="2">
        <v>28522</v>
      </c>
      <c r="L2135" s="2">
        <v>26384</v>
      </c>
      <c r="M2135" s="2">
        <v>1</v>
      </c>
      <c r="N2135" s="7">
        <f t="shared" si="132"/>
        <v>26384</v>
      </c>
      <c r="O2135" s="7">
        <f t="shared" si="133"/>
        <v>28522</v>
      </c>
      <c r="P2135" s="2">
        <v>88</v>
      </c>
      <c r="Q2135" s="8">
        <f t="shared" si="134"/>
        <v>28610</v>
      </c>
      <c r="R2135" s="8">
        <f t="shared" si="135"/>
        <v>2138</v>
      </c>
      <c r="S2135" s="2" t="s">
        <v>28</v>
      </c>
      <c r="T2135" s="22" cm="1">
        <f t="array" ref="T2135">_xlfn.IFS(OR(Q2135&gt;$U$2,Q2135&lt;$U$3),Q2135*$V$2,OR(Q2135&gt;$U$3,Q2135&lt;$U$4),Q2135*$V$3,OR(Q2135&gt;$U$3,Q2135&lt;$U$4),Q2135*$V$4,OR(Q2135&gt;$U$5,Q2135&lt;$U$6),Q2135*$V$6,OR(Q2135&gt;$U$6,Q2135&lt;$U$7),Q2135*$V$7)</f>
        <v>572.20000000000005</v>
      </c>
    </row>
    <row r="2136" spans="1:20" x14ac:dyDescent="0.3">
      <c r="A2136" s="2" t="s">
        <v>2819</v>
      </c>
      <c r="B2136" s="5">
        <v>44007</v>
      </c>
      <c r="C2136" s="5">
        <v>44007</v>
      </c>
      <c r="D2136" s="2" t="s">
        <v>26</v>
      </c>
      <c r="E2136" s="2" t="s">
        <v>41</v>
      </c>
      <c r="F2136" s="2" t="s">
        <v>249</v>
      </c>
      <c r="G2136" s="6" t="str">
        <f>VLOOKUP(F2136,'Customer Info'!A:B,2,0)</f>
        <v>Sanjit</v>
      </c>
      <c r="H2136" s="6" t="str">
        <f>VLOOKUP(F2136,'Customer Info'!A:C,3,0)</f>
        <v>Chand</v>
      </c>
      <c r="I2136" s="6" t="str">
        <f>VLOOKUP(F2136,'Customer Info'!A:E,5,0)</f>
        <v>Thiruvananthapuram</v>
      </c>
      <c r="J2136" s="2" t="s">
        <v>87</v>
      </c>
      <c r="K2136" s="2">
        <v>2042</v>
      </c>
      <c r="L2136" s="2">
        <v>1965</v>
      </c>
      <c r="M2136" s="2">
        <v>1</v>
      </c>
      <c r="N2136" s="7">
        <f t="shared" si="132"/>
        <v>1965</v>
      </c>
      <c r="O2136" s="7">
        <f t="shared" si="133"/>
        <v>2042</v>
      </c>
      <c r="P2136" s="2">
        <v>31</v>
      </c>
      <c r="Q2136" s="8">
        <f t="shared" si="134"/>
        <v>2073</v>
      </c>
      <c r="R2136" s="8">
        <f t="shared" si="135"/>
        <v>77</v>
      </c>
      <c r="S2136" s="2" t="s">
        <v>61</v>
      </c>
      <c r="T2136" s="22" cm="1">
        <f t="array" ref="T2136">_xlfn.IFS(OR(Q2136&gt;$U$2,Q2136&lt;$U$3),Q2136*$V$2,OR(Q2136&gt;$U$3,Q2136&lt;$U$4),Q2136*$V$3,OR(Q2136&gt;$U$3,Q2136&lt;$U$4),Q2136*$V$4,OR(Q2136&gt;$U$5,Q2136&lt;$U$6),Q2136*$V$6,OR(Q2136&gt;$U$6,Q2136&lt;$U$7),Q2136*$V$7)</f>
        <v>41.46</v>
      </c>
    </row>
    <row r="2137" spans="1:20" x14ac:dyDescent="0.3">
      <c r="A2137" s="2" t="s">
        <v>2820</v>
      </c>
      <c r="B2137" s="5">
        <v>44087</v>
      </c>
      <c r="C2137" s="5">
        <v>44089</v>
      </c>
      <c r="D2137" s="2" t="s">
        <v>45</v>
      </c>
      <c r="E2137" s="2" t="s">
        <v>34</v>
      </c>
      <c r="F2137" s="2" t="s">
        <v>1828</v>
      </c>
      <c r="G2137" s="6" t="str">
        <f>VLOOKUP(F2137,'Customer Info'!A:B,2,0)</f>
        <v>Peter</v>
      </c>
      <c r="H2137" s="6" t="str">
        <f>VLOOKUP(F2137,'Customer Info'!A:C,3,0)</f>
        <v>BŸhler</v>
      </c>
      <c r="I2137" s="6" t="str">
        <f>VLOOKUP(F2137,'Customer Info'!A:E,5,0)</f>
        <v>Dresden</v>
      </c>
      <c r="J2137" s="2" t="s">
        <v>84</v>
      </c>
      <c r="K2137" s="2">
        <v>149</v>
      </c>
      <c r="L2137" s="2">
        <v>131</v>
      </c>
      <c r="M2137" s="2">
        <v>4</v>
      </c>
      <c r="N2137" s="7">
        <f t="shared" si="132"/>
        <v>524</v>
      </c>
      <c r="O2137" s="7">
        <f t="shared" si="133"/>
        <v>596</v>
      </c>
      <c r="P2137" s="2">
        <v>30</v>
      </c>
      <c r="Q2137" s="8">
        <f t="shared" si="134"/>
        <v>626</v>
      </c>
      <c r="R2137" s="8">
        <f t="shared" si="135"/>
        <v>72</v>
      </c>
      <c r="S2137" s="2" t="s">
        <v>31</v>
      </c>
      <c r="T2137" s="22" cm="1">
        <f t="array" ref="T2137">_xlfn.IFS(OR(Q2137&gt;$U$2,Q2137&lt;$U$3),Q2137*$V$2,OR(Q2137&gt;$U$3,Q2137&lt;$U$4),Q2137*$V$3,OR(Q2137&gt;$U$3,Q2137&lt;$U$4),Q2137*$V$4,OR(Q2137&gt;$U$5,Q2137&lt;$U$6),Q2137*$V$6,OR(Q2137&gt;$U$6,Q2137&lt;$U$7),Q2137*$V$7)</f>
        <v>12.52</v>
      </c>
    </row>
    <row r="2138" spans="1:20" x14ac:dyDescent="0.3">
      <c r="A2138" s="2" t="s">
        <v>2821</v>
      </c>
      <c r="B2138" s="5">
        <v>44185</v>
      </c>
      <c r="C2138" s="5">
        <v>44186</v>
      </c>
      <c r="D2138" s="2" t="s">
        <v>45</v>
      </c>
      <c r="E2138" s="2" t="s">
        <v>89</v>
      </c>
      <c r="F2138" s="2" t="s">
        <v>1808</v>
      </c>
      <c r="G2138" s="6" t="str">
        <f>VLOOKUP(F2138,'Customer Info'!A:B,2,0)</f>
        <v>Joy</v>
      </c>
      <c r="H2138" s="6" t="str">
        <f>VLOOKUP(F2138,'Customer Info'!A:C,3,0)</f>
        <v>Bell</v>
      </c>
      <c r="I2138" s="6" t="str">
        <f>VLOOKUP(F2138,'Customer Info'!A:E,5,0)</f>
        <v>Vijayawada</v>
      </c>
      <c r="J2138" s="2" t="s">
        <v>745</v>
      </c>
      <c r="K2138" s="2">
        <v>210</v>
      </c>
      <c r="L2138" s="2">
        <v>191</v>
      </c>
      <c r="M2138" s="2">
        <v>3</v>
      </c>
      <c r="N2138" s="7">
        <f t="shared" si="132"/>
        <v>573</v>
      </c>
      <c r="O2138" s="7">
        <f t="shared" si="133"/>
        <v>630</v>
      </c>
      <c r="P2138" s="2">
        <v>35</v>
      </c>
      <c r="Q2138" s="8">
        <f t="shared" si="134"/>
        <v>665</v>
      </c>
      <c r="R2138" s="8">
        <f t="shared" si="135"/>
        <v>57</v>
      </c>
      <c r="S2138" s="2" t="s">
        <v>31</v>
      </c>
      <c r="T2138" s="22" cm="1">
        <f t="array" ref="T2138">_xlfn.IFS(OR(Q2138&gt;$U$2,Q2138&lt;$U$3),Q2138*$V$2,OR(Q2138&gt;$U$3,Q2138&lt;$U$4),Q2138*$V$3,OR(Q2138&gt;$U$3,Q2138&lt;$U$4),Q2138*$V$4,OR(Q2138&gt;$U$5,Q2138&lt;$U$6),Q2138*$V$6,OR(Q2138&gt;$U$6,Q2138&lt;$U$7),Q2138*$V$7)</f>
        <v>13.3</v>
      </c>
    </row>
    <row r="2139" spans="1:20" x14ac:dyDescent="0.3">
      <c r="A2139" s="2" t="s">
        <v>2822</v>
      </c>
      <c r="B2139" s="5">
        <v>44191</v>
      </c>
      <c r="C2139" s="5">
        <v>44192</v>
      </c>
      <c r="D2139" s="2" t="s">
        <v>33</v>
      </c>
      <c r="E2139" s="2" t="s">
        <v>66</v>
      </c>
      <c r="F2139" s="2" t="s">
        <v>554</v>
      </c>
      <c r="G2139" s="6" t="str">
        <f>VLOOKUP(F2139,'Customer Info'!A:B,2,0)</f>
        <v>Allen</v>
      </c>
      <c r="H2139" s="6" t="str">
        <f>VLOOKUP(F2139,'Customer Info'!A:C,3,0)</f>
        <v>Armold</v>
      </c>
      <c r="I2139" s="6" t="str">
        <f>VLOOKUP(F2139,'Customer Info'!A:E,5,0)</f>
        <v>Wuchuan</v>
      </c>
      <c r="J2139" s="2" t="s">
        <v>240</v>
      </c>
      <c r="K2139" s="2">
        <v>6027</v>
      </c>
      <c r="L2139" s="2">
        <v>5694</v>
      </c>
      <c r="M2139" s="2">
        <v>2</v>
      </c>
      <c r="N2139" s="7">
        <f t="shared" si="132"/>
        <v>11388</v>
      </c>
      <c r="O2139" s="7">
        <f t="shared" si="133"/>
        <v>12054</v>
      </c>
      <c r="P2139" s="2">
        <v>60</v>
      </c>
      <c r="Q2139" s="8">
        <f t="shared" si="134"/>
        <v>12114</v>
      </c>
      <c r="R2139" s="8">
        <f t="shared" si="135"/>
        <v>666</v>
      </c>
      <c r="S2139" s="2" t="s">
        <v>61</v>
      </c>
      <c r="T2139" s="22" cm="1">
        <f t="array" ref="T2139">_xlfn.IFS(OR(Q2139&gt;$U$2,Q2139&lt;$U$3),Q2139*$V$2,OR(Q2139&gt;$U$3,Q2139&lt;$U$4),Q2139*$V$3,OR(Q2139&gt;$U$3,Q2139&lt;$U$4),Q2139*$V$4,OR(Q2139&gt;$U$5,Q2139&lt;$U$6),Q2139*$V$6,OR(Q2139&gt;$U$6,Q2139&lt;$U$7),Q2139*$V$7)</f>
        <v>242.28</v>
      </c>
    </row>
    <row r="2140" spans="1:20" x14ac:dyDescent="0.3">
      <c r="A2140" s="2" t="s">
        <v>2823</v>
      </c>
      <c r="B2140" s="5">
        <v>44000</v>
      </c>
      <c r="C2140" s="5">
        <v>44002</v>
      </c>
      <c r="D2140" s="2" t="s">
        <v>26</v>
      </c>
      <c r="E2140" s="2" t="s">
        <v>34</v>
      </c>
      <c r="F2140" s="2" t="s">
        <v>506</v>
      </c>
      <c r="G2140" s="6" t="str">
        <f>VLOOKUP(F2140,'Customer Info'!A:B,2,0)</f>
        <v>Julie</v>
      </c>
      <c r="H2140" s="6" t="str">
        <f>VLOOKUP(F2140,'Customer Info'!A:C,3,0)</f>
        <v>Creighton</v>
      </c>
      <c r="I2140" s="6" t="str">
        <f>VLOOKUP(F2140,'Customer Info'!A:E,5,0)</f>
        <v>Ballarat</v>
      </c>
      <c r="J2140" s="2" t="s">
        <v>695</v>
      </c>
      <c r="K2140" s="2">
        <v>1364</v>
      </c>
      <c r="L2140" s="2">
        <v>1274</v>
      </c>
      <c r="M2140" s="2">
        <v>6</v>
      </c>
      <c r="N2140" s="7">
        <f t="shared" si="132"/>
        <v>7644</v>
      </c>
      <c r="O2140" s="7">
        <f t="shared" si="133"/>
        <v>8184</v>
      </c>
      <c r="P2140" s="2">
        <v>71</v>
      </c>
      <c r="Q2140" s="8">
        <f t="shared" si="134"/>
        <v>8255</v>
      </c>
      <c r="R2140" s="8">
        <f t="shared" si="135"/>
        <v>540</v>
      </c>
      <c r="S2140" s="2" t="s">
        <v>61</v>
      </c>
      <c r="T2140" s="22" cm="1">
        <f t="array" ref="T2140">_xlfn.IFS(OR(Q2140&gt;$U$2,Q2140&lt;$U$3),Q2140*$V$2,OR(Q2140&gt;$U$3,Q2140&lt;$U$4),Q2140*$V$3,OR(Q2140&gt;$U$3,Q2140&lt;$U$4),Q2140*$V$4,OR(Q2140&gt;$U$5,Q2140&lt;$U$6),Q2140*$V$6,OR(Q2140&gt;$U$6,Q2140&lt;$U$7),Q2140*$V$7)</f>
        <v>165.1</v>
      </c>
    </row>
    <row r="2141" spans="1:20" x14ac:dyDescent="0.3">
      <c r="A2141" s="2" t="s">
        <v>2824</v>
      </c>
      <c r="B2141" s="5">
        <v>44192</v>
      </c>
      <c r="C2141" s="5">
        <v>44194</v>
      </c>
      <c r="D2141" s="2" t="s">
        <v>26</v>
      </c>
      <c r="E2141" s="2" t="s">
        <v>46</v>
      </c>
      <c r="F2141" s="2" t="s">
        <v>1707</v>
      </c>
      <c r="G2141" s="6" t="str">
        <f>VLOOKUP(F2141,'Customer Info'!A:B,2,0)</f>
        <v>Giulietta</v>
      </c>
      <c r="H2141" s="6" t="str">
        <f>VLOOKUP(F2141,'Customer Info'!A:C,3,0)</f>
        <v>Weimer</v>
      </c>
      <c r="I2141" s="6" t="str">
        <f>VLOOKUP(F2141,'Customer Info'!A:E,5,0)</f>
        <v>Suihua</v>
      </c>
      <c r="J2141" s="2" t="s">
        <v>368</v>
      </c>
      <c r="K2141" s="2">
        <v>1834</v>
      </c>
      <c r="L2141" s="2">
        <v>1716</v>
      </c>
      <c r="M2141" s="2">
        <v>5</v>
      </c>
      <c r="N2141" s="7">
        <f t="shared" si="132"/>
        <v>8580</v>
      </c>
      <c r="O2141" s="7">
        <f t="shared" si="133"/>
        <v>9170</v>
      </c>
      <c r="P2141" s="2">
        <v>94</v>
      </c>
      <c r="Q2141" s="8">
        <f t="shared" si="134"/>
        <v>9264</v>
      </c>
      <c r="R2141" s="8">
        <f t="shared" si="135"/>
        <v>590</v>
      </c>
      <c r="S2141" s="2" t="s">
        <v>31</v>
      </c>
      <c r="T2141" s="22" cm="1">
        <f t="array" ref="T2141">_xlfn.IFS(OR(Q2141&gt;$U$2,Q2141&lt;$U$3),Q2141*$V$2,OR(Q2141&gt;$U$3,Q2141&lt;$U$4),Q2141*$V$3,OR(Q2141&gt;$U$3,Q2141&lt;$U$4),Q2141*$V$4,OR(Q2141&gt;$U$5,Q2141&lt;$U$6),Q2141*$V$6,OR(Q2141&gt;$U$6,Q2141&lt;$U$7),Q2141*$V$7)</f>
        <v>185.28</v>
      </c>
    </row>
    <row r="2142" spans="1:20" x14ac:dyDescent="0.3">
      <c r="A2142" s="2" t="s">
        <v>2825</v>
      </c>
      <c r="B2142" s="5">
        <v>43874</v>
      </c>
      <c r="C2142" s="5">
        <v>43874</v>
      </c>
      <c r="D2142" s="2" t="s">
        <v>45</v>
      </c>
      <c r="E2142" s="2" t="s">
        <v>66</v>
      </c>
      <c r="F2142" s="2" t="s">
        <v>504</v>
      </c>
      <c r="G2142" s="6" t="str">
        <f>VLOOKUP(F2142,'Customer Info'!A:B,2,0)</f>
        <v>Cari</v>
      </c>
      <c r="H2142" s="6" t="str">
        <f>VLOOKUP(F2142,'Customer Info'!A:C,3,0)</f>
        <v>MacIntyre</v>
      </c>
      <c r="I2142" s="6" t="str">
        <f>VLOOKUP(F2142,'Customer Info'!A:E,5,0)</f>
        <v>Freiburg</v>
      </c>
      <c r="J2142" s="2" t="s">
        <v>433</v>
      </c>
      <c r="K2142" s="2">
        <v>173</v>
      </c>
      <c r="L2142" s="2">
        <v>155</v>
      </c>
      <c r="M2142" s="2">
        <v>4</v>
      </c>
      <c r="N2142" s="7">
        <f t="shared" si="132"/>
        <v>620</v>
      </c>
      <c r="O2142" s="7">
        <f t="shared" si="133"/>
        <v>692</v>
      </c>
      <c r="P2142" s="2">
        <v>30</v>
      </c>
      <c r="Q2142" s="8">
        <f t="shared" si="134"/>
        <v>722</v>
      </c>
      <c r="R2142" s="8">
        <f t="shared" si="135"/>
        <v>72</v>
      </c>
      <c r="S2142" s="2" t="s">
        <v>31</v>
      </c>
      <c r="T2142" s="22" cm="1">
        <f t="array" ref="T2142">_xlfn.IFS(OR(Q2142&gt;$U$2,Q2142&lt;$U$3),Q2142*$V$2,OR(Q2142&gt;$U$3,Q2142&lt;$U$4),Q2142*$V$3,OR(Q2142&gt;$U$3,Q2142&lt;$U$4),Q2142*$V$4,OR(Q2142&gt;$U$5,Q2142&lt;$U$6),Q2142*$V$6,OR(Q2142&gt;$U$6,Q2142&lt;$U$7),Q2142*$V$7)</f>
        <v>14.44</v>
      </c>
    </row>
    <row r="2143" spans="1:20" x14ac:dyDescent="0.3">
      <c r="A2143" s="2" t="s">
        <v>2826</v>
      </c>
      <c r="B2143" s="5">
        <v>44107</v>
      </c>
      <c r="C2143" s="5">
        <v>44107</v>
      </c>
      <c r="D2143" s="2" t="s">
        <v>45</v>
      </c>
      <c r="E2143" s="2" t="s">
        <v>66</v>
      </c>
      <c r="F2143" s="2" t="s">
        <v>540</v>
      </c>
      <c r="G2143" s="6" t="str">
        <f>VLOOKUP(F2143,'Customer Info'!A:B,2,0)</f>
        <v>Rob</v>
      </c>
      <c r="H2143" s="6" t="str">
        <f>VLOOKUP(F2143,'Customer Info'!A:C,3,0)</f>
        <v>Williams</v>
      </c>
      <c r="I2143" s="6" t="str">
        <f>VLOOKUP(F2143,'Customer Info'!A:E,5,0)</f>
        <v>Wodonga</v>
      </c>
      <c r="J2143" s="2" t="s">
        <v>202</v>
      </c>
      <c r="K2143" s="2">
        <v>882</v>
      </c>
      <c r="L2143" s="2">
        <v>818</v>
      </c>
      <c r="M2143" s="2">
        <v>6</v>
      </c>
      <c r="N2143" s="7">
        <f t="shared" si="132"/>
        <v>4908</v>
      </c>
      <c r="O2143" s="7">
        <f t="shared" si="133"/>
        <v>5292</v>
      </c>
      <c r="P2143" s="2">
        <v>94</v>
      </c>
      <c r="Q2143" s="8">
        <f t="shared" si="134"/>
        <v>5386</v>
      </c>
      <c r="R2143" s="8">
        <f t="shared" si="135"/>
        <v>384</v>
      </c>
      <c r="S2143" s="2" t="s">
        <v>61</v>
      </c>
      <c r="T2143" s="22" cm="1">
        <f t="array" ref="T2143">_xlfn.IFS(OR(Q2143&gt;$U$2,Q2143&lt;$U$3),Q2143*$V$2,OR(Q2143&gt;$U$3,Q2143&lt;$U$4),Q2143*$V$3,OR(Q2143&gt;$U$3,Q2143&lt;$U$4),Q2143*$V$4,OR(Q2143&gt;$U$5,Q2143&lt;$U$6),Q2143*$V$6,OR(Q2143&gt;$U$6,Q2143&lt;$U$7),Q2143*$V$7)</f>
        <v>107.72</v>
      </c>
    </row>
    <row r="2144" spans="1:20" x14ac:dyDescent="0.3">
      <c r="A2144" s="2" t="s">
        <v>2827</v>
      </c>
      <c r="B2144" s="5">
        <v>44082</v>
      </c>
      <c r="C2144" s="5">
        <v>44082</v>
      </c>
      <c r="D2144" s="2" t="s">
        <v>26</v>
      </c>
      <c r="E2144" s="2" t="s">
        <v>66</v>
      </c>
      <c r="F2144" s="2" t="s">
        <v>499</v>
      </c>
      <c r="G2144" s="6" t="str">
        <f>VLOOKUP(F2144,'Customer Info'!A:B,2,0)</f>
        <v>Ryan</v>
      </c>
      <c r="H2144" s="6" t="str">
        <f>VLOOKUP(F2144,'Customer Info'!A:C,3,0)</f>
        <v>Akin</v>
      </c>
      <c r="I2144" s="6" t="str">
        <f>VLOOKUP(F2144,'Customer Info'!A:E,5,0)</f>
        <v>Bayreuth</v>
      </c>
      <c r="J2144" s="2" t="s">
        <v>666</v>
      </c>
      <c r="K2144" s="2">
        <v>3341</v>
      </c>
      <c r="L2144" s="2">
        <v>3152</v>
      </c>
      <c r="M2144" s="2">
        <v>4</v>
      </c>
      <c r="N2144" s="7">
        <f t="shared" si="132"/>
        <v>12608</v>
      </c>
      <c r="O2144" s="7">
        <f t="shared" si="133"/>
        <v>13364</v>
      </c>
      <c r="P2144" s="2">
        <v>96</v>
      </c>
      <c r="Q2144" s="8">
        <f t="shared" si="134"/>
        <v>13460</v>
      </c>
      <c r="R2144" s="8">
        <f t="shared" si="135"/>
        <v>756</v>
      </c>
      <c r="S2144" s="2" t="s">
        <v>31</v>
      </c>
      <c r="T2144" s="22" cm="1">
        <f t="array" ref="T2144">_xlfn.IFS(OR(Q2144&gt;$U$2,Q2144&lt;$U$3),Q2144*$V$2,OR(Q2144&gt;$U$3,Q2144&lt;$U$4),Q2144*$V$3,OR(Q2144&gt;$U$3,Q2144&lt;$U$4),Q2144*$V$4,OR(Q2144&gt;$U$5,Q2144&lt;$U$6),Q2144*$V$6,OR(Q2144&gt;$U$6,Q2144&lt;$U$7),Q2144*$V$7)</f>
        <v>269.2</v>
      </c>
    </row>
    <row r="2145" spans="1:20" x14ac:dyDescent="0.3">
      <c r="A2145" s="2" t="s">
        <v>2828</v>
      </c>
      <c r="B2145" s="5">
        <v>44086</v>
      </c>
      <c r="C2145" s="5">
        <v>44086</v>
      </c>
      <c r="D2145" s="2" t="s">
        <v>26</v>
      </c>
      <c r="E2145" s="2" t="s">
        <v>46</v>
      </c>
      <c r="F2145" s="2" t="s">
        <v>948</v>
      </c>
      <c r="G2145" s="6" t="str">
        <f>VLOOKUP(F2145,'Customer Info'!A:B,2,0)</f>
        <v>Kristen</v>
      </c>
      <c r="H2145" s="6" t="str">
        <f>VLOOKUP(F2145,'Customer Info'!A:C,3,0)</f>
        <v>Hastings</v>
      </c>
      <c r="I2145" s="6" t="str">
        <f>VLOOKUP(F2145,'Customer Info'!A:E,5,0)</f>
        <v>Shihezi</v>
      </c>
      <c r="J2145" s="2" t="s">
        <v>294</v>
      </c>
      <c r="K2145" s="2">
        <v>1186</v>
      </c>
      <c r="L2145" s="2">
        <v>1141</v>
      </c>
      <c r="M2145" s="2">
        <v>2</v>
      </c>
      <c r="N2145" s="7">
        <f t="shared" si="132"/>
        <v>2282</v>
      </c>
      <c r="O2145" s="7">
        <f t="shared" si="133"/>
        <v>2372</v>
      </c>
      <c r="P2145" s="2">
        <v>83</v>
      </c>
      <c r="Q2145" s="8">
        <f t="shared" si="134"/>
        <v>2455</v>
      </c>
      <c r="R2145" s="8">
        <f t="shared" si="135"/>
        <v>90</v>
      </c>
      <c r="S2145" s="2" t="s">
        <v>28</v>
      </c>
      <c r="T2145" s="22" cm="1">
        <f t="array" ref="T2145">_xlfn.IFS(OR(Q2145&gt;$U$2,Q2145&lt;$U$3),Q2145*$V$2,OR(Q2145&gt;$U$3,Q2145&lt;$U$4),Q2145*$V$3,OR(Q2145&gt;$U$3,Q2145&lt;$U$4),Q2145*$V$4,OR(Q2145&gt;$U$5,Q2145&lt;$U$6),Q2145*$V$6,OR(Q2145&gt;$U$6,Q2145&lt;$U$7),Q2145*$V$7)</f>
        <v>49.1</v>
      </c>
    </row>
    <row r="2146" spans="1:20" x14ac:dyDescent="0.3">
      <c r="A2146" s="2" t="s">
        <v>2829</v>
      </c>
      <c r="B2146" s="5">
        <v>44035</v>
      </c>
      <c r="C2146" s="5">
        <v>44036</v>
      </c>
      <c r="D2146" s="2" t="s">
        <v>26</v>
      </c>
      <c r="E2146" s="2" t="s">
        <v>66</v>
      </c>
      <c r="F2146" s="2" t="s">
        <v>217</v>
      </c>
      <c r="G2146" s="6" t="str">
        <f>VLOOKUP(F2146,'Customer Info'!A:B,2,0)</f>
        <v>Toby</v>
      </c>
      <c r="H2146" s="6" t="str">
        <f>VLOOKUP(F2146,'Customer Info'!A:C,3,0)</f>
        <v>Braunhardt</v>
      </c>
      <c r="I2146" s="6" t="str">
        <f>VLOOKUP(F2146,'Customer Info'!A:E,5,0)</f>
        <v>Perth</v>
      </c>
      <c r="J2146" s="2" t="s">
        <v>181</v>
      </c>
      <c r="K2146" s="2">
        <v>4798</v>
      </c>
      <c r="L2146" s="2">
        <v>4448</v>
      </c>
      <c r="M2146" s="2">
        <v>1</v>
      </c>
      <c r="N2146" s="7">
        <f t="shared" si="132"/>
        <v>4448</v>
      </c>
      <c r="O2146" s="7">
        <f t="shared" si="133"/>
        <v>4798</v>
      </c>
      <c r="P2146" s="2">
        <v>66</v>
      </c>
      <c r="Q2146" s="8">
        <f t="shared" si="134"/>
        <v>4864</v>
      </c>
      <c r="R2146" s="8">
        <f t="shared" si="135"/>
        <v>350</v>
      </c>
      <c r="S2146" s="2" t="s">
        <v>31</v>
      </c>
      <c r="T2146" s="22" cm="1">
        <f t="array" ref="T2146">_xlfn.IFS(OR(Q2146&gt;$U$2,Q2146&lt;$U$3),Q2146*$V$2,OR(Q2146&gt;$U$3,Q2146&lt;$U$4),Q2146*$V$3,OR(Q2146&gt;$U$3,Q2146&lt;$U$4),Q2146*$V$4,OR(Q2146&gt;$U$5,Q2146&lt;$U$6),Q2146*$V$6,OR(Q2146&gt;$U$6,Q2146&lt;$U$7),Q2146*$V$7)</f>
        <v>97.28</v>
      </c>
    </row>
    <row r="2147" spans="1:20" x14ac:dyDescent="0.3">
      <c r="A2147" s="2" t="s">
        <v>2830</v>
      </c>
      <c r="B2147" s="5">
        <v>43907</v>
      </c>
      <c r="C2147" s="5">
        <v>43908</v>
      </c>
      <c r="D2147" s="2" t="s">
        <v>33</v>
      </c>
      <c r="E2147" s="2" t="s">
        <v>46</v>
      </c>
      <c r="F2147" s="2" t="s">
        <v>363</v>
      </c>
      <c r="G2147" s="6" t="str">
        <f>VLOOKUP(F2147,'Customer Info'!A:B,2,0)</f>
        <v>Brendan</v>
      </c>
      <c r="H2147" s="6" t="str">
        <f>VLOOKUP(F2147,'Customer Info'!A:C,3,0)</f>
        <v>Dodson</v>
      </c>
      <c r="I2147" s="6" t="str">
        <f>VLOOKUP(F2147,'Customer Info'!A:E,5,0)</f>
        <v>Adelaide</v>
      </c>
      <c r="J2147" s="2" t="s">
        <v>501</v>
      </c>
      <c r="K2147" s="2">
        <v>8399</v>
      </c>
      <c r="L2147" s="2">
        <v>8001</v>
      </c>
      <c r="M2147" s="2">
        <v>1</v>
      </c>
      <c r="N2147" s="7">
        <f t="shared" si="132"/>
        <v>8001</v>
      </c>
      <c r="O2147" s="7">
        <f t="shared" si="133"/>
        <v>8399</v>
      </c>
      <c r="P2147" s="2">
        <v>93</v>
      </c>
      <c r="Q2147" s="8">
        <f t="shared" si="134"/>
        <v>8492</v>
      </c>
      <c r="R2147" s="8">
        <f t="shared" si="135"/>
        <v>398</v>
      </c>
      <c r="S2147" s="2" t="s">
        <v>31</v>
      </c>
      <c r="T2147" s="22" cm="1">
        <f t="array" ref="T2147">_xlfn.IFS(OR(Q2147&gt;$U$2,Q2147&lt;$U$3),Q2147*$V$2,OR(Q2147&gt;$U$3,Q2147&lt;$U$4),Q2147*$V$3,OR(Q2147&gt;$U$3,Q2147&lt;$U$4),Q2147*$V$4,OR(Q2147&gt;$U$5,Q2147&lt;$U$6),Q2147*$V$6,OR(Q2147&gt;$U$6,Q2147&lt;$U$7),Q2147*$V$7)</f>
        <v>169.84</v>
      </c>
    </row>
    <row r="2148" spans="1:20" x14ac:dyDescent="0.3">
      <c r="A2148" s="2" t="s">
        <v>2831</v>
      </c>
      <c r="B2148" s="5">
        <v>43837</v>
      </c>
      <c r="C2148" s="5">
        <v>43839</v>
      </c>
      <c r="D2148" s="2" t="s">
        <v>45</v>
      </c>
      <c r="E2148" s="2" t="s">
        <v>41</v>
      </c>
      <c r="F2148" s="2" t="s">
        <v>767</v>
      </c>
      <c r="G2148" s="6" t="str">
        <f>VLOOKUP(F2148,'Customer Info'!A:B,2,0)</f>
        <v>Lindsay</v>
      </c>
      <c r="H2148" s="6" t="str">
        <f>VLOOKUP(F2148,'Customer Info'!A:C,3,0)</f>
        <v>Williams</v>
      </c>
      <c r="I2148" s="6" t="str">
        <f>VLOOKUP(F2148,'Customer Info'!A:E,5,0)</f>
        <v>Akola</v>
      </c>
      <c r="J2148" s="2" t="s">
        <v>1394</v>
      </c>
      <c r="K2148" s="2">
        <v>59</v>
      </c>
      <c r="L2148" s="2">
        <v>55</v>
      </c>
      <c r="M2148" s="2">
        <v>1</v>
      </c>
      <c r="N2148" s="7">
        <f t="shared" si="132"/>
        <v>55</v>
      </c>
      <c r="O2148" s="7">
        <f t="shared" si="133"/>
        <v>59</v>
      </c>
      <c r="P2148" s="2">
        <v>10</v>
      </c>
      <c r="Q2148" s="8">
        <f t="shared" si="134"/>
        <v>69</v>
      </c>
      <c r="R2148" s="8">
        <f t="shared" si="135"/>
        <v>4</v>
      </c>
      <c r="S2148" s="2" t="s">
        <v>31</v>
      </c>
      <c r="T2148" s="22" cm="1">
        <f t="array" ref="T2148">_xlfn.IFS(OR(Q2148&gt;$U$2,Q2148&lt;$U$3),Q2148*$V$2,OR(Q2148&gt;$U$3,Q2148&lt;$U$4),Q2148*$V$3,OR(Q2148&gt;$U$3,Q2148&lt;$U$4),Q2148*$V$4,OR(Q2148&gt;$U$5,Q2148&lt;$U$6),Q2148*$V$6,OR(Q2148&gt;$U$6,Q2148&lt;$U$7),Q2148*$V$7)</f>
        <v>1.3800000000000001</v>
      </c>
    </row>
    <row r="2149" spans="1:20" x14ac:dyDescent="0.3">
      <c r="A2149" s="2" t="s">
        <v>2832</v>
      </c>
      <c r="B2149" s="5">
        <v>43897</v>
      </c>
      <c r="C2149" s="5">
        <v>43898</v>
      </c>
      <c r="D2149" s="2" t="s">
        <v>45</v>
      </c>
      <c r="E2149" s="2" t="s">
        <v>89</v>
      </c>
      <c r="F2149" s="2" t="s">
        <v>919</v>
      </c>
      <c r="G2149" s="6" t="str">
        <f>VLOOKUP(F2149,'Customer Info'!A:B,2,0)</f>
        <v>Claire</v>
      </c>
      <c r="H2149" s="6" t="str">
        <f>VLOOKUP(F2149,'Customer Info'!A:C,3,0)</f>
        <v>Gute</v>
      </c>
      <c r="I2149" s="6" t="str">
        <f>VLOOKUP(F2149,'Customer Info'!A:E,5,0)</f>
        <v>Worms</v>
      </c>
      <c r="J2149" s="2" t="s">
        <v>243</v>
      </c>
      <c r="K2149" s="2">
        <v>175</v>
      </c>
      <c r="L2149" s="2">
        <v>162</v>
      </c>
      <c r="M2149" s="2">
        <v>3</v>
      </c>
      <c r="N2149" s="7">
        <f t="shared" si="132"/>
        <v>486</v>
      </c>
      <c r="O2149" s="7">
        <f t="shared" si="133"/>
        <v>525</v>
      </c>
      <c r="P2149" s="2">
        <v>30</v>
      </c>
      <c r="Q2149" s="8">
        <f t="shared" si="134"/>
        <v>555</v>
      </c>
      <c r="R2149" s="8">
        <f t="shared" si="135"/>
        <v>39</v>
      </c>
      <c r="S2149" s="2" t="s">
        <v>31</v>
      </c>
      <c r="T2149" s="22" cm="1">
        <f t="array" ref="T2149">_xlfn.IFS(OR(Q2149&gt;$U$2,Q2149&lt;$U$3),Q2149*$V$2,OR(Q2149&gt;$U$3,Q2149&lt;$U$4),Q2149*$V$3,OR(Q2149&gt;$U$3,Q2149&lt;$U$4),Q2149*$V$4,OR(Q2149&gt;$U$5,Q2149&lt;$U$6),Q2149*$V$6,OR(Q2149&gt;$U$6,Q2149&lt;$U$7),Q2149*$V$7)</f>
        <v>11.1</v>
      </c>
    </row>
    <row r="2150" spans="1:20" x14ac:dyDescent="0.3">
      <c r="A2150" s="2" t="s">
        <v>2833</v>
      </c>
      <c r="B2150" s="5">
        <v>43901</v>
      </c>
      <c r="C2150" s="5">
        <v>43903</v>
      </c>
      <c r="D2150" s="2" t="s">
        <v>45</v>
      </c>
      <c r="E2150" s="2" t="s">
        <v>46</v>
      </c>
      <c r="F2150" s="2" t="s">
        <v>1217</v>
      </c>
      <c r="G2150" s="6" t="str">
        <f>VLOOKUP(F2150,'Customer Info'!A:B,2,0)</f>
        <v>Greg</v>
      </c>
      <c r="H2150" s="6" t="str">
        <f>VLOOKUP(F2150,'Customer Info'!A:C,3,0)</f>
        <v>Tran</v>
      </c>
      <c r="I2150" s="6" t="str">
        <f>VLOOKUP(F2150,'Customer Info'!A:E,5,0)</f>
        <v>Recklinghausen</v>
      </c>
      <c r="J2150" s="2" t="s">
        <v>384</v>
      </c>
      <c r="K2150" s="2">
        <v>222</v>
      </c>
      <c r="L2150" s="2">
        <v>204</v>
      </c>
      <c r="M2150" s="2">
        <v>1</v>
      </c>
      <c r="N2150" s="7">
        <f t="shared" si="132"/>
        <v>204</v>
      </c>
      <c r="O2150" s="7">
        <f t="shared" si="133"/>
        <v>222</v>
      </c>
      <c r="P2150" s="2">
        <v>25</v>
      </c>
      <c r="Q2150" s="8">
        <f t="shared" si="134"/>
        <v>247</v>
      </c>
      <c r="R2150" s="8">
        <f t="shared" si="135"/>
        <v>18</v>
      </c>
      <c r="S2150" s="2" t="s">
        <v>31</v>
      </c>
      <c r="T2150" s="22" cm="1">
        <f t="array" ref="T2150">_xlfn.IFS(OR(Q2150&gt;$U$2,Q2150&lt;$U$3),Q2150*$V$2,OR(Q2150&gt;$U$3,Q2150&lt;$U$4),Q2150*$V$3,OR(Q2150&gt;$U$3,Q2150&lt;$U$4),Q2150*$V$4,OR(Q2150&gt;$U$5,Q2150&lt;$U$6),Q2150*$V$6,OR(Q2150&gt;$U$6,Q2150&lt;$U$7),Q2150*$V$7)</f>
        <v>4.9400000000000004</v>
      </c>
    </row>
    <row r="2151" spans="1:20" x14ac:dyDescent="0.3">
      <c r="A2151" s="2" t="s">
        <v>2834</v>
      </c>
      <c r="B2151" s="5">
        <v>43986</v>
      </c>
      <c r="C2151" s="5">
        <v>43987</v>
      </c>
      <c r="D2151" s="2" t="s">
        <v>33</v>
      </c>
      <c r="E2151" s="2" t="s">
        <v>41</v>
      </c>
      <c r="F2151" s="2" t="s">
        <v>574</v>
      </c>
      <c r="G2151" s="6" t="str">
        <f>VLOOKUP(F2151,'Customer Info'!A:B,2,0)</f>
        <v>Steven</v>
      </c>
      <c r="H2151" s="6" t="str">
        <f>VLOOKUP(F2151,'Customer Info'!A:C,3,0)</f>
        <v>Cartwright</v>
      </c>
      <c r="I2151" s="6" t="str">
        <f>VLOOKUP(F2151,'Customer Info'!A:E,5,0)</f>
        <v>Newcastle</v>
      </c>
      <c r="J2151" s="2" t="s">
        <v>57</v>
      </c>
      <c r="K2151" s="2">
        <v>7609</v>
      </c>
      <c r="L2151" s="2">
        <v>7248</v>
      </c>
      <c r="M2151" s="2">
        <v>3</v>
      </c>
      <c r="N2151" s="7">
        <f t="shared" si="132"/>
        <v>21744</v>
      </c>
      <c r="O2151" s="7">
        <f t="shared" si="133"/>
        <v>22827</v>
      </c>
      <c r="P2151" s="2">
        <v>77</v>
      </c>
      <c r="Q2151" s="8">
        <f t="shared" si="134"/>
        <v>22904</v>
      </c>
      <c r="R2151" s="8">
        <f t="shared" si="135"/>
        <v>1083</v>
      </c>
      <c r="S2151" s="2" t="s">
        <v>61</v>
      </c>
      <c r="T2151" s="22" cm="1">
        <f t="array" ref="T2151">_xlfn.IFS(OR(Q2151&gt;$U$2,Q2151&lt;$U$3),Q2151*$V$2,OR(Q2151&gt;$U$3,Q2151&lt;$U$4),Q2151*$V$3,OR(Q2151&gt;$U$3,Q2151&lt;$U$4),Q2151*$V$4,OR(Q2151&gt;$U$5,Q2151&lt;$U$6),Q2151*$V$6,OR(Q2151&gt;$U$6,Q2151&lt;$U$7),Q2151*$V$7)</f>
        <v>458.08</v>
      </c>
    </row>
    <row r="2152" spans="1:20" x14ac:dyDescent="0.3">
      <c r="A2152" s="2" t="s">
        <v>2835</v>
      </c>
      <c r="B2152" s="5">
        <v>43878</v>
      </c>
      <c r="C2152" s="5">
        <v>43879</v>
      </c>
      <c r="D2152" s="2" t="s">
        <v>26</v>
      </c>
      <c r="E2152" s="2" t="s">
        <v>41</v>
      </c>
      <c r="F2152" s="2" t="s">
        <v>247</v>
      </c>
      <c r="G2152" s="6" t="str">
        <f>VLOOKUP(F2152,'Customer Info'!A:B,2,0)</f>
        <v>Pamela</v>
      </c>
      <c r="H2152" s="6" t="str">
        <f>VLOOKUP(F2152,'Customer Info'!A:C,3,0)</f>
        <v>Coakley</v>
      </c>
      <c r="I2152" s="6" t="str">
        <f>VLOOKUP(F2152,'Customer Info'!A:E,5,0)</f>
        <v>Jakarta</v>
      </c>
      <c r="J2152" s="2" t="s">
        <v>132</v>
      </c>
      <c r="K2152" s="2">
        <v>1637</v>
      </c>
      <c r="L2152" s="2">
        <v>1591</v>
      </c>
      <c r="M2152" s="2">
        <v>1</v>
      </c>
      <c r="N2152" s="7">
        <f t="shared" si="132"/>
        <v>1591</v>
      </c>
      <c r="O2152" s="7">
        <f t="shared" si="133"/>
        <v>1637</v>
      </c>
      <c r="P2152" s="2">
        <v>94</v>
      </c>
      <c r="Q2152" s="8">
        <f t="shared" si="134"/>
        <v>1731</v>
      </c>
      <c r="R2152" s="8">
        <f t="shared" si="135"/>
        <v>46</v>
      </c>
      <c r="S2152" s="2" t="s">
        <v>31</v>
      </c>
      <c r="T2152" s="22" cm="1">
        <f t="array" ref="T2152">_xlfn.IFS(OR(Q2152&gt;$U$2,Q2152&lt;$U$3),Q2152*$V$2,OR(Q2152&gt;$U$3,Q2152&lt;$U$4),Q2152*$V$3,OR(Q2152&gt;$U$3,Q2152&lt;$U$4),Q2152*$V$4,OR(Q2152&gt;$U$5,Q2152&lt;$U$6),Q2152*$V$6,OR(Q2152&gt;$U$6,Q2152&lt;$U$7),Q2152*$V$7)</f>
        <v>34.619999999999997</v>
      </c>
    </row>
    <row r="2153" spans="1:20" x14ac:dyDescent="0.3">
      <c r="A2153" s="2" t="s">
        <v>2836</v>
      </c>
      <c r="B2153" s="5">
        <v>43864</v>
      </c>
      <c r="C2153" s="5">
        <v>43866</v>
      </c>
      <c r="D2153" s="2" t="s">
        <v>33</v>
      </c>
      <c r="E2153" s="2" t="s">
        <v>34</v>
      </c>
      <c r="F2153" s="2" t="s">
        <v>481</v>
      </c>
      <c r="G2153" s="6" t="str">
        <f>VLOOKUP(F2153,'Customer Info'!A:B,2,0)</f>
        <v>MaryBeth</v>
      </c>
      <c r="H2153" s="6" t="str">
        <f>VLOOKUP(F2153,'Customer Info'!A:C,3,0)</f>
        <v>Skach</v>
      </c>
      <c r="I2153" s="6" t="str">
        <f>VLOOKUP(F2153,'Customer Info'!A:E,5,0)</f>
        <v>Licheng</v>
      </c>
      <c r="J2153" s="2" t="s">
        <v>39</v>
      </c>
      <c r="K2153" s="2">
        <v>8686</v>
      </c>
      <c r="L2153" s="2">
        <v>8035</v>
      </c>
      <c r="M2153" s="2">
        <v>4</v>
      </c>
      <c r="N2153" s="7">
        <f t="shared" si="132"/>
        <v>32140</v>
      </c>
      <c r="O2153" s="7">
        <f t="shared" si="133"/>
        <v>34744</v>
      </c>
      <c r="P2153" s="2">
        <v>34</v>
      </c>
      <c r="Q2153" s="8">
        <f t="shared" si="134"/>
        <v>34778</v>
      </c>
      <c r="R2153" s="8">
        <f t="shared" si="135"/>
        <v>2604</v>
      </c>
      <c r="S2153" s="2" t="s">
        <v>31</v>
      </c>
      <c r="T2153" s="22" cm="1">
        <f t="array" ref="T2153">_xlfn.IFS(OR(Q2153&gt;$U$2,Q2153&lt;$U$3),Q2153*$V$2,OR(Q2153&gt;$U$3,Q2153&lt;$U$4),Q2153*$V$3,OR(Q2153&gt;$U$3,Q2153&lt;$U$4),Q2153*$V$4,OR(Q2153&gt;$U$5,Q2153&lt;$U$6),Q2153*$V$6,OR(Q2153&gt;$U$6,Q2153&lt;$U$7),Q2153*$V$7)</f>
        <v>695.56000000000006</v>
      </c>
    </row>
    <row r="2154" spans="1:20" x14ac:dyDescent="0.3">
      <c r="A2154" s="2" t="s">
        <v>2837</v>
      </c>
      <c r="B2154" s="5">
        <v>43939</v>
      </c>
      <c r="C2154" s="5">
        <v>43941</v>
      </c>
      <c r="D2154" s="2" t="s">
        <v>45</v>
      </c>
      <c r="E2154" s="2" t="s">
        <v>89</v>
      </c>
      <c r="F2154" s="2" t="s">
        <v>797</v>
      </c>
      <c r="G2154" s="6" t="str">
        <f>VLOOKUP(F2154,'Customer Info'!A:B,2,0)</f>
        <v>Tamara</v>
      </c>
      <c r="H2154" s="6" t="str">
        <f>VLOOKUP(F2154,'Customer Info'!A:C,3,0)</f>
        <v>Chand</v>
      </c>
      <c r="I2154" s="6" t="str">
        <f>VLOOKUP(F2154,'Customer Info'!A:E,5,0)</f>
        <v>Canberra</v>
      </c>
      <c r="J2154" s="2" t="s">
        <v>380</v>
      </c>
      <c r="K2154" s="2">
        <v>3224</v>
      </c>
      <c r="L2154" s="2">
        <v>2984</v>
      </c>
      <c r="M2154" s="2">
        <v>3</v>
      </c>
      <c r="N2154" s="7">
        <f t="shared" si="132"/>
        <v>8952</v>
      </c>
      <c r="O2154" s="7">
        <f t="shared" si="133"/>
        <v>9672</v>
      </c>
      <c r="P2154" s="2">
        <v>58</v>
      </c>
      <c r="Q2154" s="8">
        <f t="shared" si="134"/>
        <v>9730</v>
      </c>
      <c r="R2154" s="8">
        <f t="shared" si="135"/>
        <v>720</v>
      </c>
      <c r="S2154" s="2" t="s">
        <v>61</v>
      </c>
      <c r="T2154" s="22" cm="1">
        <f t="array" ref="T2154">_xlfn.IFS(OR(Q2154&gt;$U$2,Q2154&lt;$U$3),Q2154*$V$2,OR(Q2154&gt;$U$3,Q2154&lt;$U$4),Q2154*$V$3,OR(Q2154&gt;$U$3,Q2154&lt;$U$4),Q2154*$V$4,OR(Q2154&gt;$U$5,Q2154&lt;$U$6),Q2154*$V$6,OR(Q2154&gt;$U$6,Q2154&lt;$U$7),Q2154*$V$7)</f>
        <v>194.6</v>
      </c>
    </row>
    <row r="2155" spans="1:20" x14ac:dyDescent="0.3">
      <c r="A2155" s="2" t="s">
        <v>2838</v>
      </c>
      <c r="B2155" s="5">
        <v>43842</v>
      </c>
      <c r="C2155" s="5">
        <v>43842</v>
      </c>
      <c r="D2155" s="2" t="s">
        <v>26</v>
      </c>
      <c r="E2155" s="2" t="s">
        <v>34</v>
      </c>
      <c r="F2155" s="2" t="s">
        <v>1274</v>
      </c>
      <c r="G2155" s="6" t="str">
        <f>VLOOKUP(F2155,'Customer Info'!A:B,2,0)</f>
        <v>Alan</v>
      </c>
      <c r="H2155" s="6" t="str">
        <f>VLOOKUP(F2155,'Customer Info'!A:C,3,0)</f>
        <v>Schoenberger</v>
      </c>
      <c r="I2155" s="6" t="str">
        <f>VLOOKUP(F2155,'Customer Info'!A:E,5,0)</f>
        <v>Anshan</v>
      </c>
      <c r="J2155" s="2" t="s">
        <v>552</v>
      </c>
      <c r="K2155" s="2">
        <v>2697</v>
      </c>
      <c r="L2155" s="2">
        <v>2498</v>
      </c>
      <c r="M2155" s="2">
        <v>10</v>
      </c>
      <c r="N2155" s="7">
        <f t="shared" si="132"/>
        <v>24980</v>
      </c>
      <c r="O2155" s="7">
        <f t="shared" si="133"/>
        <v>26970</v>
      </c>
      <c r="P2155" s="2">
        <v>50</v>
      </c>
      <c r="Q2155" s="8">
        <f t="shared" si="134"/>
        <v>27020</v>
      </c>
      <c r="R2155" s="8">
        <f t="shared" si="135"/>
        <v>1990</v>
      </c>
      <c r="S2155" s="2" t="s">
        <v>31</v>
      </c>
      <c r="T2155" s="22" cm="1">
        <f t="array" ref="T2155">_xlfn.IFS(OR(Q2155&gt;$U$2,Q2155&lt;$U$3),Q2155*$V$2,OR(Q2155&gt;$U$3,Q2155&lt;$U$4),Q2155*$V$3,OR(Q2155&gt;$U$3,Q2155&lt;$U$4),Q2155*$V$4,OR(Q2155&gt;$U$5,Q2155&lt;$U$6),Q2155*$V$6,OR(Q2155&gt;$U$6,Q2155&lt;$U$7),Q2155*$V$7)</f>
        <v>540.4</v>
      </c>
    </row>
    <row r="2156" spans="1:20" x14ac:dyDescent="0.3">
      <c r="A2156" s="2" t="s">
        <v>2839</v>
      </c>
      <c r="B2156" s="5">
        <v>44161</v>
      </c>
      <c r="C2156" s="5">
        <v>44163</v>
      </c>
      <c r="D2156" s="2" t="s">
        <v>45</v>
      </c>
      <c r="E2156" s="2" t="s">
        <v>27</v>
      </c>
      <c r="F2156" s="2" t="s">
        <v>1762</v>
      </c>
      <c r="G2156" s="6" t="str">
        <f>VLOOKUP(F2156,'Customer Info'!A:B,2,0)</f>
        <v>Mitch</v>
      </c>
      <c r="H2156" s="6" t="str">
        <f>VLOOKUP(F2156,'Customer Info'!A:C,3,0)</f>
        <v>Willingham</v>
      </c>
      <c r="I2156" s="6" t="str">
        <f>VLOOKUP(F2156,'Customer Info'!A:E,5,0)</f>
        <v>Surakarta</v>
      </c>
      <c r="J2156" s="2" t="s">
        <v>57</v>
      </c>
      <c r="K2156" s="2">
        <v>456</v>
      </c>
      <c r="L2156" s="2">
        <v>430</v>
      </c>
      <c r="M2156" s="2">
        <v>5</v>
      </c>
      <c r="N2156" s="7">
        <f t="shared" si="132"/>
        <v>2150</v>
      </c>
      <c r="O2156" s="7">
        <f t="shared" si="133"/>
        <v>2280</v>
      </c>
      <c r="P2156" s="2">
        <v>59</v>
      </c>
      <c r="Q2156" s="8">
        <f t="shared" si="134"/>
        <v>2339</v>
      </c>
      <c r="R2156" s="8">
        <f t="shared" si="135"/>
        <v>130</v>
      </c>
      <c r="S2156" s="2" t="s">
        <v>61</v>
      </c>
      <c r="T2156" s="22" cm="1">
        <f t="array" ref="T2156">_xlfn.IFS(OR(Q2156&gt;$U$2,Q2156&lt;$U$3),Q2156*$V$2,OR(Q2156&gt;$U$3,Q2156&lt;$U$4),Q2156*$V$3,OR(Q2156&gt;$U$3,Q2156&lt;$U$4),Q2156*$V$4,OR(Q2156&gt;$U$5,Q2156&lt;$U$6),Q2156*$V$6,OR(Q2156&gt;$U$6,Q2156&lt;$U$7),Q2156*$V$7)</f>
        <v>46.78</v>
      </c>
    </row>
    <row r="2157" spans="1:20" x14ac:dyDescent="0.3">
      <c r="A2157" s="2" t="s">
        <v>2840</v>
      </c>
      <c r="B2157" s="5">
        <v>44073</v>
      </c>
      <c r="C2157" s="5">
        <v>44074</v>
      </c>
      <c r="D2157" s="2" t="s">
        <v>33</v>
      </c>
      <c r="E2157" s="2" t="s">
        <v>34</v>
      </c>
      <c r="F2157" s="2" t="s">
        <v>407</v>
      </c>
      <c r="G2157" s="6" t="str">
        <f>VLOOKUP(F2157,'Customer Info'!A:B,2,0)</f>
        <v>Logan</v>
      </c>
      <c r="H2157" s="6" t="str">
        <f>VLOOKUP(F2157,'Customer Info'!A:C,3,0)</f>
        <v>Currie</v>
      </c>
      <c r="I2157" s="6" t="str">
        <f>VLOOKUP(F2157,'Customer Info'!A:E,5,0)</f>
        <v>Amravati</v>
      </c>
      <c r="J2157" s="2" t="s">
        <v>84</v>
      </c>
      <c r="K2157" s="2">
        <v>28522</v>
      </c>
      <c r="L2157" s="2">
        <v>26384</v>
      </c>
      <c r="M2157" s="2">
        <v>4</v>
      </c>
      <c r="N2157" s="7">
        <f t="shared" si="132"/>
        <v>105536</v>
      </c>
      <c r="O2157" s="7">
        <f t="shared" si="133"/>
        <v>114088</v>
      </c>
      <c r="P2157" s="2">
        <v>94</v>
      </c>
      <c r="Q2157" s="8">
        <f t="shared" si="134"/>
        <v>114182</v>
      </c>
      <c r="R2157" s="8">
        <f t="shared" si="135"/>
        <v>8552</v>
      </c>
      <c r="S2157" s="2" t="s">
        <v>61</v>
      </c>
      <c r="T2157" s="22" cm="1">
        <f t="array" ref="T2157">_xlfn.IFS(OR(Q2157&gt;$U$2,Q2157&lt;$U$3),Q2157*$V$2,OR(Q2157&gt;$U$3,Q2157&lt;$U$4),Q2157*$V$3,OR(Q2157&gt;$U$3,Q2157&lt;$U$4),Q2157*$V$4,OR(Q2157&gt;$U$5,Q2157&lt;$U$6),Q2157*$V$6,OR(Q2157&gt;$U$6,Q2157&lt;$U$7),Q2157*$V$7)</f>
        <v>2283.64</v>
      </c>
    </row>
    <row r="2158" spans="1:20" x14ac:dyDescent="0.3">
      <c r="A2158" s="2" t="s">
        <v>2841</v>
      </c>
      <c r="B2158" s="5">
        <v>43985</v>
      </c>
      <c r="C2158" s="5">
        <v>43986</v>
      </c>
      <c r="D2158" s="2" t="s">
        <v>45</v>
      </c>
      <c r="E2158" s="2" t="s">
        <v>89</v>
      </c>
      <c r="F2158" s="2" t="s">
        <v>229</v>
      </c>
      <c r="G2158" s="6" t="str">
        <f>VLOOKUP(F2158,'Customer Info'!A:B,2,0)</f>
        <v>Thais</v>
      </c>
      <c r="H2158" s="6" t="str">
        <f>VLOOKUP(F2158,'Customer Info'!A:C,3,0)</f>
        <v>Sissman</v>
      </c>
      <c r="I2158" s="6" t="str">
        <f>VLOOKUP(F2158,'Customer Info'!A:E,5,0)</f>
        <v>Essen</v>
      </c>
      <c r="J2158" s="2" t="s">
        <v>380</v>
      </c>
      <c r="K2158" s="2">
        <v>1997</v>
      </c>
      <c r="L2158" s="2">
        <v>1816</v>
      </c>
      <c r="M2158" s="2">
        <v>3</v>
      </c>
      <c r="N2158" s="7">
        <f t="shared" si="132"/>
        <v>5448</v>
      </c>
      <c r="O2158" s="7">
        <f t="shared" si="133"/>
        <v>5991</v>
      </c>
      <c r="P2158" s="2">
        <v>92</v>
      </c>
      <c r="Q2158" s="8">
        <f t="shared" si="134"/>
        <v>6083</v>
      </c>
      <c r="R2158" s="8">
        <f t="shared" si="135"/>
        <v>543</v>
      </c>
      <c r="S2158" s="2" t="s">
        <v>28</v>
      </c>
      <c r="T2158" s="22" cm="1">
        <f t="array" ref="T2158">_xlfn.IFS(OR(Q2158&gt;$U$2,Q2158&lt;$U$3),Q2158*$V$2,OR(Q2158&gt;$U$3,Q2158&lt;$U$4),Q2158*$V$3,OR(Q2158&gt;$U$3,Q2158&lt;$U$4),Q2158*$V$4,OR(Q2158&gt;$U$5,Q2158&lt;$U$6),Q2158*$V$6,OR(Q2158&gt;$U$6,Q2158&lt;$U$7),Q2158*$V$7)</f>
        <v>121.66</v>
      </c>
    </row>
    <row r="2159" spans="1:20" x14ac:dyDescent="0.3">
      <c r="A2159" s="2" t="s">
        <v>2842</v>
      </c>
      <c r="B2159" s="5">
        <v>44092</v>
      </c>
      <c r="C2159" s="5">
        <v>44092</v>
      </c>
      <c r="D2159" s="2" t="s">
        <v>26</v>
      </c>
      <c r="E2159" s="2" t="s">
        <v>27</v>
      </c>
      <c r="F2159" s="2" t="s">
        <v>2726</v>
      </c>
      <c r="G2159" s="6" t="str">
        <f>VLOOKUP(F2159,'Customer Info'!A:B,2,0)</f>
        <v>Marc</v>
      </c>
      <c r="H2159" s="6" t="str">
        <f>VLOOKUP(F2159,'Customer Info'!A:C,3,0)</f>
        <v>Harrigan</v>
      </c>
      <c r="I2159" s="6" t="str">
        <f>VLOOKUP(F2159,'Customer Info'!A:E,5,0)</f>
        <v>Bogor</v>
      </c>
      <c r="J2159" s="2" t="s">
        <v>339</v>
      </c>
      <c r="K2159" s="2">
        <v>4002</v>
      </c>
      <c r="L2159" s="2">
        <v>3744</v>
      </c>
      <c r="M2159" s="2">
        <v>1</v>
      </c>
      <c r="N2159" s="7">
        <f t="shared" si="132"/>
        <v>3744</v>
      </c>
      <c r="O2159" s="7">
        <f t="shared" si="133"/>
        <v>4002</v>
      </c>
      <c r="P2159" s="2">
        <v>88</v>
      </c>
      <c r="Q2159" s="8">
        <f t="shared" si="134"/>
        <v>4090</v>
      </c>
      <c r="R2159" s="8">
        <f t="shared" si="135"/>
        <v>258</v>
      </c>
      <c r="S2159" s="2" t="s">
        <v>31</v>
      </c>
      <c r="T2159" s="22" cm="1">
        <f t="array" ref="T2159">_xlfn.IFS(OR(Q2159&gt;$U$2,Q2159&lt;$U$3),Q2159*$V$2,OR(Q2159&gt;$U$3,Q2159&lt;$U$4),Q2159*$V$3,OR(Q2159&gt;$U$3,Q2159&lt;$U$4),Q2159*$V$4,OR(Q2159&gt;$U$5,Q2159&lt;$U$6),Q2159*$V$6,OR(Q2159&gt;$U$6,Q2159&lt;$U$7),Q2159*$V$7)</f>
        <v>81.8</v>
      </c>
    </row>
    <row r="2160" spans="1:20" x14ac:dyDescent="0.3">
      <c r="A2160" s="2" t="s">
        <v>2843</v>
      </c>
      <c r="B2160" s="5">
        <v>43941</v>
      </c>
      <c r="C2160" s="5">
        <v>43941</v>
      </c>
      <c r="D2160" s="2" t="s">
        <v>45</v>
      </c>
      <c r="E2160" s="2" t="s">
        <v>46</v>
      </c>
      <c r="F2160" s="2" t="s">
        <v>1397</v>
      </c>
      <c r="G2160" s="6" t="str">
        <f>VLOOKUP(F2160,'Customer Info'!A:B,2,0)</f>
        <v>Paul</v>
      </c>
      <c r="H2160" s="6" t="str">
        <f>VLOOKUP(F2160,'Customer Info'!A:C,3,0)</f>
        <v>Stevenson</v>
      </c>
      <c r="I2160" s="6" t="str">
        <f>VLOOKUP(F2160,'Customer Info'!A:E,5,0)</f>
        <v>Kwinana</v>
      </c>
      <c r="J2160" s="2" t="s">
        <v>512</v>
      </c>
      <c r="K2160" s="2">
        <v>1901</v>
      </c>
      <c r="L2160" s="2">
        <v>1810</v>
      </c>
      <c r="M2160" s="2">
        <v>3</v>
      </c>
      <c r="N2160" s="7">
        <f t="shared" si="132"/>
        <v>5430</v>
      </c>
      <c r="O2160" s="7">
        <f t="shared" si="133"/>
        <v>5703</v>
      </c>
      <c r="P2160" s="2">
        <v>81</v>
      </c>
      <c r="Q2160" s="8">
        <f t="shared" si="134"/>
        <v>5784</v>
      </c>
      <c r="R2160" s="8">
        <f t="shared" si="135"/>
        <v>273</v>
      </c>
      <c r="S2160" s="2" t="s">
        <v>31</v>
      </c>
      <c r="T2160" s="22" cm="1">
        <f t="array" ref="T2160">_xlfn.IFS(OR(Q2160&gt;$U$2,Q2160&lt;$U$3),Q2160*$V$2,OR(Q2160&gt;$U$3,Q2160&lt;$U$4),Q2160*$V$3,OR(Q2160&gt;$U$3,Q2160&lt;$U$4),Q2160*$V$4,OR(Q2160&gt;$U$5,Q2160&lt;$U$6),Q2160*$V$6,OR(Q2160&gt;$U$6,Q2160&lt;$U$7),Q2160*$V$7)</f>
        <v>115.68</v>
      </c>
    </row>
    <row r="2161" spans="1:20" x14ac:dyDescent="0.3">
      <c r="A2161" s="2" t="s">
        <v>2844</v>
      </c>
      <c r="B2161" s="5">
        <v>44053</v>
      </c>
      <c r="C2161" s="5">
        <v>44054</v>
      </c>
      <c r="D2161" s="2" t="s">
        <v>26</v>
      </c>
      <c r="E2161" s="2" t="s">
        <v>46</v>
      </c>
      <c r="F2161" s="2" t="s">
        <v>1456</v>
      </c>
      <c r="G2161" s="6" t="str">
        <f>VLOOKUP(F2161,'Customer Info'!A:B,2,0)</f>
        <v>Darren</v>
      </c>
      <c r="H2161" s="6" t="str">
        <f>VLOOKUP(F2161,'Customer Info'!A:C,3,0)</f>
        <v>Koutras</v>
      </c>
      <c r="I2161" s="6" t="str">
        <f>VLOOKUP(F2161,'Customer Info'!A:E,5,0)</f>
        <v>Pune</v>
      </c>
      <c r="J2161" s="2" t="s">
        <v>452</v>
      </c>
      <c r="K2161" s="2">
        <v>7232</v>
      </c>
      <c r="L2161" s="2">
        <v>6753</v>
      </c>
      <c r="M2161" s="2">
        <v>2</v>
      </c>
      <c r="N2161" s="7">
        <f t="shared" si="132"/>
        <v>13506</v>
      </c>
      <c r="O2161" s="7">
        <f t="shared" si="133"/>
        <v>14464</v>
      </c>
      <c r="P2161" s="2">
        <v>98</v>
      </c>
      <c r="Q2161" s="8">
        <f t="shared" si="134"/>
        <v>14562</v>
      </c>
      <c r="R2161" s="8">
        <f t="shared" si="135"/>
        <v>958</v>
      </c>
      <c r="S2161" s="2" t="s">
        <v>31</v>
      </c>
      <c r="T2161" s="22" cm="1">
        <f t="array" ref="T2161">_xlfn.IFS(OR(Q2161&gt;$U$2,Q2161&lt;$U$3),Q2161*$V$2,OR(Q2161&gt;$U$3,Q2161&lt;$U$4),Q2161*$V$3,OR(Q2161&gt;$U$3,Q2161&lt;$U$4),Q2161*$V$4,OR(Q2161&gt;$U$5,Q2161&lt;$U$6),Q2161*$V$6,OR(Q2161&gt;$U$6,Q2161&lt;$U$7),Q2161*$V$7)</f>
        <v>291.24</v>
      </c>
    </row>
    <row r="2162" spans="1:20" x14ac:dyDescent="0.3">
      <c r="A2162" s="2" t="s">
        <v>2845</v>
      </c>
      <c r="B2162" s="5">
        <v>44091</v>
      </c>
      <c r="C2162" s="5">
        <v>44091</v>
      </c>
      <c r="D2162" s="2" t="s">
        <v>33</v>
      </c>
      <c r="E2162" s="2" t="s">
        <v>34</v>
      </c>
      <c r="F2162" s="2" t="s">
        <v>1456</v>
      </c>
      <c r="G2162" s="6" t="str">
        <f>VLOOKUP(F2162,'Customer Info'!A:B,2,0)</f>
        <v>Darren</v>
      </c>
      <c r="H2162" s="6" t="str">
        <f>VLOOKUP(F2162,'Customer Info'!A:C,3,0)</f>
        <v>Koutras</v>
      </c>
      <c r="I2162" s="6" t="str">
        <f>VLOOKUP(F2162,'Customer Info'!A:E,5,0)</f>
        <v>Pune</v>
      </c>
      <c r="J2162" s="2" t="s">
        <v>359</v>
      </c>
      <c r="K2162" s="2">
        <v>1619</v>
      </c>
      <c r="L2162" s="2">
        <v>1442</v>
      </c>
      <c r="M2162" s="2">
        <v>8</v>
      </c>
      <c r="N2162" s="7">
        <f t="shared" si="132"/>
        <v>11536</v>
      </c>
      <c r="O2162" s="7">
        <f t="shared" si="133"/>
        <v>12952</v>
      </c>
      <c r="P2162" s="2">
        <v>53</v>
      </c>
      <c r="Q2162" s="8">
        <f t="shared" si="134"/>
        <v>13005</v>
      </c>
      <c r="R2162" s="8">
        <f t="shared" si="135"/>
        <v>1416</v>
      </c>
      <c r="S2162" s="2" t="s">
        <v>31</v>
      </c>
      <c r="T2162" s="22" cm="1">
        <f t="array" ref="T2162">_xlfn.IFS(OR(Q2162&gt;$U$2,Q2162&lt;$U$3),Q2162*$V$2,OR(Q2162&gt;$U$3,Q2162&lt;$U$4),Q2162*$V$3,OR(Q2162&gt;$U$3,Q2162&lt;$U$4),Q2162*$V$4,OR(Q2162&gt;$U$5,Q2162&lt;$U$6),Q2162*$V$6,OR(Q2162&gt;$U$6,Q2162&lt;$U$7),Q2162*$V$7)</f>
        <v>260.10000000000002</v>
      </c>
    </row>
    <row r="2163" spans="1:20" x14ac:dyDescent="0.3">
      <c r="A2163" s="2" t="s">
        <v>2846</v>
      </c>
      <c r="B2163" s="5">
        <v>43931</v>
      </c>
      <c r="C2163" s="5">
        <v>43931</v>
      </c>
      <c r="D2163" s="2" t="s">
        <v>33</v>
      </c>
      <c r="E2163" s="2" t="s">
        <v>46</v>
      </c>
      <c r="F2163" s="2" t="s">
        <v>740</v>
      </c>
      <c r="G2163" s="6" t="str">
        <f>VLOOKUP(F2163,'Customer Info'!A:B,2,0)</f>
        <v>Rick</v>
      </c>
      <c r="H2163" s="6" t="str">
        <f>VLOOKUP(F2163,'Customer Info'!A:C,3,0)</f>
        <v>Reed</v>
      </c>
      <c r="I2163" s="6" t="str">
        <f>VLOOKUP(F2163,'Customer Info'!A:E,5,0)</f>
        <v>Lucknow</v>
      </c>
      <c r="J2163" s="2" t="s">
        <v>439</v>
      </c>
      <c r="K2163" s="2">
        <v>5848</v>
      </c>
      <c r="L2163" s="2">
        <v>5214</v>
      </c>
      <c r="M2163" s="2">
        <v>4</v>
      </c>
      <c r="N2163" s="7">
        <f t="shared" si="132"/>
        <v>20856</v>
      </c>
      <c r="O2163" s="7">
        <f t="shared" si="133"/>
        <v>23392</v>
      </c>
      <c r="P2163" s="2">
        <v>48</v>
      </c>
      <c r="Q2163" s="8">
        <f t="shared" si="134"/>
        <v>23440</v>
      </c>
      <c r="R2163" s="8">
        <f t="shared" si="135"/>
        <v>2536</v>
      </c>
      <c r="S2163" s="2" t="s">
        <v>31</v>
      </c>
      <c r="T2163" s="22" cm="1">
        <f t="array" ref="T2163">_xlfn.IFS(OR(Q2163&gt;$U$2,Q2163&lt;$U$3),Q2163*$V$2,OR(Q2163&gt;$U$3,Q2163&lt;$U$4),Q2163*$V$3,OR(Q2163&gt;$U$3,Q2163&lt;$U$4),Q2163*$V$4,OR(Q2163&gt;$U$5,Q2163&lt;$U$6),Q2163*$V$6,OR(Q2163&gt;$U$6,Q2163&lt;$U$7),Q2163*$V$7)</f>
        <v>468.8</v>
      </c>
    </row>
    <row r="2164" spans="1:20" x14ac:dyDescent="0.3">
      <c r="A2164" s="2" t="s">
        <v>2847</v>
      </c>
      <c r="B2164" s="5">
        <v>44175</v>
      </c>
      <c r="C2164" s="5">
        <v>44177</v>
      </c>
      <c r="D2164" s="2" t="s">
        <v>45</v>
      </c>
      <c r="E2164" s="2" t="s">
        <v>27</v>
      </c>
      <c r="F2164" s="2" t="s">
        <v>764</v>
      </c>
      <c r="G2164" s="6" t="str">
        <f>VLOOKUP(F2164,'Customer Info'!A:B,2,0)</f>
        <v>Brad</v>
      </c>
      <c r="H2164" s="6" t="str">
        <f>VLOOKUP(F2164,'Customer Info'!A:C,3,0)</f>
        <v>Thomas</v>
      </c>
      <c r="I2164" s="6" t="str">
        <f>VLOOKUP(F2164,'Customer Info'!A:E,5,0)</f>
        <v>Udaipur</v>
      </c>
      <c r="J2164" s="2" t="s">
        <v>326</v>
      </c>
      <c r="K2164" s="2">
        <v>61</v>
      </c>
      <c r="L2164" s="2">
        <v>57</v>
      </c>
      <c r="M2164" s="2">
        <v>5</v>
      </c>
      <c r="N2164" s="7">
        <f t="shared" si="132"/>
        <v>285</v>
      </c>
      <c r="O2164" s="7">
        <f t="shared" si="133"/>
        <v>305</v>
      </c>
      <c r="P2164" s="2">
        <v>10</v>
      </c>
      <c r="Q2164" s="8">
        <f t="shared" si="134"/>
        <v>315</v>
      </c>
      <c r="R2164" s="8">
        <f t="shared" si="135"/>
        <v>20</v>
      </c>
      <c r="S2164" s="2" t="s">
        <v>31</v>
      </c>
      <c r="T2164" s="22" cm="1">
        <f t="array" ref="T2164">_xlfn.IFS(OR(Q2164&gt;$U$2,Q2164&lt;$U$3),Q2164*$V$2,OR(Q2164&gt;$U$3,Q2164&lt;$U$4),Q2164*$V$3,OR(Q2164&gt;$U$3,Q2164&lt;$U$4),Q2164*$V$4,OR(Q2164&gt;$U$5,Q2164&lt;$U$6),Q2164*$V$6,OR(Q2164&gt;$U$6,Q2164&lt;$U$7),Q2164*$V$7)</f>
        <v>6.3</v>
      </c>
    </row>
    <row r="2165" spans="1:20" x14ac:dyDescent="0.3">
      <c r="A2165" s="2" t="s">
        <v>2848</v>
      </c>
      <c r="B2165" s="5">
        <v>43880</v>
      </c>
      <c r="C2165" s="5">
        <v>43882</v>
      </c>
      <c r="D2165" s="2" t="s">
        <v>45</v>
      </c>
      <c r="E2165" s="2" t="s">
        <v>89</v>
      </c>
      <c r="F2165" s="2" t="s">
        <v>1471</v>
      </c>
      <c r="G2165" s="6" t="str">
        <f>VLOOKUP(F2165,'Customer Info'!A:B,2,0)</f>
        <v>Caroline</v>
      </c>
      <c r="H2165" s="6" t="str">
        <f>VLOOKUP(F2165,'Customer Info'!A:C,3,0)</f>
        <v>Jumper</v>
      </c>
      <c r="I2165" s="6" t="str">
        <f>VLOOKUP(F2165,'Customer Info'!A:E,5,0)</f>
        <v>Xuzhou</v>
      </c>
      <c r="J2165" s="2" t="s">
        <v>1222</v>
      </c>
      <c r="K2165" s="2">
        <v>2243</v>
      </c>
      <c r="L2165" s="2">
        <v>2000</v>
      </c>
      <c r="M2165" s="2">
        <v>7</v>
      </c>
      <c r="N2165" s="7">
        <f t="shared" si="132"/>
        <v>14000</v>
      </c>
      <c r="O2165" s="7">
        <f t="shared" si="133"/>
        <v>15701</v>
      </c>
      <c r="P2165" s="2">
        <v>60</v>
      </c>
      <c r="Q2165" s="8">
        <f t="shared" si="134"/>
        <v>15761</v>
      </c>
      <c r="R2165" s="8">
        <f t="shared" si="135"/>
        <v>1701</v>
      </c>
      <c r="S2165" s="2" t="s">
        <v>61</v>
      </c>
      <c r="T2165" s="22" cm="1">
        <f t="array" ref="T2165">_xlfn.IFS(OR(Q2165&gt;$U$2,Q2165&lt;$U$3),Q2165*$V$2,OR(Q2165&gt;$U$3,Q2165&lt;$U$4),Q2165*$V$3,OR(Q2165&gt;$U$3,Q2165&lt;$U$4),Q2165*$V$4,OR(Q2165&gt;$U$5,Q2165&lt;$U$6),Q2165*$V$6,OR(Q2165&gt;$U$6,Q2165&lt;$U$7),Q2165*$V$7)</f>
        <v>315.22000000000003</v>
      </c>
    </row>
    <row r="2166" spans="1:20" x14ac:dyDescent="0.3">
      <c r="A2166" s="2" t="s">
        <v>2849</v>
      </c>
      <c r="B2166" s="5">
        <v>43917</v>
      </c>
      <c r="C2166" s="5">
        <v>43918</v>
      </c>
      <c r="D2166" s="2" t="s">
        <v>33</v>
      </c>
      <c r="E2166" s="2" t="s">
        <v>66</v>
      </c>
      <c r="F2166" s="2" t="s">
        <v>946</v>
      </c>
      <c r="G2166" s="6" t="str">
        <f>VLOOKUP(F2166,'Customer Info'!A:B,2,0)</f>
        <v>Neil</v>
      </c>
      <c r="H2166" s="6" t="str">
        <f>VLOOKUP(F2166,'Customer Info'!A:C,3,0)</f>
        <v>Franzšsisch</v>
      </c>
      <c r="I2166" s="6" t="str">
        <f>VLOOKUP(F2166,'Customer Info'!A:E,5,0)</f>
        <v>Mount Isa</v>
      </c>
      <c r="J2166" s="2" t="s">
        <v>1403</v>
      </c>
      <c r="K2166" s="2">
        <v>39095</v>
      </c>
      <c r="L2166" s="2">
        <v>35516</v>
      </c>
      <c r="M2166" s="2">
        <v>5</v>
      </c>
      <c r="N2166" s="7">
        <f t="shared" si="132"/>
        <v>177580</v>
      </c>
      <c r="O2166" s="7">
        <f t="shared" si="133"/>
        <v>195475</v>
      </c>
      <c r="P2166" s="2">
        <v>77</v>
      </c>
      <c r="Q2166" s="8">
        <f t="shared" si="134"/>
        <v>195552</v>
      </c>
      <c r="R2166" s="8">
        <f t="shared" si="135"/>
        <v>17895</v>
      </c>
      <c r="S2166" s="2" t="s">
        <v>61</v>
      </c>
      <c r="T2166" s="22" cm="1">
        <f t="array" ref="T2166">_xlfn.IFS(OR(Q2166&gt;$U$2,Q2166&lt;$U$3),Q2166*$V$2,OR(Q2166&gt;$U$3,Q2166&lt;$U$4),Q2166*$V$3,OR(Q2166&gt;$U$3,Q2166&lt;$U$4),Q2166*$V$4,OR(Q2166&gt;$U$5,Q2166&lt;$U$6),Q2166*$V$6,OR(Q2166&gt;$U$6,Q2166&lt;$U$7),Q2166*$V$7)</f>
        <v>3911.04</v>
      </c>
    </row>
    <row r="2167" spans="1:20" x14ac:dyDescent="0.3">
      <c r="A2167" s="2" t="s">
        <v>2850</v>
      </c>
      <c r="B2167" s="5">
        <v>43948</v>
      </c>
      <c r="C2167" s="5">
        <v>43948</v>
      </c>
      <c r="D2167" s="2" t="s">
        <v>33</v>
      </c>
      <c r="E2167" s="2" t="s">
        <v>34</v>
      </c>
      <c r="F2167" s="2" t="s">
        <v>1421</v>
      </c>
      <c r="G2167" s="6" t="str">
        <f>VLOOKUP(F2167,'Customer Info'!A:B,2,0)</f>
        <v>Peter</v>
      </c>
      <c r="H2167" s="6" t="str">
        <f>VLOOKUP(F2167,'Customer Info'!A:C,3,0)</f>
        <v>BŸhler</v>
      </c>
      <c r="I2167" s="6" t="str">
        <f>VLOOKUP(F2167,'Customer Info'!A:E,5,0)</f>
        <v>Wolfsburg</v>
      </c>
      <c r="J2167" s="2" t="s">
        <v>57</v>
      </c>
      <c r="K2167" s="2">
        <v>2808</v>
      </c>
      <c r="L2167" s="2">
        <v>2674</v>
      </c>
      <c r="M2167" s="2">
        <v>1</v>
      </c>
      <c r="N2167" s="7">
        <f t="shared" si="132"/>
        <v>2674</v>
      </c>
      <c r="O2167" s="7">
        <f t="shared" si="133"/>
        <v>2808</v>
      </c>
      <c r="P2167" s="2">
        <v>32</v>
      </c>
      <c r="Q2167" s="8">
        <f t="shared" si="134"/>
        <v>2840</v>
      </c>
      <c r="R2167" s="8">
        <f t="shared" si="135"/>
        <v>134</v>
      </c>
      <c r="S2167" s="2" t="s">
        <v>31</v>
      </c>
      <c r="T2167" s="22" cm="1">
        <f t="array" ref="T2167">_xlfn.IFS(OR(Q2167&gt;$U$2,Q2167&lt;$U$3),Q2167*$V$2,OR(Q2167&gt;$U$3,Q2167&lt;$U$4),Q2167*$V$3,OR(Q2167&gt;$U$3,Q2167&lt;$U$4),Q2167*$V$4,OR(Q2167&gt;$U$5,Q2167&lt;$U$6),Q2167*$V$6,OR(Q2167&gt;$U$6,Q2167&lt;$U$7),Q2167*$V$7)</f>
        <v>56.800000000000004</v>
      </c>
    </row>
    <row r="2168" spans="1:20" x14ac:dyDescent="0.3">
      <c r="A2168" s="2" t="s">
        <v>2851</v>
      </c>
      <c r="B2168" s="5">
        <v>43287</v>
      </c>
      <c r="C2168" s="5">
        <v>43287</v>
      </c>
      <c r="D2168" s="2" t="s">
        <v>26</v>
      </c>
      <c r="E2168" s="2" t="s">
        <v>41</v>
      </c>
      <c r="F2168" s="2" t="s">
        <v>285</v>
      </c>
      <c r="G2168" s="6" t="str">
        <f>VLOOKUP(F2168,'Customer Info'!A:B,2,0)</f>
        <v>Todd</v>
      </c>
      <c r="H2168" s="6" t="str">
        <f>VLOOKUP(F2168,'Customer Info'!A:C,3,0)</f>
        <v>Sumrall</v>
      </c>
      <c r="I2168" s="6" t="str">
        <f>VLOOKUP(F2168,'Customer Info'!A:E,5,0)</f>
        <v>Yangzhou</v>
      </c>
      <c r="J2168" s="2" t="s">
        <v>240</v>
      </c>
      <c r="K2168" s="2">
        <v>4808</v>
      </c>
      <c r="L2168" s="2">
        <v>4453</v>
      </c>
      <c r="M2168" s="2">
        <v>1</v>
      </c>
      <c r="N2168" s="7">
        <f t="shared" si="132"/>
        <v>4453</v>
      </c>
      <c r="O2168" s="7">
        <f t="shared" si="133"/>
        <v>4808</v>
      </c>
      <c r="P2168" s="2">
        <v>79</v>
      </c>
      <c r="Q2168" s="8">
        <f t="shared" si="134"/>
        <v>4887</v>
      </c>
      <c r="R2168" s="8">
        <f t="shared" si="135"/>
        <v>355</v>
      </c>
      <c r="S2168" s="2" t="s">
        <v>31</v>
      </c>
      <c r="T2168" s="22" cm="1">
        <f t="array" ref="T2168">_xlfn.IFS(OR(Q2168&gt;$U$2,Q2168&lt;$U$3),Q2168*$V$2,OR(Q2168&gt;$U$3,Q2168&lt;$U$4),Q2168*$V$3,OR(Q2168&gt;$U$3,Q2168&lt;$U$4),Q2168*$V$4,OR(Q2168&gt;$U$5,Q2168&lt;$U$6),Q2168*$V$6,OR(Q2168&gt;$U$6,Q2168&lt;$U$7),Q2168*$V$7)</f>
        <v>97.740000000000009</v>
      </c>
    </row>
    <row r="2169" spans="1:20" x14ac:dyDescent="0.3">
      <c r="A2169" s="2" t="s">
        <v>2852</v>
      </c>
      <c r="B2169" s="5">
        <v>43398</v>
      </c>
      <c r="C2169" s="5">
        <v>43400</v>
      </c>
      <c r="D2169" s="2" t="s">
        <v>33</v>
      </c>
      <c r="E2169" s="2" t="s">
        <v>34</v>
      </c>
      <c r="F2169" s="2" t="s">
        <v>912</v>
      </c>
      <c r="G2169" s="6" t="str">
        <f>VLOOKUP(F2169,'Customer Info'!A:B,2,0)</f>
        <v>Jennifer</v>
      </c>
      <c r="H2169" s="6" t="str">
        <f>VLOOKUP(F2169,'Customer Info'!A:C,3,0)</f>
        <v>Halladay</v>
      </c>
      <c r="I2169" s="6" t="str">
        <f>VLOOKUP(F2169,'Customer Info'!A:E,5,0)</f>
        <v>Bielefeld</v>
      </c>
      <c r="J2169" s="2" t="s">
        <v>386</v>
      </c>
      <c r="K2169" s="2">
        <v>7534</v>
      </c>
      <c r="L2169" s="2">
        <v>7106</v>
      </c>
      <c r="M2169" s="2">
        <v>7</v>
      </c>
      <c r="N2169" s="7">
        <f t="shared" si="132"/>
        <v>49742</v>
      </c>
      <c r="O2169" s="7">
        <f t="shared" si="133"/>
        <v>52738</v>
      </c>
      <c r="P2169" s="2">
        <v>52</v>
      </c>
      <c r="Q2169" s="8">
        <f t="shared" si="134"/>
        <v>52790</v>
      </c>
      <c r="R2169" s="8">
        <f t="shared" si="135"/>
        <v>2996</v>
      </c>
      <c r="S2169" s="2" t="s">
        <v>31</v>
      </c>
      <c r="T2169" s="22" cm="1">
        <f t="array" ref="T2169">_xlfn.IFS(OR(Q2169&gt;$U$2,Q2169&lt;$U$3),Q2169*$V$2,OR(Q2169&gt;$U$3,Q2169&lt;$U$4),Q2169*$V$3,OR(Q2169&gt;$U$3,Q2169&lt;$U$4),Q2169*$V$4,OR(Q2169&gt;$U$5,Q2169&lt;$U$6),Q2169*$V$6,OR(Q2169&gt;$U$6,Q2169&lt;$U$7),Q2169*$V$7)</f>
        <v>1055.8</v>
      </c>
    </row>
    <row r="2170" spans="1:20" x14ac:dyDescent="0.3">
      <c r="A2170" s="2" t="s">
        <v>2853</v>
      </c>
      <c r="B2170" s="5">
        <v>43131</v>
      </c>
      <c r="C2170" s="5">
        <v>43133</v>
      </c>
      <c r="D2170" s="2" t="s">
        <v>45</v>
      </c>
      <c r="E2170" s="2" t="s">
        <v>27</v>
      </c>
      <c r="F2170" s="2" t="s">
        <v>35</v>
      </c>
      <c r="G2170" s="6" t="str">
        <f>VLOOKUP(F2170,'Customer Info'!A:B,2,0)</f>
        <v>Muhammed</v>
      </c>
      <c r="H2170" s="6" t="str">
        <f>VLOOKUP(F2170,'Customer Info'!A:C,3,0)</f>
        <v>Lee</v>
      </c>
      <c r="I2170" s="6" t="str">
        <f>VLOOKUP(F2170,'Customer Info'!A:E,5,0)</f>
        <v>Nellore</v>
      </c>
      <c r="J2170" s="2" t="s">
        <v>51</v>
      </c>
      <c r="K2170" s="2">
        <v>811</v>
      </c>
      <c r="L2170" s="2">
        <v>780</v>
      </c>
      <c r="M2170" s="2">
        <v>2</v>
      </c>
      <c r="N2170" s="7">
        <f t="shared" si="132"/>
        <v>1560</v>
      </c>
      <c r="O2170" s="7">
        <f t="shared" si="133"/>
        <v>1622</v>
      </c>
      <c r="P2170" s="2">
        <v>99</v>
      </c>
      <c r="Q2170" s="8">
        <f t="shared" si="134"/>
        <v>1721</v>
      </c>
      <c r="R2170" s="8">
        <f t="shared" si="135"/>
        <v>62</v>
      </c>
      <c r="S2170" s="2" t="s">
        <v>31</v>
      </c>
      <c r="T2170" s="22" cm="1">
        <f t="array" ref="T2170">_xlfn.IFS(OR(Q2170&gt;$U$2,Q2170&lt;$U$3),Q2170*$V$2,OR(Q2170&gt;$U$3,Q2170&lt;$U$4),Q2170*$V$3,OR(Q2170&gt;$U$3,Q2170&lt;$U$4),Q2170*$V$4,OR(Q2170&gt;$U$5,Q2170&lt;$U$6),Q2170*$V$6,OR(Q2170&gt;$U$6,Q2170&lt;$U$7),Q2170*$V$7)</f>
        <v>34.42</v>
      </c>
    </row>
    <row r="2171" spans="1:20" x14ac:dyDescent="0.3">
      <c r="A2171" s="2" t="s">
        <v>2854</v>
      </c>
      <c r="B2171" s="5">
        <v>43285</v>
      </c>
      <c r="C2171" s="5">
        <v>43286</v>
      </c>
      <c r="D2171" s="2" t="s">
        <v>45</v>
      </c>
      <c r="E2171" s="2" t="s">
        <v>66</v>
      </c>
      <c r="F2171" s="2" t="s">
        <v>140</v>
      </c>
      <c r="G2171" s="6" t="str">
        <f>VLOOKUP(F2171,'Customer Info'!A:B,2,0)</f>
        <v>Steve</v>
      </c>
      <c r="H2171" s="6" t="str">
        <f>VLOOKUP(F2171,'Customer Info'!A:C,3,0)</f>
        <v>Carroll</v>
      </c>
      <c r="I2171" s="6" t="str">
        <f>VLOOKUP(F2171,'Customer Info'!A:E,5,0)</f>
        <v>Qingdao</v>
      </c>
      <c r="J2171" s="2" t="s">
        <v>191</v>
      </c>
      <c r="K2171" s="2">
        <v>1146</v>
      </c>
      <c r="L2171" s="2">
        <v>1061</v>
      </c>
      <c r="M2171" s="2">
        <v>3</v>
      </c>
      <c r="N2171" s="7">
        <f t="shared" si="132"/>
        <v>3183</v>
      </c>
      <c r="O2171" s="7">
        <f t="shared" si="133"/>
        <v>3438</v>
      </c>
      <c r="P2171" s="2">
        <v>61</v>
      </c>
      <c r="Q2171" s="8">
        <f t="shared" si="134"/>
        <v>3499</v>
      </c>
      <c r="R2171" s="8">
        <f t="shared" si="135"/>
        <v>255</v>
      </c>
      <c r="S2171" s="2" t="s">
        <v>61</v>
      </c>
      <c r="T2171" s="22" cm="1">
        <f t="array" ref="T2171">_xlfn.IFS(OR(Q2171&gt;$U$2,Q2171&lt;$U$3),Q2171*$V$2,OR(Q2171&gt;$U$3,Q2171&lt;$U$4),Q2171*$V$3,OR(Q2171&gt;$U$3,Q2171&lt;$U$4),Q2171*$V$4,OR(Q2171&gt;$U$5,Q2171&lt;$U$6),Q2171*$V$6,OR(Q2171&gt;$U$6,Q2171&lt;$U$7),Q2171*$V$7)</f>
        <v>69.98</v>
      </c>
    </row>
    <row r="2172" spans="1:20" x14ac:dyDescent="0.3">
      <c r="A2172" s="2" t="s">
        <v>2855</v>
      </c>
      <c r="B2172" s="5">
        <v>43363</v>
      </c>
      <c r="C2172" s="5">
        <v>43365</v>
      </c>
      <c r="D2172" s="2" t="s">
        <v>45</v>
      </c>
      <c r="E2172" s="2" t="s">
        <v>34</v>
      </c>
      <c r="F2172" s="2" t="s">
        <v>1519</v>
      </c>
      <c r="G2172" s="6" t="str">
        <f>VLOOKUP(F2172,'Customer Info'!A:B,2,0)</f>
        <v>Ralph</v>
      </c>
      <c r="H2172" s="6" t="str">
        <f>VLOOKUP(F2172,'Customer Info'!A:C,3,0)</f>
        <v>Arnett</v>
      </c>
      <c r="I2172" s="6" t="str">
        <f>VLOOKUP(F2172,'Customer Info'!A:E,5,0)</f>
        <v>Shenyang</v>
      </c>
      <c r="J2172" s="2" t="s">
        <v>224</v>
      </c>
      <c r="K2172" s="2">
        <v>100</v>
      </c>
      <c r="L2172" s="2">
        <v>95</v>
      </c>
      <c r="M2172" s="2">
        <v>1</v>
      </c>
      <c r="N2172" s="7">
        <f t="shared" si="132"/>
        <v>95</v>
      </c>
      <c r="O2172" s="7">
        <f t="shared" si="133"/>
        <v>100</v>
      </c>
      <c r="P2172" s="2">
        <v>10</v>
      </c>
      <c r="Q2172" s="8">
        <f t="shared" si="134"/>
        <v>110</v>
      </c>
      <c r="R2172" s="8">
        <f t="shared" si="135"/>
        <v>5</v>
      </c>
      <c r="S2172" s="2" t="s">
        <v>69</v>
      </c>
      <c r="T2172" s="22" cm="1">
        <f t="array" ref="T2172">_xlfn.IFS(OR(Q2172&gt;$U$2,Q2172&lt;$U$3),Q2172*$V$2,OR(Q2172&gt;$U$3,Q2172&lt;$U$4),Q2172*$V$3,OR(Q2172&gt;$U$3,Q2172&lt;$U$4),Q2172*$V$4,OR(Q2172&gt;$U$5,Q2172&lt;$U$6),Q2172*$V$6,OR(Q2172&gt;$U$6,Q2172&lt;$U$7),Q2172*$V$7)</f>
        <v>2.2000000000000002</v>
      </c>
    </row>
    <row r="2173" spans="1:20" x14ac:dyDescent="0.3">
      <c r="A2173" s="2" t="s">
        <v>2856</v>
      </c>
      <c r="B2173" s="5">
        <v>43217</v>
      </c>
      <c r="C2173" s="5">
        <v>43219</v>
      </c>
      <c r="D2173" s="2" t="s">
        <v>45</v>
      </c>
      <c r="E2173" s="2" t="s">
        <v>27</v>
      </c>
      <c r="F2173" s="2" t="s">
        <v>1494</v>
      </c>
      <c r="G2173" s="6" t="str">
        <f>VLOOKUP(F2173,'Customer Info'!A:B,2,0)</f>
        <v>Philisse</v>
      </c>
      <c r="H2173" s="6" t="str">
        <f>VLOOKUP(F2173,'Customer Info'!A:C,3,0)</f>
        <v>Overcash</v>
      </c>
      <c r="I2173" s="6" t="str">
        <f>VLOOKUP(F2173,'Customer Info'!A:E,5,0)</f>
        <v>Potsdam</v>
      </c>
      <c r="J2173" s="2" t="s">
        <v>5</v>
      </c>
      <c r="K2173" s="2">
        <v>167</v>
      </c>
      <c r="L2173" s="2">
        <v>155</v>
      </c>
      <c r="M2173" s="2">
        <v>1</v>
      </c>
      <c r="N2173" s="7">
        <f t="shared" si="132"/>
        <v>155</v>
      </c>
      <c r="O2173" s="7">
        <f t="shared" si="133"/>
        <v>167</v>
      </c>
      <c r="P2173" s="2">
        <v>30</v>
      </c>
      <c r="Q2173" s="8">
        <f t="shared" si="134"/>
        <v>197</v>
      </c>
      <c r="R2173" s="8">
        <f t="shared" si="135"/>
        <v>12</v>
      </c>
      <c r="S2173" s="2" t="s">
        <v>61</v>
      </c>
      <c r="T2173" s="22" cm="1">
        <f t="array" ref="T2173">_xlfn.IFS(OR(Q2173&gt;$U$2,Q2173&lt;$U$3),Q2173*$V$2,OR(Q2173&gt;$U$3,Q2173&lt;$U$4),Q2173*$V$3,OR(Q2173&gt;$U$3,Q2173&lt;$U$4),Q2173*$V$4,OR(Q2173&gt;$U$5,Q2173&lt;$U$6),Q2173*$V$6,OR(Q2173&gt;$U$6,Q2173&lt;$U$7),Q2173*$V$7)</f>
        <v>3.94</v>
      </c>
    </row>
    <row r="2174" spans="1:20" x14ac:dyDescent="0.3">
      <c r="A2174" s="2" t="s">
        <v>2857</v>
      </c>
      <c r="B2174" s="5">
        <v>43365</v>
      </c>
      <c r="C2174" s="5">
        <v>43365</v>
      </c>
      <c r="D2174" s="2" t="s">
        <v>33</v>
      </c>
      <c r="E2174" s="2" t="s">
        <v>46</v>
      </c>
      <c r="F2174" s="2" t="s">
        <v>917</v>
      </c>
      <c r="G2174" s="6" t="str">
        <f>VLOOKUP(F2174,'Customer Info'!A:B,2,0)</f>
        <v>Fred</v>
      </c>
      <c r="H2174" s="6" t="str">
        <f>VLOOKUP(F2174,'Customer Info'!A:C,3,0)</f>
        <v>Hopkins</v>
      </c>
      <c r="I2174" s="6" t="str">
        <f>VLOOKUP(F2174,'Customer Info'!A:E,5,0)</f>
        <v>Sydney</v>
      </c>
      <c r="J2174" s="2" t="s">
        <v>422</v>
      </c>
      <c r="K2174" s="2">
        <v>28522</v>
      </c>
      <c r="L2174" s="2">
        <v>26384</v>
      </c>
      <c r="M2174" s="2">
        <v>1</v>
      </c>
      <c r="N2174" s="7">
        <f t="shared" si="132"/>
        <v>26384</v>
      </c>
      <c r="O2174" s="7">
        <f t="shared" si="133"/>
        <v>28522</v>
      </c>
      <c r="P2174" s="2">
        <v>58</v>
      </c>
      <c r="Q2174" s="8">
        <f t="shared" si="134"/>
        <v>28580</v>
      </c>
      <c r="R2174" s="8">
        <f t="shared" si="135"/>
        <v>2138</v>
      </c>
      <c r="S2174" s="2" t="s">
        <v>31</v>
      </c>
      <c r="T2174" s="22" cm="1">
        <f t="array" ref="T2174">_xlfn.IFS(OR(Q2174&gt;$U$2,Q2174&lt;$U$3),Q2174*$V$2,OR(Q2174&gt;$U$3,Q2174&lt;$U$4),Q2174*$V$3,OR(Q2174&gt;$U$3,Q2174&lt;$U$4),Q2174*$V$4,OR(Q2174&gt;$U$5,Q2174&lt;$U$6),Q2174*$V$6,OR(Q2174&gt;$U$6,Q2174&lt;$U$7),Q2174*$V$7)</f>
        <v>571.6</v>
      </c>
    </row>
    <row r="2175" spans="1:20" x14ac:dyDescent="0.3">
      <c r="A2175" s="2" t="s">
        <v>2858</v>
      </c>
      <c r="B2175" s="5">
        <v>43326</v>
      </c>
      <c r="C2175" s="5">
        <v>43328</v>
      </c>
      <c r="D2175" s="2" t="s">
        <v>45</v>
      </c>
      <c r="E2175" s="2" t="s">
        <v>66</v>
      </c>
      <c r="F2175" s="2" t="s">
        <v>863</v>
      </c>
      <c r="G2175" s="6" t="str">
        <f>VLOOKUP(F2175,'Customer Info'!A:B,2,0)</f>
        <v>Michael</v>
      </c>
      <c r="H2175" s="6" t="str">
        <f>VLOOKUP(F2175,'Customer Info'!A:C,3,0)</f>
        <v>Nguyen</v>
      </c>
      <c r="I2175" s="6" t="str">
        <f>VLOOKUP(F2175,'Customer Info'!A:E,5,0)</f>
        <v>Berlin</v>
      </c>
      <c r="J2175" s="2" t="s">
        <v>106</v>
      </c>
      <c r="K2175" s="2">
        <v>187</v>
      </c>
      <c r="L2175" s="2">
        <v>176</v>
      </c>
      <c r="M2175" s="2">
        <v>5</v>
      </c>
      <c r="N2175" s="7">
        <f t="shared" si="132"/>
        <v>880</v>
      </c>
      <c r="O2175" s="7">
        <f t="shared" si="133"/>
        <v>935</v>
      </c>
      <c r="P2175" s="2">
        <v>30</v>
      </c>
      <c r="Q2175" s="8">
        <f t="shared" si="134"/>
        <v>965</v>
      </c>
      <c r="R2175" s="8">
        <f t="shared" si="135"/>
        <v>55</v>
      </c>
      <c r="S2175" s="2" t="s">
        <v>31</v>
      </c>
      <c r="T2175" s="22" cm="1">
        <f t="array" ref="T2175">_xlfn.IFS(OR(Q2175&gt;$U$2,Q2175&lt;$U$3),Q2175*$V$2,OR(Q2175&gt;$U$3,Q2175&lt;$U$4),Q2175*$V$3,OR(Q2175&gt;$U$3,Q2175&lt;$U$4),Q2175*$V$4,OR(Q2175&gt;$U$5,Q2175&lt;$U$6),Q2175*$V$6,OR(Q2175&gt;$U$6,Q2175&lt;$U$7),Q2175*$V$7)</f>
        <v>19.3</v>
      </c>
    </row>
    <row r="2176" spans="1:20" x14ac:dyDescent="0.3">
      <c r="A2176" s="2" t="s">
        <v>2859</v>
      </c>
      <c r="B2176" s="5">
        <v>43257</v>
      </c>
      <c r="C2176" s="5">
        <v>43259</v>
      </c>
      <c r="D2176" s="2" t="s">
        <v>45</v>
      </c>
      <c r="E2176" s="2" t="s">
        <v>27</v>
      </c>
      <c r="F2176" s="2" t="s">
        <v>886</v>
      </c>
      <c r="G2176" s="6" t="str">
        <f>VLOOKUP(F2176,'Customer Info'!A:B,2,0)</f>
        <v>Valerie</v>
      </c>
      <c r="H2176" s="6" t="str">
        <f>VLOOKUP(F2176,'Customer Info'!A:C,3,0)</f>
        <v>Takahito</v>
      </c>
      <c r="I2176" s="6" t="str">
        <f>VLOOKUP(F2176,'Customer Info'!A:E,5,0)</f>
        <v>Surat</v>
      </c>
      <c r="J2176" s="2" t="s">
        <v>864</v>
      </c>
      <c r="K2176" s="2">
        <v>144</v>
      </c>
      <c r="L2176" s="2">
        <v>133</v>
      </c>
      <c r="M2176" s="2">
        <v>4</v>
      </c>
      <c r="N2176" s="7">
        <f t="shared" si="132"/>
        <v>532</v>
      </c>
      <c r="O2176" s="7">
        <f t="shared" si="133"/>
        <v>576</v>
      </c>
      <c r="P2176" s="2">
        <v>30</v>
      </c>
      <c r="Q2176" s="8">
        <f t="shared" si="134"/>
        <v>606</v>
      </c>
      <c r="R2176" s="8">
        <f t="shared" si="135"/>
        <v>44</v>
      </c>
      <c r="S2176" s="2" t="s">
        <v>28</v>
      </c>
      <c r="T2176" s="22" cm="1">
        <f t="array" ref="T2176">_xlfn.IFS(OR(Q2176&gt;$U$2,Q2176&lt;$U$3),Q2176*$V$2,OR(Q2176&gt;$U$3,Q2176&lt;$U$4),Q2176*$V$3,OR(Q2176&gt;$U$3,Q2176&lt;$U$4),Q2176*$V$4,OR(Q2176&gt;$U$5,Q2176&lt;$U$6),Q2176*$V$6,OR(Q2176&gt;$U$6,Q2176&lt;$U$7),Q2176*$V$7)</f>
        <v>12.120000000000001</v>
      </c>
    </row>
    <row r="2177" spans="1:20" x14ac:dyDescent="0.3">
      <c r="A2177" s="2" t="s">
        <v>2860</v>
      </c>
      <c r="B2177" s="5">
        <v>43249</v>
      </c>
      <c r="C2177" s="5">
        <v>43250</v>
      </c>
      <c r="D2177" s="2" t="s">
        <v>45</v>
      </c>
      <c r="E2177" s="2" t="s">
        <v>27</v>
      </c>
      <c r="F2177" s="2" t="s">
        <v>1894</v>
      </c>
      <c r="G2177" s="6" t="str">
        <f>VLOOKUP(F2177,'Customer Info'!A:B,2,0)</f>
        <v>Eugene</v>
      </c>
      <c r="H2177" s="6" t="str">
        <f>VLOOKUP(F2177,'Customer Info'!A:C,3,0)</f>
        <v>Barchas</v>
      </c>
      <c r="I2177" s="6" t="str">
        <f>VLOOKUP(F2177,'Customer Info'!A:E,5,0)</f>
        <v>Aksu</v>
      </c>
      <c r="J2177" s="2" t="s">
        <v>91</v>
      </c>
      <c r="K2177" s="2">
        <v>167</v>
      </c>
      <c r="L2177" s="2">
        <v>155</v>
      </c>
      <c r="M2177" s="2">
        <v>8</v>
      </c>
      <c r="N2177" s="7">
        <f t="shared" si="132"/>
        <v>1240</v>
      </c>
      <c r="O2177" s="7">
        <f t="shared" si="133"/>
        <v>1336</v>
      </c>
      <c r="P2177" s="2">
        <v>30</v>
      </c>
      <c r="Q2177" s="8">
        <f t="shared" si="134"/>
        <v>1366</v>
      </c>
      <c r="R2177" s="8">
        <f t="shared" si="135"/>
        <v>96</v>
      </c>
      <c r="S2177" s="2" t="s">
        <v>31</v>
      </c>
      <c r="T2177" s="22" cm="1">
        <f t="array" ref="T2177">_xlfn.IFS(OR(Q2177&gt;$U$2,Q2177&lt;$U$3),Q2177*$V$2,OR(Q2177&gt;$U$3,Q2177&lt;$U$4),Q2177*$V$3,OR(Q2177&gt;$U$3,Q2177&lt;$U$4),Q2177*$V$4,OR(Q2177&gt;$U$5,Q2177&lt;$U$6),Q2177*$V$6,OR(Q2177&gt;$U$6,Q2177&lt;$U$7),Q2177*$V$7)</f>
        <v>27.32</v>
      </c>
    </row>
    <row r="2178" spans="1:20" x14ac:dyDescent="0.3">
      <c r="A2178" s="2" t="s">
        <v>2861</v>
      </c>
      <c r="B2178" s="5">
        <v>43179</v>
      </c>
      <c r="C2178" s="5">
        <v>43179</v>
      </c>
      <c r="D2178" s="2" t="s">
        <v>45</v>
      </c>
      <c r="E2178" s="2" t="s">
        <v>66</v>
      </c>
      <c r="F2178" s="2" t="s">
        <v>1206</v>
      </c>
      <c r="G2178" s="6" t="str">
        <f>VLOOKUP(F2178,'Customer Info'!A:B,2,0)</f>
        <v>Robert</v>
      </c>
      <c r="H2178" s="6" t="str">
        <f>VLOOKUP(F2178,'Customer Info'!A:C,3,0)</f>
        <v>Dilbeck</v>
      </c>
      <c r="I2178" s="6" t="str">
        <f>VLOOKUP(F2178,'Customer Info'!A:E,5,0)</f>
        <v>Bihar Sharif</v>
      </c>
      <c r="J2178" s="2" t="s">
        <v>592</v>
      </c>
      <c r="K2178" s="2">
        <v>60</v>
      </c>
      <c r="L2178" s="2">
        <v>56</v>
      </c>
      <c r="M2178" s="2">
        <v>5</v>
      </c>
      <c r="N2178" s="7">
        <f t="shared" si="132"/>
        <v>280</v>
      </c>
      <c r="O2178" s="7">
        <f t="shared" si="133"/>
        <v>300</v>
      </c>
      <c r="P2178" s="2">
        <v>10</v>
      </c>
      <c r="Q2178" s="8">
        <f t="shared" si="134"/>
        <v>310</v>
      </c>
      <c r="R2178" s="8">
        <f t="shared" si="135"/>
        <v>20</v>
      </c>
      <c r="S2178" s="2" t="s">
        <v>31</v>
      </c>
      <c r="T2178" s="22" cm="1">
        <f t="array" ref="T2178">_xlfn.IFS(OR(Q2178&gt;$U$2,Q2178&lt;$U$3),Q2178*$V$2,OR(Q2178&gt;$U$3,Q2178&lt;$U$4),Q2178*$V$3,OR(Q2178&gt;$U$3,Q2178&lt;$U$4),Q2178*$V$4,OR(Q2178&gt;$U$5,Q2178&lt;$U$6),Q2178*$V$6,OR(Q2178&gt;$U$6,Q2178&lt;$U$7),Q2178*$V$7)</f>
        <v>6.2</v>
      </c>
    </row>
    <row r="2179" spans="1:20" x14ac:dyDescent="0.3">
      <c r="A2179" s="2" t="s">
        <v>2862</v>
      </c>
      <c r="B2179" s="5">
        <v>43400</v>
      </c>
      <c r="C2179" s="5">
        <v>43401</v>
      </c>
      <c r="D2179" s="2" t="s">
        <v>26</v>
      </c>
      <c r="E2179" s="2" t="s">
        <v>66</v>
      </c>
      <c r="F2179" s="2" t="s">
        <v>325</v>
      </c>
      <c r="G2179" s="6" t="str">
        <f>VLOOKUP(F2179,'Customer Info'!A:B,2,0)</f>
        <v>Jill</v>
      </c>
      <c r="H2179" s="6" t="str">
        <f>VLOOKUP(F2179,'Customer Info'!A:C,3,0)</f>
        <v>Stevenson</v>
      </c>
      <c r="I2179" s="6" t="str">
        <f>VLOOKUP(F2179,'Customer Info'!A:E,5,0)</f>
        <v>Bengbu</v>
      </c>
      <c r="J2179" s="2" t="s">
        <v>692</v>
      </c>
      <c r="K2179" s="2">
        <v>2681</v>
      </c>
      <c r="L2179" s="2">
        <v>2458</v>
      </c>
      <c r="M2179" s="2">
        <v>1</v>
      </c>
      <c r="N2179" s="7">
        <f t="shared" si="132"/>
        <v>2458</v>
      </c>
      <c r="O2179" s="7">
        <f t="shared" si="133"/>
        <v>2681</v>
      </c>
      <c r="P2179" s="2">
        <v>57</v>
      </c>
      <c r="Q2179" s="8">
        <f t="shared" si="134"/>
        <v>2738</v>
      </c>
      <c r="R2179" s="8">
        <f t="shared" si="135"/>
        <v>223</v>
      </c>
      <c r="S2179" s="2" t="s">
        <v>31</v>
      </c>
      <c r="T2179" s="22" cm="1">
        <f t="array" ref="T2179">_xlfn.IFS(OR(Q2179&gt;$U$2,Q2179&lt;$U$3),Q2179*$V$2,OR(Q2179&gt;$U$3,Q2179&lt;$U$4),Q2179*$V$3,OR(Q2179&gt;$U$3,Q2179&lt;$U$4),Q2179*$V$4,OR(Q2179&gt;$U$5,Q2179&lt;$U$6),Q2179*$V$6,OR(Q2179&gt;$U$6,Q2179&lt;$U$7),Q2179*$V$7)</f>
        <v>54.76</v>
      </c>
    </row>
    <row r="2180" spans="1:20" x14ac:dyDescent="0.3">
      <c r="A2180" s="2" t="s">
        <v>2863</v>
      </c>
      <c r="B2180" s="5">
        <v>43172</v>
      </c>
      <c r="C2180" s="5">
        <v>43174</v>
      </c>
      <c r="D2180" s="2" t="s">
        <v>26</v>
      </c>
      <c r="E2180" s="2" t="s">
        <v>89</v>
      </c>
      <c r="F2180" s="2" t="s">
        <v>270</v>
      </c>
      <c r="G2180" s="6" t="str">
        <f>VLOOKUP(F2180,'Customer Info'!A:B,2,0)</f>
        <v>Alejandro</v>
      </c>
      <c r="H2180" s="6" t="str">
        <f>VLOOKUP(F2180,'Customer Info'!A:C,3,0)</f>
        <v>Grove</v>
      </c>
      <c r="I2180" s="6" t="str">
        <f>VLOOKUP(F2180,'Customer Info'!A:E,5,0)</f>
        <v>Whyalla</v>
      </c>
      <c r="J2180" s="2" t="s">
        <v>389</v>
      </c>
      <c r="K2180" s="2">
        <v>8495</v>
      </c>
      <c r="L2180" s="2">
        <v>7647</v>
      </c>
      <c r="M2180" s="2">
        <v>3</v>
      </c>
      <c r="N2180" s="7">
        <f t="shared" si="132"/>
        <v>22941</v>
      </c>
      <c r="O2180" s="7">
        <f t="shared" si="133"/>
        <v>25485</v>
      </c>
      <c r="P2180" s="2">
        <v>79</v>
      </c>
      <c r="Q2180" s="8">
        <f t="shared" si="134"/>
        <v>25564</v>
      </c>
      <c r="R2180" s="8">
        <f t="shared" si="135"/>
        <v>2544</v>
      </c>
      <c r="S2180" s="2" t="s">
        <v>31</v>
      </c>
      <c r="T2180" s="22" cm="1">
        <f t="array" ref="T2180">_xlfn.IFS(OR(Q2180&gt;$U$2,Q2180&lt;$U$3),Q2180*$V$2,OR(Q2180&gt;$U$3,Q2180&lt;$U$4),Q2180*$V$3,OR(Q2180&gt;$U$3,Q2180&lt;$U$4),Q2180*$V$4,OR(Q2180&gt;$U$5,Q2180&lt;$U$6),Q2180*$V$6,OR(Q2180&gt;$U$6,Q2180&lt;$U$7),Q2180*$V$7)</f>
        <v>511.28000000000003</v>
      </c>
    </row>
    <row r="2181" spans="1:20" x14ac:dyDescent="0.3">
      <c r="A2181" s="2" t="s">
        <v>2864</v>
      </c>
      <c r="B2181" s="5">
        <v>43405</v>
      </c>
      <c r="C2181" s="5">
        <v>43405</v>
      </c>
      <c r="D2181" s="2" t="s">
        <v>26</v>
      </c>
      <c r="E2181" s="2" t="s">
        <v>66</v>
      </c>
      <c r="F2181" s="2" t="s">
        <v>1070</v>
      </c>
      <c r="G2181" s="6" t="str">
        <f>VLOOKUP(F2181,'Customer Info'!A:B,2,0)</f>
        <v>Roland</v>
      </c>
      <c r="H2181" s="6" t="str">
        <f>VLOOKUP(F2181,'Customer Info'!A:C,3,0)</f>
        <v>Murray</v>
      </c>
      <c r="I2181" s="6" t="str">
        <f>VLOOKUP(F2181,'Customer Info'!A:E,5,0)</f>
        <v>Frankfurt</v>
      </c>
      <c r="J2181" s="2" t="s">
        <v>452</v>
      </c>
      <c r="K2181" s="2">
        <v>1653</v>
      </c>
      <c r="L2181" s="2">
        <v>1560</v>
      </c>
      <c r="M2181" s="2">
        <v>2</v>
      </c>
      <c r="N2181" s="7">
        <f t="shared" si="132"/>
        <v>3120</v>
      </c>
      <c r="O2181" s="7">
        <f t="shared" si="133"/>
        <v>3306</v>
      </c>
      <c r="P2181" s="2">
        <v>68</v>
      </c>
      <c r="Q2181" s="8">
        <f t="shared" si="134"/>
        <v>3374</v>
      </c>
      <c r="R2181" s="8">
        <f t="shared" si="135"/>
        <v>186</v>
      </c>
      <c r="S2181" s="2" t="s">
        <v>31</v>
      </c>
      <c r="T2181" s="22" cm="1">
        <f t="array" ref="T2181">_xlfn.IFS(OR(Q2181&gt;$U$2,Q2181&lt;$U$3),Q2181*$V$2,OR(Q2181&gt;$U$3,Q2181&lt;$U$4),Q2181*$V$3,OR(Q2181&gt;$U$3,Q2181&lt;$U$4),Q2181*$V$4,OR(Q2181&gt;$U$5,Q2181&lt;$U$6),Q2181*$V$6,OR(Q2181&gt;$U$6,Q2181&lt;$U$7),Q2181*$V$7)</f>
        <v>67.48</v>
      </c>
    </row>
    <row r="2182" spans="1:20" x14ac:dyDescent="0.3">
      <c r="A2182" s="2" t="s">
        <v>2865</v>
      </c>
      <c r="B2182" s="5">
        <v>43168</v>
      </c>
      <c r="C2182" s="5">
        <v>43169</v>
      </c>
      <c r="D2182" s="2" t="s">
        <v>26</v>
      </c>
      <c r="E2182" s="2" t="s">
        <v>41</v>
      </c>
      <c r="F2182" s="2" t="s">
        <v>2866</v>
      </c>
      <c r="G2182" s="6" t="str">
        <f>VLOOKUP(F2182,'Customer Info'!A:B,2,0)</f>
        <v>Dorothy</v>
      </c>
      <c r="H2182" s="6" t="str">
        <f>VLOOKUP(F2182,'Customer Info'!A:C,3,0)</f>
        <v>Wardle</v>
      </c>
      <c r="I2182" s="6" t="str">
        <f>VLOOKUP(F2182,'Customer Info'!A:E,5,0)</f>
        <v>Sydney</v>
      </c>
      <c r="J2182" s="2" t="s">
        <v>371</v>
      </c>
      <c r="K2182" s="2">
        <v>2540</v>
      </c>
      <c r="L2182" s="2">
        <v>2397</v>
      </c>
      <c r="M2182" s="2">
        <v>3</v>
      </c>
      <c r="N2182" s="7">
        <f t="shared" si="132"/>
        <v>7191</v>
      </c>
      <c r="O2182" s="7">
        <f t="shared" si="133"/>
        <v>7620</v>
      </c>
      <c r="P2182" s="2">
        <v>48</v>
      </c>
      <c r="Q2182" s="8">
        <f t="shared" si="134"/>
        <v>7668</v>
      </c>
      <c r="R2182" s="8">
        <f t="shared" si="135"/>
        <v>429</v>
      </c>
      <c r="S2182" s="2" t="s">
        <v>31</v>
      </c>
      <c r="T2182" s="22" cm="1">
        <f t="array" ref="T2182">_xlfn.IFS(OR(Q2182&gt;$U$2,Q2182&lt;$U$3),Q2182*$V$2,OR(Q2182&gt;$U$3,Q2182&lt;$U$4),Q2182*$V$3,OR(Q2182&gt;$U$3,Q2182&lt;$U$4),Q2182*$V$4,OR(Q2182&gt;$U$5,Q2182&lt;$U$6),Q2182*$V$6,OR(Q2182&gt;$U$6,Q2182&lt;$U$7),Q2182*$V$7)</f>
        <v>153.36000000000001</v>
      </c>
    </row>
    <row r="2183" spans="1:20" x14ac:dyDescent="0.3">
      <c r="A2183" s="2" t="s">
        <v>2867</v>
      </c>
      <c r="B2183" s="5">
        <v>43169</v>
      </c>
      <c r="C2183" s="5">
        <v>43169</v>
      </c>
      <c r="D2183" s="2" t="s">
        <v>26</v>
      </c>
      <c r="E2183" s="2" t="s">
        <v>89</v>
      </c>
      <c r="F2183" s="2" t="s">
        <v>1894</v>
      </c>
      <c r="G2183" s="6" t="str">
        <f>VLOOKUP(F2183,'Customer Info'!A:B,2,0)</f>
        <v>Eugene</v>
      </c>
      <c r="H2183" s="6" t="str">
        <f>VLOOKUP(F2183,'Customer Info'!A:C,3,0)</f>
        <v>Barchas</v>
      </c>
      <c r="I2183" s="6" t="str">
        <f>VLOOKUP(F2183,'Customer Info'!A:E,5,0)</f>
        <v>Aksu</v>
      </c>
      <c r="J2183" s="2" t="s">
        <v>838</v>
      </c>
      <c r="K2183" s="2">
        <v>1925</v>
      </c>
      <c r="L2183" s="2">
        <v>1834</v>
      </c>
      <c r="M2183" s="2">
        <v>7</v>
      </c>
      <c r="N2183" s="7">
        <f t="shared" si="132"/>
        <v>12838</v>
      </c>
      <c r="O2183" s="7">
        <f t="shared" si="133"/>
        <v>13475</v>
      </c>
      <c r="P2183" s="2">
        <v>43</v>
      </c>
      <c r="Q2183" s="8">
        <f t="shared" si="134"/>
        <v>13518</v>
      </c>
      <c r="R2183" s="8">
        <f t="shared" si="135"/>
        <v>637</v>
      </c>
      <c r="S2183" s="2" t="s">
        <v>28</v>
      </c>
      <c r="T2183" s="22" cm="1">
        <f t="array" ref="T2183">_xlfn.IFS(OR(Q2183&gt;$U$2,Q2183&lt;$U$3),Q2183*$V$2,OR(Q2183&gt;$U$3,Q2183&lt;$U$4),Q2183*$V$3,OR(Q2183&gt;$U$3,Q2183&lt;$U$4),Q2183*$V$4,OR(Q2183&gt;$U$5,Q2183&lt;$U$6),Q2183*$V$6,OR(Q2183&gt;$U$6,Q2183&lt;$U$7),Q2183*$V$7)</f>
        <v>270.36</v>
      </c>
    </row>
    <row r="2184" spans="1:20" x14ac:dyDescent="0.3">
      <c r="A2184" s="2" t="s">
        <v>2868</v>
      </c>
      <c r="B2184" s="5">
        <v>43444</v>
      </c>
      <c r="C2184" s="5">
        <v>43446</v>
      </c>
      <c r="D2184" s="2" t="s">
        <v>26</v>
      </c>
      <c r="E2184" s="2" t="s">
        <v>34</v>
      </c>
      <c r="F2184" s="2" t="s">
        <v>229</v>
      </c>
      <c r="G2184" s="6" t="str">
        <f>VLOOKUP(F2184,'Customer Info'!A:B,2,0)</f>
        <v>Thais</v>
      </c>
      <c r="H2184" s="6" t="str">
        <f>VLOOKUP(F2184,'Customer Info'!A:C,3,0)</f>
        <v>Sissman</v>
      </c>
      <c r="I2184" s="6" t="str">
        <f>VLOOKUP(F2184,'Customer Info'!A:E,5,0)</f>
        <v>Essen</v>
      </c>
      <c r="J2184" s="2" t="s">
        <v>1171</v>
      </c>
      <c r="K2184" s="2">
        <v>8448</v>
      </c>
      <c r="L2184" s="2">
        <v>7822</v>
      </c>
      <c r="M2184" s="2">
        <v>1</v>
      </c>
      <c r="N2184" s="7">
        <f t="shared" si="132"/>
        <v>7822</v>
      </c>
      <c r="O2184" s="7">
        <f t="shared" si="133"/>
        <v>8448</v>
      </c>
      <c r="P2184" s="2">
        <v>76</v>
      </c>
      <c r="Q2184" s="8">
        <f t="shared" si="134"/>
        <v>8524</v>
      </c>
      <c r="R2184" s="8">
        <f t="shared" si="135"/>
        <v>626</v>
      </c>
      <c r="S2184" s="2" t="s">
        <v>31</v>
      </c>
      <c r="T2184" s="22" cm="1">
        <f t="array" ref="T2184">_xlfn.IFS(OR(Q2184&gt;$U$2,Q2184&lt;$U$3),Q2184*$V$2,OR(Q2184&gt;$U$3,Q2184&lt;$U$4),Q2184*$V$3,OR(Q2184&gt;$U$3,Q2184&lt;$U$4),Q2184*$V$4,OR(Q2184&gt;$U$5,Q2184&lt;$U$6),Q2184*$V$6,OR(Q2184&gt;$U$6,Q2184&lt;$U$7),Q2184*$V$7)</f>
        <v>170.48</v>
      </c>
    </row>
    <row r="2185" spans="1:20" x14ac:dyDescent="0.3">
      <c r="A2185" s="2" t="s">
        <v>2869</v>
      </c>
      <c r="B2185" s="5">
        <v>43458</v>
      </c>
      <c r="C2185" s="5">
        <v>43460</v>
      </c>
      <c r="D2185" s="2" t="s">
        <v>45</v>
      </c>
      <c r="E2185" s="2" t="s">
        <v>41</v>
      </c>
      <c r="F2185" s="2" t="s">
        <v>1789</v>
      </c>
      <c r="G2185" s="6" t="str">
        <f>VLOOKUP(F2185,'Customer Info'!A:B,2,0)</f>
        <v>Claire</v>
      </c>
      <c r="H2185" s="6" t="str">
        <f>VLOOKUP(F2185,'Customer Info'!A:C,3,0)</f>
        <v>Gute</v>
      </c>
      <c r="I2185" s="6" t="str">
        <f>VLOOKUP(F2185,'Customer Info'!A:E,5,0)</f>
        <v>Shenzhen</v>
      </c>
      <c r="J2185" s="2" t="s">
        <v>60</v>
      </c>
      <c r="K2185" s="2">
        <v>2243</v>
      </c>
      <c r="L2185" s="2">
        <v>2000</v>
      </c>
      <c r="M2185" s="2">
        <v>2</v>
      </c>
      <c r="N2185" s="7">
        <f t="shared" si="132"/>
        <v>4000</v>
      </c>
      <c r="O2185" s="7">
        <f t="shared" si="133"/>
        <v>4486</v>
      </c>
      <c r="P2185" s="2">
        <v>73</v>
      </c>
      <c r="Q2185" s="8">
        <f t="shared" si="134"/>
        <v>4559</v>
      </c>
      <c r="R2185" s="8">
        <f t="shared" si="135"/>
        <v>486</v>
      </c>
      <c r="S2185" s="2" t="s">
        <v>61</v>
      </c>
      <c r="T2185" s="22" cm="1">
        <f t="array" ref="T2185">_xlfn.IFS(OR(Q2185&gt;$U$2,Q2185&lt;$U$3),Q2185*$V$2,OR(Q2185&gt;$U$3,Q2185&lt;$U$4),Q2185*$V$3,OR(Q2185&gt;$U$3,Q2185&lt;$U$4),Q2185*$V$4,OR(Q2185&gt;$U$5,Q2185&lt;$U$6),Q2185*$V$6,OR(Q2185&gt;$U$6,Q2185&lt;$U$7),Q2185*$V$7)</f>
        <v>91.18</v>
      </c>
    </row>
    <row r="2186" spans="1:20" x14ac:dyDescent="0.3">
      <c r="A2186" s="2" t="s">
        <v>2870</v>
      </c>
      <c r="B2186" s="5">
        <v>43202</v>
      </c>
      <c r="C2186" s="5">
        <v>43204</v>
      </c>
      <c r="D2186" s="2" t="s">
        <v>26</v>
      </c>
      <c r="E2186" s="2" t="s">
        <v>41</v>
      </c>
      <c r="F2186" s="2" t="s">
        <v>585</v>
      </c>
      <c r="G2186" s="6" t="str">
        <f>VLOOKUP(F2186,'Customer Info'!A:B,2,0)</f>
        <v>Allen</v>
      </c>
      <c r="H2186" s="6" t="str">
        <f>VLOOKUP(F2186,'Customer Info'!A:C,3,0)</f>
        <v>Rosenblatt</v>
      </c>
      <c r="I2186" s="6" t="str">
        <f>VLOOKUP(F2186,'Customer Info'!A:E,5,0)</f>
        <v>Chaozhou</v>
      </c>
      <c r="J2186" s="2" t="s">
        <v>548</v>
      </c>
      <c r="K2186" s="2">
        <v>3145</v>
      </c>
      <c r="L2186" s="2">
        <v>3025</v>
      </c>
      <c r="M2186" s="2">
        <v>2</v>
      </c>
      <c r="N2186" s="7">
        <f t="shared" si="132"/>
        <v>6050</v>
      </c>
      <c r="O2186" s="7">
        <f t="shared" si="133"/>
        <v>6290</v>
      </c>
      <c r="P2186" s="2">
        <v>96</v>
      </c>
      <c r="Q2186" s="8">
        <f t="shared" si="134"/>
        <v>6386</v>
      </c>
      <c r="R2186" s="8">
        <f t="shared" si="135"/>
        <v>240</v>
      </c>
      <c r="S2186" s="2" t="s">
        <v>31</v>
      </c>
      <c r="T2186" s="22" cm="1">
        <f t="array" ref="T2186">_xlfn.IFS(OR(Q2186&gt;$U$2,Q2186&lt;$U$3),Q2186*$V$2,OR(Q2186&gt;$U$3,Q2186&lt;$U$4),Q2186*$V$3,OR(Q2186&gt;$U$3,Q2186&lt;$U$4),Q2186*$V$4,OR(Q2186&gt;$U$5,Q2186&lt;$U$6),Q2186*$V$6,OR(Q2186&gt;$U$6,Q2186&lt;$U$7),Q2186*$V$7)</f>
        <v>127.72</v>
      </c>
    </row>
    <row r="2187" spans="1:20" x14ac:dyDescent="0.3">
      <c r="A2187" s="2" t="s">
        <v>2871</v>
      </c>
      <c r="B2187" s="5">
        <v>43146</v>
      </c>
      <c r="C2187" s="5">
        <v>43148</v>
      </c>
      <c r="D2187" s="2" t="s">
        <v>26</v>
      </c>
      <c r="E2187" s="2" t="s">
        <v>66</v>
      </c>
      <c r="F2187" s="2" t="s">
        <v>421</v>
      </c>
      <c r="G2187" s="6" t="str">
        <f>VLOOKUP(F2187,'Customer Info'!A:B,2,0)</f>
        <v>Bill</v>
      </c>
      <c r="H2187" s="6" t="str">
        <f>VLOOKUP(F2187,'Customer Info'!A:C,3,0)</f>
        <v>Eplett</v>
      </c>
      <c r="I2187" s="6" t="str">
        <f>VLOOKUP(F2187,'Customer Info'!A:E,5,0)</f>
        <v>Newcastle</v>
      </c>
      <c r="J2187" s="2" t="s">
        <v>402</v>
      </c>
      <c r="K2187" s="2">
        <v>8617</v>
      </c>
      <c r="L2187" s="2">
        <v>7900</v>
      </c>
      <c r="M2187" s="2">
        <v>1</v>
      </c>
      <c r="N2187" s="7">
        <f t="shared" ref="N2187:N2250" si="136">L2187*M2187</f>
        <v>7900</v>
      </c>
      <c r="O2187" s="7">
        <f t="shared" ref="O2187:O2250" si="137">K2187*M2187</f>
        <v>8617</v>
      </c>
      <c r="P2187" s="2">
        <v>65</v>
      </c>
      <c r="Q2187" s="8">
        <f t="shared" ref="Q2187:Q2250" si="138">P2187+O2187</f>
        <v>8682</v>
      </c>
      <c r="R2187" s="8">
        <f t="shared" ref="R2187:R2250" si="139">Q2187-N2187-P2187</f>
        <v>717</v>
      </c>
      <c r="S2187" s="2" t="s">
        <v>61</v>
      </c>
      <c r="T2187" s="22" cm="1">
        <f t="array" ref="T2187">_xlfn.IFS(OR(Q2187&gt;$U$2,Q2187&lt;$U$3),Q2187*$V$2,OR(Q2187&gt;$U$3,Q2187&lt;$U$4),Q2187*$V$3,OR(Q2187&gt;$U$3,Q2187&lt;$U$4),Q2187*$V$4,OR(Q2187&gt;$U$5,Q2187&lt;$U$6),Q2187*$V$6,OR(Q2187&gt;$U$6,Q2187&lt;$U$7),Q2187*$V$7)</f>
        <v>173.64000000000001</v>
      </c>
    </row>
    <row r="2188" spans="1:20" x14ac:dyDescent="0.3">
      <c r="A2188" s="2" t="s">
        <v>2872</v>
      </c>
      <c r="B2188" s="5">
        <v>43381</v>
      </c>
      <c r="C2188" s="5">
        <v>43381</v>
      </c>
      <c r="D2188" s="2" t="s">
        <v>33</v>
      </c>
      <c r="E2188" s="2" t="s">
        <v>27</v>
      </c>
      <c r="F2188" s="2" t="s">
        <v>1507</v>
      </c>
      <c r="G2188" s="6" t="str">
        <f>VLOOKUP(F2188,'Customer Info'!A:B,2,0)</f>
        <v>Laurel</v>
      </c>
      <c r="H2188" s="6" t="str">
        <f>VLOOKUP(F2188,'Customer Info'!A:C,3,0)</f>
        <v>Beltran</v>
      </c>
      <c r="I2188" s="6" t="str">
        <f>VLOOKUP(F2188,'Customer Info'!A:E,5,0)</f>
        <v>Wuppertal</v>
      </c>
      <c r="J2188" s="2" t="s">
        <v>548</v>
      </c>
      <c r="K2188" s="2">
        <v>8379</v>
      </c>
      <c r="L2188" s="2">
        <v>8061</v>
      </c>
      <c r="M2188" s="2">
        <v>4</v>
      </c>
      <c r="N2188" s="7">
        <f t="shared" si="136"/>
        <v>32244</v>
      </c>
      <c r="O2188" s="7">
        <f t="shared" si="137"/>
        <v>33516</v>
      </c>
      <c r="P2188" s="2">
        <v>25</v>
      </c>
      <c r="Q2188" s="8">
        <f t="shared" si="138"/>
        <v>33541</v>
      </c>
      <c r="R2188" s="8">
        <f t="shared" si="139"/>
        <v>1272</v>
      </c>
      <c r="S2188" s="2" t="s">
        <v>31</v>
      </c>
      <c r="T2188" s="22" cm="1">
        <f t="array" ref="T2188">_xlfn.IFS(OR(Q2188&gt;$U$2,Q2188&lt;$U$3),Q2188*$V$2,OR(Q2188&gt;$U$3,Q2188&lt;$U$4),Q2188*$V$3,OR(Q2188&gt;$U$3,Q2188&lt;$U$4),Q2188*$V$4,OR(Q2188&gt;$U$5,Q2188&lt;$U$6),Q2188*$V$6,OR(Q2188&gt;$U$6,Q2188&lt;$U$7),Q2188*$V$7)</f>
        <v>670.82</v>
      </c>
    </row>
    <row r="2189" spans="1:20" x14ac:dyDescent="0.3">
      <c r="A2189" s="2" t="s">
        <v>2873</v>
      </c>
      <c r="B2189" s="5">
        <v>43124</v>
      </c>
      <c r="C2189" s="5">
        <v>43125</v>
      </c>
      <c r="D2189" s="2" t="s">
        <v>33</v>
      </c>
      <c r="E2189" s="2" t="s">
        <v>27</v>
      </c>
      <c r="F2189" s="2" t="s">
        <v>629</v>
      </c>
      <c r="G2189" s="6" t="str">
        <f>VLOOKUP(F2189,'Customer Info'!A:B,2,0)</f>
        <v>Bart</v>
      </c>
      <c r="H2189" s="6" t="str">
        <f>VLOOKUP(F2189,'Customer Info'!A:C,3,0)</f>
        <v>Folk</v>
      </c>
      <c r="I2189" s="6" t="str">
        <f>VLOOKUP(F2189,'Customer Info'!A:E,5,0)</f>
        <v>Melbourne</v>
      </c>
      <c r="J2189" s="2" t="s">
        <v>36</v>
      </c>
      <c r="K2189" s="2">
        <v>1668</v>
      </c>
      <c r="L2189" s="2">
        <v>1636</v>
      </c>
      <c r="M2189" s="2">
        <v>8</v>
      </c>
      <c r="N2189" s="7">
        <f t="shared" si="136"/>
        <v>13088</v>
      </c>
      <c r="O2189" s="7">
        <f t="shared" si="137"/>
        <v>13344</v>
      </c>
      <c r="P2189" s="2">
        <v>52</v>
      </c>
      <c r="Q2189" s="8">
        <f t="shared" si="138"/>
        <v>13396</v>
      </c>
      <c r="R2189" s="8">
        <f t="shared" si="139"/>
        <v>256</v>
      </c>
      <c r="S2189" s="2" t="s">
        <v>31</v>
      </c>
      <c r="T2189" s="22" cm="1">
        <f t="array" ref="T2189">_xlfn.IFS(OR(Q2189&gt;$U$2,Q2189&lt;$U$3),Q2189*$V$2,OR(Q2189&gt;$U$3,Q2189&lt;$U$4),Q2189*$V$3,OR(Q2189&gt;$U$3,Q2189&lt;$U$4),Q2189*$V$4,OR(Q2189&gt;$U$5,Q2189&lt;$U$6),Q2189*$V$6,OR(Q2189&gt;$U$6,Q2189&lt;$U$7),Q2189*$V$7)</f>
        <v>267.92</v>
      </c>
    </row>
    <row r="2190" spans="1:20" x14ac:dyDescent="0.3">
      <c r="A2190" s="2" t="s">
        <v>2874</v>
      </c>
      <c r="B2190" s="5">
        <v>43194</v>
      </c>
      <c r="C2190" s="5">
        <v>43195</v>
      </c>
      <c r="D2190" s="2" t="s">
        <v>26</v>
      </c>
      <c r="E2190" s="2" t="s">
        <v>27</v>
      </c>
      <c r="F2190" s="2" t="s">
        <v>1151</v>
      </c>
      <c r="G2190" s="6" t="str">
        <f>VLOOKUP(F2190,'Customer Info'!A:B,2,0)</f>
        <v>Ralph</v>
      </c>
      <c r="H2190" s="6" t="str">
        <f>VLOOKUP(F2190,'Customer Info'!A:C,3,0)</f>
        <v>Kennedy</v>
      </c>
      <c r="I2190" s="6" t="str">
        <f>VLOOKUP(F2190,'Customer Info'!A:E,5,0)</f>
        <v>Perth</v>
      </c>
      <c r="J2190" s="2" t="s">
        <v>57</v>
      </c>
      <c r="K2190" s="2">
        <v>3017</v>
      </c>
      <c r="L2190" s="2">
        <v>2825</v>
      </c>
      <c r="M2190" s="2">
        <v>4</v>
      </c>
      <c r="N2190" s="7">
        <f t="shared" si="136"/>
        <v>11300</v>
      </c>
      <c r="O2190" s="7">
        <f t="shared" si="137"/>
        <v>12068</v>
      </c>
      <c r="P2190" s="2">
        <v>55</v>
      </c>
      <c r="Q2190" s="8">
        <f t="shared" si="138"/>
        <v>12123</v>
      </c>
      <c r="R2190" s="8">
        <f t="shared" si="139"/>
        <v>768</v>
      </c>
      <c r="S2190" s="2" t="s">
        <v>31</v>
      </c>
      <c r="T2190" s="22" cm="1">
        <f t="array" ref="T2190">_xlfn.IFS(OR(Q2190&gt;$U$2,Q2190&lt;$U$3),Q2190*$V$2,OR(Q2190&gt;$U$3,Q2190&lt;$U$4),Q2190*$V$3,OR(Q2190&gt;$U$3,Q2190&lt;$U$4),Q2190*$V$4,OR(Q2190&gt;$U$5,Q2190&lt;$U$6),Q2190*$V$6,OR(Q2190&gt;$U$6,Q2190&lt;$U$7),Q2190*$V$7)</f>
        <v>242.46</v>
      </c>
    </row>
    <row r="2191" spans="1:20" x14ac:dyDescent="0.3">
      <c r="A2191" s="2" t="s">
        <v>2875</v>
      </c>
      <c r="B2191" s="5">
        <v>43400</v>
      </c>
      <c r="C2191" s="5">
        <v>43401</v>
      </c>
      <c r="D2191" s="2" t="s">
        <v>45</v>
      </c>
      <c r="E2191" s="2" t="s">
        <v>46</v>
      </c>
      <c r="F2191" s="2" t="s">
        <v>1734</v>
      </c>
      <c r="G2191" s="6" t="str">
        <f>VLOOKUP(F2191,'Customer Info'!A:B,2,0)</f>
        <v>Helen</v>
      </c>
      <c r="H2191" s="6" t="str">
        <f>VLOOKUP(F2191,'Customer Info'!A:C,3,0)</f>
        <v>Abelman</v>
      </c>
      <c r="I2191" s="6" t="str">
        <f>VLOOKUP(F2191,'Customer Info'!A:E,5,0)</f>
        <v>Munich</v>
      </c>
      <c r="J2191" s="2" t="s">
        <v>299</v>
      </c>
      <c r="K2191" s="2">
        <v>1958</v>
      </c>
      <c r="L2191" s="2">
        <v>1846</v>
      </c>
      <c r="M2191" s="2">
        <v>3</v>
      </c>
      <c r="N2191" s="7">
        <f t="shared" si="136"/>
        <v>5538</v>
      </c>
      <c r="O2191" s="7">
        <f t="shared" si="137"/>
        <v>5874</v>
      </c>
      <c r="P2191" s="2">
        <v>64</v>
      </c>
      <c r="Q2191" s="8">
        <f t="shared" si="138"/>
        <v>5938</v>
      </c>
      <c r="R2191" s="8">
        <f t="shared" si="139"/>
        <v>336</v>
      </c>
      <c r="S2191" s="2" t="s">
        <v>31</v>
      </c>
      <c r="T2191" s="22" cm="1">
        <f t="array" ref="T2191">_xlfn.IFS(OR(Q2191&gt;$U$2,Q2191&lt;$U$3),Q2191*$V$2,OR(Q2191&gt;$U$3,Q2191&lt;$U$4),Q2191*$V$3,OR(Q2191&gt;$U$3,Q2191&lt;$U$4),Q2191*$V$4,OR(Q2191&gt;$U$5,Q2191&lt;$U$6),Q2191*$V$6,OR(Q2191&gt;$U$6,Q2191&lt;$U$7),Q2191*$V$7)</f>
        <v>118.76</v>
      </c>
    </row>
    <row r="2192" spans="1:20" x14ac:dyDescent="0.3">
      <c r="A2192" s="2" t="s">
        <v>2876</v>
      </c>
      <c r="B2192" s="5">
        <v>43454</v>
      </c>
      <c r="C2192" s="5">
        <v>43456</v>
      </c>
      <c r="D2192" s="2" t="s">
        <v>45</v>
      </c>
      <c r="E2192" s="2" t="s">
        <v>34</v>
      </c>
      <c r="F2192" s="2" t="s">
        <v>581</v>
      </c>
      <c r="G2192" s="6" t="str">
        <f>VLOOKUP(F2192,'Customer Info'!A:B,2,0)</f>
        <v>Anthony</v>
      </c>
      <c r="H2192" s="6" t="str">
        <f>VLOOKUP(F2192,'Customer Info'!A:C,3,0)</f>
        <v>O'Donnell</v>
      </c>
      <c r="I2192" s="6" t="str">
        <f>VLOOKUP(F2192,'Customer Info'!A:E,5,0)</f>
        <v>Berlin</v>
      </c>
      <c r="J2192" s="2" t="s">
        <v>697</v>
      </c>
      <c r="K2192" s="2">
        <v>202</v>
      </c>
      <c r="L2192" s="2">
        <v>187</v>
      </c>
      <c r="M2192" s="2">
        <v>2</v>
      </c>
      <c r="N2192" s="7">
        <f t="shared" si="136"/>
        <v>374</v>
      </c>
      <c r="O2192" s="7">
        <f t="shared" si="137"/>
        <v>404</v>
      </c>
      <c r="P2192" s="2">
        <v>30</v>
      </c>
      <c r="Q2192" s="8">
        <f t="shared" si="138"/>
        <v>434</v>
      </c>
      <c r="R2192" s="8">
        <f t="shared" si="139"/>
        <v>30</v>
      </c>
      <c r="S2192" s="2" t="s">
        <v>61</v>
      </c>
      <c r="T2192" s="22" cm="1">
        <f t="array" ref="T2192">_xlfn.IFS(OR(Q2192&gt;$U$2,Q2192&lt;$U$3),Q2192*$V$2,OR(Q2192&gt;$U$3,Q2192&lt;$U$4),Q2192*$V$3,OR(Q2192&gt;$U$3,Q2192&lt;$U$4),Q2192*$V$4,OR(Q2192&gt;$U$5,Q2192&lt;$U$6),Q2192*$V$6,OR(Q2192&gt;$U$6,Q2192&lt;$U$7),Q2192*$V$7)</f>
        <v>8.68</v>
      </c>
    </row>
    <row r="2193" spans="1:20" x14ac:dyDescent="0.3">
      <c r="A2193" s="2" t="s">
        <v>2877</v>
      </c>
      <c r="B2193" s="5">
        <v>43333</v>
      </c>
      <c r="C2193" s="5">
        <v>43334</v>
      </c>
      <c r="D2193" s="2" t="s">
        <v>26</v>
      </c>
      <c r="E2193" s="2" t="s">
        <v>66</v>
      </c>
      <c r="F2193" s="2" t="s">
        <v>964</v>
      </c>
      <c r="G2193" s="6" t="str">
        <f>VLOOKUP(F2193,'Customer Info'!A:B,2,0)</f>
        <v>Sung</v>
      </c>
      <c r="H2193" s="6" t="str">
        <f>VLOOKUP(F2193,'Customer Info'!A:C,3,0)</f>
        <v>Shariari</v>
      </c>
      <c r="I2193" s="6" t="str">
        <f>VLOOKUP(F2193,'Customer Info'!A:E,5,0)</f>
        <v>Solapur</v>
      </c>
      <c r="J2193" s="2" t="s">
        <v>54</v>
      </c>
      <c r="K2193" s="2">
        <v>8187</v>
      </c>
      <c r="L2193" s="2">
        <v>7799</v>
      </c>
      <c r="M2193" s="2">
        <v>3</v>
      </c>
      <c r="N2193" s="7">
        <f t="shared" si="136"/>
        <v>23397</v>
      </c>
      <c r="O2193" s="7">
        <f t="shared" si="137"/>
        <v>24561</v>
      </c>
      <c r="P2193" s="2">
        <v>62</v>
      </c>
      <c r="Q2193" s="8">
        <f t="shared" si="138"/>
        <v>24623</v>
      </c>
      <c r="R2193" s="8">
        <f t="shared" si="139"/>
        <v>1164</v>
      </c>
      <c r="S2193" s="2" t="s">
        <v>28</v>
      </c>
      <c r="T2193" s="22" cm="1">
        <f t="array" ref="T2193">_xlfn.IFS(OR(Q2193&gt;$U$2,Q2193&lt;$U$3),Q2193*$V$2,OR(Q2193&gt;$U$3,Q2193&lt;$U$4),Q2193*$V$3,OR(Q2193&gt;$U$3,Q2193&lt;$U$4),Q2193*$V$4,OR(Q2193&gt;$U$5,Q2193&lt;$U$6),Q2193*$V$6,OR(Q2193&gt;$U$6,Q2193&lt;$U$7),Q2193*$V$7)</f>
        <v>492.46000000000004</v>
      </c>
    </row>
    <row r="2194" spans="1:20" x14ac:dyDescent="0.3">
      <c r="A2194" s="2" t="s">
        <v>2878</v>
      </c>
      <c r="B2194" s="5">
        <v>43205</v>
      </c>
      <c r="C2194" s="5">
        <v>43206</v>
      </c>
      <c r="D2194" s="2" t="s">
        <v>26</v>
      </c>
      <c r="E2194" s="2" t="s">
        <v>34</v>
      </c>
      <c r="F2194" s="2" t="s">
        <v>1101</v>
      </c>
      <c r="G2194" s="6" t="str">
        <f>VLOOKUP(F2194,'Customer Info'!A:B,2,0)</f>
        <v>Jack</v>
      </c>
      <c r="H2194" s="6" t="str">
        <f>VLOOKUP(F2194,'Customer Info'!A:C,3,0)</f>
        <v>O'Briant</v>
      </c>
      <c r="I2194" s="6" t="str">
        <f>VLOOKUP(F2194,'Customer Info'!A:E,5,0)</f>
        <v>Jammu</v>
      </c>
      <c r="J2194" s="2" t="s">
        <v>188</v>
      </c>
      <c r="K2194" s="2">
        <v>3275</v>
      </c>
      <c r="L2194" s="2">
        <v>3090</v>
      </c>
      <c r="M2194" s="2">
        <v>4</v>
      </c>
      <c r="N2194" s="7">
        <f t="shared" si="136"/>
        <v>12360</v>
      </c>
      <c r="O2194" s="7">
        <f t="shared" si="137"/>
        <v>13100</v>
      </c>
      <c r="P2194" s="2">
        <v>76</v>
      </c>
      <c r="Q2194" s="8">
        <f t="shared" si="138"/>
        <v>13176</v>
      </c>
      <c r="R2194" s="8">
        <f t="shared" si="139"/>
        <v>740</v>
      </c>
      <c r="S2194" s="2" t="s">
        <v>31</v>
      </c>
      <c r="T2194" s="22" cm="1">
        <f t="array" ref="T2194">_xlfn.IFS(OR(Q2194&gt;$U$2,Q2194&lt;$U$3),Q2194*$V$2,OR(Q2194&gt;$U$3,Q2194&lt;$U$4),Q2194*$V$3,OR(Q2194&gt;$U$3,Q2194&lt;$U$4),Q2194*$V$4,OR(Q2194&gt;$U$5,Q2194&lt;$U$6),Q2194*$V$6,OR(Q2194&gt;$U$6,Q2194&lt;$U$7),Q2194*$V$7)</f>
        <v>263.52</v>
      </c>
    </row>
    <row r="2195" spans="1:20" x14ac:dyDescent="0.3">
      <c r="A2195" s="2" t="s">
        <v>2879</v>
      </c>
      <c r="B2195" s="5">
        <v>43297</v>
      </c>
      <c r="C2195" s="5">
        <v>43299</v>
      </c>
      <c r="D2195" s="2" t="s">
        <v>45</v>
      </c>
      <c r="E2195" s="2" t="s">
        <v>89</v>
      </c>
      <c r="F2195" s="2" t="s">
        <v>1239</v>
      </c>
      <c r="G2195" s="6" t="str">
        <f>VLOOKUP(F2195,'Customer Info'!A:B,2,0)</f>
        <v>Deanra</v>
      </c>
      <c r="H2195" s="6" t="str">
        <f>VLOOKUP(F2195,'Customer Info'!A:C,3,0)</f>
        <v>Eno</v>
      </c>
      <c r="I2195" s="6" t="str">
        <f>VLOOKUP(F2195,'Customer Info'!A:E,5,0)</f>
        <v>Langen</v>
      </c>
      <c r="J2195" s="2" t="s">
        <v>84</v>
      </c>
      <c r="K2195" s="2">
        <v>531</v>
      </c>
      <c r="L2195" s="2">
        <v>487</v>
      </c>
      <c r="M2195" s="2">
        <v>7</v>
      </c>
      <c r="N2195" s="7">
        <f t="shared" si="136"/>
        <v>3409</v>
      </c>
      <c r="O2195" s="7">
        <f t="shared" si="137"/>
        <v>3717</v>
      </c>
      <c r="P2195" s="2">
        <v>65</v>
      </c>
      <c r="Q2195" s="8">
        <f t="shared" si="138"/>
        <v>3782</v>
      </c>
      <c r="R2195" s="8">
        <f t="shared" si="139"/>
        <v>308</v>
      </c>
      <c r="S2195" s="2" t="s">
        <v>61</v>
      </c>
      <c r="T2195" s="22" cm="1">
        <f t="array" ref="T2195">_xlfn.IFS(OR(Q2195&gt;$U$2,Q2195&lt;$U$3),Q2195*$V$2,OR(Q2195&gt;$U$3,Q2195&lt;$U$4),Q2195*$V$3,OR(Q2195&gt;$U$3,Q2195&lt;$U$4),Q2195*$V$4,OR(Q2195&gt;$U$5,Q2195&lt;$U$6),Q2195*$V$6,OR(Q2195&gt;$U$6,Q2195&lt;$U$7),Q2195*$V$7)</f>
        <v>75.64</v>
      </c>
    </row>
    <row r="2196" spans="1:20" x14ac:dyDescent="0.3">
      <c r="A2196" s="2" t="s">
        <v>2880</v>
      </c>
      <c r="B2196" s="5">
        <v>43290</v>
      </c>
      <c r="C2196" s="5">
        <v>43291</v>
      </c>
      <c r="D2196" s="2" t="s">
        <v>26</v>
      </c>
      <c r="E2196" s="2" t="s">
        <v>41</v>
      </c>
      <c r="F2196" s="2" t="s">
        <v>2400</v>
      </c>
      <c r="G2196" s="6" t="str">
        <f>VLOOKUP(F2196,'Customer Info'!A:B,2,0)</f>
        <v>Darrin</v>
      </c>
      <c r="H2196" s="6" t="str">
        <f>VLOOKUP(F2196,'Customer Info'!A:C,3,0)</f>
        <v>Sayre</v>
      </c>
      <c r="I2196" s="6" t="str">
        <f>VLOOKUP(F2196,'Customer Info'!A:E,5,0)</f>
        <v>Duisburg</v>
      </c>
      <c r="J2196" s="2" t="s">
        <v>348</v>
      </c>
      <c r="K2196" s="2">
        <v>2177</v>
      </c>
      <c r="L2196" s="2">
        <v>2054</v>
      </c>
      <c r="M2196" s="2">
        <v>5</v>
      </c>
      <c r="N2196" s="7">
        <f t="shared" si="136"/>
        <v>10270</v>
      </c>
      <c r="O2196" s="7">
        <f t="shared" si="137"/>
        <v>10885</v>
      </c>
      <c r="P2196" s="2">
        <v>88</v>
      </c>
      <c r="Q2196" s="8">
        <f t="shared" si="138"/>
        <v>10973</v>
      </c>
      <c r="R2196" s="8">
        <f t="shared" si="139"/>
        <v>615</v>
      </c>
      <c r="S2196" s="2" t="s">
        <v>31</v>
      </c>
      <c r="T2196" s="22" cm="1">
        <f t="array" ref="T2196">_xlfn.IFS(OR(Q2196&gt;$U$2,Q2196&lt;$U$3),Q2196*$V$2,OR(Q2196&gt;$U$3,Q2196&lt;$U$4),Q2196*$V$3,OR(Q2196&gt;$U$3,Q2196&lt;$U$4),Q2196*$V$4,OR(Q2196&gt;$U$5,Q2196&lt;$U$6),Q2196*$V$6,OR(Q2196&gt;$U$6,Q2196&lt;$U$7),Q2196*$V$7)</f>
        <v>219.46</v>
      </c>
    </row>
    <row r="2197" spans="1:20" x14ac:dyDescent="0.3">
      <c r="A2197" s="2" t="s">
        <v>2881</v>
      </c>
      <c r="B2197" s="5">
        <v>43431</v>
      </c>
      <c r="C2197" s="5">
        <v>43433</v>
      </c>
      <c r="D2197" s="2" t="s">
        <v>26</v>
      </c>
      <c r="E2197" s="2" t="s">
        <v>66</v>
      </c>
      <c r="F2197" s="2" t="s">
        <v>510</v>
      </c>
      <c r="G2197" s="6" t="str">
        <f>VLOOKUP(F2197,'Customer Info'!A:B,2,0)</f>
        <v>Barry</v>
      </c>
      <c r="H2197" s="6" t="str">
        <f>VLOOKUP(F2197,'Customer Info'!A:C,3,0)</f>
        <v>Blumstein</v>
      </c>
      <c r="I2197" s="6" t="str">
        <f>VLOOKUP(F2197,'Customer Info'!A:E,5,0)</f>
        <v>Gold Coast</v>
      </c>
      <c r="J2197" s="2" t="s">
        <v>1010</v>
      </c>
      <c r="K2197" s="2">
        <v>4002</v>
      </c>
      <c r="L2197" s="2">
        <v>3744</v>
      </c>
      <c r="M2197" s="2">
        <v>7</v>
      </c>
      <c r="N2197" s="7">
        <f t="shared" si="136"/>
        <v>26208</v>
      </c>
      <c r="O2197" s="7">
        <f t="shared" si="137"/>
        <v>28014</v>
      </c>
      <c r="P2197" s="2">
        <v>47</v>
      </c>
      <c r="Q2197" s="8">
        <f t="shared" si="138"/>
        <v>28061</v>
      </c>
      <c r="R2197" s="8">
        <f t="shared" si="139"/>
        <v>1806</v>
      </c>
      <c r="S2197" s="2" t="s">
        <v>61</v>
      </c>
      <c r="T2197" s="22" cm="1">
        <f t="array" ref="T2197">_xlfn.IFS(OR(Q2197&gt;$U$2,Q2197&lt;$U$3),Q2197*$V$2,OR(Q2197&gt;$U$3,Q2197&lt;$U$4),Q2197*$V$3,OR(Q2197&gt;$U$3,Q2197&lt;$U$4),Q2197*$V$4,OR(Q2197&gt;$U$5,Q2197&lt;$U$6),Q2197*$V$6,OR(Q2197&gt;$U$6,Q2197&lt;$U$7),Q2197*$V$7)</f>
        <v>561.22</v>
      </c>
    </row>
    <row r="2198" spans="1:20" x14ac:dyDescent="0.3">
      <c r="A2198" s="2" t="s">
        <v>2882</v>
      </c>
      <c r="B2198" s="5">
        <v>43420</v>
      </c>
      <c r="C2198" s="5">
        <v>43420</v>
      </c>
      <c r="D2198" s="2" t="s">
        <v>33</v>
      </c>
      <c r="E2198" s="2" t="s">
        <v>34</v>
      </c>
      <c r="F2198" s="2" t="s">
        <v>1471</v>
      </c>
      <c r="G2198" s="6" t="str">
        <f>VLOOKUP(F2198,'Customer Info'!A:B,2,0)</f>
        <v>Caroline</v>
      </c>
      <c r="H2198" s="6" t="str">
        <f>VLOOKUP(F2198,'Customer Info'!A:C,3,0)</f>
        <v>Jumper</v>
      </c>
      <c r="I2198" s="6" t="str">
        <f>VLOOKUP(F2198,'Customer Info'!A:E,5,0)</f>
        <v>Xuzhou</v>
      </c>
      <c r="J2198" s="2" t="s">
        <v>39</v>
      </c>
      <c r="K2198" s="2">
        <v>1619</v>
      </c>
      <c r="L2198" s="2">
        <v>1442</v>
      </c>
      <c r="M2198" s="2">
        <v>6</v>
      </c>
      <c r="N2198" s="7">
        <f t="shared" si="136"/>
        <v>8652</v>
      </c>
      <c r="O2198" s="7">
        <f t="shared" si="137"/>
        <v>9714</v>
      </c>
      <c r="P2198" s="2">
        <v>44</v>
      </c>
      <c r="Q2198" s="8">
        <f t="shared" si="138"/>
        <v>9758</v>
      </c>
      <c r="R2198" s="8">
        <f t="shared" si="139"/>
        <v>1062</v>
      </c>
      <c r="S2198" s="2" t="s">
        <v>61</v>
      </c>
      <c r="T2198" s="22" cm="1">
        <f t="array" ref="T2198">_xlfn.IFS(OR(Q2198&gt;$U$2,Q2198&lt;$U$3),Q2198*$V$2,OR(Q2198&gt;$U$3,Q2198&lt;$U$4),Q2198*$V$3,OR(Q2198&gt;$U$3,Q2198&lt;$U$4),Q2198*$V$4,OR(Q2198&gt;$U$5,Q2198&lt;$U$6),Q2198*$V$6,OR(Q2198&gt;$U$6,Q2198&lt;$U$7),Q2198*$V$7)</f>
        <v>195.16</v>
      </c>
    </row>
    <row r="2199" spans="1:20" x14ac:dyDescent="0.3">
      <c r="A2199" s="2" t="s">
        <v>2883</v>
      </c>
      <c r="B2199" s="5">
        <v>43228</v>
      </c>
      <c r="C2199" s="5">
        <v>43228</v>
      </c>
      <c r="D2199" s="2" t="s">
        <v>45</v>
      </c>
      <c r="E2199" s="2" t="s">
        <v>89</v>
      </c>
      <c r="F2199" s="2" t="s">
        <v>63</v>
      </c>
      <c r="G2199" s="6" t="str">
        <f>VLOOKUP(F2199,'Customer Info'!A:B,2,0)</f>
        <v>Victor</v>
      </c>
      <c r="H2199" s="6" t="str">
        <f>VLOOKUP(F2199,'Customer Info'!A:C,3,0)</f>
        <v>Preis</v>
      </c>
      <c r="I2199" s="6" t="str">
        <f>VLOOKUP(F2199,'Customer Info'!A:E,5,0)</f>
        <v>Melbourne</v>
      </c>
      <c r="J2199" s="2" t="s">
        <v>260</v>
      </c>
      <c r="K2199" s="2">
        <v>626</v>
      </c>
      <c r="L2199" s="2">
        <v>559</v>
      </c>
      <c r="M2199" s="2">
        <v>1</v>
      </c>
      <c r="N2199" s="7">
        <f t="shared" si="136"/>
        <v>559</v>
      </c>
      <c r="O2199" s="7">
        <f t="shared" si="137"/>
        <v>626</v>
      </c>
      <c r="P2199" s="2">
        <v>55</v>
      </c>
      <c r="Q2199" s="8">
        <f t="shared" si="138"/>
        <v>681</v>
      </c>
      <c r="R2199" s="8">
        <f t="shared" si="139"/>
        <v>67</v>
      </c>
      <c r="S2199" s="2" t="s">
        <v>61</v>
      </c>
      <c r="T2199" s="22" cm="1">
        <f t="array" ref="T2199">_xlfn.IFS(OR(Q2199&gt;$U$2,Q2199&lt;$U$3),Q2199*$V$2,OR(Q2199&gt;$U$3,Q2199&lt;$U$4),Q2199*$V$3,OR(Q2199&gt;$U$3,Q2199&lt;$U$4),Q2199*$V$4,OR(Q2199&gt;$U$5,Q2199&lt;$U$6),Q2199*$V$6,OR(Q2199&gt;$U$6,Q2199&lt;$U$7),Q2199*$V$7)</f>
        <v>13.620000000000001</v>
      </c>
    </row>
    <row r="2200" spans="1:20" x14ac:dyDescent="0.3">
      <c r="A2200" s="2" t="s">
        <v>2884</v>
      </c>
      <c r="B2200" s="5">
        <v>43452</v>
      </c>
      <c r="C2200" s="5">
        <v>43452</v>
      </c>
      <c r="D2200" s="2" t="s">
        <v>45</v>
      </c>
      <c r="E2200" s="2" t="s">
        <v>89</v>
      </c>
      <c r="F2200" s="2" t="s">
        <v>470</v>
      </c>
      <c r="G2200" s="6" t="str">
        <f>VLOOKUP(F2200,'Customer Info'!A:B,2,0)</f>
        <v>Harold</v>
      </c>
      <c r="H2200" s="6" t="str">
        <f>VLOOKUP(F2200,'Customer Info'!A:C,3,0)</f>
        <v>Dahlen</v>
      </c>
      <c r="I2200" s="6" t="str">
        <f>VLOOKUP(F2200,'Customer Info'!A:E,5,0)</f>
        <v>Melbourne</v>
      </c>
      <c r="J2200" s="2" t="s">
        <v>864</v>
      </c>
      <c r="K2200" s="2">
        <v>2453</v>
      </c>
      <c r="L2200" s="2">
        <v>2336</v>
      </c>
      <c r="M2200" s="2">
        <v>3</v>
      </c>
      <c r="N2200" s="7">
        <f t="shared" si="136"/>
        <v>7008</v>
      </c>
      <c r="O2200" s="7">
        <f t="shared" si="137"/>
        <v>7359</v>
      </c>
      <c r="P2200" s="2">
        <v>80</v>
      </c>
      <c r="Q2200" s="8">
        <f t="shared" si="138"/>
        <v>7439</v>
      </c>
      <c r="R2200" s="8">
        <f t="shared" si="139"/>
        <v>351</v>
      </c>
      <c r="S2200" s="2" t="s">
        <v>61</v>
      </c>
      <c r="T2200" s="22" cm="1">
        <f t="array" ref="T2200">_xlfn.IFS(OR(Q2200&gt;$U$2,Q2200&lt;$U$3),Q2200*$V$2,OR(Q2200&gt;$U$3,Q2200&lt;$U$4),Q2200*$V$3,OR(Q2200&gt;$U$3,Q2200&lt;$U$4),Q2200*$V$4,OR(Q2200&gt;$U$5,Q2200&lt;$U$6),Q2200*$V$6,OR(Q2200&gt;$U$6,Q2200&lt;$U$7),Q2200*$V$7)</f>
        <v>148.78</v>
      </c>
    </row>
    <row r="2201" spans="1:20" x14ac:dyDescent="0.3">
      <c r="A2201" s="2" t="s">
        <v>2885</v>
      </c>
      <c r="B2201" s="5">
        <v>43204</v>
      </c>
      <c r="C2201" s="5">
        <v>43205</v>
      </c>
      <c r="D2201" s="2" t="s">
        <v>26</v>
      </c>
      <c r="E2201" s="2" t="s">
        <v>89</v>
      </c>
      <c r="F2201" s="2" t="s">
        <v>328</v>
      </c>
      <c r="G2201" s="6" t="str">
        <f>VLOOKUP(F2201,'Customer Info'!A:B,2,0)</f>
        <v>Thea</v>
      </c>
      <c r="H2201" s="6" t="str">
        <f>VLOOKUP(F2201,'Customer Info'!A:C,3,0)</f>
        <v>Hudgings</v>
      </c>
      <c r="I2201" s="6" t="str">
        <f>VLOOKUP(F2201,'Customer Info'!A:E,5,0)</f>
        <v>Anshan</v>
      </c>
      <c r="J2201" s="2" t="s">
        <v>202</v>
      </c>
      <c r="K2201" s="2">
        <v>2342</v>
      </c>
      <c r="L2201" s="2">
        <v>2210</v>
      </c>
      <c r="M2201" s="2">
        <v>2</v>
      </c>
      <c r="N2201" s="7">
        <f t="shared" si="136"/>
        <v>4420</v>
      </c>
      <c r="O2201" s="7">
        <f t="shared" si="137"/>
        <v>4684</v>
      </c>
      <c r="P2201" s="2">
        <v>91</v>
      </c>
      <c r="Q2201" s="8">
        <f t="shared" si="138"/>
        <v>4775</v>
      </c>
      <c r="R2201" s="8">
        <f t="shared" si="139"/>
        <v>264</v>
      </c>
      <c r="S2201" s="2" t="s">
        <v>31</v>
      </c>
      <c r="T2201" s="22" cm="1">
        <f t="array" ref="T2201">_xlfn.IFS(OR(Q2201&gt;$U$2,Q2201&lt;$U$3),Q2201*$V$2,OR(Q2201&gt;$U$3,Q2201&lt;$U$4),Q2201*$V$3,OR(Q2201&gt;$U$3,Q2201&lt;$U$4),Q2201*$V$4,OR(Q2201&gt;$U$5,Q2201&lt;$U$6),Q2201*$V$6,OR(Q2201&gt;$U$6,Q2201&lt;$U$7),Q2201*$V$7)</f>
        <v>95.5</v>
      </c>
    </row>
    <row r="2202" spans="1:20" x14ac:dyDescent="0.3">
      <c r="A2202" s="2" t="s">
        <v>2886</v>
      </c>
      <c r="B2202" s="5">
        <v>43431</v>
      </c>
      <c r="C2202" s="5">
        <v>43432</v>
      </c>
      <c r="D2202" s="2" t="s">
        <v>26</v>
      </c>
      <c r="E2202" s="2" t="s">
        <v>27</v>
      </c>
      <c r="F2202" s="2" t="s">
        <v>229</v>
      </c>
      <c r="G2202" s="6" t="str">
        <f>VLOOKUP(F2202,'Customer Info'!A:B,2,0)</f>
        <v>Thais</v>
      </c>
      <c r="H2202" s="6" t="str">
        <f>VLOOKUP(F2202,'Customer Info'!A:C,3,0)</f>
        <v>Sissman</v>
      </c>
      <c r="I2202" s="6" t="str">
        <f>VLOOKUP(F2202,'Customer Info'!A:E,5,0)</f>
        <v>Essen</v>
      </c>
      <c r="J2202" s="2" t="s">
        <v>48</v>
      </c>
      <c r="K2202" s="2">
        <v>3248</v>
      </c>
      <c r="L2202" s="2">
        <v>3035</v>
      </c>
      <c r="M2202" s="2">
        <v>4</v>
      </c>
      <c r="N2202" s="7">
        <f t="shared" si="136"/>
        <v>12140</v>
      </c>
      <c r="O2202" s="7">
        <f t="shared" si="137"/>
        <v>12992</v>
      </c>
      <c r="P2202" s="2">
        <v>58</v>
      </c>
      <c r="Q2202" s="8">
        <f t="shared" si="138"/>
        <v>13050</v>
      </c>
      <c r="R2202" s="8">
        <f t="shared" si="139"/>
        <v>852</v>
      </c>
      <c r="S2202" s="2" t="s">
        <v>61</v>
      </c>
      <c r="T2202" s="22" cm="1">
        <f t="array" ref="T2202">_xlfn.IFS(OR(Q2202&gt;$U$2,Q2202&lt;$U$3),Q2202*$V$2,OR(Q2202&gt;$U$3,Q2202&lt;$U$4),Q2202*$V$3,OR(Q2202&gt;$U$3,Q2202&lt;$U$4),Q2202*$V$4,OR(Q2202&gt;$U$5,Q2202&lt;$U$6),Q2202*$V$6,OR(Q2202&gt;$U$6,Q2202&lt;$U$7),Q2202*$V$7)</f>
        <v>261</v>
      </c>
    </row>
    <row r="2203" spans="1:20" x14ac:dyDescent="0.3">
      <c r="A2203" s="2" t="s">
        <v>2887</v>
      </c>
      <c r="B2203" s="5">
        <v>43336</v>
      </c>
      <c r="C2203" s="5">
        <v>43336</v>
      </c>
      <c r="D2203" s="2" t="s">
        <v>26</v>
      </c>
      <c r="E2203" s="2" t="s">
        <v>27</v>
      </c>
      <c r="F2203" s="2" t="s">
        <v>1693</v>
      </c>
      <c r="G2203" s="6" t="str">
        <f>VLOOKUP(F2203,'Customer Info'!A:B,2,0)</f>
        <v>Tamara</v>
      </c>
      <c r="H2203" s="6" t="str">
        <f>VLOOKUP(F2203,'Customer Info'!A:C,3,0)</f>
        <v>Chand</v>
      </c>
      <c r="I2203" s="6" t="str">
        <f>VLOOKUP(F2203,'Customer Info'!A:E,5,0)</f>
        <v>Yogyakarta</v>
      </c>
      <c r="J2203" s="2" t="s">
        <v>396</v>
      </c>
      <c r="K2203" s="2">
        <v>2027</v>
      </c>
      <c r="L2203" s="2">
        <v>1913</v>
      </c>
      <c r="M2203" s="2">
        <v>2</v>
      </c>
      <c r="N2203" s="7">
        <f t="shared" si="136"/>
        <v>3826</v>
      </c>
      <c r="O2203" s="7">
        <f t="shared" si="137"/>
        <v>4054</v>
      </c>
      <c r="P2203" s="2">
        <v>69</v>
      </c>
      <c r="Q2203" s="8">
        <f t="shared" si="138"/>
        <v>4123</v>
      </c>
      <c r="R2203" s="8">
        <f t="shared" si="139"/>
        <v>228</v>
      </c>
      <c r="S2203" s="2" t="s">
        <v>31</v>
      </c>
      <c r="T2203" s="22" cm="1">
        <f t="array" ref="T2203">_xlfn.IFS(OR(Q2203&gt;$U$2,Q2203&lt;$U$3),Q2203*$V$2,OR(Q2203&gt;$U$3,Q2203&lt;$U$4),Q2203*$V$3,OR(Q2203&gt;$U$3,Q2203&lt;$U$4),Q2203*$V$4,OR(Q2203&gt;$U$5,Q2203&lt;$U$6),Q2203*$V$6,OR(Q2203&gt;$U$6,Q2203&lt;$U$7),Q2203*$V$7)</f>
        <v>82.460000000000008</v>
      </c>
    </row>
    <row r="2204" spans="1:20" x14ac:dyDescent="0.3">
      <c r="A2204" s="2" t="s">
        <v>2888</v>
      </c>
      <c r="B2204" s="5">
        <v>43410</v>
      </c>
      <c r="C2204" s="5">
        <v>43410</v>
      </c>
      <c r="D2204" s="2" t="s">
        <v>26</v>
      </c>
      <c r="E2204" s="2" t="s">
        <v>27</v>
      </c>
      <c r="F2204" s="2" t="s">
        <v>812</v>
      </c>
      <c r="G2204" s="6" t="str">
        <f>VLOOKUP(F2204,'Customer Info'!A:B,2,0)</f>
        <v>Philisse</v>
      </c>
      <c r="H2204" s="6" t="str">
        <f>VLOOKUP(F2204,'Customer Info'!A:C,3,0)</f>
        <v>Overcash</v>
      </c>
      <c r="I2204" s="6" t="str">
        <f>VLOOKUP(F2204,'Customer Info'!A:E,5,0)</f>
        <v>Devonport</v>
      </c>
      <c r="J2204" s="2" t="s">
        <v>161</v>
      </c>
      <c r="K2204" s="2">
        <v>2205</v>
      </c>
      <c r="L2204" s="2">
        <v>2061</v>
      </c>
      <c r="M2204" s="2">
        <v>6</v>
      </c>
      <c r="N2204" s="7">
        <f t="shared" si="136"/>
        <v>12366</v>
      </c>
      <c r="O2204" s="7">
        <f t="shared" si="137"/>
        <v>13230</v>
      </c>
      <c r="P2204" s="2">
        <v>43</v>
      </c>
      <c r="Q2204" s="8">
        <f t="shared" si="138"/>
        <v>13273</v>
      </c>
      <c r="R2204" s="8">
        <f t="shared" si="139"/>
        <v>864</v>
      </c>
      <c r="S2204" s="2" t="s">
        <v>61</v>
      </c>
      <c r="T2204" s="22" cm="1">
        <f t="array" ref="T2204">_xlfn.IFS(OR(Q2204&gt;$U$2,Q2204&lt;$U$3),Q2204*$V$2,OR(Q2204&gt;$U$3,Q2204&lt;$U$4),Q2204*$V$3,OR(Q2204&gt;$U$3,Q2204&lt;$U$4),Q2204*$V$4,OR(Q2204&gt;$U$5,Q2204&lt;$U$6),Q2204*$V$6,OR(Q2204&gt;$U$6,Q2204&lt;$U$7),Q2204*$V$7)</f>
        <v>265.45999999999998</v>
      </c>
    </row>
    <row r="2205" spans="1:20" x14ac:dyDescent="0.3">
      <c r="A2205" s="2" t="s">
        <v>2889</v>
      </c>
      <c r="B2205" s="5">
        <v>43330</v>
      </c>
      <c r="C2205" s="5">
        <v>43332</v>
      </c>
      <c r="D2205" s="2" t="s">
        <v>33</v>
      </c>
      <c r="E2205" s="2" t="s">
        <v>89</v>
      </c>
      <c r="F2205" s="2" t="s">
        <v>919</v>
      </c>
      <c r="G2205" s="6" t="str">
        <f>VLOOKUP(F2205,'Customer Info'!A:B,2,0)</f>
        <v>Claire</v>
      </c>
      <c r="H2205" s="6" t="str">
        <f>VLOOKUP(F2205,'Customer Info'!A:C,3,0)</f>
        <v>Gute</v>
      </c>
      <c r="I2205" s="6" t="str">
        <f>VLOOKUP(F2205,'Customer Info'!A:E,5,0)</f>
        <v>Worms</v>
      </c>
      <c r="J2205" s="2" t="s">
        <v>790</v>
      </c>
      <c r="K2205" s="2">
        <v>7350</v>
      </c>
      <c r="L2205" s="2">
        <v>6743</v>
      </c>
      <c r="M2205" s="2">
        <v>1</v>
      </c>
      <c r="N2205" s="7">
        <f t="shared" si="136"/>
        <v>6743</v>
      </c>
      <c r="O2205" s="7">
        <f t="shared" si="137"/>
        <v>7350</v>
      </c>
      <c r="P2205" s="2">
        <v>78</v>
      </c>
      <c r="Q2205" s="8">
        <f t="shared" si="138"/>
        <v>7428</v>
      </c>
      <c r="R2205" s="8">
        <f t="shared" si="139"/>
        <v>607</v>
      </c>
      <c r="S2205" s="2" t="s">
        <v>61</v>
      </c>
      <c r="T2205" s="22" cm="1">
        <f t="array" ref="T2205">_xlfn.IFS(OR(Q2205&gt;$U$2,Q2205&lt;$U$3),Q2205*$V$2,OR(Q2205&gt;$U$3,Q2205&lt;$U$4),Q2205*$V$3,OR(Q2205&gt;$U$3,Q2205&lt;$U$4),Q2205*$V$4,OR(Q2205&gt;$U$5,Q2205&lt;$U$6),Q2205*$V$6,OR(Q2205&gt;$U$6,Q2205&lt;$U$7),Q2205*$V$7)</f>
        <v>148.56</v>
      </c>
    </row>
    <row r="2206" spans="1:20" x14ac:dyDescent="0.3">
      <c r="A2206" s="2" t="s">
        <v>2890</v>
      </c>
      <c r="B2206" s="5">
        <v>43103</v>
      </c>
      <c r="C2206" s="5">
        <v>43104</v>
      </c>
      <c r="D2206" s="2" t="s">
        <v>33</v>
      </c>
      <c r="E2206" s="2" t="s">
        <v>27</v>
      </c>
      <c r="F2206" s="2" t="s">
        <v>840</v>
      </c>
      <c r="G2206" s="6" t="str">
        <f>VLOOKUP(F2206,'Customer Info'!A:B,2,0)</f>
        <v>Stewart</v>
      </c>
      <c r="H2206" s="6" t="str">
        <f>VLOOKUP(F2206,'Customer Info'!A:C,3,0)</f>
        <v>Visinsky</v>
      </c>
      <c r="I2206" s="6" t="str">
        <f>VLOOKUP(F2206,'Customer Info'!A:E,5,0)</f>
        <v>Shenyang</v>
      </c>
      <c r="J2206" s="2" t="s">
        <v>260</v>
      </c>
      <c r="K2206" s="2">
        <v>2857</v>
      </c>
      <c r="L2206" s="2">
        <v>2622</v>
      </c>
      <c r="M2206" s="2">
        <v>4</v>
      </c>
      <c r="N2206" s="7">
        <f t="shared" si="136"/>
        <v>10488</v>
      </c>
      <c r="O2206" s="7">
        <f t="shared" si="137"/>
        <v>11428</v>
      </c>
      <c r="P2206" s="2">
        <v>44</v>
      </c>
      <c r="Q2206" s="8">
        <f t="shared" si="138"/>
        <v>11472</v>
      </c>
      <c r="R2206" s="8">
        <f t="shared" si="139"/>
        <v>940</v>
      </c>
      <c r="S2206" s="2" t="s">
        <v>61</v>
      </c>
      <c r="T2206" s="22" cm="1">
        <f t="array" ref="T2206">_xlfn.IFS(OR(Q2206&gt;$U$2,Q2206&lt;$U$3),Q2206*$V$2,OR(Q2206&gt;$U$3,Q2206&lt;$U$4),Q2206*$V$3,OR(Q2206&gt;$U$3,Q2206&lt;$U$4),Q2206*$V$4,OR(Q2206&gt;$U$5,Q2206&lt;$U$6),Q2206*$V$6,OR(Q2206&gt;$U$6,Q2206&lt;$U$7),Q2206*$V$7)</f>
        <v>229.44</v>
      </c>
    </row>
    <row r="2207" spans="1:20" x14ac:dyDescent="0.3">
      <c r="A2207" s="2" t="s">
        <v>2891</v>
      </c>
      <c r="B2207" s="5">
        <v>43290</v>
      </c>
      <c r="C2207" s="5">
        <v>43290</v>
      </c>
      <c r="D2207" s="2" t="s">
        <v>26</v>
      </c>
      <c r="E2207" s="2" t="s">
        <v>34</v>
      </c>
      <c r="F2207" s="2" t="s">
        <v>3</v>
      </c>
      <c r="G2207" s="6" t="str">
        <f>VLOOKUP(F2207,'Customer Info'!A:B,2,0)</f>
        <v>Cari</v>
      </c>
      <c r="H2207" s="6" t="str">
        <f>VLOOKUP(F2207,'Customer Info'!A:C,3,0)</f>
        <v>Sayre</v>
      </c>
      <c r="I2207" s="6" t="str">
        <f>VLOOKUP(F2207,'Customer Info'!A:E,5,0)</f>
        <v>Recklinghausen</v>
      </c>
      <c r="J2207" s="2" t="s">
        <v>308</v>
      </c>
      <c r="K2207" s="2">
        <v>1576</v>
      </c>
      <c r="L2207" s="2">
        <v>1531</v>
      </c>
      <c r="M2207" s="2">
        <v>2</v>
      </c>
      <c r="N2207" s="7">
        <f t="shared" si="136"/>
        <v>3062</v>
      </c>
      <c r="O2207" s="7">
        <f t="shared" si="137"/>
        <v>3152</v>
      </c>
      <c r="P2207" s="2">
        <v>92</v>
      </c>
      <c r="Q2207" s="8">
        <f t="shared" si="138"/>
        <v>3244</v>
      </c>
      <c r="R2207" s="8">
        <f t="shared" si="139"/>
        <v>90</v>
      </c>
      <c r="S2207" s="2" t="s">
        <v>28</v>
      </c>
      <c r="T2207" s="22" cm="1">
        <f t="array" ref="T2207">_xlfn.IFS(OR(Q2207&gt;$U$2,Q2207&lt;$U$3),Q2207*$V$2,OR(Q2207&gt;$U$3,Q2207&lt;$U$4),Q2207*$V$3,OR(Q2207&gt;$U$3,Q2207&lt;$U$4),Q2207*$V$4,OR(Q2207&gt;$U$5,Q2207&lt;$U$6),Q2207*$V$6,OR(Q2207&gt;$U$6,Q2207&lt;$U$7),Q2207*$V$7)</f>
        <v>64.88</v>
      </c>
    </row>
    <row r="2208" spans="1:20" x14ac:dyDescent="0.3">
      <c r="A2208" s="2" t="s">
        <v>2892</v>
      </c>
      <c r="B2208" s="5">
        <v>43287</v>
      </c>
      <c r="C2208" s="5">
        <v>43288</v>
      </c>
      <c r="D2208" s="2" t="s">
        <v>33</v>
      </c>
      <c r="E2208" s="2" t="s">
        <v>34</v>
      </c>
      <c r="F2208" s="2" t="s">
        <v>742</v>
      </c>
      <c r="G2208" s="6" t="str">
        <f>VLOOKUP(F2208,'Customer Info'!A:B,2,0)</f>
        <v>Thomas</v>
      </c>
      <c r="H2208" s="6" t="str">
        <f>VLOOKUP(F2208,'Customer Info'!A:C,3,0)</f>
        <v>Brumley</v>
      </c>
      <c r="I2208" s="6" t="str">
        <f>VLOOKUP(F2208,'Customer Info'!A:E,5,0)</f>
        <v>Launceston</v>
      </c>
      <c r="J2208" s="2" t="s">
        <v>339</v>
      </c>
      <c r="K2208" s="2">
        <v>5848</v>
      </c>
      <c r="L2208" s="2">
        <v>5214</v>
      </c>
      <c r="M2208" s="2">
        <v>9</v>
      </c>
      <c r="N2208" s="7">
        <f t="shared" si="136"/>
        <v>46926</v>
      </c>
      <c r="O2208" s="7">
        <f t="shared" si="137"/>
        <v>52632</v>
      </c>
      <c r="P2208" s="2">
        <v>72</v>
      </c>
      <c r="Q2208" s="8">
        <f t="shared" si="138"/>
        <v>52704</v>
      </c>
      <c r="R2208" s="8">
        <f t="shared" si="139"/>
        <v>5706</v>
      </c>
      <c r="S2208" s="2" t="s">
        <v>31</v>
      </c>
      <c r="T2208" s="22" cm="1">
        <f t="array" ref="T2208">_xlfn.IFS(OR(Q2208&gt;$U$2,Q2208&lt;$U$3),Q2208*$V$2,OR(Q2208&gt;$U$3,Q2208&lt;$U$4),Q2208*$V$3,OR(Q2208&gt;$U$3,Q2208&lt;$U$4),Q2208*$V$4,OR(Q2208&gt;$U$5,Q2208&lt;$U$6),Q2208*$V$6,OR(Q2208&gt;$U$6,Q2208&lt;$U$7),Q2208*$V$7)</f>
        <v>1054.08</v>
      </c>
    </row>
    <row r="2209" spans="1:20" x14ac:dyDescent="0.3">
      <c r="A2209" s="2" t="s">
        <v>2893</v>
      </c>
      <c r="B2209" s="5">
        <v>43413</v>
      </c>
      <c r="C2209" s="5">
        <v>43415</v>
      </c>
      <c r="D2209" s="2" t="s">
        <v>45</v>
      </c>
      <c r="E2209" s="2" t="s">
        <v>89</v>
      </c>
      <c r="F2209" s="2" t="s">
        <v>1884</v>
      </c>
      <c r="G2209" s="6" t="str">
        <f>VLOOKUP(F2209,'Customer Info'!A:B,2,0)</f>
        <v>John</v>
      </c>
      <c r="H2209" s="6" t="str">
        <f>VLOOKUP(F2209,'Customer Info'!A:C,3,0)</f>
        <v>Grady</v>
      </c>
      <c r="I2209" s="6" t="str">
        <f>VLOOKUP(F2209,'Customer Info'!A:E,5,0)</f>
        <v>Queanbeyan</v>
      </c>
      <c r="J2209" s="2" t="s">
        <v>141</v>
      </c>
      <c r="K2209" s="2">
        <v>829</v>
      </c>
      <c r="L2209" s="2">
        <v>761</v>
      </c>
      <c r="M2209" s="2">
        <v>5</v>
      </c>
      <c r="N2209" s="7">
        <f t="shared" si="136"/>
        <v>3805</v>
      </c>
      <c r="O2209" s="7">
        <f t="shared" si="137"/>
        <v>4145</v>
      </c>
      <c r="P2209" s="2">
        <v>40</v>
      </c>
      <c r="Q2209" s="8">
        <f t="shared" si="138"/>
        <v>4185</v>
      </c>
      <c r="R2209" s="8">
        <f t="shared" si="139"/>
        <v>340</v>
      </c>
      <c r="S2209" s="2" t="s">
        <v>31</v>
      </c>
      <c r="T2209" s="22" cm="1">
        <f t="array" ref="T2209">_xlfn.IFS(OR(Q2209&gt;$U$2,Q2209&lt;$U$3),Q2209*$V$2,OR(Q2209&gt;$U$3,Q2209&lt;$U$4),Q2209*$V$3,OR(Q2209&gt;$U$3,Q2209&lt;$U$4),Q2209*$V$4,OR(Q2209&gt;$U$5,Q2209&lt;$U$6),Q2209*$V$6,OR(Q2209&gt;$U$6,Q2209&lt;$U$7),Q2209*$V$7)</f>
        <v>83.7</v>
      </c>
    </row>
    <row r="2210" spans="1:20" x14ac:dyDescent="0.3">
      <c r="A2210" s="2" t="s">
        <v>2894</v>
      </c>
      <c r="B2210" s="5">
        <v>43388</v>
      </c>
      <c r="C2210" s="5">
        <v>43388</v>
      </c>
      <c r="D2210" s="2" t="s">
        <v>45</v>
      </c>
      <c r="E2210" s="2" t="s">
        <v>27</v>
      </c>
      <c r="F2210" s="2" t="s">
        <v>611</v>
      </c>
      <c r="G2210" s="6" t="str">
        <f>VLOOKUP(F2210,'Customer Info'!A:B,2,0)</f>
        <v>Scott</v>
      </c>
      <c r="H2210" s="6" t="str">
        <f>VLOOKUP(F2210,'Customer Info'!A:C,3,0)</f>
        <v>Cohen</v>
      </c>
      <c r="I2210" s="6" t="str">
        <f>VLOOKUP(F2210,'Customer Info'!A:E,5,0)</f>
        <v>Freiburg</v>
      </c>
      <c r="J2210" s="2" t="s">
        <v>178</v>
      </c>
      <c r="K2210" s="2">
        <v>81</v>
      </c>
      <c r="L2210" s="2">
        <v>77</v>
      </c>
      <c r="M2210" s="2">
        <v>3</v>
      </c>
      <c r="N2210" s="7">
        <f t="shared" si="136"/>
        <v>231</v>
      </c>
      <c r="O2210" s="7">
        <f t="shared" si="137"/>
        <v>243</v>
      </c>
      <c r="P2210" s="2">
        <v>10</v>
      </c>
      <c r="Q2210" s="8">
        <f t="shared" si="138"/>
        <v>253</v>
      </c>
      <c r="R2210" s="8">
        <f t="shared" si="139"/>
        <v>12</v>
      </c>
      <c r="S2210" s="2" t="s">
        <v>31</v>
      </c>
      <c r="T2210" s="22" cm="1">
        <f t="array" ref="T2210">_xlfn.IFS(OR(Q2210&gt;$U$2,Q2210&lt;$U$3),Q2210*$V$2,OR(Q2210&gt;$U$3,Q2210&lt;$U$4),Q2210*$V$3,OR(Q2210&gt;$U$3,Q2210&lt;$U$4),Q2210*$V$4,OR(Q2210&gt;$U$5,Q2210&lt;$U$6),Q2210*$V$6,OR(Q2210&gt;$U$6,Q2210&lt;$U$7),Q2210*$V$7)</f>
        <v>5.0600000000000005</v>
      </c>
    </row>
    <row r="2211" spans="1:20" x14ac:dyDescent="0.3">
      <c r="A2211" s="2" t="s">
        <v>2895</v>
      </c>
      <c r="B2211" s="5">
        <v>43337</v>
      </c>
      <c r="C2211" s="5">
        <v>43338</v>
      </c>
      <c r="D2211" s="2" t="s">
        <v>45</v>
      </c>
      <c r="E2211" s="2" t="s">
        <v>34</v>
      </c>
      <c r="F2211" s="2" t="s">
        <v>1700</v>
      </c>
      <c r="G2211" s="6" t="str">
        <f>VLOOKUP(F2211,'Customer Info'!A:B,2,0)</f>
        <v>John</v>
      </c>
      <c r="H2211" s="6" t="str">
        <f>VLOOKUP(F2211,'Customer Info'!A:C,3,0)</f>
        <v>Grady</v>
      </c>
      <c r="I2211" s="6" t="str">
        <f>VLOOKUP(F2211,'Customer Info'!A:E,5,0)</f>
        <v>Mianyang</v>
      </c>
      <c r="J2211" s="2" t="s">
        <v>561</v>
      </c>
      <c r="K2211" s="2">
        <v>445</v>
      </c>
      <c r="L2211" s="2">
        <v>415</v>
      </c>
      <c r="M2211" s="2">
        <v>2</v>
      </c>
      <c r="N2211" s="7">
        <f t="shared" si="136"/>
        <v>830</v>
      </c>
      <c r="O2211" s="7">
        <f t="shared" si="137"/>
        <v>890</v>
      </c>
      <c r="P2211" s="2">
        <v>66</v>
      </c>
      <c r="Q2211" s="8">
        <f t="shared" si="138"/>
        <v>956</v>
      </c>
      <c r="R2211" s="8">
        <f t="shared" si="139"/>
        <v>60</v>
      </c>
      <c r="S2211" s="2" t="s">
        <v>31</v>
      </c>
      <c r="T2211" s="22" cm="1">
        <f t="array" ref="T2211">_xlfn.IFS(OR(Q2211&gt;$U$2,Q2211&lt;$U$3),Q2211*$V$2,OR(Q2211&gt;$U$3,Q2211&lt;$U$4),Q2211*$V$3,OR(Q2211&gt;$U$3,Q2211&lt;$U$4),Q2211*$V$4,OR(Q2211&gt;$U$5,Q2211&lt;$U$6),Q2211*$V$6,OR(Q2211&gt;$U$6,Q2211&lt;$U$7),Q2211*$V$7)</f>
        <v>19.12</v>
      </c>
    </row>
    <row r="2212" spans="1:20" x14ac:dyDescent="0.3">
      <c r="A2212" s="2" t="s">
        <v>2896</v>
      </c>
      <c r="B2212" s="5">
        <v>43236</v>
      </c>
      <c r="C2212" s="5">
        <v>43238</v>
      </c>
      <c r="D2212" s="2" t="s">
        <v>33</v>
      </c>
      <c r="E2212" s="2" t="s">
        <v>34</v>
      </c>
      <c r="F2212" s="2" t="s">
        <v>504</v>
      </c>
      <c r="G2212" s="6" t="str">
        <f>VLOOKUP(F2212,'Customer Info'!A:B,2,0)</f>
        <v>Cari</v>
      </c>
      <c r="H2212" s="6" t="str">
        <f>VLOOKUP(F2212,'Customer Info'!A:C,3,0)</f>
        <v>MacIntyre</v>
      </c>
      <c r="I2212" s="6" t="str">
        <f>VLOOKUP(F2212,'Customer Info'!A:E,5,0)</f>
        <v>Freiburg</v>
      </c>
      <c r="J2212" s="2" t="s">
        <v>530</v>
      </c>
      <c r="K2212" s="2">
        <v>1619</v>
      </c>
      <c r="L2212" s="2">
        <v>1442</v>
      </c>
      <c r="M2212" s="2">
        <v>5</v>
      </c>
      <c r="N2212" s="7">
        <f t="shared" si="136"/>
        <v>7210</v>
      </c>
      <c r="O2212" s="7">
        <f t="shared" si="137"/>
        <v>8095</v>
      </c>
      <c r="P2212" s="2">
        <v>60</v>
      </c>
      <c r="Q2212" s="8">
        <f t="shared" si="138"/>
        <v>8155</v>
      </c>
      <c r="R2212" s="8">
        <f t="shared" si="139"/>
        <v>885</v>
      </c>
      <c r="S2212" s="2" t="s">
        <v>28</v>
      </c>
      <c r="T2212" s="22" cm="1">
        <f t="array" ref="T2212">_xlfn.IFS(OR(Q2212&gt;$U$2,Q2212&lt;$U$3),Q2212*$V$2,OR(Q2212&gt;$U$3,Q2212&lt;$U$4),Q2212*$V$3,OR(Q2212&gt;$U$3,Q2212&lt;$U$4),Q2212*$V$4,OR(Q2212&gt;$U$5,Q2212&lt;$U$6),Q2212*$V$6,OR(Q2212&gt;$U$6,Q2212&lt;$U$7),Q2212*$V$7)</f>
        <v>163.1</v>
      </c>
    </row>
    <row r="2213" spans="1:20" x14ac:dyDescent="0.3">
      <c r="A2213" s="2" t="s">
        <v>2897</v>
      </c>
      <c r="B2213" s="5">
        <v>43297</v>
      </c>
      <c r="C2213" s="5">
        <v>43297</v>
      </c>
      <c r="D2213" s="2" t="s">
        <v>26</v>
      </c>
      <c r="E2213" s="2" t="s">
        <v>34</v>
      </c>
      <c r="F2213" s="2" t="s">
        <v>481</v>
      </c>
      <c r="G2213" s="6" t="str">
        <f>VLOOKUP(F2213,'Customer Info'!A:B,2,0)</f>
        <v>MaryBeth</v>
      </c>
      <c r="H2213" s="6" t="str">
        <f>VLOOKUP(F2213,'Customer Info'!A:C,3,0)</f>
        <v>Skach</v>
      </c>
      <c r="I2213" s="6" t="str">
        <f>VLOOKUP(F2213,'Customer Info'!A:E,5,0)</f>
        <v>Licheng</v>
      </c>
      <c r="J2213" s="2" t="s">
        <v>299</v>
      </c>
      <c r="K2213" s="2">
        <v>2874</v>
      </c>
      <c r="L2213" s="2">
        <v>2583</v>
      </c>
      <c r="M2213" s="2">
        <v>8</v>
      </c>
      <c r="N2213" s="7">
        <f t="shared" si="136"/>
        <v>20664</v>
      </c>
      <c r="O2213" s="7">
        <f t="shared" si="137"/>
        <v>22992</v>
      </c>
      <c r="P2213" s="2">
        <v>69</v>
      </c>
      <c r="Q2213" s="8">
        <f t="shared" si="138"/>
        <v>23061</v>
      </c>
      <c r="R2213" s="8">
        <f t="shared" si="139"/>
        <v>2328</v>
      </c>
      <c r="S2213" s="2" t="s">
        <v>31</v>
      </c>
      <c r="T2213" s="22" cm="1">
        <f t="array" ref="T2213">_xlfn.IFS(OR(Q2213&gt;$U$2,Q2213&lt;$U$3),Q2213*$V$2,OR(Q2213&gt;$U$3,Q2213&lt;$U$4),Q2213*$V$3,OR(Q2213&gt;$U$3,Q2213&lt;$U$4),Q2213*$V$4,OR(Q2213&gt;$U$5,Q2213&lt;$U$6),Q2213*$V$6,OR(Q2213&gt;$U$6,Q2213&lt;$U$7),Q2213*$V$7)</f>
        <v>461.22</v>
      </c>
    </row>
    <row r="2214" spans="1:20" x14ac:dyDescent="0.3">
      <c r="A2214" s="2" t="s">
        <v>2898</v>
      </c>
      <c r="B2214" s="5">
        <v>43314</v>
      </c>
      <c r="C2214" s="5">
        <v>43314</v>
      </c>
      <c r="D2214" s="2" t="s">
        <v>45</v>
      </c>
      <c r="E2214" s="2" t="s">
        <v>34</v>
      </c>
      <c r="F2214" s="2" t="s">
        <v>1936</v>
      </c>
      <c r="G2214" s="6" t="str">
        <f>VLOOKUP(F2214,'Customer Info'!A:B,2,0)</f>
        <v>Troy</v>
      </c>
      <c r="H2214" s="6" t="str">
        <f>VLOOKUP(F2214,'Customer Info'!A:C,3,0)</f>
        <v>Staebel</v>
      </c>
      <c r="I2214" s="6" t="str">
        <f>VLOOKUP(F2214,'Customer Info'!A:E,5,0)</f>
        <v>Depok</v>
      </c>
      <c r="J2214" s="2" t="s">
        <v>100</v>
      </c>
      <c r="K2214" s="2">
        <v>148</v>
      </c>
      <c r="L2214" s="2">
        <v>136</v>
      </c>
      <c r="M2214" s="2">
        <v>4</v>
      </c>
      <c r="N2214" s="7">
        <f t="shared" si="136"/>
        <v>544</v>
      </c>
      <c r="O2214" s="7">
        <f t="shared" si="137"/>
        <v>592</v>
      </c>
      <c r="P2214" s="2">
        <v>30</v>
      </c>
      <c r="Q2214" s="8">
        <f t="shared" si="138"/>
        <v>622</v>
      </c>
      <c r="R2214" s="8">
        <f t="shared" si="139"/>
        <v>48</v>
      </c>
      <c r="S2214" s="2" t="s">
        <v>31</v>
      </c>
      <c r="T2214" s="22" cm="1">
        <f t="array" ref="T2214">_xlfn.IFS(OR(Q2214&gt;$U$2,Q2214&lt;$U$3),Q2214*$V$2,OR(Q2214&gt;$U$3,Q2214&lt;$U$4),Q2214*$V$3,OR(Q2214&gt;$U$3,Q2214&lt;$U$4),Q2214*$V$4,OR(Q2214&gt;$U$5,Q2214&lt;$U$6),Q2214*$V$6,OR(Q2214&gt;$U$6,Q2214&lt;$U$7),Q2214*$V$7)</f>
        <v>12.44</v>
      </c>
    </row>
    <row r="2215" spans="1:20" x14ac:dyDescent="0.3">
      <c r="A2215" s="2" t="s">
        <v>2899</v>
      </c>
      <c r="B2215" s="5">
        <v>43230</v>
      </c>
      <c r="C2215" s="5">
        <v>43230</v>
      </c>
      <c r="D2215" s="2" t="s">
        <v>45</v>
      </c>
      <c r="E2215" s="2" t="s">
        <v>41</v>
      </c>
      <c r="F2215" s="2" t="s">
        <v>1132</v>
      </c>
      <c r="G2215" s="6" t="str">
        <f>VLOOKUP(F2215,'Customer Info'!A:B,2,0)</f>
        <v>Shirley</v>
      </c>
      <c r="H2215" s="6" t="str">
        <f>VLOOKUP(F2215,'Customer Info'!A:C,3,0)</f>
        <v>Schmidt</v>
      </c>
      <c r="I2215" s="6" t="str">
        <f>VLOOKUP(F2215,'Customer Info'!A:E,5,0)</f>
        <v>Bijapur</v>
      </c>
      <c r="J2215" s="2" t="s">
        <v>227</v>
      </c>
      <c r="K2215" s="2">
        <v>60</v>
      </c>
      <c r="L2215" s="2">
        <v>58</v>
      </c>
      <c r="M2215" s="2">
        <v>3</v>
      </c>
      <c r="N2215" s="7">
        <f t="shared" si="136"/>
        <v>174</v>
      </c>
      <c r="O2215" s="7">
        <f t="shared" si="137"/>
        <v>180</v>
      </c>
      <c r="P2215" s="2">
        <v>10</v>
      </c>
      <c r="Q2215" s="8">
        <f t="shared" si="138"/>
        <v>190</v>
      </c>
      <c r="R2215" s="8">
        <f t="shared" si="139"/>
        <v>6</v>
      </c>
      <c r="S2215" s="2" t="s">
        <v>31</v>
      </c>
      <c r="T2215" s="22" cm="1">
        <f t="array" ref="T2215">_xlfn.IFS(OR(Q2215&gt;$U$2,Q2215&lt;$U$3),Q2215*$V$2,OR(Q2215&gt;$U$3,Q2215&lt;$U$4),Q2215*$V$3,OR(Q2215&gt;$U$3,Q2215&lt;$U$4),Q2215*$V$4,OR(Q2215&gt;$U$5,Q2215&lt;$U$6),Q2215*$V$6,OR(Q2215&gt;$U$6,Q2215&lt;$U$7),Q2215*$V$7)</f>
        <v>3.8000000000000003</v>
      </c>
    </row>
    <row r="2216" spans="1:20" x14ac:dyDescent="0.3">
      <c r="A2216" s="2" t="s">
        <v>2900</v>
      </c>
      <c r="B2216" s="5">
        <v>43417</v>
      </c>
      <c r="C2216" s="5">
        <v>43417</v>
      </c>
      <c r="D2216" s="2" t="s">
        <v>45</v>
      </c>
      <c r="E2216" s="2" t="s">
        <v>34</v>
      </c>
      <c r="F2216" s="2" t="s">
        <v>316</v>
      </c>
      <c r="G2216" s="6" t="str">
        <f>VLOOKUP(F2216,'Customer Info'!A:B,2,0)</f>
        <v>Darren</v>
      </c>
      <c r="H2216" s="6" t="str">
        <f>VLOOKUP(F2216,'Customer Info'!A:C,3,0)</f>
        <v>Powers</v>
      </c>
      <c r="I2216" s="6" t="str">
        <f>VLOOKUP(F2216,'Customer Info'!A:E,5,0)</f>
        <v>Depok</v>
      </c>
      <c r="J2216" s="2" t="s">
        <v>342</v>
      </c>
      <c r="K2216" s="2">
        <v>69</v>
      </c>
      <c r="L2216" s="2">
        <v>64</v>
      </c>
      <c r="M2216" s="2">
        <v>3</v>
      </c>
      <c r="N2216" s="7">
        <f t="shared" si="136"/>
        <v>192</v>
      </c>
      <c r="O2216" s="7">
        <f t="shared" si="137"/>
        <v>207</v>
      </c>
      <c r="P2216" s="2">
        <v>10</v>
      </c>
      <c r="Q2216" s="8">
        <f t="shared" si="138"/>
        <v>217</v>
      </c>
      <c r="R2216" s="8">
        <f t="shared" si="139"/>
        <v>15</v>
      </c>
      <c r="S2216" s="2" t="s">
        <v>28</v>
      </c>
      <c r="T2216" s="22" cm="1">
        <f t="array" ref="T2216">_xlfn.IFS(OR(Q2216&gt;$U$2,Q2216&lt;$U$3),Q2216*$V$2,OR(Q2216&gt;$U$3,Q2216&lt;$U$4),Q2216*$V$3,OR(Q2216&gt;$U$3,Q2216&lt;$U$4),Q2216*$V$4,OR(Q2216&gt;$U$5,Q2216&lt;$U$6),Q2216*$V$6,OR(Q2216&gt;$U$6,Q2216&lt;$U$7),Q2216*$V$7)</f>
        <v>4.34</v>
      </c>
    </row>
    <row r="2217" spans="1:20" x14ac:dyDescent="0.3">
      <c r="A2217" s="2" t="s">
        <v>2901</v>
      </c>
      <c r="B2217" s="5">
        <v>43248</v>
      </c>
      <c r="C2217" s="5">
        <v>43250</v>
      </c>
      <c r="D2217" s="2" t="s">
        <v>45</v>
      </c>
      <c r="E2217" s="2" t="s">
        <v>66</v>
      </c>
      <c r="F2217" s="2" t="s">
        <v>259</v>
      </c>
      <c r="G2217" s="6" t="str">
        <f>VLOOKUP(F2217,'Customer Info'!A:B,2,0)</f>
        <v>Charlotte</v>
      </c>
      <c r="H2217" s="6" t="str">
        <f>VLOOKUP(F2217,'Customer Info'!A:C,3,0)</f>
        <v>Melton</v>
      </c>
      <c r="I2217" s="6" t="str">
        <f>VLOOKUP(F2217,'Customer Info'!A:E,5,0)</f>
        <v>Canberra</v>
      </c>
      <c r="J2217" s="2" t="s">
        <v>998</v>
      </c>
      <c r="K2217" s="2">
        <v>1113</v>
      </c>
      <c r="L2217" s="2">
        <v>1040</v>
      </c>
      <c r="M2217" s="2">
        <v>2</v>
      </c>
      <c r="N2217" s="7">
        <f t="shared" si="136"/>
        <v>2080</v>
      </c>
      <c r="O2217" s="7">
        <f t="shared" si="137"/>
        <v>2226</v>
      </c>
      <c r="P2217" s="2">
        <v>60</v>
      </c>
      <c r="Q2217" s="8">
        <f t="shared" si="138"/>
        <v>2286</v>
      </c>
      <c r="R2217" s="8">
        <f t="shared" si="139"/>
        <v>146</v>
      </c>
      <c r="S2217" s="2" t="s">
        <v>31</v>
      </c>
      <c r="T2217" s="22" cm="1">
        <f t="array" ref="T2217">_xlfn.IFS(OR(Q2217&gt;$U$2,Q2217&lt;$U$3),Q2217*$V$2,OR(Q2217&gt;$U$3,Q2217&lt;$U$4),Q2217*$V$3,OR(Q2217&gt;$U$3,Q2217&lt;$U$4),Q2217*$V$4,OR(Q2217&gt;$U$5,Q2217&lt;$U$6),Q2217*$V$6,OR(Q2217&gt;$U$6,Q2217&lt;$U$7),Q2217*$V$7)</f>
        <v>45.72</v>
      </c>
    </row>
    <row r="2218" spans="1:20" x14ac:dyDescent="0.3">
      <c r="A2218" s="2" t="s">
        <v>2902</v>
      </c>
      <c r="B2218" s="5">
        <v>43135</v>
      </c>
      <c r="C2218" s="5">
        <v>43136</v>
      </c>
      <c r="D2218" s="2" t="s">
        <v>26</v>
      </c>
      <c r="E2218" s="2" t="s">
        <v>27</v>
      </c>
      <c r="F2218" s="2" t="s">
        <v>1315</v>
      </c>
      <c r="G2218" s="6" t="str">
        <f>VLOOKUP(F2218,'Customer Info'!A:B,2,0)</f>
        <v>Philip</v>
      </c>
      <c r="H2218" s="6" t="str">
        <f>VLOOKUP(F2218,'Customer Info'!A:C,3,0)</f>
        <v>Fox</v>
      </c>
      <c r="I2218" s="6" t="str">
        <f>VLOOKUP(F2218,'Customer Info'!A:E,5,0)</f>
        <v>Remscheid</v>
      </c>
      <c r="J2218" s="2" t="s">
        <v>592</v>
      </c>
      <c r="K2218" s="2">
        <v>2681</v>
      </c>
      <c r="L2218" s="2">
        <v>2458</v>
      </c>
      <c r="M2218" s="2">
        <v>6</v>
      </c>
      <c r="N2218" s="7">
        <f t="shared" si="136"/>
        <v>14748</v>
      </c>
      <c r="O2218" s="7">
        <f t="shared" si="137"/>
        <v>16086</v>
      </c>
      <c r="P2218" s="2">
        <v>22</v>
      </c>
      <c r="Q2218" s="8">
        <f t="shared" si="138"/>
        <v>16108</v>
      </c>
      <c r="R2218" s="8">
        <f t="shared" si="139"/>
        <v>1338</v>
      </c>
      <c r="S2218" s="2" t="s">
        <v>28</v>
      </c>
      <c r="T2218" s="22" cm="1">
        <f t="array" ref="T2218">_xlfn.IFS(OR(Q2218&gt;$U$2,Q2218&lt;$U$3),Q2218*$V$2,OR(Q2218&gt;$U$3,Q2218&lt;$U$4),Q2218*$V$3,OR(Q2218&gt;$U$3,Q2218&lt;$U$4),Q2218*$V$4,OR(Q2218&gt;$U$5,Q2218&lt;$U$6),Q2218*$V$6,OR(Q2218&gt;$U$6,Q2218&lt;$U$7),Q2218*$V$7)</f>
        <v>322.16000000000003</v>
      </c>
    </row>
    <row r="2219" spans="1:20" x14ac:dyDescent="0.3">
      <c r="A2219" s="2" t="s">
        <v>2903</v>
      </c>
      <c r="B2219" s="5">
        <v>43175</v>
      </c>
      <c r="C2219" s="5">
        <v>43176</v>
      </c>
      <c r="D2219" s="2" t="s">
        <v>45</v>
      </c>
      <c r="E2219" s="2" t="s">
        <v>89</v>
      </c>
      <c r="F2219" s="2" t="s">
        <v>338</v>
      </c>
      <c r="G2219" s="6" t="str">
        <f>VLOOKUP(F2219,'Customer Info'!A:B,2,0)</f>
        <v>Ann</v>
      </c>
      <c r="H2219" s="6" t="str">
        <f>VLOOKUP(F2219,'Customer Info'!A:C,3,0)</f>
        <v>Chong</v>
      </c>
      <c r="I2219" s="6" t="str">
        <f>VLOOKUP(F2219,'Customer Info'!A:E,5,0)</f>
        <v>Sydney</v>
      </c>
      <c r="J2219" s="2" t="s">
        <v>455</v>
      </c>
      <c r="K2219" s="2">
        <v>100</v>
      </c>
      <c r="L2219" s="2">
        <v>95</v>
      </c>
      <c r="M2219" s="2">
        <v>1</v>
      </c>
      <c r="N2219" s="7">
        <f t="shared" si="136"/>
        <v>95</v>
      </c>
      <c r="O2219" s="7">
        <f t="shared" si="137"/>
        <v>100</v>
      </c>
      <c r="P2219" s="2">
        <v>10</v>
      </c>
      <c r="Q2219" s="8">
        <f t="shared" si="138"/>
        <v>110</v>
      </c>
      <c r="R2219" s="8">
        <f t="shared" si="139"/>
        <v>5</v>
      </c>
      <c r="S2219" s="2" t="s">
        <v>31</v>
      </c>
      <c r="T2219" s="22" cm="1">
        <f t="array" ref="T2219">_xlfn.IFS(OR(Q2219&gt;$U$2,Q2219&lt;$U$3),Q2219*$V$2,OR(Q2219&gt;$U$3,Q2219&lt;$U$4),Q2219*$V$3,OR(Q2219&gt;$U$3,Q2219&lt;$U$4),Q2219*$V$4,OR(Q2219&gt;$U$5,Q2219&lt;$U$6),Q2219*$V$6,OR(Q2219&gt;$U$6,Q2219&lt;$U$7),Q2219*$V$7)</f>
        <v>2.2000000000000002</v>
      </c>
    </row>
    <row r="2220" spans="1:20" x14ac:dyDescent="0.3">
      <c r="A2220" s="2" t="s">
        <v>2904</v>
      </c>
      <c r="B2220" s="5">
        <v>43222</v>
      </c>
      <c r="C2220" s="5">
        <v>43224</v>
      </c>
      <c r="D2220" s="2" t="s">
        <v>45</v>
      </c>
      <c r="E2220" s="2" t="s">
        <v>34</v>
      </c>
      <c r="F2220" s="2" t="s">
        <v>1024</v>
      </c>
      <c r="G2220" s="6" t="str">
        <f>VLOOKUP(F2220,'Customer Info'!A:B,2,0)</f>
        <v>Christy</v>
      </c>
      <c r="H2220" s="6" t="str">
        <f>VLOOKUP(F2220,'Customer Info'!A:C,3,0)</f>
        <v>Brittain</v>
      </c>
      <c r="I2220" s="6" t="str">
        <f>VLOOKUP(F2220,'Customer Info'!A:E,5,0)</f>
        <v>Ajmer</v>
      </c>
      <c r="J2220" s="2" t="s">
        <v>36</v>
      </c>
      <c r="K2220" s="2">
        <v>167</v>
      </c>
      <c r="L2220" s="2">
        <v>152</v>
      </c>
      <c r="M2220" s="2">
        <v>1</v>
      </c>
      <c r="N2220" s="7">
        <f t="shared" si="136"/>
        <v>152</v>
      </c>
      <c r="O2220" s="7">
        <f t="shared" si="137"/>
        <v>167</v>
      </c>
      <c r="P2220" s="2">
        <v>30</v>
      </c>
      <c r="Q2220" s="8">
        <f t="shared" si="138"/>
        <v>197</v>
      </c>
      <c r="R2220" s="8">
        <f t="shared" si="139"/>
        <v>15</v>
      </c>
      <c r="S2220" s="2" t="s">
        <v>31</v>
      </c>
      <c r="T2220" s="22" cm="1">
        <f t="array" ref="T2220">_xlfn.IFS(OR(Q2220&gt;$U$2,Q2220&lt;$U$3),Q2220*$V$2,OR(Q2220&gt;$U$3,Q2220&lt;$U$4),Q2220*$V$3,OR(Q2220&gt;$U$3,Q2220&lt;$U$4),Q2220*$V$4,OR(Q2220&gt;$U$5,Q2220&lt;$U$6),Q2220*$V$6,OR(Q2220&gt;$U$6,Q2220&lt;$U$7),Q2220*$V$7)</f>
        <v>3.94</v>
      </c>
    </row>
    <row r="2221" spans="1:20" x14ac:dyDescent="0.3">
      <c r="A2221" s="2" t="s">
        <v>2905</v>
      </c>
      <c r="B2221" s="5">
        <v>43448</v>
      </c>
      <c r="C2221" s="5">
        <v>43449</v>
      </c>
      <c r="D2221" s="2" t="s">
        <v>45</v>
      </c>
      <c r="E2221" s="2" t="s">
        <v>66</v>
      </c>
      <c r="F2221" s="2" t="s">
        <v>927</v>
      </c>
      <c r="G2221" s="6" t="str">
        <f>VLOOKUP(F2221,'Customer Info'!A:B,2,0)</f>
        <v>Barry</v>
      </c>
      <c r="H2221" s="6" t="str">
        <f>VLOOKUP(F2221,'Customer Info'!A:C,3,0)</f>
        <v>Franzšsisch</v>
      </c>
      <c r="I2221" s="6" t="str">
        <f>VLOOKUP(F2221,'Customer Info'!A:E,5,0)</f>
        <v>Canberra</v>
      </c>
      <c r="J2221" s="2" t="s">
        <v>814</v>
      </c>
      <c r="K2221" s="2">
        <v>97</v>
      </c>
      <c r="L2221" s="2">
        <v>92</v>
      </c>
      <c r="M2221" s="2">
        <v>2</v>
      </c>
      <c r="N2221" s="7">
        <f t="shared" si="136"/>
        <v>184</v>
      </c>
      <c r="O2221" s="7">
        <f t="shared" si="137"/>
        <v>194</v>
      </c>
      <c r="P2221" s="2">
        <v>10</v>
      </c>
      <c r="Q2221" s="8">
        <f t="shared" si="138"/>
        <v>204</v>
      </c>
      <c r="R2221" s="8">
        <f t="shared" si="139"/>
        <v>10</v>
      </c>
      <c r="S2221" s="2" t="s">
        <v>61</v>
      </c>
      <c r="T2221" s="22" cm="1">
        <f t="array" ref="T2221">_xlfn.IFS(OR(Q2221&gt;$U$2,Q2221&lt;$U$3),Q2221*$V$2,OR(Q2221&gt;$U$3,Q2221&lt;$U$4),Q2221*$V$3,OR(Q2221&gt;$U$3,Q2221&lt;$U$4),Q2221*$V$4,OR(Q2221&gt;$U$5,Q2221&lt;$U$6),Q2221*$V$6,OR(Q2221&gt;$U$6,Q2221&lt;$U$7),Q2221*$V$7)</f>
        <v>4.08</v>
      </c>
    </row>
    <row r="2222" spans="1:20" x14ac:dyDescent="0.3">
      <c r="A2222" s="2" t="s">
        <v>2906</v>
      </c>
      <c r="B2222" s="5">
        <v>43462</v>
      </c>
      <c r="C2222" s="5">
        <v>43464</v>
      </c>
      <c r="D2222" s="2" t="s">
        <v>33</v>
      </c>
      <c r="E2222" s="2" t="s">
        <v>46</v>
      </c>
      <c r="F2222" s="2" t="s">
        <v>1269</v>
      </c>
      <c r="G2222" s="6" t="str">
        <f>VLOOKUP(F2222,'Customer Info'!A:B,2,0)</f>
        <v>Thomas</v>
      </c>
      <c r="H2222" s="6" t="str">
        <f>VLOOKUP(F2222,'Customer Info'!A:C,3,0)</f>
        <v>Boland</v>
      </c>
      <c r="I2222" s="6" t="str">
        <f>VLOOKUP(F2222,'Customer Info'!A:E,5,0)</f>
        <v>Surabaya</v>
      </c>
      <c r="J2222" s="2" t="s">
        <v>439</v>
      </c>
      <c r="K2222" s="2">
        <v>2706</v>
      </c>
      <c r="L2222" s="2">
        <v>2553</v>
      </c>
      <c r="M2222" s="2">
        <v>5</v>
      </c>
      <c r="N2222" s="7">
        <f t="shared" si="136"/>
        <v>12765</v>
      </c>
      <c r="O2222" s="7">
        <f t="shared" si="137"/>
        <v>13530</v>
      </c>
      <c r="P2222" s="2">
        <v>80</v>
      </c>
      <c r="Q2222" s="8">
        <f t="shared" si="138"/>
        <v>13610</v>
      </c>
      <c r="R2222" s="8">
        <f t="shared" si="139"/>
        <v>765</v>
      </c>
      <c r="S2222" s="2" t="s">
        <v>61</v>
      </c>
      <c r="T2222" s="22" cm="1">
        <f t="array" ref="T2222">_xlfn.IFS(OR(Q2222&gt;$U$2,Q2222&lt;$U$3),Q2222*$V$2,OR(Q2222&gt;$U$3,Q2222&lt;$U$4),Q2222*$V$3,OR(Q2222&gt;$U$3,Q2222&lt;$U$4),Q2222*$V$4,OR(Q2222&gt;$U$5,Q2222&lt;$U$6),Q2222*$V$6,OR(Q2222&gt;$U$6,Q2222&lt;$U$7),Q2222*$V$7)</f>
        <v>272.2</v>
      </c>
    </row>
    <row r="2223" spans="1:20" x14ac:dyDescent="0.3">
      <c r="A2223" s="2" t="s">
        <v>2907</v>
      </c>
      <c r="B2223" s="5">
        <v>43386</v>
      </c>
      <c r="C2223" s="5">
        <v>43386</v>
      </c>
      <c r="D2223" s="2" t="s">
        <v>33</v>
      </c>
      <c r="E2223" s="2" t="s">
        <v>27</v>
      </c>
      <c r="F2223" s="2" t="s">
        <v>47</v>
      </c>
      <c r="G2223" s="6" t="str">
        <f>VLOOKUP(F2223,'Customer Info'!A:B,2,0)</f>
        <v>Michael</v>
      </c>
      <c r="H2223" s="6" t="str">
        <f>VLOOKUP(F2223,'Customer Info'!A:C,3,0)</f>
        <v>Moore</v>
      </c>
      <c r="I2223" s="6" t="str">
        <f>VLOOKUP(F2223,'Customer Info'!A:E,5,0)</f>
        <v>Melbourne</v>
      </c>
      <c r="J2223" s="2" t="s">
        <v>78</v>
      </c>
      <c r="K2223" s="2">
        <v>8022</v>
      </c>
      <c r="L2223" s="2">
        <v>7868</v>
      </c>
      <c r="M2223" s="2">
        <v>1</v>
      </c>
      <c r="N2223" s="7">
        <f t="shared" si="136"/>
        <v>7868</v>
      </c>
      <c r="O2223" s="7">
        <f t="shared" si="137"/>
        <v>8022</v>
      </c>
      <c r="P2223" s="2">
        <v>38</v>
      </c>
      <c r="Q2223" s="8">
        <f t="shared" si="138"/>
        <v>8060</v>
      </c>
      <c r="R2223" s="8">
        <f t="shared" si="139"/>
        <v>154</v>
      </c>
      <c r="S2223" s="2" t="s">
        <v>31</v>
      </c>
      <c r="T2223" s="22" cm="1">
        <f t="array" ref="T2223">_xlfn.IFS(OR(Q2223&gt;$U$2,Q2223&lt;$U$3),Q2223*$V$2,OR(Q2223&gt;$U$3,Q2223&lt;$U$4),Q2223*$V$3,OR(Q2223&gt;$U$3,Q2223&lt;$U$4),Q2223*$V$4,OR(Q2223&gt;$U$5,Q2223&lt;$U$6),Q2223*$V$6,OR(Q2223&gt;$U$6,Q2223&lt;$U$7),Q2223*$V$7)</f>
        <v>161.20000000000002</v>
      </c>
    </row>
    <row r="2224" spans="1:20" x14ac:dyDescent="0.3">
      <c r="A2224" s="2" t="s">
        <v>2908</v>
      </c>
      <c r="B2224" s="5">
        <v>43399</v>
      </c>
      <c r="C2224" s="5">
        <v>43401</v>
      </c>
      <c r="D2224" s="2" t="s">
        <v>45</v>
      </c>
      <c r="E2224" s="2" t="s">
        <v>34</v>
      </c>
      <c r="F2224" s="2" t="s">
        <v>388</v>
      </c>
      <c r="G2224" s="6" t="str">
        <f>VLOOKUP(F2224,'Customer Info'!A:B,2,0)</f>
        <v>Cyra</v>
      </c>
      <c r="H2224" s="6" t="str">
        <f>VLOOKUP(F2224,'Customer Info'!A:C,3,0)</f>
        <v>Reiten</v>
      </c>
      <c r="I2224" s="6" t="str">
        <f>VLOOKUP(F2224,'Customer Info'!A:E,5,0)</f>
        <v>Srinagar</v>
      </c>
      <c r="J2224" s="2" t="s">
        <v>1222</v>
      </c>
      <c r="K2224" s="2">
        <v>63</v>
      </c>
      <c r="L2224" s="2">
        <v>58</v>
      </c>
      <c r="M2224" s="2">
        <v>9</v>
      </c>
      <c r="N2224" s="7">
        <f t="shared" si="136"/>
        <v>522</v>
      </c>
      <c r="O2224" s="7">
        <f t="shared" si="137"/>
        <v>567</v>
      </c>
      <c r="P2224" s="2">
        <v>10</v>
      </c>
      <c r="Q2224" s="8">
        <f t="shared" si="138"/>
        <v>577</v>
      </c>
      <c r="R2224" s="8">
        <f t="shared" si="139"/>
        <v>45</v>
      </c>
      <c r="S2224" s="2" t="s">
        <v>31</v>
      </c>
      <c r="T2224" s="22" cm="1">
        <f t="array" ref="T2224">_xlfn.IFS(OR(Q2224&gt;$U$2,Q2224&lt;$U$3),Q2224*$V$2,OR(Q2224&gt;$U$3,Q2224&lt;$U$4),Q2224*$V$3,OR(Q2224&gt;$U$3,Q2224&lt;$U$4),Q2224*$V$4,OR(Q2224&gt;$U$5,Q2224&lt;$U$6),Q2224*$V$6,OR(Q2224&gt;$U$6,Q2224&lt;$U$7),Q2224*$V$7)</f>
        <v>11.540000000000001</v>
      </c>
    </row>
    <row r="2225" spans="1:20" x14ac:dyDescent="0.3">
      <c r="A2225" s="2" t="s">
        <v>2909</v>
      </c>
      <c r="B2225" s="5">
        <v>43287</v>
      </c>
      <c r="C2225" s="5">
        <v>43289</v>
      </c>
      <c r="D2225" s="2" t="s">
        <v>26</v>
      </c>
      <c r="E2225" s="2" t="s">
        <v>41</v>
      </c>
      <c r="F2225" s="2" t="s">
        <v>914</v>
      </c>
      <c r="G2225" s="6" t="str">
        <f>VLOOKUP(F2225,'Customer Info'!A:B,2,0)</f>
        <v>David</v>
      </c>
      <c r="H2225" s="6" t="str">
        <f>VLOOKUP(F2225,'Customer Info'!A:C,3,0)</f>
        <v>Philippe</v>
      </c>
      <c r="I2225" s="6" t="str">
        <f>VLOOKUP(F2225,'Customer Info'!A:E,5,0)</f>
        <v>Hamburg</v>
      </c>
      <c r="J2225" s="2" t="s">
        <v>1394</v>
      </c>
      <c r="K2225" s="2">
        <v>1717</v>
      </c>
      <c r="L2225" s="2">
        <v>1652</v>
      </c>
      <c r="M2225" s="2">
        <v>2</v>
      </c>
      <c r="N2225" s="7">
        <f t="shared" si="136"/>
        <v>3304</v>
      </c>
      <c r="O2225" s="7">
        <f t="shared" si="137"/>
        <v>3434</v>
      </c>
      <c r="P2225" s="2">
        <v>24</v>
      </c>
      <c r="Q2225" s="8">
        <f t="shared" si="138"/>
        <v>3458</v>
      </c>
      <c r="R2225" s="8">
        <f t="shared" si="139"/>
        <v>130</v>
      </c>
      <c r="S2225" s="2" t="s">
        <v>28</v>
      </c>
      <c r="T2225" s="22" cm="1">
        <f t="array" ref="T2225">_xlfn.IFS(OR(Q2225&gt;$U$2,Q2225&lt;$U$3),Q2225*$V$2,OR(Q2225&gt;$U$3,Q2225&lt;$U$4),Q2225*$V$3,OR(Q2225&gt;$U$3,Q2225&lt;$U$4),Q2225*$V$4,OR(Q2225&gt;$U$5,Q2225&lt;$U$6),Q2225*$V$6,OR(Q2225&gt;$U$6,Q2225&lt;$U$7),Q2225*$V$7)</f>
        <v>69.16</v>
      </c>
    </row>
    <row r="2226" spans="1:20" x14ac:dyDescent="0.3">
      <c r="A2226" s="2" t="s">
        <v>2910</v>
      </c>
      <c r="B2226" s="5">
        <v>43216</v>
      </c>
      <c r="C2226" s="5">
        <v>43217</v>
      </c>
      <c r="D2226" s="2" t="s">
        <v>26</v>
      </c>
      <c r="E2226" s="2" t="s">
        <v>46</v>
      </c>
      <c r="F2226" s="2" t="s">
        <v>1454</v>
      </c>
      <c r="G2226" s="6" t="str">
        <f>VLOOKUP(F2226,'Customer Info'!A:B,2,0)</f>
        <v>Ed</v>
      </c>
      <c r="H2226" s="6" t="str">
        <f>VLOOKUP(F2226,'Customer Info'!A:C,3,0)</f>
        <v>Braxton</v>
      </c>
      <c r="I2226" s="6" t="str">
        <f>VLOOKUP(F2226,'Customer Info'!A:E,5,0)</f>
        <v>Bhatpara</v>
      </c>
      <c r="J2226" s="2" t="s">
        <v>161</v>
      </c>
      <c r="K2226" s="2">
        <v>3288</v>
      </c>
      <c r="L2226" s="2">
        <v>3041</v>
      </c>
      <c r="M2226" s="2">
        <v>2</v>
      </c>
      <c r="N2226" s="7">
        <f t="shared" si="136"/>
        <v>6082</v>
      </c>
      <c r="O2226" s="7">
        <f t="shared" si="137"/>
        <v>6576</v>
      </c>
      <c r="P2226" s="2">
        <v>98</v>
      </c>
      <c r="Q2226" s="8">
        <f t="shared" si="138"/>
        <v>6674</v>
      </c>
      <c r="R2226" s="8">
        <f t="shared" si="139"/>
        <v>494</v>
      </c>
      <c r="S2226" s="2" t="s">
        <v>31</v>
      </c>
      <c r="T2226" s="22" cm="1">
        <f t="array" ref="T2226">_xlfn.IFS(OR(Q2226&gt;$U$2,Q2226&lt;$U$3),Q2226*$V$2,OR(Q2226&gt;$U$3,Q2226&lt;$U$4),Q2226*$V$3,OR(Q2226&gt;$U$3,Q2226&lt;$U$4),Q2226*$V$4,OR(Q2226&gt;$U$5,Q2226&lt;$U$6),Q2226*$V$6,OR(Q2226&gt;$U$6,Q2226&lt;$U$7),Q2226*$V$7)</f>
        <v>133.47999999999999</v>
      </c>
    </row>
    <row r="2227" spans="1:20" x14ac:dyDescent="0.3">
      <c r="A2227" s="2" t="s">
        <v>2911</v>
      </c>
      <c r="B2227" s="5">
        <v>43123</v>
      </c>
      <c r="C2227" s="5">
        <v>43124</v>
      </c>
      <c r="D2227" s="2" t="s">
        <v>26</v>
      </c>
      <c r="E2227" s="2" t="s">
        <v>89</v>
      </c>
      <c r="F2227" s="2" t="s">
        <v>1592</v>
      </c>
      <c r="G2227" s="6" t="str">
        <f>VLOOKUP(F2227,'Customer Info'!A:B,2,0)</f>
        <v>Pamela</v>
      </c>
      <c r="H2227" s="6" t="str">
        <f>VLOOKUP(F2227,'Customer Info'!A:C,3,0)</f>
        <v>Stobb</v>
      </c>
      <c r="I2227" s="6" t="str">
        <f>VLOOKUP(F2227,'Customer Info'!A:E,5,0)</f>
        <v>Bremen</v>
      </c>
      <c r="J2227" s="2" t="s">
        <v>30</v>
      </c>
      <c r="K2227" s="2">
        <v>1770</v>
      </c>
      <c r="L2227" s="2">
        <v>1592</v>
      </c>
      <c r="M2227" s="2">
        <v>10</v>
      </c>
      <c r="N2227" s="7">
        <f t="shared" si="136"/>
        <v>15920</v>
      </c>
      <c r="O2227" s="7">
        <f t="shared" si="137"/>
        <v>17700</v>
      </c>
      <c r="P2227" s="2">
        <v>27</v>
      </c>
      <c r="Q2227" s="8">
        <f t="shared" si="138"/>
        <v>17727</v>
      </c>
      <c r="R2227" s="8">
        <f t="shared" si="139"/>
        <v>1780</v>
      </c>
      <c r="S2227" s="2" t="s">
        <v>61</v>
      </c>
      <c r="T2227" s="22" cm="1">
        <f t="array" ref="T2227">_xlfn.IFS(OR(Q2227&gt;$U$2,Q2227&lt;$U$3),Q2227*$V$2,OR(Q2227&gt;$U$3,Q2227&lt;$U$4),Q2227*$V$3,OR(Q2227&gt;$U$3,Q2227&lt;$U$4),Q2227*$V$4,OR(Q2227&gt;$U$5,Q2227&lt;$U$6),Q2227*$V$6,OR(Q2227&gt;$U$6,Q2227&lt;$U$7),Q2227*$V$7)</f>
        <v>354.54</v>
      </c>
    </row>
    <row r="2228" spans="1:20" x14ac:dyDescent="0.3">
      <c r="A2228" s="2" t="s">
        <v>2912</v>
      </c>
      <c r="B2228" s="5">
        <v>43173</v>
      </c>
      <c r="C2228" s="5">
        <v>43173</v>
      </c>
      <c r="D2228" s="2" t="s">
        <v>26</v>
      </c>
      <c r="E2228" s="2" t="s">
        <v>66</v>
      </c>
      <c r="F2228" s="2" t="s">
        <v>1421</v>
      </c>
      <c r="G2228" s="6" t="str">
        <f>VLOOKUP(F2228,'Customer Info'!A:B,2,0)</f>
        <v>Peter</v>
      </c>
      <c r="H2228" s="6" t="str">
        <f>VLOOKUP(F2228,'Customer Info'!A:C,3,0)</f>
        <v>BŸhler</v>
      </c>
      <c r="I2228" s="6" t="str">
        <f>VLOOKUP(F2228,'Customer Info'!A:E,5,0)</f>
        <v>Wolfsburg</v>
      </c>
      <c r="J2228" s="2" t="s">
        <v>520</v>
      </c>
      <c r="K2228" s="2">
        <v>1916</v>
      </c>
      <c r="L2228" s="2">
        <v>1844</v>
      </c>
      <c r="M2228" s="2">
        <v>1</v>
      </c>
      <c r="N2228" s="7">
        <f t="shared" si="136"/>
        <v>1844</v>
      </c>
      <c r="O2228" s="7">
        <f t="shared" si="137"/>
        <v>1916</v>
      </c>
      <c r="P2228" s="2">
        <v>30</v>
      </c>
      <c r="Q2228" s="8">
        <f t="shared" si="138"/>
        <v>1946</v>
      </c>
      <c r="R2228" s="8">
        <f t="shared" si="139"/>
        <v>72</v>
      </c>
      <c r="S2228" s="2" t="s">
        <v>31</v>
      </c>
      <c r="T2228" s="22" cm="1">
        <f t="array" ref="T2228">_xlfn.IFS(OR(Q2228&gt;$U$2,Q2228&lt;$U$3),Q2228*$V$2,OR(Q2228&gt;$U$3,Q2228&lt;$U$4),Q2228*$V$3,OR(Q2228&gt;$U$3,Q2228&lt;$U$4),Q2228*$V$4,OR(Q2228&gt;$U$5,Q2228&lt;$U$6),Q2228*$V$6,OR(Q2228&gt;$U$6,Q2228&lt;$U$7),Q2228*$V$7)</f>
        <v>38.92</v>
      </c>
    </row>
    <row r="2229" spans="1:20" x14ac:dyDescent="0.3">
      <c r="A2229" s="2" t="s">
        <v>2913</v>
      </c>
      <c r="B2229" s="5">
        <v>43317</v>
      </c>
      <c r="C2229" s="5">
        <v>43318</v>
      </c>
      <c r="D2229" s="2" t="s">
        <v>26</v>
      </c>
      <c r="E2229" s="2" t="s">
        <v>66</v>
      </c>
      <c r="F2229" s="2" t="s">
        <v>102</v>
      </c>
      <c r="G2229" s="6" t="str">
        <f>VLOOKUP(F2229,'Customer Info'!A:B,2,0)</f>
        <v>Craig</v>
      </c>
      <c r="H2229" s="6" t="str">
        <f>VLOOKUP(F2229,'Customer Info'!A:C,3,0)</f>
        <v>Carroll</v>
      </c>
      <c r="I2229" s="6" t="str">
        <f>VLOOKUP(F2229,'Customer Info'!A:E,5,0)</f>
        <v>Augsburg</v>
      </c>
      <c r="J2229" s="2" t="s">
        <v>218</v>
      </c>
      <c r="K2229" s="2">
        <v>2540</v>
      </c>
      <c r="L2229" s="2">
        <v>2397</v>
      </c>
      <c r="M2229" s="2">
        <v>1</v>
      </c>
      <c r="N2229" s="7">
        <f t="shared" si="136"/>
        <v>2397</v>
      </c>
      <c r="O2229" s="7">
        <f t="shared" si="137"/>
        <v>2540</v>
      </c>
      <c r="P2229" s="2">
        <v>97</v>
      </c>
      <c r="Q2229" s="8">
        <f t="shared" si="138"/>
        <v>2637</v>
      </c>
      <c r="R2229" s="8">
        <f t="shared" si="139"/>
        <v>143</v>
      </c>
      <c r="S2229" s="2" t="s">
        <v>61</v>
      </c>
      <c r="T2229" s="22" cm="1">
        <f t="array" ref="T2229">_xlfn.IFS(OR(Q2229&gt;$U$2,Q2229&lt;$U$3),Q2229*$V$2,OR(Q2229&gt;$U$3,Q2229&lt;$U$4),Q2229*$V$3,OR(Q2229&gt;$U$3,Q2229&lt;$U$4),Q2229*$V$4,OR(Q2229&gt;$U$5,Q2229&lt;$U$6),Q2229*$V$6,OR(Q2229&gt;$U$6,Q2229&lt;$U$7),Q2229*$V$7)</f>
        <v>52.74</v>
      </c>
    </row>
    <row r="2230" spans="1:20" x14ac:dyDescent="0.3">
      <c r="A2230" s="2" t="s">
        <v>2914</v>
      </c>
      <c r="B2230" s="5">
        <v>43413</v>
      </c>
      <c r="C2230" s="5">
        <v>43414</v>
      </c>
      <c r="D2230" s="2" t="s">
        <v>26</v>
      </c>
      <c r="E2230" s="2" t="s">
        <v>27</v>
      </c>
      <c r="F2230" s="2" t="s">
        <v>367</v>
      </c>
      <c r="G2230" s="6" t="str">
        <f>VLOOKUP(F2230,'Customer Info'!A:B,2,0)</f>
        <v>Alex</v>
      </c>
      <c r="H2230" s="6" t="str">
        <f>VLOOKUP(F2230,'Customer Info'!A:C,3,0)</f>
        <v>Avila</v>
      </c>
      <c r="I2230" s="6" t="str">
        <f>VLOOKUP(F2230,'Customer Info'!A:E,5,0)</f>
        <v>Newcastle</v>
      </c>
      <c r="J2230" s="2" t="s">
        <v>386</v>
      </c>
      <c r="K2230" s="2">
        <v>5836</v>
      </c>
      <c r="L2230" s="2">
        <v>5457</v>
      </c>
      <c r="M2230" s="2">
        <v>1</v>
      </c>
      <c r="N2230" s="7">
        <f t="shared" si="136"/>
        <v>5457</v>
      </c>
      <c r="O2230" s="7">
        <f t="shared" si="137"/>
        <v>5836</v>
      </c>
      <c r="P2230" s="2">
        <v>36</v>
      </c>
      <c r="Q2230" s="8">
        <f t="shared" si="138"/>
        <v>5872</v>
      </c>
      <c r="R2230" s="8">
        <f t="shared" si="139"/>
        <v>379</v>
      </c>
      <c r="S2230" s="2" t="s">
        <v>61</v>
      </c>
      <c r="T2230" s="22" cm="1">
        <f t="array" ref="T2230">_xlfn.IFS(OR(Q2230&gt;$U$2,Q2230&lt;$U$3),Q2230*$V$2,OR(Q2230&gt;$U$3,Q2230&lt;$U$4),Q2230*$V$3,OR(Q2230&gt;$U$3,Q2230&lt;$U$4),Q2230*$V$4,OR(Q2230&gt;$U$5,Q2230&lt;$U$6),Q2230*$V$6,OR(Q2230&gt;$U$6,Q2230&lt;$U$7),Q2230*$V$7)</f>
        <v>117.44</v>
      </c>
    </row>
    <row r="2231" spans="1:20" x14ac:dyDescent="0.3">
      <c r="A2231" s="2" t="s">
        <v>2915</v>
      </c>
      <c r="B2231" s="5">
        <v>43377</v>
      </c>
      <c r="C2231" s="5">
        <v>43379</v>
      </c>
      <c r="D2231" s="2" t="s">
        <v>45</v>
      </c>
      <c r="E2231" s="2" t="s">
        <v>89</v>
      </c>
      <c r="F2231" s="2" t="s">
        <v>229</v>
      </c>
      <c r="G2231" s="6" t="str">
        <f>VLOOKUP(F2231,'Customer Info'!A:B,2,0)</f>
        <v>Thais</v>
      </c>
      <c r="H2231" s="6" t="str">
        <f>VLOOKUP(F2231,'Customer Info'!A:C,3,0)</f>
        <v>Sissman</v>
      </c>
      <c r="I2231" s="6" t="str">
        <f>VLOOKUP(F2231,'Customer Info'!A:E,5,0)</f>
        <v>Essen</v>
      </c>
      <c r="J2231" s="2" t="s">
        <v>87</v>
      </c>
      <c r="K2231" s="2">
        <v>992</v>
      </c>
      <c r="L2231" s="2">
        <v>928</v>
      </c>
      <c r="M2231" s="2">
        <v>2</v>
      </c>
      <c r="N2231" s="7">
        <f t="shared" si="136"/>
        <v>1856</v>
      </c>
      <c r="O2231" s="7">
        <f t="shared" si="137"/>
        <v>1984</v>
      </c>
      <c r="P2231" s="2">
        <v>100</v>
      </c>
      <c r="Q2231" s="8">
        <f t="shared" si="138"/>
        <v>2084</v>
      </c>
      <c r="R2231" s="8">
        <f t="shared" si="139"/>
        <v>128</v>
      </c>
      <c r="S2231" s="2" t="s">
        <v>31</v>
      </c>
      <c r="T2231" s="22" cm="1">
        <f t="array" ref="T2231">_xlfn.IFS(OR(Q2231&gt;$U$2,Q2231&lt;$U$3),Q2231*$V$2,OR(Q2231&gt;$U$3,Q2231&lt;$U$4),Q2231*$V$3,OR(Q2231&gt;$U$3,Q2231&lt;$U$4),Q2231*$V$4,OR(Q2231&gt;$U$5,Q2231&lt;$U$6),Q2231*$V$6,OR(Q2231&gt;$U$6,Q2231&lt;$U$7),Q2231*$V$7)</f>
        <v>41.68</v>
      </c>
    </row>
    <row r="2232" spans="1:20" x14ac:dyDescent="0.3">
      <c r="A2232" s="2" t="s">
        <v>2916</v>
      </c>
      <c r="B2232" s="5">
        <v>43437</v>
      </c>
      <c r="C2232" s="5">
        <v>43439</v>
      </c>
      <c r="D2232" s="2" t="s">
        <v>33</v>
      </c>
      <c r="E2232" s="2" t="s">
        <v>66</v>
      </c>
      <c r="F2232" s="2" t="s">
        <v>1454</v>
      </c>
      <c r="G2232" s="6" t="str">
        <f>VLOOKUP(F2232,'Customer Info'!A:B,2,0)</f>
        <v>Ed</v>
      </c>
      <c r="H2232" s="6" t="str">
        <f>VLOOKUP(F2232,'Customer Info'!A:C,3,0)</f>
        <v>Braxton</v>
      </c>
      <c r="I2232" s="6" t="str">
        <f>VLOOKUP(F2232,'Customer Info'!A:E,5,0)</f>
        <v>Bhatpara</v>
      </c>
      <c r="J2232" s="2" t="s">
        <v>1182</v>
      </c>
      <c r="K2232" s="2">
        <v>8651</v>
      </c>
      <c r="L2232" s="2">
        <v>8081</v>
      </c>
      <c r="M2232" s="2">
        <v>3</v>
      </c>
      <c r="N2232" s="7">
        <f t="shared" si="136"/>
        <v>24243</v>
      </c>
      <c r="O2232" s="7">
        <f t="shared" si="137"/>
        <v>25953</v>
      </c>
      <c r="P2232" s="2">
        <v>43</v>
      </c>
      <c r="Q2232" s="8">
        <f t="shared" si="138"/>
        <v>25996</v>
      </c>
      <c r="R2232" s="8">
        <f t="shared" si="139"/>
        <v>1710</v>
      </c>
      <c r="S2232" s="2" t="s">
        <v>31</v>
      </c>
      <c r="T2232" s="22" cm="1">
        <f t="array" ref="T2232">_xlfn.IFS(OR(Q2232&gt;$U$2,Q2232&lt;$U$3),Q2232*$V$2,OR(Q2232&gt;$U$3,Q2232&lt;$U$4),Q2232*$V$3,OR(Q2232&gt;$U$3,Q2232&lt;$U$4),Q2232*$V$4,OR(Q2232&gt;$U$5,Q2232&lt;$U$6),Q2232*$V$6,OR(Q2232&gt;$U$6,Q2232&lt;$U$7),Q2232*$V$7)</f>
        <v>519.91999999999996</v>
      </c>
    </row>
    <row r="2233" spans="1:20" x14ac:dyDescent="0.3">
      <c r="A2233" s="2" t="s">
        <v>2917</v>
      </c>
      <c r="B2233" s="5">
        <v>43128</v>
      </c>
      <c r="C2233" s="5">
        <v>43128</v>
      </c>
      <c r="D2233" s="2" t="s">
        <v>26</v>
      </c>
      <c r="E2233" s="2" t="s">
        <v>41</v>
      </c>
      <c r="F2233" s="2" t="s">
        <v>661</v>
      </c>
      <c r="G2233" s="6" t="str">
        <f>VLOOKUP(F2233,'Customer Info'!A:B,2,0)</f>
        <v>Aaron</v>
      </c>
      <c r="H2233" s="6" t="str">
        <f>VLOOKUP(F2233,'Customer Info'!A:C,3,0)</f>
        <v>Bergman</v>
      </c>
      <c r="I2233" s="6" t="str">
        <f>VLOOKUP(F2233,'Customer Info'!A:E,5,0)</f>
        <v>Halle</v>
      </c>
      <c r="J2233" s="2" t="s">
        <v>119</v>
      </c>
      <c r="K2233" s="2">
        <v>2958</v>
      </c>
      <c r="L2233" s="2">
        <v>2743</v>
      </c>
      <c r="M2233" s="2">
        <v>2</v>
      </c>
      <c r="N2233" s="7">
        <f t="shared" si="136"/>
        <v>5486</v>
      </c>
      <c r="O2233" s="7">
        <f t="shared" si="137"/>
        <v>5916</v>
      </c>
      <c r="P2233" s="2">
        <v>96</v>
      </c>
      <c r="Q2233" s="8">
        <f t="shared" si="138"/>
        <v>6012</v>
      </c>
      <c r="R2233" s="8">
        <f t="shared" si="139"/>
        <v>430</v>
      </c>
      <c r="S2233" s="2" t="s">
        <v>69</v>
      </c>
      <c r="T2233" s="22" cm="1">
        <f t="array" ref="T2233">_xlfn.IFS(OR(Q2233&gt;$U$2,Q2233&lt;$U$3),Q2233*$V$2,OR(Q2233&gt;$U$3,Q2233&lt;$U$4),Q2233*$V$3,OR(Q2233&gt;$U$3,Q2233&lt;$U$4),Q2233*$V$4,OR(Q2233&gt;$U$5,Q2233&lt;$U$6),Q2233*$V$6,OR(Q2233&gt;$U$6,Q2233&lt;$U$7),Q2233*$V$7)</f>
        <v>120.24000000000001</v>
      </c>
    </row>
    <row r="2234" spans="1:20" x14ac:dyDescent="0.3">
      <c r="A2234" s="2" t="s">
        <v>2918</v>
      </c>
      <c r="B2234" s="5">
        <v>43434</v>
      </c>
      <c r="C2234" s="5">
        <v>43434</v>
      </c>
      <c r="D2234" s="2" t="s">
        <v>45</v>
      </c>
      <c r="E2234" s="2" t="s">
        <v>41</v>
      </c>
      <c r="F2234" s="2" t="s">
        <v>566</v>
      </c>
      <c r="G2234" s="6" t="str">
        <f>VLOOKUP(F2234,'Customer Info'!A:B,2,0)</f>
        <v>Darren</v>
      </c>
      <c r="H2234" s="6" t="str">
        <f>VLOOKUP(F2234,'Customer Info'!A:C,3,0)</f>
        <v>Budd</v>
      </c>
      <c r="I2234" s="6" t="str">
        <f>VLOOKUP(F2234,'Customer Info'!A:E,5,0)</f>
        <v>Regensburg</v>
      </c>
      <c r="J2234" s="2" t="s">
        <v>536</v>
      </c>
      <c r="K2234" s="2">
        <v>61</v>
      </c>
      <c r="L2234" s="2">
        <v>57</v>
      </c>
      <c r="M2234" s="2">
        <v>2</v>
      </c>
      <c r="N2234" s="7">
        <f t="shared" si="136"/>
        <v>114</v>
      </c>
      <c r="O2234" s="7">
        <f t="shared" si="137"/>
        <v>122</v>
      </c>
      <c r="P2234" s="2">
        <v>10</v>
      </c>
      <c r="Q2234" s="8">
        <f t="shared" si="138"/>
        <v>132</v>
      </c>
      <c r="R2234" s="8">
        <f t="shared" si="139"/>
        <v>8</v>
      </c>
      <c r="S2234" s="2" t="s">
        <v>31</v>
      </c>
      <c r="T2234" s="22" cm="1">
        <f t="array" ref="T2234">_xlfn.IFS(OR(Q2234&gt;$U$2,Q2234&lt;$U$3),Q2234*$V$2,OR(Q2234&gt;$U$3,Q2234&lt;$U$4),Q2234*$V$3,OR(Q2234&gt;$U$3,Q2234&lt;$U$4),Q2234*$V$4,OR(Q2234&gt;$U$5,Q2234&lt;$U$6),Q2234*$V$6,OR(Q2234&gt;$U$6,Q2234&lt;$U$7),Q2234*$V$7)</f>
        <v>2.64</v>
      </c>
    </row>
    <row r="2235" spans="1:20" x14ac:dyDescent="0.3">
      <c r="A2235" s="2" t="s">
        <v>2919</v>
      </c>
      <c r="B2235" s="5">
        <v>43196</v>
      </c>
      <c r="C2235" s="5">
        <v>43196</v>
      </c>
      <c r="D2235" s="2" t="s">
        <v>33</v>
      </c>
      <c r="E2235" s="2" t="s">
        <v>34</v>
      </c>
      <c r="F2235" s="2" t="s">
        <v>409</v>
      </c>
      <c r="G2235" s="6" t="str">
        <f>VLOOKUP(F2235,'Customer Info'!A:B,2,0)</f>
        <v>Jennifer</v>
      </c>
      <c r="H2235" s="6" t="str">
        <f>VLOOKUP(F2235,'Customer Info'!A:C,3,0)</f>
        <v>Jackson</v>
      </c>
      <c r="I2235" s="6" t="str">
        <f>VLOOKUP(F2235,'Customer Info'!A:E,5,0)</f>
        <v>Queanbeyan</v>
      </c>
      <c r="J2235" s="2" t="s">
        <v>334</v>
      </c>
      <c r="K2235" s="2">
        <v>2733</v>
      </c>
      <c r="L2235" s="2">
        <v>2579</v>
      </c>
      <c r="M2235" s="2">
        <v>14</v>
      </c>
      <c r="N2235" s="7">
        <f t="shared" si="136"/>
        <v>36106</v>
      </c>
      <c r="O2235" s="7">
        <f t="shared" si="137"/>
        <v>38262</v>
      </c>
      <c r="P2235" s="2">
        <v>100</v>
      </c>
      <c r="Q2235" s="8">
        <f t="shared" si="138"/>
        <v>38362</v>
      </c>
      <c r="R2235" s="8">
        <f t="shared" si="139"/>
        <v>2156</v>
      </c>
      <c r="S2235" s="2" t="s">
        <v>61</v>
      </c>
      <c r="T2235" s="22" cm="1">
        <f t="array" ref="T2235">_xlfn.IFS(OR(Q2235&gt;$U$2,Q2235&lt;$U$3),Q2235*$V$2,OR(Q2235&gt;$U$3,Q2235&lt;$U$4),Q2235*$V$3,OR(Q2235&gt;$U$3,Q2235&lt;$U$4),Q2235*$V$4,OR(Q2235&gt;$U$5,Q2235&lt;$U$6),Q2235*$V$6,OR(Q2235&gt;$U$6,Q2235&lt;$U$7),Q2235*$V$7)</f>
        <v>767.24</v>
      </c>
    </row>
    <row r="2236" spans="1:20" x14ac:dyDescent="0.3">
      <c r="A2236" s="2" t="s">
        <v>2920</v>
      </c>
      <c r="B2236" s="5">
        <v>43439</v>
      </c>
      <c r="C2236" s="5">
        <v>43439</v>
      </c>
      <c r="D2236" s="2" t="s">
        <v>26</v>
      </c>
      <c r="E2236" s="2" t="s">
        <v>89</v>
      </c>
      <c r="F2236" s="2" t="s">
        <v>77</v>
      </c>
      <c r="G2236" s="6" t="str">
        <f>VLOOKUP(F2236,'Customer Info'!A:B,2,0)</f>
        <v>Kelly</v>
      </c>
      <c r="H2236" s="6" t="str">
        <f>VLOOKUP(F2236,'Customer Info'!A:C,3,0)</f>
        <v>Collister</v>
      </c>
      <c r="I2236" s="6" t="str">
        <f>VLOOKUP(F2236,'Customer Info'!A:E,5,0)</f>
        <v>Tangshan</v>
      </c>
      <c r="J2236" s="2" t="s">
        <v>614</v>
      </c>
      <c r="K2236" s="2">
        <v>6611</v>
      </c>
      <c r="L2236" s="2">
        <v>5943</v>
      </c>
      <c r="M2236" s="2">
        <v>4</v>
      </c>
      <c r="N2236" s="7">
        <f t="shared" si="136"/>
        <v>23772</v>
      </c>
      <c r="O2236" s="7">
        <f t="shared" si="137"/>
        <v>26444</v>
      </c>
      <c r="P2236" s="2">
        <v>25</v>
      </c>
      <c r="Q2236" s="8">
        <f t="shared" si="138"/>
        <v>26469</v>
      </c>
      <c r="R2236" s="8">
        <f t="shared" si="139"/>
        <v>2672</v>
      </c>
      <c r="S2236" s="2" t="s">
        <v>61</v>
      </c>
      <c r="T2236" s="22" cm="1">
        <f t="array" ref="T2236">_xlfn.IFS(OR(Q2236&gt;$U$2,Q2236&lt;$U$3),Q2236*$V$2,OR(Q2236&gt;$U$3,Q2236&lt;$U$4),Q2236*$V$3,OR(Q2236&gt;$U$3,Q2236&lt;$U$4),Q2236*$V$4,OR(Q2236&gt;$U$5,Q2236&lt;$U$6),Q2236*$V$6,OR(Q2236&gt;$U$6,Q2236&lt;$U$7),Q2236*$V$7)</f>
        <v>529.38</v>
      </c>
    </row>
    <row r="2237" spans="1:20" x14ac:dyDescent="0.3">
      <c r="A2237" s="2" t="s">
        <v>2921</v>
      </c>
      <c r="B2237" s="5">
        <v>43380</v>
      </c>
      <c r="C2237" s="5">
        <v>43381</v>
      </c>
      <c r="D2237" s="2" t="s">
        <v>45</v>
      </c>
      <c r="E2237" s="2" t="s">
        <v>41</v>
      </c>
      <c r="F2237" s="2" t="s">
        <v>1572</v>
      </c>
      <c r="G2237" s="6" t="str">
        <f>VLOOKUP(F2237,'Customer Info'!A:B,2,0)</f>
        <v>Max</v>
      </c>
      <c r="H2237" s="6" t="str">
        <f>VLOOKUP(F2237,'Customer Info'!A:C,3,0)</f>
        <v>Ludwig</v>
      </c>
      <c r="I2237" s="6" t="str">
        <f>VLOOKUP(F2237,'Customer Info'!A:E,5,0)</f>
        <v>Cirebon</v>
      </c>
      <c r="J2237" s="2" t="s">
        <v>697</v>
      </c>
      <c r="K2237" s="2">
        <v>185</v>
      </c>
      <c r="L2237" s="2">
        <v>174</v>
      </c>
      <c r="M2237" s="2">
        <v>4</v>
      </c>
      <c r="N2237" s="7">
        <f t="shared" si="136"/>
        <v>696</v>
      </c>
      <c r="O2237" s="7">
        <f t="shared" si="137"/>
        <v>740</v>
      </c>
      <c r="P2237" s="2">
        <v>30</v>
      </c>
      <c r="Q2237" s="8">
        <f t="shared" si="138"/>
        <v>770</v>
      </c>
      <c r="R2237" s="8">
        <f t="shared" si="139"/>
        <v>44</v>
      </c>
      <c r="S2237" s="2" t="s">
        <v>31</v>
      </c>
      <c r="T2237" s="22" cm="1">
        <f t="array" ref="T2237">_xlfn.IFS(OR(Q2237&gt;$U$2,Q2237&lt;$U$3),Q2237*$V$2,OR(Q2237&gt;$U$3,Q2237&lt;$U$4),Q2237*$V$3,OR(Q2237&gt;$U$3,Q2237&lt;$U$4),Q2237*$V$4,OR(Q2237&gt;$U$5,Q2237&lt;$U$6),Q2237*$V$6,OR(Q2237&gt;$U$6,Q2237&lt;$U$7),Q2237*$V$7)</f>
        <v>15.4</v>
      </c>
    </row>
    <row r="2238" spans="1:20" x14ac:dyDescent="0.3">
      <c r="A2238" s="2" t="s">
        <v>2922</v>
      </c>
      <c r="B2238" s="5">
        <v>43250</v>
      </c>
      <c r="C2238" s="5">
        <v>43252</v>
      </c>
      <c r="D2238" s="2" t="s">
        <v>33</v>
      </c>
      <c r="E2238" s="2" t="s">
        <v>46</v>
      </c>
      <c r="F2238" s="2" t="s">
        <v>2321</v>
      </c>
      <c r="G2238" s="6" t="str">
        <f>VLOOKUP(F2238,'Customer Info'!A:B,2,0)</f>
        <v>Erica</v>
      </c>
      <c r="H2238" s="6" t="str">
        <f>VLOOKUP(F2238,'Customer Info'!A:C,3,0)</f>
        <v>Hackney</v>
      </c>
      <c r="I2238" s="6" t="str">
        <f>VLOOKUP(F2238,'Customer Info'!A:E,5,0)</f>
        <v>Adelaide</v>
      </c>
      <c r="J2238" s="2" t="s">
        <v>1182</v>
      </c>
      <c r="K2238" s="2">
        <v>5906</v>
      </c>
      <c r="L2238" s="2">
        <v>5266</v>
      </c>
      <c r="M2238" s="2">
        <v>3</v>
      </c>
      <c r="N2238" s="7">
        <f t="shared" si="136"/>
        <v>15798</v>
      </c>
      <c r="O2238" s="7">
        <f t="shared" si="137"/>
        <v>17718</v>
      </c>
      <c r="P2238" s="2">
        <v>30</v>
      </c>
      <c r="Q2238" s="8">
        <f t="shared" si="138"/>
        <v>17748</v>
      </c>
      <c r="R2238" s="8">
        <f t="shared" si="139"/>
        <v>1920</v>
      </c>
      <c r="S2238" s="2" t="s">
        <v>31</v>
      </c>
      <c r="T2238" s="22" cm="1">
        <f t="array" ref="T2238">_xlfn.IFS(OR(Q2238&gt;$U$2,Q2238&lt;$U$3),Q2238*$V$2,OR(Q2238&gt;$U$3,Q2238&lt;$U$4),Q2238*$V$3,OR(Q2238&gt;$U$3,Q2238&lt;$U$4),Q2238*$V$4,OR(Q2238&gt;$U$5,Q2238&lt;$U$6),Q2238*$V$6,OR(Q2238&gt;$U$6,Q2238&lt;$U$7),Q2238*$V$7)</f>
        <v>354.96</v>
      </c>
    </row>
    <row r="2239" spans="1:20" x14ac:dyDescent="0.3">
      <c r="A2239" s="2" t="s">
        <v>2923</v>
      </c>
      <c r="B2239" s="5">
        <v>43248</v>
      </c>
      <c r="C2239" s="5">
        <v>43249</v>
      </c>
      <c r="D2239" s="2" t="s">
        <v>45</v>
      </c>
      <c r="E2239" s="2" t="s">
        <v>34</v>
      </c>
      <c r="F2239" s="2" t="s">
        <v>1890</v>
      </c>
      <c r="G2239" s="6" t="str">
        <f>VLOOKUP(F2239,'Customer Info'!A:B,2,0)</f>
        <v>Hunter</v>
      </c>
      <c r="H2239" s="6" t="str">
        <f>VLOOKUP(F2239,'Customer Info'!A:C,3,0)</f>
        <v>Lopez</v>
      </c>
      <c r="I2239" s="6" t="str">
        <f>VLOOKUP(F2239,'Customer Info'!A:E,5,0)</f>
        <v>Cuttack</v>
      </c>
      <c r="J2239" s="2" t="s">
        <v>592</v>
      </c>
      <c r="K2239" s="2">
        <v>184</v>
      </c>
      <c r="L2239" s="2">
        <v>176</v>
      </c>
      <c r="M2239" s="2">
        <v>4</v>
      </c>
      <c r="N2239" s="7">
        <f t="shared" si="136"/>
        <v>704</v>
      </c>
      <c r="O2239" s="7">
        <f t="shared" si="137"/>
        <v>736</v>
      </c>
      <c r="P2239" s="2">
        <v>30</v>
      </c>
      <c r="Q2239" s="8">
        <f t="shared" si="138"/>
        <v>766</v>
      </c>
      <c r="R2239" s="8">
        <f t="shared" si="139"/>
        <v>32</v>
      </c>
      <c r="S2239" s="2" t="s">
        <v>61</v>
      </c>
      <c r="T2239" s="22" cm="1">
        <f t="array" ref="T2239">_xlfn.IFS(OR(Q2239&gt;$U$2,Q2239&lt;$U$3),Q2239*$V$2,OR(Q2239&gt;$U$3,Q2239&lt;$U$4),Q2239*$V$3,OR(Q2239&gt;$U$3,Q2239&lt;$U$4),Q2239*$V$4,OR(Q2239&gt;$U$5,Q2239&lt;$U$6),Q2239*$V$6,OR(Q2239&gt;$U$6,Q2239&lt;$U$7),Q2239*$V$7)</f>
        <v>15.32</v>
      </c>
    </row>
    <row r="2240" spans="1:20" x14ac:dyDescent="0.3">
      <c r="A2240" s="2" t="s">
        <v>2924</v>
      </c>
      <c r="B2240" s="5">
        <v>43128</v>
      </c>
      <c r="C2240" s="5">
        <v>43130</v>
      </c>
      <c r="D2240" s="2" t="s">
        <v>45</v>
      </c>
      <c r="E2240" s="2" t="s">
        <v>66</v>
      </c>
      <c r="F2240" s="2" t="s">
        <v>1828</v>
      </c>
      <c r="G2240" s="6" t="str">
        <f>VLOOKUP(F2240,'Customer Info'!A:B,2,0)</f>
        <v>Peter</v>
      </c>
      <c r="H2240" s="6" t="str">
        <f>VLOOKUP(F2240,'Customer Info'!A:C,3,0)</f>
        <v>BŸhler</v>
      </c>
      <c r="I2240" s="6" t="str">
        <f>VLOOKUP(F2240,'Customer Info'!A:E,5,0)</f>
        <v>Dresden</v>
      </c>
      <c r="J2240" s="2" t="s">
        <v>512</v>
      </c>
      <c r="K2240" s="2">
        <v>167</v>
      </c>
      <c r="L2240" s="2">
        <v>155</v>
      </c>
      <c r="M2240" s="2">
        <v>2</v>
      </c>
      <c r="N2240" s="7">
        <f t="shared" si="136"/>
        <v>310</v>
      </c>
      <c r="O2240" s="7">
        <f t="shared" si="137"/>
        <v>334</v>
      </c>
      <c r="P2240" s="2">
        <v>30</v>
      </c>
      <c r="Q2240" s="8">
        <f t="shared" si="138"/>
        <v>364</v>
      </c>
      <c r="R2240" s="8">
        <f t="shared" si="139"/>
        <v>24</v>
      </c>
      <c r="S2240" s="2" t="s">
        <v>61</v>
      </c>
      <c r="T2240" s="22" cm="1">
        <f t="array" ref="T2240">_xlfn.IFS(OR(Q2240&gt;$U$2,Q2240&lt;$U$3),Q2240*$V$2,OR(Q2240&gt;$U$3,Q2240&lt;$U$4),Q2240*$V$3,OR(Q2240&gt;$U$3,Q2240&lt;$U$4),Q2240*$V$4,OR(Q2240&gt;$U$5,Q2240&lt;$U$6),Q2240*$V$6,OR(Q2240&gt;$U$6,Q2240&lt;$U$7),Q2240*$V$7)</f>
        <v>7.28</v>
      </c>
    </row>
    <row r="2241" spans="1:20" x14ac:dyDescent="0.3">
      <c r="A2241" s="2" t="s">
        <v>2925</v>
      </c>
      <c r="B2241" s="5">
        <v>43372</v>
      </c>
      <c r="C2241" s="5">
        <v>43374</v>
      </c>
      <c r="D2241" s="2" t="s">
        <v>45</v>
      </c>
      <c r="E2241" s="2" t="s">
        <v>66</v>
      </c>
      <c r="F2241" s="2" t="s">
        <v>1502</v>
      </c>
      <c r="G2241" s="6" t="str">
        <f>VLOOKUP(F2241,'Customer Info'!A:B,2,0)</f>
        <v>Shaun</v>
      </c>
      <c r="H2241" s="6" t="str">
        <f>VLOOKUP(F2241,'Customer Info'!A:C,3,0)</f>
        <v>Weien</v>
      </c>
      <c r="I2241" s="6" t="str">
        <f>VLOOKUP(F2241,'Customer Info'!A:E,5,0)</f>
        <v>Medan</v>
      </c>
      <c r="J2241" s="2" t="s">
        <v>359</v>
      </c>
      <c r="K2241" s="2">
        <v>3256</v>
      </c>
      <c r="L2241" s="2">
        <v>3044</v>
      </c>
      <c r="M2241" s="2">
        <v>5</v>
      </c>
      <c r="N2241" s="7">
        <f t="shared" si="136"/>
        <v>15220</v>
      </c>
      <c r="O2241" s="7">
        <f t="shared" si="137"/>
        <v>16280</v>
      </c>
      <c r="P2241" s="2">
        <v>52</v>
      </c>
      <c r="Q2241" s="8">
        <f t="shared" si="138"/>
        <v>16332</v>
      </c>
      <c r="R2241" s="8">
        <f t="shared" si="139"/>
        <v>1060</v>
      </c>
      <c r="S2241" s="2" t="s">
        <v>31</v>
      </c>
      <c r="T2241" s="22" cm="1">
        <f t="array" ref="T2241">_xlfn.IFS(OR(Q2241&gt;$U$2,Q2241&lt;$U$3),Q2241*$V$2,OR(Q2241&gt;$U$3,Q2241&lt;$U$4),Q2241*$V$3,OR(Q2241&gt;$U$3,Q2241&lt;$U$4),Q2241*$V$4,OR(Q2241&gt;$U$5,Q2241&lt;$U$6),Q2241*$V$6,OR(Q2241&gt;$U$6,Q2241&lt;$U$7),Q2241*$V$7)</f>
        <v>326.64</v>
      </c>
    </row>
    <row r="2242" spans="1:20" x14ac:dyDescent="0.3">
      <c r="A2242" s="2" t="s">
        <v>2926</v>
      </c>
      <c r="B2242" s="5">
        <v>43405</v>
      </c>
      <c r="C2242" s="5">
        <v>43407</v>
      </c>
      <c r="D2242" s="2" t="s">
        <v>45</v>
      </c>
      <c r="E2242" s="2" t="s">
        <v>46</v>
      </c>
      <c r="F2242" s="2" t="s">
        <v>1663</v>
      </c>
      <c r="G2242" s="6" t="str">
        <f>VLOOKUP(F2242,'Customer Info'!A:B,2,0)</f>
        <v>Matt</v>
      </c>
      <c r="H2242" s="6" t="str">
        <f>VLOOKUP(F2242,'Customer Info'!A:C,3,0)</f>
        <v>Collins</v>
      </c>
      <c r="I2242" s="6" t="str">
        <f>VLOOKUP(F2242,'Customer Info'!A:E,5,0)</f>
        <v>Mumbai</v>
      </c>
      <c r="J2242" s="2" t="s">
        <v>5</v>
      </c>
      <c r="K2242" s="2">
        <v>90</v>
      </c>
      <c r="L2242" s="2">
        <v>81</v>
      </c>
      <c r="M2242" s="2">
        <v>2</v>
      </c>
      <c r="N2242" s="7">
        <f t="shared" si="136"/>
        <v>162</v>
      </c>
      <c r="O2242" s="7">
        <f t="shared" si="137"/>
        <v>180</v>
      </c>
      <c r="P2242" s="2">
        <v>10</v>
      </c>
      <c r="Q2242" s="8">
        <f t="shared" si="138"/>
        <v>190</v>
      </c>
      <c r="R2242" s="8">
        <f t="shared" si="139"/>
        <v>18</v>
      </c>
      <c r="S2242" s="2" t="s">
        <v>28</v>
      </c>
      <c r="T2242" s="22" cm="1">
        <f t="array" ref="T2242">_xlfn.IFS(OR(Q2242&gt;$U$2,Q2242&lt;$U$3),Q2242*$V$2,OR(Q2242&gt;$U$3,Q2242&lt;$U$4),Q2242*$V$3,OR(Q2242&gt;$U$3,Q2242&lt;$U$4),Q2242*$V$4,OR(Q2242&gt;$U$5,Q2242&lt;$U$6),Q2242*$V$6,OR(Q2242&gt;$U$6,Q2242&lt;$U$7),Q2242*$V$7)</f>
        <v>3.8000000000000003</v>
      </c>
    </row>
    <row r="2243" spans="1:20" x14ac:dyDescent="0.3">
      <c r="A2243" s="2" t="s">
        <v>2927</v>
      </c>
      <c r="B2243" s="5">
        <v>43181</v>
      </c>
      <c r="C2243" s="5">
        <v>43182</v>
      </c>
      <c r="D2243" s="2" t="s">
        <v>26</v>
      </c>
      <c r="E2243" s="2" t="s">
        <v>41</v>
      </c>
      <c r="F2243" s="2" t="s">
        <v>924</v>
      </c>
      <c r="G2243" s="6" t="str">
        <f>VLOOKUP(F2243,'Customer Info'!A:B,2,0)</f>
        <v>Sonia</v>
      </c>
      <c r="H2243" s="6" t="str">
        <f>VLOOKUP(F2243,'Customer Info'!A:C,3,0)</f>
        <v>Sunley</v>
      </c>
      <c r="I2243" s="6" t="str">
        <f>VLOOKUP(F2243,'Customer Info'!A:E,5,0)</f>
        <v>Canberra</v>
      </c>
      <c r="J2243" s="2" t="s">
        <v>490</v>
      </c>
      <c r="K2243" s="2">
        <v>4443</v>
      </c>
      <c r="L2243" s="2">
        <v>4079</v>
      </c>
      <c r="M2243" s="2">
        <v>2</v>
      </c>
      <c r="N2243" s="7">
        <f t="shared" si="136"/>
        <v>8158</v>
      </c>
      <c r="O2243" s="7">
        <f t="shared" si="137"/>
        <v>8886</v>
      </c>
      <c r="P2243" s="2">
        <v>21</v>
      </c>
      <c r="Q2243" s="8">
        <f t="shared" si="138"/>
        <v>8907</v>
      </c>
      <c r="R2243" s="8">
        <f t="shared" si="139"/>
        <v>728</v>
      </c>
      <c r="S2243" s="2" t="s">
        <v>61</v>
      </c>
      <c r="T2243" s="22" cm="1">
        <f t="array" ref="T2243">_xlfn.IFS(OR(Q2243&gt;$U$2,Q2243&lt;$U$3),Q2243*$V$2,OR(Q2243&gt;$U$3,Q2243&lt;$U$4),Q2243*$V$3,OR(Q2243&gt;$U$3,Q2243&lt;$U$4),Q2243*$V$4,OR(Q2243&gt;$U$5,Q2243&lt;$U$6),Q2243*$V$6,OR(Q2243&gt;$U$6,Q2243&lt;$U$7),Q2243*$V$7)</f>
        <v>178.14000000000001</v>
      </c>
    </row>
    <row r="2244" spans="1:20" x14ac:dyDescent="0.3">
      <c r="A2244" s="2" t="s">
        <v>2928</v>
      </c>
      <c r="B2244" s="5">
        <v>43246</v>
      </c>
      <c r="C2244" s="5">
        <v>43248</v>
      </c>
      <c r="D2244" s="2" t="s">
        <v>45</v>
      </c>
      <c r="E2244" s="2" t="s">
        <v>66</v>
      </c>
      <c r="F2244" s="2" t="s">
        <v>1525</v>
      </c>
      <c r="G2244" s="6" t="str">
        <f>VLOOKUP(F2244,'Customer Info'!A:B,2,0)</f>
        <v>Jennifer</v>
      </c>
      <c r="H2244" s="6" t="str">
        <f>VLOOKUP(F2244,'Customer Info'!A:C,3,0)</f>
        <v>Halladay</v>
      </c>
      <c r="I2244" s="6" t="str">
        <f>VLOOKUP(F2244,'Customer Info'!A:E,5,0)</f>
        <v>Krefeld</v>
      </c>
      <c r="J2244" s="2" t="s">
        <v>396</v>
      </c>
      <c r="K2244" s="2">
        <v>149</v>
      </c>
      <c r="L2244" s="2">
        <v>131</v>
      </c>
      <c r="M2244" s="2">
        <v>2</v>
      </c>
      <c r="N2244" s="7">
        <f t="shared" si="136"/>
        <v>262</v>
      </c>
      <c r="O2244" s="7">
        <f t="shared" si="137"/>
        <v>298</v>
      </c>
      <c r="P2244" s="2">
        <v>30</v>
      </c>
      <c r="Q2244" s="8">
        <f t="shared" si="138"/>
        <v>328</v>
      </c>
      <c r="R2244" s="8">
        <f t="shared" si="139"/>
        <v>36</v>
      </c>
      <c r="S2244" s="2" t="s">
        <v>61</v>
      </c>
      <c r="T2244" s="22" cm="1">
        <f t="array" ref="T2244">_xlfn.IFS(OR(Q2244&gt;$U$2,Q2244&lt;$U$3),Q2244*$V$2,OR(Q2244&gt;$U$3,Q2244&lt;$U$4),Q2244*$V$3,OR(Q2244&gt;$U$3,Q2244&lt;$U$4),Q2244*$V$4,OR(Q2244&gt;$U$5,Q2244&lt;$U$6),Q2244*$V$6,OR(Q2244&gt;$U$6,Q2244&lt;$U$7),Q2244*$V$7)</f>
        <v>6.5600000000000005</v>
      </c>
    </row>
    <row r="2245" spans="1:20" x14ac:dyDescent="0.3">
      <c r="A2245" s="2" t="s">
        <v>2929</v>
      </c>
      <c r="B2245" s="5">
        <v>43181</v>
      </c>
      <c r="C2245" s="5">
        <v>43182</v>
      </c>
      <c r="D2245" s="2" t="s">
        <v>26</v>
      </c>
      <c r="E2245" s="2" t="s">
        <v>46</v>
      </c>
      <c r="F2245" s="2" t="s">
        <v>1247</v>
      </c>
      <c r="G2245" s="6" t="str">
        <f>VLOOKUP(F2245,'Customer Info'!A:B,2,0)</f>
        <v>Jack</v>
      </c>
      <c r="H2245" s="6" t="str">
        <f>VLOOKUP(F2245,'Customer Info'!A:C,3,0)</f>
        <v>Lebron</v>
      </c>
      <c r="I2245" s="6" t="str">
        <f>VLOOKUP(F2245,'Customer Info'!A:E,5,0)</f>
        <v>Bremen</v>
      </c>
      <c r="J2245" s="2" t="s">
        <v>620</v>
      </c>
      <c r="K2245" s="2">
        <v>4443</v>
      </c>
      <c r="L2245" s="2">
        <v>4079</v>
      </c>
      <c r="M2245" s="2">
        <v>6</v>
      </c>
      <c r="N2245" s="7">
        <f t="shared" si="136"/>
        <v>24474</v>
      </c>
      <c r="O2245" s="7">
        <f t="shared" si="137"/>
        <v>26658</v>
      </c>
      <c r="P2245" s="2">
        <v>38</v>
      </c>
      <c r="Q2245" s="8">
        <f t="shared" si="138"/>
        <v>26696</v>
      </c>
      <c r="R2245" s="8">
        <f t="shared" si="139"/>
        <v>2184</v>
      </c>
      <c r="S2245" s="2" t="s">
        <v>31</v>
      </c>
      <c r="T2245" s="22" cm="1">
        <f t="array" ref="T2245">_xlfn.IFS(OR(Q2245&gt;$U$2,Q2245&lt;$U$3),Q2245*$V$2,OR(Q2245&gt;$U$3,Q2245&lt;$U$4),Q2245*$V$3,OR(Q2245&gt;$U$3,Q2245&lt;$U$4),Q2245*$V$4,OR(Q2245&gt;$U$5,Q2245&lt;$U$6),Q2245*$V$6,OR(Q2245&gt;$U$6,Q2245&lt;$U$7),Q2245*$V$7)</f>
        <v>533.91999999999996</v>
      </c>
    </row>
    <row r="2246" spans="1:20" x14ac:dyDescent="0.3">
      <c r="A2246" s="2" t="s">
        <v>2930</v>
      </c>
      <c r="B2246" s="5">
        <v>43286</v>
      </c>
      <c r="C2246" s="5">
        <v>43286</v>
      </c>
      <c r="D2246" s="2" t="s">
        <v>45</v>
      </c>
      <c r="E2246" s="2" t="s">
        <v>41</v>
      </c>
      <c r="F2246" s="2" t="s">
        <v>1313</v>
      </c>
      <c r="G2246" s="6" t="str">
        <f>VLOOKUP(F2246,'Customer Info'!A:B,2,0)</f>
        <v>Lindsay</v>
      </c>
      <c r="H2246" s="6" t="str">
        <f>VLOOKUP(F2246,'Customer Info'!A:C,3,0)</f>
        <v>Castell</v>
      </c>
      <c r="I2246" s="6" t="str">
        <f>VLOOKUP(F2246,'Customer Info'!A:E,5,0)</f>
        <v>Depok</v>
      </c>
      <c r="J2246" s="2" t="s">
        <v>857</v>
      </c>
      <c r="K2246" s="2">
        <v>400</v>
      </c>
      <c r="L2246" s="2">
        <v>360</v>
      </c>
      <c r="M2246" s="2">
        <v>1</v>
      </c>
      <c r="N2246" s="7">
        <f t="shared" si="136"/>
        <v>360</v>
      </c>
      <c r="O2246" s="7">
        <f t="shared" si="137"/>
        <v>400</v>
      </c>
      <c r="P2246" s="2">
        <v>27</v>
      </c>
      <c r="Q2246" s="8">
        <f t="shared" si="138"/>
        <v>427</v>
      </c>
      <c r="R2246" s="8">
        <f t="shared" si="139"/>
        <v>40</v>
      </c>
      <c r="S2246" s="2" t="s">
        <v>31</v>
      </c>
      <c r="T2246" s="22" cm="1">
        <f t="array" ref="T2246">_xlfn.IFS(OR(Q2246&gt;$U$2,Q2246&lt;$U$3),Q2246*$V$2,OR(Q2246&gt;$U$3,Q2246&lt;$U$4),Q2246*$V$3,OR(Q2246&gt;$U$3,Q2246&lt;$U$4),Q2246*$V$4,OR(Q2246&gt;$U$5,Q2246&lt;$U$6),Q2246*$V$6,OR(Q2246&gt;$U$6,Q2246&lt;$U$7),Q2246*$V$7)</f>
        <v>8.5400000000000009</v>
      </c>
    </row>
    <row r="2247" spans="1:20" x14ac:dyDescent="0.3">
      <c r="A2247" s="2" t="s">
        <v>2931</v>
      </c>
      <c r="B2247" s="5">
        <v>43190</v>
      </c>
      <c r="C2247" s="5">
        <v>43191</v>
      </c>
      <c r="D2247" s="2" t="s">
        <v>45</v>
      </c>
      <c r="E2247" s="2" t="s">
        <v>46</v>
      </c>
      <c r="F2247" s="2" t="s">
        <v>661</v>
      </c>
      <c r="G2247" s="6" t="str">
        <f>VLOOKUP(F2247,'Customer Info'!A:B,2,0)</f>
        <v>Aaron</v>
      </c>
      <c r="H2247" s="6" t="str">
        <f>VLOOKUP(F2247,'Customer Info'!A:C,3,0)</f>
        <v>Bergman</v>
      </c>
      <c r="I2247" s="6" t="str">
        <f>VLOOKUP(F2247,'Customer Info'!A:E,5,0)</f>
        <v>Halle</v>
      </c>
      <c r="J2247" s="2" t="s">
        <v>138</v>
      </c>
      <c r="K2247" s="2">
        <v>1103</v>
      </c>
      <c r="L2247" s="2">
        <v>1030</v>
      </c>
      <c r="M2247" s="2">
        <v>3</v>
      </c>
      <c r="N2247" s="7">
        <f t="shared" si="136"/>
        <v>3090</v>
      </c>
      <c r="O2247" s="7">
        <f t="shared" si="137"/>
        <v>3309</v>
      </c>
      <c r="P2247" s="2">
        <v>92</v>
      </c>
      <c r="Q2247" s="8">
        <f t="shared" si="138"/>
        <v>3401</v>
      </c>
      <c r="R2247" s="8">
        <f t="shared" si="139"/>
        <v>219</v>
      </c>
      <c r="S2247" s="2" t="s">
        <v>31</v>
      </c>
      <c r="T2247" s="22" cm="1">
        <f t="array" ref="T2247">_xlfn.IFS(OR(Q2247&gt;$U$2,Q2247&lt;$U$3),Q2247*$V$2,OR(Q2247&gt;$U$3,Q2247&lt;$U$4),Q2247*$V$3,OR(Q2247&gt;$U$3,Q2247&lt;$U$4),Q2247*$V$4,OR(Q2247&gt;$U$5,Q2247&lt;$U$6),Q2247*$V$6,OR(Q2247&gt;$U$6,Q2247&lt;$U$7),Q2247*$V$7)</f>
        <v>68.02</v>
      </c>
    </row>
    <row r="2248" spans="1:20" x14ac:dyDescent="0.3">
      <c r="A2248" s="2" t="s">
        <v>2932</v>
      </c>
      <c r="B2248" s="5">
        <v>43122</v>
      </c>
      <c r="C2248" s="5">
        <v>43123</v>
      </c>
      <c r="D2248" s="2" t="s">
        <v>45</v>
      </c>
      <c r="E2248" s="2" t="s">
        <v>66</v>
      </c>
      <c r="F2248" s="2" t="s">
        <v>143</v>
      </c>
      <c r="G2248" s="6" t="str">
        <f>VLOOKUP(F2248,'Customer Info'!A:B,2,0)</f>
        <v>Hunter</v>
      </c>
      <c r="H2248" s="6" t="str">
        <f>VLOOKUP(F2248,'Customer Info'!A:C,3,0)</f>
        <v>Lopez</v>
      </c>
      <c r="I2248" s="6" t="str">
        <f>VLOOKUP(F2248,'Customer Info'!A:E,5,0)</f>
        <v>Wollongong</v>
      </c>
      <c r="J2248" s="2" t="s">
        <v>202</v>
      </c>
      <c r="K2248" s="2">
        <v>691</v>
      </c>
      <c r="L2248" s="2">
        <v>646</v>
      </c>
      <c r="M2248" s="2">
        <v>4</v>
      </c>
      <c r="N2248" s="7">
        <f t="shared" si="136"/>
        <v>2584</v>
      </c>
      <c r="O2248" s="7">
        <f t="shared" si="137"/>
        <v>2764</v>
      </c>
      <c r="P2248" s="2">
        <v>81</v>
      </c>
      <c r="Q2248" s="8">
        <f t="shared" si="138"/>
        <v>2845</v>
      </c>
      <c r="R2248" s="8">
        <f t="shared" si="139"/>
        <v>180</v>
      </c>
      <c r="S2248" s="2" t="s">
        <v>61</v>
      </c>
      <c r="T2248" s="22" cm="1">
        <f t="array" ref="T2248">_xlfn.IFS(OR(Q2248&gt;$U$2,Q2248&lt;$U$3),Q2248*$V$2,OR(Q2248&gt;$U$3,Q2248&lt;$U$4),Q2248*$V$3,OR(Q2248&gt;$U$3,Q2248&lt;$U$4),Q2248*$V$4,OR(Q2248&gt;$U$5,Q2248&lt;$U$6),Q2248*$V$6,OR(Q2248&gt;$U$6,Q2248&lt;$U$7),Q2248*$V$7)</f>
        <v>56.9</v>
      </c>
    </row>
    <row r="2249" spans="1:20" x14ac:dyDescent="0.3">
      <c r="A2249" s="2" t="s">
        <v>2933</v>
      </c>
      <c r="B2249" s="5">
        <v>43303</v>
      </c>
      <c r="C2249" s="5">
        <v>43305</v>
      </c>
      <c r="D2249" s="2" t="s">
        <v>45</v>
      </c>
      <c r="E2249" s="2" t="s">
        <v>89</v>
      </c>
      <c r="F2249" s="2" t="s">
        <v>761</v>
      </c>
      <c r="G2249" s="6" t="str">
        <f>VLOOKUP(F2249,'Customer Info'!A:B,2,0)</f>
        <v>Natalie</v>
      </c>
      <c r="H2249" s="6" t="str">
        <f>VLOOKUP(F2249,'Customer Info'!A:C,3,0)</f>
        <v>Webber</v>
      </c>
      <c r="I2249" s="6" t="str">
        <f>VLOOKUP(F2249,'Customer Info'!A:E,5,0)</f>
        <v>Ningbo</v>
      </c>
      <c r="J2249" s="2" t="s">
        <v>520</v>
      </c>
      <c r="K2249" s="2">
        <v>58</v>
      </c>
      <c r="L2249" s="2">
        <v>56</v>
      </c>
      <c r="M2249" s="2">
        <v>2</v>
      </c>
      <c r="N2249" s="7">
        <f t="shared" si="136"/>
        <v>112</v>
      </c>
      <c r="O2249" s="7">
        <f t="shared" si="137"/>
        <v>116</v>
      </c>
      <c r="P2249" s="2">
        <v>10</v>
      </c>
      <c r="Q2249" s="8">
        <f t="shared" si="138"/>
        <v>126</v>
      </c>
      <c r="R2249" s="8">
        <f t="shared" si="139"/>
        <v>4</v>
      </c>
      <c r="S2249" s="2" t="s">
        <v>31</v>
      </c>
      <c r="T2249" s="22" cm="1">
        <f t="array" ref="T2249">_xlfn.IFS(OR(Q2249&gt;$U$2,Q2249&lt;$U$3),Q2249*$V$2,OR(Q2249&gt;$U$3,Q2249&lt;$U$4),Q2249*$V$3,OR(Q2249&gt;$U$3,Q2249&lt;$U$4),Q2249*$V$4,OR(Q2249&gt;$U$5,Q2249&lt;$U$6),Q2249*$V$6,OR(Q2249&gt;$U$6,Q2249&lt;$U$7),Q2249*$V$7)</f>
        <v>2.52</v>
      </c>
    </row>
    <row r="2250" spans="1:20" x14ac:dyDescent="0.3">
      <c r="A2250" s="2" t="s">
        <v>2934</v>
      </c>
      <c r="B2250" s="5">
        <v>43318</v>
      </c>
      <c r="C2250" s="5">
        <v>43320</v>
      </c>
      <c r="D2250" s="2" t="s">
        <v>45</v>
      </c>
      <c r="E2250" s="2" t="s">
        <v>41</v>
      </c>
      <c r="F2250" s="2" t="s">
        <v>487</v>
      </c>
      <c r="G2250" s="6" t="str">
        <f>VLOOKUP(F2250,'Customer Info'!A:B,2,0)</f>
        <v>Jim</v>
      </c>
      <c r="H2250" s="6" t="str">
        <f>VLOOKUP(F2250,'Customer Info'!A:C,3,0)</f>
        <v>Karlsson</v>
      </c>
      <c r="I2250" s="6" t="str">
        <f>VLOOKUP(F2250,'Customer Info'!A:E,5,0)</f>
        <v>Geelong</v>
      </c>
      <c r="J2250" s="2" t="s">
        <v>530</v>
      </c>
      <c r="K2250" s="2">
        <v>712</v>
      </c>
      <c r="L2250" s="2">
        <v>640</v>
      </c>
      <c r="M2250" s="2">
        <v>9</v>
      </c>
      <c r="N2250" s="7">
        <f t="shared" si="136"/>
        <v>5760</v>
      </c>
      <c r="O2250" s="7">
        <f t="shared" si="137"/>
        <v>6408</v>
      </c>
      <c r="P2250" s="2">
        <v>91</v>
      </c>
      <c r="Q2250" s="8">
        <f t="shared" si="138"/>
        <v>6499</v>
      </c>
      <c r="R2250" s="8">
        <f t="shared" si="139"/>
        <v>648</v>
      </c>
      <c r="S2250" s="2" t="s">
        <v>69</v>
      </c>
      <c r="T2250" s="22" cm="1">
        <f t="array" ref="T2250">_xlfn.IFS(OR(Q2250&gt;$U$2,Q2250&lt;$U$3),Q2250*$V$2,OR(Q2250&gt;$U$3,Q2250&lt;$U$4),Q2250*$V$3,OR(Q2250&gt;$U$3,Q2250&lt;$U$4),Q2250*$V$4,OR(Q2250&gt;$U$5,Q2250&lt;$U$6),Q2250*$V$6,OR(Q2250&gt;$U$6,Q2250&lt;$U$7),Q2250*$V$7)</f>
        <v>129.97999999999999</v>
      </c>
    </row>
    <row r="2251" spans="1:20" x14ac:dyDescent="0.3">
      <c r="A2251" s="2" t="s">
        <v>2935</v>
      </c>
      <c r="B2251" s="5">
        <v>43107</v>
      </c>
      <c r="C2251" s="5">
        <v>43109</v>
      </c>
      <c r="D2251" s="2" t="s">
        <v>26</v>
      </c>
      <c r="E2251" s="2" t="s">
        <v>46</v>
      </c>
      <c r="F2251" s="2" t="s">
        <v>2074</v>
      </c>
      <c r="G2251" s="6" t="str">
        <f>VLOOKUP(F2251,'Customer Info'!A:B,2,0)</f>
        <v>Carl</v>
      </c>
      <c r="H2251" s="6" t="str">
        <f>VLOOKUP(F2251,'Customer Info'!A:C,3,0)</f>
        <v>Weiss</v>
      </c>
      <c r="I2251" s="6" t="str">
        <f>VLOOKUP(F2251,'Customer Info'!A:E,5,0)</f>
        <v>Tianjin</v>
      </c>
      <c r="J2251" s="2" t="s">
        <v>518</v>
      </c>
      <c r="K2251" s="2">
        <v>2787</v>
      </c>
      <c r="L2251" s="2">
        <v>2681</v>
      </c>
      <c r="M2251" s="2">
        <v>9</v>
      </c>
      <c r="N2251" s="7">
        <f t="shared" ref="N2251:N2314" si="140">L2251*M2251</f>
        <v>24129</v>
      </c>
      <c r="O2251" s="7">
        <f t="shared" ref="O2251:O2314" si="141">K2251*M2251</f>
        <v>25083</v>
      </c>
      <c r="P2251" s="2">
        <v>55</v>
      </c>
      <c r="Q2251" s="8">
        <f t="shared" ref="Q2251:Q2314" si="142">P2251+O2251</f>
        <v>25138</v>
      </c>
      <c r="R2251" s="8">
        <f t="shared" ref="R2251:R2314" si="143">Q2251-N2251-P2251</f>
        <v>954</v>
      </c>
      <c r="S2251" s="2" t="s">
        <v>31</v>
      </c>
      <c r="T2251" s="22" cm="1">
        <f t="array" ref="T2251">_xlfn.IFS(OR(Q2251&gt;$U$2,Q2251&lt;$U$3),Q2251*$V$2,OR(Q2251&gt;$U$3,Q2251&lt;$U$4),Q2251*$V$3,OR(Q2251&gt;$U$3,Q2251&lt;$U$4),Q2251*$V$4,OR(Q2251&gt;$U$5,Q2251&lt;$U$6),Q2251*$V$6,OR(Q2251&gt;$U$6,Q2251&lt;$U$7),Q2251*$V$7)</f>
        <v>502.76</v>
      </c>
    </row>
    <row r="2252" spans="1:20" x14ac:dyDescent="0.3">
      <c r="A2252" s="2" t="s">
        <v>2936</v>
      </c>
      <c r="B2252" s="5">
        <v>43187</v>
      </c>
      <c r="C2252" s="5">
        <v>43188</v>
      </c>
      <c r="D2252" s="2" t="s">
        <v>26</v>
      </c>
      <c r="E2252" s="2" t="s">
        <v>34</v>
      </c>
      <c r="F2252" s="2" t="s">
        <v>322</v>
      </c>
      <c r="G2252" s="6" t="str">
        <f>VLOOKUP(F2252,'Customer Info'!A:B,2,0)</f>
        <v>Mick</v>
      </c>
      <c r="H2252" s="6" t="str">
        <f>VLOOKUP(F2252,'Customer Info'!A:C,3,0)</f>
        <v>Crebagga</v>
      </c>
      <c r="I2252" s="6" t="str">
        <f>VLOOKUP(F2252,'Customer Info'!A:E,5,0)</f>
        <v>Banjarmasin</v>
      </c>
      <c r="J2252" s="2" t="s">
        <v>424</v>
      </c>
      <c r="K2252" s="2">
        <v>2602</v>
      </c>
      <c r="L2252" s="2">
        <v>2363</v>
      </c>
      <c r="M2252" s="2">
        <v>4</v>
      </c>
      <c r="N2252" s="7">
        <f t="shared" si="140"/>
        <v>9452</v>
      </c>
      <c r="O2252" s="7">
        <f t="shared" si="141"/>
        <v>10408</v>
      </c>
      <c r="P2252" s="2">
        <v>37</v>
      </c>
      <c r="Q2252" s="8">
        <f t="shared" si="142"/>
        <v>10445</v>
      </c>
      <c r="R2252" s="8">
        <f t="shared" si="143"/>
        <v>956</v>
      </c>
      <c r="S2252" s="2" t="s">
        <v>31</v>
      </c>
      <c r="T2252" s="22" cm="1">
        <f t="array" ref="T2252">_xlfn.IFS(OR(Q2252&gt;$U$2,Q2252&lt;$U$3),Q2252*$V$2,OR(Q2252&gt;$U$3,Q2252&lt;$U$4),Q2252*$V$3,OR(Q2252&gt;$U$3,Q2252&lt;$U$4),Q2252*$V$4,OR(Q2252&gt;$U$5,Q2252&lt;$U$6),Q2252*$V$6,OR(Q2252&gt;$U$6,Q2252&lt;$U$7),Q2252*$V$7)</f>
        <v>208.9</v>
      </c>
    </row>
    <row r="2253" spans="1:20" x14ac:dyDescent="0.3">
      <c r="A2253" s="2" t="s">
        <v>2937</v>
      </c>
      <c r="B2253" s="5">
        <v>43429</v>
      </c>
      <c r="C2253" s="5">
        <v>43429</v>
      </c>
      <c r="D2253" s="2" t="s">
        <v>26</v>
      </c>
      <c r="E2253" s="2" t="s">
        <v>66</v>
      </c>
      <c r="F2253" s="2" t="s">
        <v>706</v>
      </c>
      <c r="G2253" s="6" t="str">
        <f>VLOOKUP(F2253,'Customer Info'!A:B,2,0)</f>
        <v>Adrian</v>
      </c>
      <c r="H2253" s="6" t="str">
        <f>VLOOKUP(F2253,'Customer Info'!A:C,3,0)</f>
        <v>Barton</v>
      </c>
      <c r="I2253" s="6" t="str">
        <f>VLOOKUP(F2253,'Customer Info'!A:E,5,0)</f>
        <v>Wetzlar</v>
      </c>
      <c r="J2253" s="2" t="s">
        <v>399</v>
      </c>
      <c r="K2253" s="2">
        <v>7327</v>
      </c>
      <c r="L2253" s="2">
        <v>6658</v>
      </c>
      <c r="M2253" s="2">
        <v>6</v>
      </c>
      <c r="N2253" s="7">
        <f t="shared" si="140"/>
        <v>39948</v>
      </c>
      <c r="O2253" s="7">
        <f t="shared" si="141"/>
        <v>43962</v>
      </c>
      <c r="P2253" s="2">
        <v>83</v>
      </c>
      <c r="Q2253" s="8">
        <f t="shared" si="142"/>
        <v>44045</v>
      </c>
      <c r="R2253" s="8">
        <f t="shared" si="143"/>
        <v>4014</v>
      </c>
      <c r="S2253" s="2" t="s">
        <v>61</v>
      </c>
      <c r="T2253" s="22" cm="1">
        <f t="array" ref="T2253">_xlfn.IFS(OR(Q2253&gt;$U$2,Q2253&lt;$U$3),Q2253*$V$2,OR(Q2253&gt;$U$3,Q2253&lt;$U$4),Q2253*$V$3,OR(Q2253&gt;$U$3,Q2253&lt;$U$4),Q2253*$V$4,OR(Q2253&gt;$U$5,Q2253&lt;$U$6),Q2253*$V$6,OR(Q2253&gt;$U$6,Q2253&lt;$U$7),Q2253*$V$7)</f>
        <v>880.9</v>
      </c>
    </row>
    <row r="2254" spans="1:20" x14ac:dyDescent="0.3">
      <c r="A2254" s="2" t="s">
        <v>2938</v>
      </c>
      <c r="B2254" s="5">
        <v>43348</v>
      </c>
      <c r="C2254" s="5">
        <v>43350</v>
      </c>
      <c r="D2254" s="2" t="s">
        <v>33</v>
      </c>
      <c r="E2254" s="2" t="s">
        <v>66</v>
      </c>
      <c r="F2254" s="2" t="s">
        <v>1127</v>
      </c>
      <c r="G2254" s="6" t="str">
        <f>VLOOKUP(F2254,'Customer Info'!A:B,2,0)</f>
        <v>Natalie</v>
      </c>
      <c r="H2254" s="6" t="str">
        <f>VLOOKUP(F2254,'Customer Info'!A:C,3,0)</f>
        <v>DeCherney</v>
      </c>
      <c r="I2254" s="6" t="str">
        <f>VLOOKUP(F2254,'Customer Info'!A:E,5,0)</f>
        <v>Anqing</v>
      </c>
      <c r="J2254" s="2" t="s">
        <v>191</v>
      </c>
      <c r="K2254" s="2">
        <v>8738</v>
      </c>
      <c r="L2254" s="2">
        <v>8162</v>
      </c>
      <c r="M2254" s="2">
        <v>2</v>
      </c>
      <c r="N2254" s="7">
        <f t="shared" si="140"/>
        <v>16324</v>
      </c>
      <c r="O2254" s="7">
        <f t="shared" si="141"/>
        <v>17476</v>
      </c>
      <c r="P2254" s="2">
        <v>69</v>
      </c>
      <c r="Q2254" s="8">
        <f t="shared" si="142"/>
        <v>17545</v>
      </c>
      <c r="R2254" s="8">
        <f t="shared" si="143"/>
        <v>1152</v>
      </c>
      <c r="S2254" s="2" t="s">
        <v>31</v>
      </c>
      <c r="T2254" s="22" cm="1">
        <f t="array" ref="T2254">_xlfn.IFS(OR(Q2254&gt;$U$2,Q2254&lt;$U$3),Q2254*$V$2,OR(Q2254&gt;$U$3,Q2254&lt;$U$4),Q2254*$V$3,OR(Q2254&gt;$U$3,Q2254&lt;$U$4),Q2254*$V$4,OR(Q2254&gt;$U$5,Q2254&lt;$U$6),Q2254*$V$6,OR(Q2254&gt;$U$6,Q2254&lt;$U$7),Q2254*$V$7)</f>
        <v>350.90000000000003</v>
      </c>
    </row>
    <row r="2255" spans="1:20" x14ac:dyDescent="0.3">
      <c r="A2255" s="2" t="s">
        <v>2939</v>
      </c>
      <c r="B2255" s="5">
        <v>43350</v>
      </c>
      <c r="C2255" s="5">
        <v>43351</v>
      </c>
      <c r="D2255" s="2" t="s">
        <v>33</v>
      </c>
      <c r="E2255" s="2" t="s">
        <v>27</v>
      </c>
      <c r="F2255" s="2" t="s">
        <v>761</v>
      </c>
      <c r="G2255" s="6" t="str">
        <f>VLOOKUP(F2255,'Customer Info'!A:B,2,0)</f>
        <v>Natalie</v>
      </c>
      <c r="H2255" s="6" t="str">
        <f>VLOOKUP(F2255,'Customer Info'!A:C,3,0)</f>
        <v>Webber</v>
      </c>
      <c r="I2255" s="6" t="str">
        <f>VLOOKUP(F2255,'Customer Info'!A:E,5,0)</f>
        <v>Ningbo</v>
      </c>
      <c r="J2255" s="2" t="s">
        <v>692</v>
      </c>
      <c r="K2255" s="2">
        <v>5848</v>
      </c>
      <c r="L2255" s="2">
        <v>5214</v>
      </c>
      <c r="M2255" s="2">
        <v>1</v>
      </c>
      <c r="N2255" s="7">
        <f t="shared" si="140"/>
        <v>5214</v>
      </c>
      <c r="O2255" s="7">
        <f t="shared" si="141"/>
        <v>5848</v>
      </c>
      <c r="P2255" s="2">
        <v>23</v>
      </c>
      <c r="Q2255" s="8">
        <f t="shared" si="142"/>
        <v>5871</v>
      </c>
      <c r="R2255" s="8">
        <f t="shared" si="143"/>
        <v>634</v>
      </c>
      <c r="S2255" s="2" t="s">
        <v>28</v>
      </c>
      <c r="T2255" s="22" cm="1">
        <f t="array" ref="T2255">_xlfn.IFS(OR(Q2255&gt;$U$2,Q2255&lt;$U$3),Q2255*$V$2,OR(Q2255&gt;$U$3,Q2255&lt;$U$4),Q2255*$V$3,OR(Q2255&gt;$U$3,Q2255&lt;$U$4),Q2255*$V$4,OR(Q2255&gt;$U$5,Q2255&lt;$U$6),Q2255*$V$6,OR(Q2255&gt;$U$6,Q2255&lt;$U$7),Q2255*$V$7)</f>
        <v>117.42</v>
      </c>
    </row>
    <row r="2256" spans="1:20" x14ac:dyDescent="0.3">
      <c r="A2256" s="2" t="s">
        <v>2940</v>
      </c>
      <c r="B2256" s="5">
        <v>43348</v>
      </c>
      <c r="C2256" s="5">
        <v>43348</v>
      </c>
      <c r="D2256" s="2" t="s">
        <v>26</v>
      </c>
      <c r="E2256" s="2" t="s">
        <v>66</v>
      </c>
      <c r="F2256" s="2" t="s">
        <v>1013</v>
      </c>
      <c r="G2256" s="6" t="str">
        <f>VLOOKUP(F2256,'Customer Info'!A:B,2,0)</f>
        <v>Brad</v>
      </c>
      <c r="H2256" s="6" t="str">
        <f>VLOOKUP(F2256,'Customer Info'!A:C,3,0)</f>
        <v>Thomas</v>
      </c>
      <c r="I2256" s="6" t="str">
        <f>VLOOKUP(F2256,'Customer Info'!A:E,5,0)</f>
        <v>Bochum</v>
      </c>
      <c r="J2256" s="2" t="s">
        <v>294</v>
      </c>
      <c r="K2256" s="2">
        <v>6012</v>
      </c>
      <c r="L2256" s="2">
        <v>5677</v>
      </c>
      <c r="M2256" s="2">
        <v>2</v>
      </c>
      <c r="N2256" s="7">
        <f t="shared" si="140"/>
        <v>11354</v>
      </c>
      <c r="O2256" s="7">
        <f t="shared" si="141"/>
        <v>12024</v>
      </c>
      <c r="P2256" s="2">
        <v>61</v>
      </c>
      <c r="Q2256" s="8">
        <f t="shared" si="142"/>
        <v>12085</v>
      </c>
      <c r="R2256" s="8">
        <f t="shared" si="143"/>
        <v>670</v>
      </c>
      <c r="S2256" s="2" t="s">
        <v>31</v>
      </c>
      <c r="T2256" s="22" cm="1">
        <f t="array" ref="T2256">_xlfn.IFS(OR(Q2256&gt;$U$2,Q2256&lt;$U$3),Q2256*$V$2,OR(Q2256&gt;$U$3,Q2256&lt;$U$4),Q2256*$V$3,OR(Q2256&gt;$U$3,Q2256&lt;$U$4),Q2256*$V$4,OR(Q2256&gt;$U$5,Q2256&lt;$U$6),Q2256*$V$6,OR(Q2256&gt;$U$6,Q2256&lt;$U$7),Q2256*$V$7)</f>
        <v>241.70000000000002</v>
      </c>
    </row>
    <row r="2257" spans="1:20" x14ac:dyDescent="0.3">
      <c r="A2257" s="2" t="s">
        <v>2941</v>
      </c>
      <c r="B2257" s="5">
        <v>43266</v>
      </c>
      <c r="C2257" s="5">
        <v>43266</v>
      </c>
      <c r="D2257" s="2" t="s">
        <v>45</v>
      </c>
      <c r="E2257" s="2" t="s">
        <v>46</v>
      </c>
      <c r="F2257" s="2" t="s">
        <v>556</v>
      </c>
      <c r="G2257" s="6" t="str">
        <f>VLOOKUP(F2257,'Customer Info'!A:B,2,0)</f>
        <v>Damala</v>
      </c>
      <c r="H2257" s="6" t="str">
        <f>VLOOKUP(F2257,'Customer Info'!A:C,3,0)</f>
        <v>Kotsonis</v>
      </c>
      <c r="I2257" s="6" t="str">
        <f>VLOOKUP(F2257,'Customer Info'!A:E,5,0)</f>
        <v>Berlin</v>
      </c>
      <c r="J2257" s="2" t="s">
        <v>299</v>
      </c>
      <c r="K2257" s="2">
        <v>896</v>
      </c>
      <c r="L2257" s="2">
        <v>870</v>
      </c>
      <c r="M2257" s="2">
        <v>3</v>
      </c>
      <c r="N2257" s="7">
        <f t="shared" si="140"/>
        <v>2610</v>
      </c>
      <c r="O2257" s="7">
        <f t="shared" si="141"/>
        <v>2688</v>
      </c>
      <c r="P2257" s="2">
        <v>76</v>
      </c>
      <c r="Q2257" s="8">
        <f t="shared" si="142"/>
        <v>2764</v>
      </c>
      <c r="R2257" s="8">
        <f t="shared" si="143"/>
        <v>78</v>
      </c>
      <c r="S2257" s="2" t="s">
        <v>31</v>
      </c>
      <c r="T2257" s="22" cm="1">
        <f t="array" ref="T2257">_xlfn.IFS(OR(Q2257&gt;$U$2,Q2257&lt;$U$3),Q2257*$V$2,OR(Q2257&gt;$U$3,Q2257&lt;$U$4),Q2257*$V$3,OR(Q2257&gt;$U$3,Q2257&lt;$U$4),Q2257*$V$4,OR(Q2257&gt;$U$5,Q2257&lt;$U$6),Q2257*$V$6,OR(Q2257&gt;$U$6,Q2257&lt;$U$7),Q2257*$V$7)</f>
        <v>55.28</v>
      </c>
    </row>
    <row r="2258" spans="1:20" x14ac:dyDescent="0.3">
      <c r="A2258" s="2" t="s">
        <v>2942</v>
      </c>
      <c r="B2258" s="5">
        <v>43373</v>
      </c>
      <c r="C2258" s="5">
        <v>43375</v>
      </c>
      <c r="D2258" s="2" t="s">
        <v>26</v>
      </c>
      <c r="E2258" s="2" t="s">
        <v>46</v>
      </c>
      <c r="F2258" s="2" t="s">
        <v>426</v>
      </c>
      <c r="G2258" s="6" t="str">
        <f>VLOOKUP(F2258,'Customer Info'!A:B,2,0)</f>
        <v>Sarah</v>
      </c>
      <c r="H2258" s="6" t="str">
        <f>VLOOKUP(F2258,'Customer Info'!A:C,3,0)</f>
        <v>Bern</v>
      </c>
      <c r="I2258" s="6" t="str">
        <f>VLOOKUP(F2258,'Customer Info'!A:E,5,0)</f>
        <v>Wollongong</v>
      </c>
      <c r="J2258" s="2" t="s">
        <v>126</v>
      </c>
      <c r="K2258" s="2">
        <v>1623</v>
      </c>
      <c r="L2258" s="2">
        <v>1546</v>
      </c>
      <c r="M2258" s="2">
        <v>5</v>
      </c>
      <c r="N2258" s="7">
        <f t="shared" si="140"/>
        <v>7730</v>
      </c>
      <c r="O2258" s="7">
        <f t="shared" si="141"/>
        <v>8115</v>
      </c>
      <c r="P2258" s="2">
        <v>83</v>
      </c>
      <c r="Q2258" s="8">
        <f t="shared" si="142"/>
        <v>8198</v>
      </c>
      <c r="R2258" s="8">
        <f t="shared" si="143"/>
        <v>385</v>
      </c>
      <c r="S2258" s="2" t="s">
        <v>31</v>
      </c>
      <c r="T2258" s="22" cm="1">
        <f t="array" ref="T2258">_xlfn.IFS(OR(Q2258&gt;$U$2,Q2258&lt;$U$3),Q2258*$V$2,OR(Q2258&gt;$U$3,Q2258&lt;$U$4),Q2258*$V$3,OR(Q2258&gt;$U$3,Q2258&lt;$U$4),Q2258*$V$4,OR(Q2258&gt;$U$5,Q2258&lt;$U$6),Q2258*$V$6,OR(Q2258&gt;$U$6,Q2258&lt;$U$7),Q2258*$V$7)</f>
        <v>163.96</v>
      </c>
    </row>
    <row r="2259" spans="1:20" x14ac:dyDescent="0.3">
      <c r="A2259" s="2" t="s">
        <v>2943</v>
      </c>
      <c r="B2259" s="5">
        <v>43263</v>
      </c>
      <c r="C2259" s="5">
        <v>43265</v>
      </c>
      <c r="D2259" s="2" t="s">
        <v>45</v>
      </c>
      <c r="E2259" s="2" t="s">
        <v>34</v>
      </c>
      <c r="F2259" s="2" t="s">
        <v>1155</v>
      </c>
      <c r="G2259" s="6" t="str">
        <f>VLOOKUP(F2259,'Customer Info'!A:B,2,0)</f>
        <v>Jason</v>
      </c>
      <c r="H2259" s="6" t="str">
        <f>VLOOKUP(F2259,'Customer Info'!A:C,3,0)</f>
        <v>Gross</v>
      </c>
      <c r="I2259" s="6" t="str">
        <f>VLOOKUP(F2259,'Customer Info'!A:E,5,0)</f>
        <v>Sydney</v>
      </c>
      <c r="J2259" s="2" t="s">
        <v>91</v>
      </c>
      <c r="K2259" s="2">
        <v>1512</v>
      </c>
      <c r="L2259" s="2">
        <v>1497</v>
      </c>
      <c r="M2259" s="2">
        <v>3</v>
      </c>
      <c r="N2259" s="7">
        <f t="shared" si="140"/>
        <v>4491</v>
      </c>
      <c r="O2259" s="7">
        <f t="shared" si="141"/>
        <v>4536</v>
      </c>
      <c r="P2259" s="2">
        <v>42</v>
      </c>
      <c r="Q2259" s="8">
        <f t="shared" si="142"/>
        <v>4578</v>
      </c>
      <c r="R2259" s="8">
        <f t="shared" si="143"/>
        <v>45</v>
      </c>
      <c r="S2259" s="2" t="s">
        <v>31</v>
      </c>
      <c r="T2259" s="22" cm="1">
        <f t="array" ref="T2259">_xlfn.IFS(OR(Q2259&gt;$U$2,Q2259&lt;$U$3),Q2259*$V$2,OR(Q2259&gt;$U$3,Q2259&lt;$U$4),Q2259*$V$3,OR(Q2259&gt;$U$3,Q2259&lt;$U$4),Q2259*$V$4,OR(Q2259&gt;$U$5,Q2259&lt;$U$6),Q2259*$V$6,OR(Q2259&gt;$U$6,Q2259&lt;$U$7),Q2259*$V$7)</f>
        <v>91.56</v>
      </c>
    </row>
    <row r="2260" spans="1:20" x14ac:dyDescent="0.3">
      <c r="A2260" s="2" t="s">
        <v>2944</v>
      </c>
      <c r="B2260" s="5">
        <v>43305</v>
      </c>
      <c r="C2260" s="5">
        <v>43306</v>
      </c>
      <c r="D2260" s="2" t="s">
        <v>45</v>
      </c>
      <c r="E2260" s="2" t="s">
        <v>34</v>
      </c>
      <c r="F2260" s="2" t="s">
        <v>2287</v>
      </c>
      <c r="G2260" s="6" t="str">
        <f>VLOOKUP(F2260,'Customer Info'!A:B,2,0)</f>
        <v>Rachel</v>
      </c>
      <c r="H2260" s="6" t="str">
        <f>VLOOKUP(F2260,'Customer Info'!A:C,3,0)</f>
        <v>Payne</v>
      </c>
      <c r="I2260" s="6" t="str">
        <f>VLOOKUP(F2260,'Customer Info'!A:E,5,0)</f>
        <v>Fuzhou</v>
      </c>
      <c r="J2260" s="2" t="s">
        <v>518</v>
      </c>
      <c r="K2260" s="2">
        <v>162</v>
      </c>
      <c r="L2260" s="2">
        <v>148</v>
      </c>
      <c r="M2260" s="2">
        <v>2</v>
      </c>
      <c r="N2260" s="7">
        <f t="shared" si="140"/>
        <v>296</v>
      </c>
      <c r="O2260" s="7">
        <f t="shared" si="141"/>
        <v>324</v>
      </c>
      <c r="P2260" s="2">
        <v>30</v>
      </c>
      <c r="Q2260" s="8">
        <f t="shared" si="142"/>
        <v>354</v>
      </c>
      <c r="R2260" s="8">
        <f t="shared" si="143"/>
        <v>28</v>
      </c>
      <c r="S2260" s="2" t="s">
        <v>31</v>
      </c>
      <c r="T2260" s="22" cm="1">
        <f t="array" ref="T2260">_xlfn.IFS(OR(Q2260&gt;$U$2,Q2260&lt;$U$3),Q2260*$V$2,OR(Q2260&gt;$U$3,Q2260&lt;$U$4),Q2260*$V$3,OR(Q2260&gt;$U$3,Q2260&lt;$U$4),Q2260*$V$4,OR(Q2260&gt;$U$5,Q2260&lt;$U$6),Q2260*$V$6,OR(Q2260&gt;$U$6,Q2260&lt;$U$7),Q2260*$V$7)</f>
        <v>7.08</v>
      </c>
    </row>
    <row r="2261" spans="1:20" x14ac:dyDescent="0.3">
      <c r="A2261" s="2" t="s">
        <v>2945</v>
      </c>
      <c r="B2261" s="5">
        <v>43197</v>
      </c>
      <c r="C2261" s="5">
        <v>43199</v>
      </c>
      <c r="D2261" s="2" t="s">
        <v>45</v>
      </c>
      <c r="E2261" s="2" t="s">
        <v>89</v>
      </c>
      <c r="F2261" s="2" t="s">
        <v>1894</v>
      </c>
      <c r="G2261" s="6" t="str">
        <f>VLOOKUP(F2261,'Customer Info'!A:B,2,0)</f>
        <v>Eugene</v>
      </c>
      <c r="H2261" s="6" t="str">
        <f>VLOOKUP(F2261,'Customer Info'!A:C,3,0)</f>
        <v>Barchas</v>
      </c>
      <c r="I2261" s="6" t="str">
        <f>VLOOKUP(F2261,'Customer Info'!A:E,5,0)</f>
        <v>Aksu</v>
      </c>
      <c r="J2261" s="2" t="s">
        <v>294</v>
      </c>
      <c r="K2261" s="2">
        <v>128</v>
      </c>
      <c r="L2261" s="2">
        <v>115</v>
      </c>
      <c r="M2261" s="2">
        <v>7</v>
      </c>
      <c r="N2261" s="7">
        <f t="shared" si="140"/>
        <v>805</v>
      </c>
      <c r="O2261" s="7">
        <f t="shared" si="141"/>
        <v>896</v>
      </c>
      <c r="P2261" s="2">
        <v>30</v>
      </c>
      <c r="Q2261" s="8">
        <f t="shared" si="142"/>
        <v>926</v>
      </c>
      <c r="R2261" s="8">
        <f t="shared" si="143"/>
        <v>91</v>
      </c>
      <c r="S2261" s="2" t="s">
        <v>61</v>
      </c>
      <c r="T2261" s="22" cm="1">
        <f t="array" ref="T2261">_xlfn.IFS(OR(Q2261&gt;$U$2,Q2261&lt;$U$3),Q2261*$V$2,OR(Q2261&gt;$U$3,Q2261&lt;$U$4),Q2261*$V$3,OR(Q2261&gt;$U$3,Q2261&lt;$U$4),Q2261*$V$4,OR(Q2261&gt;$U$5,Q2261&lt;$U$6),Q2261*$V$6,OR(Q2261&gt;$U$6,Q2261&lt;$U$7),Q2261*$V$7)</f>
        <v>18.52</v>
      </c>
    </row>
    <row r="2262" spans="1:20" x14ac:dyDescent="0.3">
      <c r="A2262" s="2" t="s">
        <v>2946</v>
      </c>
      <c r="B2262" s="5">
        <v>43375</v>
      </c>
      <c r="C2262" s="5">
        <v>43376</v>
      </c>
      <c r="D2262" s="2" t="s">
        <v>45</v>
      </c>
      <c r="E2262" s="2" t="s">
        <v>89</v>
      </c>
      <c r="F2262" s="2" t="s">
        <v>948</v>
      </c>
      <c r="G2262" s="6" t="str">
        <f>VLOOKUP(F2262,'Customer Info'!A:B,2,0)</f>
        <v>Kristen</v>
      </c>
      <c r="H2262" s="6" t="str">
        <f>VLOOKUP(F2262,'Customer Info'!A:C,3,0)</f>
        <v>Hastings</v>
      </c>
      <c r="I2262" s="6" t="str">
        <f>VLOOKUP(F2262,'Customer Info'!A:E,5,0)</f>
        <v>Shihezi</v>
      </c>
      <c r="J2262" s="2" t="s">
        <v>51</v>
      </c>
      <c r="K2262" s="2">
        <v>691</v>
      </c>
      <c r="L2262" s="2">
        <v>646</v>
      </c>
      <c r="M2262" s="2">
        <v>2</v>
      </c>
      <c r="N2262" s="7">
        <f t="shared" si="140"/>
        <v>1292</v>
      </c>
      <c r="O2262" s="7">
        <f t="shared" si="141"/>
        <v>1382</v>
      </c>
      <c r="P2262" s="2">
        <v>81</v>
      </c>
      <c r="Q2262" s="8">
        <f t="shared" si="142"/>
        <v>1463</v>
      </c>
      <c r="R2262" s="8">
        <f t="shared" si="143"/>
        <v>90</v>
      </c>
      <c r="S2262" s="2" t="s">
        <v>31</v>
      </c>
      <c r="T2262" s="22" cm="1">
        <f t="array" ref="T2262">_xlfn.IFS(OR(Q2262&gt;$U$2,Q2262&lt;$U$3),Q2262*$V$2,OR(Q2262&gt;$U$3,Q2262&lt;$U$4),Q2262*$V$3,OR(Q2262&gt;$U$3,Q2262&lt;$U$4),Q2262*$V$4,OR(Q2262&gt;$U$5,Q2262&lt;$U$6),Q2262*$V$6,OR(Q2262&gt;$U$6,Q2262&lt;$U$7),Q2262*$V$7)</f>
        <v>29.26</v>
      </c>
    </row>
    <row r="2263" spans="1:20" x14ac:dyDescent="0.3">
      <c r="A2263" s="2" t="s">
        <v>2947</v>
      </c>
      <c r="B2263" s="5">
        <v>43420</v>
      </c>
      <c r="C2263" s="5">
        <v>43421</v>
      </c>
      <c r="D2263" s="2" t="s">
        <v>33</v>
      </c>
      <c r="E2263" s="2" t="s">
        <v>27</v>
      </c>
      <c r="F2263" s="2" t="s">
        <v>1103</v>
      </c>
      <c r="G2263" s="6" t="str">
        <f>VLOOKUP(F2263,'Customer Info'!A:B,2,0)</f>
        <v>Anthony</v>
      </c>
      <c r="H2263" s="6" t="str">
        <f>VLOOKUP(F2263,'Customer Info'!A:C,3,0)</f>
        <v>O'Donnell</v>
      </c>
      <c r="I2263" s="6" t="str">
        <f>VLOOKUP(F2263,'Customer Info'!A:E,5,0)</f>
        <v>Perth</v>
      </c>
      <c r="J2263" s="2" t="s">
        <v>1394</v>
      </c>
      <c r="K2263" s="2">
        <v>2551</v>
      </c>
      <c r="L2263" s="2">
        <v>2456</v>
      </c>
      <c r="M2263" s="2">
        <v>2</v>
      </c>
      <c r="N2263" s="7">
        <f t="shared" si="140"/>
        <v>4912</v>
      </c>
      <c r="O2263" s="7">
        <f t="shared" si="141"/>
        <v>5102</v>
      </c>
      <c r="P2263" s="2">
        <v>81</v>
      </c>
      <c r="Q2263" s="8">
        <f t="shared" si="142"/>
        <v>5183</v>
      </c>
      <c r="R2263" s="8">
        <f t="shared" si="143"/>
        <v>190</v>
      </c>
      <c r="S2263" s="2" t="s">
        <v>31</v>
      </c>
      <c r="T2263" s="22" cm="1">
        <f t="array" ref="T2263">_xlfn.IFS(OR(Q2263&gt;$U$2,Q2263&lt;$U$3),Q2263*$V$2,OR(Q2263&gt;$U$3,Q2263&lt;$U$4),Q2263*$V$3,OR(Q2263&gt;$U$3,Q2263&lt;$U$4),Q2263*$V$4,OR(Q2263&gt;$U$5,Q2263&lt;$U$6),Q2263*$V$6,OR(Q2263&gt;$U$6,Q2263&lt;$U$7),Q2263*$V$7)</f>
        <v>103.66</v>
      </c>
    </row>
    <row r="2264" spans="1:20" x14ac:dyDescent="0.3">
      <c r="A2264" s="2" t="s">
        <v>2948</v>
      </c>
      <c r="B2264" s="5">
        <v>43333</v>
      </c>
      <c r="C2264" s="5">
        <v>43333</v>
      </c>
      <c r="D2264" s="2" t="s">
        <v>33</v>
      </c>
      <c r="E2264" s="2" t="s">
        <v>27</v>
      </c>
      <c r="F2264" s="2" t="s">
        <v>1024</v>
      </c>
      <c r="G2264" s="6" t="str">
        <f>VLOOKUP(F2264,'Customer Info'!A:B,2,0)</f>
        <v>Christy</v>
      </c>
      <c r="H2264" s="6" t="str">
        <f>VLOOKUP(F2264,'Customer Info'!A:C,3,0)</f>
        <v>Brittain</v>
      </c>
      <c r="I2264" s="6" t="str">
        <f>VLOOKUP(F2264,'Customer Info'!A:E,5,0)</f>
        <v>Ajmer</v>
      </c>
      <c r="J2264" s="2" t="s">
        <v>910</v>
      </c>
      <c r="K2264" s="2">
        <v>8869</v>
      </c>
      <c r="L2264" s="2">
        <v>7906</v>
      </c>
      <c r="M2264" s="2">
        <v>3</v>
      </c>
      <c r="N2264" s="7">
        <f t="shared" si="140"/>
        <v>23718</v>
      </c>
      <c r="O2264" s="7">
        <f t="shared" si="141"/>
        <v>26607</v>
      </c>
      <c r="P2264" s="2">
        <v>76</v>
      </c>
      <c r="Q2264" s="8">
        <f t="shared" si="142"/>
        <v>26683</v>
      </c>
      <c r="R2264" s="8">
        <f t="shared" si="143"/>
        <v>2889</v>
      </c>
      <c r="S2264" s="2" t="s">
        <v>31</v>
      </c>
      <c r="T2264" s="22" cm="1">
        <f t="array" ref="T2264">_xlfn.IFS(OR(Q2264&gt;$U$2,Q2264&lt;$U$3),Q2264*$V$2,OR(Q2264&gt;$U$3,Q2264&lt;$U$4),Q2264*$V$3,OR(Q2264&gt;$U$3,Q2264&lt;$U$4),Q2264*$V$4,OR(Q2264&gt;$U$5,Q2264&lt;$U$6),Q2264*$V$6,OR(Q2264&gt;$U$6,Q2264&lt;$U$7),Q2264*$V$7)</f>
        <v>533.66</v>
      </c>
    </row>
    <row r="2265" spans="1:20" x14ac:dyDescent="0.3">
      <c r="A2265" s="2" t="s">
        <v>2949</v>
      </c>
      <c r="B2265" s="5">
        <v>43409</v>
      </c>
      <c r="C2265" s="5">
        <v>43409</v>
      </c>
      <c r="D2265" s="2" t="s">
        <v>33</v>
      </c>
      <c r="E2265" s="2" t="s">
        <v>34</v>
      </c>
      <c r="F2265" s="2" t="s">
        <v>96</v>
      </c>
      <c r="G2265" s="6" t="str">
        <f>VLOOKUP(F2265,'Customer Info'!A:B,2,0)</f>
        <v>David</v>
      </c>
      <c r="H2265" s="6" t="str">
        <f>VLOOKUP(F2265,'Customer Info'!A:C,3,0)</f>
        <v>Kendrick</v>
      </c>
      <c r="I2265" s="6" t="str">
        <f>VLOOKUP(F2265,'Customer Info'!A:E,5,0)</f>
        <v>Kunming</v>
      </c>
      <c r="J2265" s="2" t="s">
        <v>386</v>
      </c>
      <c r="K2265" s="2">
        <v>8686</v>
      </c>
      <c r="L2265" s="2">
        <v>8035</v>
      </c>
      <c r="M2265" s="2">
        <v>4</v>
      </c>
      <c r="N2265" s="7">
        <f t="shared" si="140"/>
        <v>32140</v>
      </c>
      <c r="O2265" s="7">
        <f t="shared" si="141"/>
        <v>34744</v>
      </c>
      <c r="P2265" s="2">
        <v>25</v>
      </c>
      <c r="Q2265" s="8">
        <f t="shared" si="142"/>
        <v>34769</v>
      </c>
      <c r="R2265" s="8">
        <f t="shared" si="143"/>
        <v>2604</v>
      </c>
      <c r="S2265" s="2" t="s">
        <v>31</v>
      </c>
      <c r="T2265" s="22" cm="1">
        <f t="array" ref="T2265">_xlfn.IFS(OR(Q2265&gt;$U$2,Q2265&lt;$U$3),Q2265*$V$2,OR(Q2265&gt;$U$3,Q2265&lt;$U$4),Q2265*$V$3,OR(Q2265&gt;$U$3,Q2265&lt;$U$4),Q2265*$V$4,OR(Q2265&gt;$U$5,Q2265&lt;$U$6),Q2265*$V$6,OR(Q2265&gt;$U$6,Q2265&lt;$U$7),Q2265*$V$7)</f>
        <v>695.38</v>
      </c>
    </row>
    <row r="2266" spans="1:20" x14ac:dyDescent="0.3">
      <c r="A2266" s="2" t="s">
        <v>2950</v>
      </c>
      <c r="B2266" s="5">
        <v>43464</v>
      </c>
      <c r="C2266" s="5">
        <v>43465</v>
      </c>
      <c r="D2266" s="2" t="s">
        <v>33</v>
      </c>
      <c r="E2266" s="2" t="s">
        <v>27</v>
      </c>
      <c r="F2266" s="2" t="s">
        <v>1272</v>
      </c>
      <c r="G2266" s="6" t="str">
        <f>VLOOKUP(F2266,'Customer Info'!A:B,2,0)</f>
        <v>Joel</v>
      </c>
      <c r="H2266" s="6" t="str">
        <f>VLOOKUP(F2266,'Customer Info'!A:C,3,0)</f>
        <v>Eaton</v>
      </c>
      <c r="I2266" s="6" t="str">
        <f>VLOOKUP(F2266,'Customer Info'!A:E,5,0)</f>
        <v>Nuremberg</v>
      </c>
      <c r="J2266" s="2" t="s">
        <v>181</v>
      </c>
      <c r="K2266" s="2">
        <v>8199</v>
      </c>
      <c r="L2266" s="2">
        <v>7523</v>
      </c>
      <c r="M2266" s="2">
        <v>1</v>
      </c>
      <c r="N2266" s="7">
        <f t="shared" si="140"/>
        <v>7523</v>
      </c>
      <c r="O2266" s="7">
        <f t="shared" si="141"/>
        <v>8199</v>
      </c>
      <c r="P2266" s="2">
        <v>47</v>
      </c>
      <c r="Q2266" s="8">
        <f t="shared" si="142"/>
        <v>8246</v>
      </c>
      <c r="R2266" s="8">
        <f t="shared" si="143"/>
        <v>676</v>
      </c>
      <c r="S2266" s="2" t="s">
        <v>61</v>
      </c>
      <c r="T2266" s="22" cm="1">
        <f t="array" ref="T2266">_xlfn.IFS(OR(Q2266&gt;$U$2,Q2266&lt;$U$3),Q2266*$V$2,OR(Q2266&gt;$U$3,Q2266&lt;$U$4),Q2266*$V$3,OR(Q2266&gt;$U$3,Q2266&lt;$U$4),Q2266*$V$4,OR(Q2266&gt;$U$5,Q2266&lt;$U$6),Q2266*$V$6,OR(Q2266&gt;$U$6,Q2266&lt;$U$7),Q2266*$V$7)</f>
        <v>164.92000000000002</v>
      </c>
    </row>
    <row r="2267" spans="1:20" x14ac:dyDescent="0.3">
      <c r="A2267" s="2" t="s">
        <v>2951</v>
      </c>
      <c r="B2267" s="5">
        <v>43360</v>
      </c>
      <c r="C2267" s="5">
        <v>43360</v>
      </c>
      <c r="D2267" s="2" t="s">
        <v>45</v>
      </c>
      <c r="E2267" s="2" t="s">
        <v>41</v>
      </c>
      <c r="F2267" s="2" t="s">
        <v>345</v>
      </c>
      <c r="G2267" s="6" t="str">
        <f>VLOOKUP(F2267,'Customer Info'!A:B,2,0)</f>
        <v>Shahid</v>
      </c>
      <c r="H2267" s="6" t="str">
        <f>VLOOKUP(F2267,'Customer Info'!A:C,3,0)</f>
        <v>Collister</v>
      </c>
      <c r="I2267" s="6" t="str">
        <f>VLOOKUP(F2267,'Customer Info'!A:E,5,0)</f>
        <v>Leipzig</v>
      </c>
      <c r="J2267" s="2" t="s">
        <v>356</v>
      </c>
      <c r="K2267" s="2">
        <v>222</v>
      </c>
      <c r="L2267" s="2">
        <v>204</v>
      </c>
      <c r="M2267" s="2">
        <v>2</v>
      </c>
      <c r="N2267" s="7">
        <f t="shared" si="140"/>
        <v>408</v>
      </c>
      <c r="O2267" s="7">
        <f t="shared" si="141"/>
        <v>444</v>
      </c>
      <c r="P2267" s="2">
        <v>52</v>
      </c>
      <c r="Q2267" s="8">
        <f t="shared" si="142"/>
        <v>496</v>
      </c>
      <c r="R2267" s="8">
        <f t="shared" si="143"/>
        <v>36</v>
      </c>
      <c r="S2267" s="2" t="s">
        <v>61</v>
      </c>
      <c r="T2267" s="22" cm="1">
        <f t="array" ref="T2267">_xlfn.IFS(OR(Q2267&gt;$U$2,Q2267&lt;$U$3),Q2267*$V$2,OR(Q2267&gt;$U$3,Q2267&lt;$U$4),Q2267*$V$3,OR(Q2267&gt;$U$3,Q2267&lt;$U$4),Q2267*$V$4,OR(Q2267&gt;$U$5,Q2267&lt;$U$6),Q2267*$V$6,OR(Q2267&gt;$U$6,Q2267&lt;$U$7),Q2267*$V$7)</f>
        <v>9.92</v>
      </c>
    </row>
    <row r="2268" spans="1:20" x14ac:dyDescent="0.3">
      <c r="A2268" s="2" t="s">
        <v>2952</v>
      </c>
      <c r="B2268" s="5">
        <v>43234</v>
      </c>
      <c r="C2268" s="5">
        <v>43234</v>
      </c>
      <c r="D2268" s="2" t="s">
        <v>33</v>
      </c>
      <c r="E2268" s="2" t="s">
        <v>89</v>
      </c>
      <c r="F2268" s="2" t="s">
        <v>906</v>
      </c>
      <c r="G2268" s="6" t="str">
        <f>VLOOKUP(F2268,'Customer Info'!A:B,2,0)</f>
        <v>Dave</v>
      </c>
      <c r="H2268" s="6" t="str">
        <f>VLOOKUP(F2268,'Customer Info'!A:C,3,0)</f>
        <v>Poirier</v>
      </c>
      <c r="I2268" s="6" t="str">
        <f>VLOOKUP(F2268,'Customer Info'!A:E,5,0)</f>
        <v>Changchun</v>
      </c>
      <c r="J2268" s="2" t="s">
        <v>695</v>
      </c>
      <c r="K2268" s="2">
        <v>1556</v>
      </c>
      <c r="L2268" s="2">
        <v>1414</v>
      </c>
      <c r="M2268" s="2">
        <v>3</v>
      </c>
      <c r="N2268" s="7">
        <f t="shared" si="140"/>
        <v>4242</v>
      </c>
      <c r="O2268" s="7">
        <f t="shared" si="141"/>
        <v>4668</v>
      </c>
      <c r="P2268" s="2">
        <v>95</v>
      </c>
      <c r="Q2268" s="8">
        <f t="shared" si="142"/>
        <v>4763</v>
      </c>
      <c r="R2268" s="8">
        <f t="shared" si="143"/>
        <v>426</v>
      </c>
      <c r="S2268" s="2" t="s">
        <v>31</v>
      </c>
      <c r="T2268" s="22" cm="1">
        <f t="array" ref="T2268">_xlfn.IFS(OR(Q2268&gt;$U$2,Q2268&lt;$U$3),Q2268*$V$2,OR(Q2268&gt;$U$3,Q2268&lt;$U$4),Q2268*$V$3,OR(Q2268&gt;$U$3,Q2268&lt;$U$4),Q2268*$V$4,OR(Q2268&gt;$U$5,Q2268&lt;$U$6),Q2268*$V$6,OR(Q2268&gt;$U$6,Q2268&lt;$U$7),Q2268*$V$7)</f>
        <v>95.26</v>
      </c>
    </row>
    <row r="2269" spans="1:20" x14ac:dyDescent="0.3">
      <c r="A2269" s="2" t="s">
        <v>2953</v>
      </c>
      <c r="B2269" s="5">
        <v>43333</v>
      </c>
      <c r="C2269" s="5">
        <v>43334</v>
      </c>
      <c r="D2269" s="2" t="s">
        <v>26</v>
      </c>
      <c r="E2269" s="2" t="s">
        <v>41</v>
      </c>
      <c r="F2269" s="2" t="s">
        <v>647</v>
      </c>
      <c r="G2269" s="6" t="str">
        <f>VLOOKUP(F2269,'Customer Info'!A:B,2,0)</f>
        <v>Carlos</v>
      </c>
      <c r="H2269" s="6" t="str">
        <f>VLOOKUP(F2269,'Customer Info'!A:C,3,0)</f>
        <v>Soltero</v>
      </c>
      <c r="I2269" s="6" t="str">
        <f>VLOOKUP(F2269,'Customer Info'!A:E,5,0)</f>
        <v>Wodonga</v>
      </c>
      <c r="J2269" s="2" t="s">
        <v>1394</v>
      </c>
      <c r="K2269" s="2">
        <v>6354</v>
      </c>
      <c r="L2269" s="2">
        <v>5769</v>
      </c>
      <c r="M2269" s="2">
        <v>2</v>
      </c>
      <c r="N2269" s="7">
        <f t="shared" si="140"/>
        <v>11538</v>
      </c>
      <c r="O2269" s="7">
        <f t="shared" si="141"/>
        <v>12708</v>
      </c>
      <c r="P2269" s="2">
        <v>91</v>
      </c>
      <c r="Q2269" s="8">
        <f t="shared" si="142"/>
        <v>12799</v>
      </c>
      <c r="R2269" s="8">
        <f t="shared" si="143"/>
        <v>1170</v>
      </c>
      <c r="S2269" s="2" t="s">
        <v>31</v>
      </c>
      <c r="T2269" s="22" cm="1">
        <f t="array" ref="T2269">_xlfn.IFS(OR(Q2269&gt;$U$2,Q2269&lt;$U$3),Q2269*$V$2,OR(Q2269&gt;$U$3,Q2269&lt;$U$4),Q2269*$V$3,OR(Q2269&gt;$U$3,Q2269&lt;$U$4),Q2269*$V$4,OR(Q2269&gt;$U$5,Q2269&lt;$U$6),Q2269*$V$6,OR(Q2269&gt;$U$6,Q2269&lt;$U$7),Q2269*$V$7)</f>
        <v>255.98000000000002</v>
      </c>
    </row>
    <row r="2270" spans="1:20" x14ac:dyDescent="0.3">
      <c r="A2270" s="2" t="s">
        <v>2954</v>
      </c>
      <c r="B2270" s="5">
        <v>43399</v>
      </c>
      <c r="C2270" s="5">
        <v>43399</v>
      </c>
      <c r="D2270" s="2" t="s">
        <v>45</v>
      </c>
      <c r="E2270" s="2" t="s">
        <v>46</v>
      </c>
      <c r="F2270" s="2" t="s">
        <v>223</v>
      </c>
      <c r="G2270" s="6" t="str">
        <f>VLOOKUP(F2270,'Customer Info'!A:B,2,0)</f>
        <v>Sam</v>
      </c>
      <c r="H2270" s="6" t="str">
        <f>VLOOKUP(F2270,'Customer Info'!A:C,3,0)</f>
        <v>Zeldin</v>
      </c>
      <c r="I2270" s="6" t="str">
        <f>VLOOKUP(F2270,'Customer Info'!A:E,5,0)</f>
        <v>Yanji</v>
      </c>
      <c r="J2270" s="2" t="s">
        <v>490</v>
      </c>
      <c r="K2270" s="2">
        <v>184</v>
      </c>
      <c r="L2270" s="2">
        <v>176</v>
      </c>
      <c r="M2270" s="2">
        <v>2</v>
      </c>
      <c r="N2270" s="7">
        <f t="shared" si="140"/>
        <v>352</v>
      </c>
      <c r="O2270" s="7">
        <f t="shared" si="141"/>
        <v>368</v>
      </c>
      <c r="P2270" s="2">
        <v>30</v>
      </c>
      <c r="Q2270" s="8">
        <f t="shared" si="142"/>
        <v>398</v>
      </c>
      <c r="R2270" s="8">
        <f t="shared" si="143"/>
        <v>16</v>
      </c>
      <c r="S2270" s="2" t="s">
        <v>61</v>
      </c>
      <c r="T2270" s="22" cm="1">
        <f t="array" ref="T2270">_xlfn.IFS(OR(Q2270&gt;$U$2,Q2270&lt;$U$3),Q2270*$V$2,OR(Q2270&gt;$U$3,Q2270&lt;$U$4),Q2270*$V$3,OR(Q2270&gt;$U$3,Q2270&lt;$U$4),Q2270*$V$4,OR(Q2270&gt;$U$5,Q2270&lt;$U$6),Q2270*$V$6,OR(Q2270&gt;$U$6,Q2270&lt;$U$7),Q2270*$V$7)</f>
        <v>7.96</v>
      </c>
    </row>
    <row r="2271" spans="1:20" x14ac:dyDescent="0.3">
      <c r="A2271" s="2" t="s">
        <v>2955</v>
      </c>
      <c r="B2271" s="5">
        <v>43216</v>
      </c>
      <c r="C2271" s="5">
        <v>43217</v>
      </c>
      <c r="D2271" s="2" t="s">
        <v>45</v>
      </c>
      <c r="E2271" s="2" t="s">
        <v>66</v>
      </c>
      <c r="F2271" s="2" t="s">
        <v>2956</v>
      </c>
      <c r="G2271" s="6" t="str">
        <f>VLOOKUP(F2271,'Customer Info'!A:B,2,0)</f>
        <v>Craig</v>
      </c>
      <c r="H2271" s="6" t="str">
        <f>VLOOKUP(F2271,'Customer Info'!A:C,3,0)</f>
        <v>Yedwab</v>
      </c>
      <c r="I2271" s="6" t="str">
        <f>VLOOKUP(F2271,'Customer Info'!A:E,5,0)</f>
        <v>Aligarh</v>
      </c>
      <c r="J2271" s="2" t="s">
        <v>326</v>
      </c>
      <c r="K2271" s="2">
        <v>79</v>
      </c>
      <c r="L2271" s="2">
        <v>75</v>
      </c>
      <c r="M2271" s="2">
        <v>3</v>
      </c>
      <c r="N2271" s="7">
        <f t="shared" si="140"/>
        <v>225</v>
      </c>
      <c r="O2271" s="7">
        <f t="shared" si="141"/>
        <v>237</v>
      </c>
      <c r="P2271" s="2">
        <v>10</v>
      </c>
      <c r="Q2271" s="8">
        <f t="shared" si="142"/>
        <v>247</v>
      </c>
      <c r="R2271" s="8">
        <f t="shared" si="143"/>
        <v>12</v>
      </c>
      <c r="S2271" s="2" t="s">
        <v>31</v>
      </c>
      <c r="T2271" s="22" cm="1">
        <f t="array" ref="T2271">_xlfn.IFS(OR(Q2271&gt;$U$2,Q2271&lt;$U$3),Q2271*$V$2,OR(Q2271&gt;$U$3,Q2271&lt;$U$4),Q2271*$V$3,OR(Q2271&gt;$U$3,Q2271&lt;$U$4),Q2271*$V$4,OR(Q2271&gt;$U$5,Q2271&lt;$U$6),Q2271*$V$6,OR(Q2271&gt;$U$6,Q2271&lt;$U$7),Q2271*$V$7)</f>
        <v>4.9400000000000004</v>
      </c>
    </row>
    <row r="2272" spans="1:20" x14ac:dyDescent="0.3">
      <c r="A2272" s="2" t="s">
        <v>2957</v>
      </c>
      <c r="B2272" s="5">
        <v>43438</v>
      </c>
      <c r="C2272" s="5">
        <v>43439</v>
      </c>
      <c r="D2272" s="2" t="s">
        <v>33</v>
      </c>
      <c r="E2272" s="2" t="s">
        <v>34</v>
      </c>
      <c r="F2272" s="2" t="s">
        <v>1690</v>
      </c>
      <c r="G2272" s="6" t="str">
        <f>VLOOKUP(F2272,'Customer Info'!A:B,2,0)</f>
        <v>Marina</v>
      </c>
      <c r="H2272" s="6" t="str">
        <f>VLOOKUP(F2272,'Customer Info'!A:C,3,0)</f>
        <v>Lichtenstein</v>
      </c>
      <c r="I2272" s="6" t="str">
        <f>VLOOKUP(F2272,'Customer Info'!A:E,5,0)</f>
        <v>Denpasar</v>
      </c>
      <c r="J2272" s="2" t="s">
        <v>135</v>
      </c>
      <c r="K2272" s="2">
        <v>6664</v>
      </c>
      <c r="L2272" s="2">
        <v>6473</v>
      </c>
      <c r="M2272" s="2">
        <v>2</v>
      </c>
      <c r="N2272" s="7">
        <f t="shared" si="140"/>
        <v>12946</v>
      </c>
      <c r="O2272" s="7">
        <f t="shared" si="141"/>
        <v>13328</v>
      </c>
      <c r="P2272" s="2">
        <v>45</v>
      </c>
      <c r="Q2272" s="8">
        <f t="shared" si="142"/>
        <v>13373</v>
      </c>
      <c r="R2272" s="8">
        <f t="shared" si="143"/>
        <v>382</v>
      </c>
      <c r="S2272" s="2" t="s">
        <v>31</v>
      </c>
      <c r="T2272" s="22" cm="1">
        <f t="array" ref="T2272">_xlfn.IFS(OR(Q2272&gt;$U$2,Q2272&lt;$U$3),Q2272*$V$2,OR(Q2272&gt;$U$3,Q2272&lt;$U$4),Q2272*$V$3,OR(Q2272&gt;$U$3,Q2272&lt;$U$4),Q2272*$V$4,OR(Q2272&gt;$U$5,Q2272&lt;$U$6),Q2272*$V$6,OR(Q2272&gt;$U$6,Q2272&lt;$U$7),Q2272*$V$7)</f>
        <v>267.45999999999998</v>
      </c>
    </row>
    <row r="2273" spans="1:20" x14ac:dyDescent="0.3">
      <c r="A2273" s="2" t="s">
        <v>2958</v>
      </c>
      <c r="B2273" s="5">
        <v>43306</v>
      </c>
      <c r="C2273" s="5">
        <v>43306</v>
      </c>
      <c r="D2273" s="2" t="s">
        <v>33</v>
      </c>
      <c r="E2273" s="2" t="s">
        <v>89</v>
      </c>
      <c r="F2273" s="2" t="s">
        <v>289</v>
      </c>
      <c r="G2273" s="6" t="str">
        <f>VLOOKUP(F2273,'Customer Info'!A:B,2,0)</f>
        <v>Xylona</v>
      </c>
      <c r="H2273" s="6" t="str">
        <f>VLOOKUP(F2273,'Customer Info'!A:C,3,0)</f>
        <v>Preis</v>
      </c>
      <c r="I2273" s="6" t="str">
        <f>VLOOKUP(F2273,'Customer Info'!A:E,5,0)</f>
        <v>Qidong</v>
      </c>
      <c r="J2273" s="2" t="s">
        <v>1171</v>
      </c>
      <c r="K2273" s="2">
        <v>2501</v>
      </c>
      <c r="L2273" s="2">
        <v>2361</v>
      </c>
      <c r="M2273" s="2">
        <v>6</v>
      </c>
      <c r="N2273" s="7">
        <f t="shared" si="140"/>
        <v>14166</v>
      </c>
      <c r="O2273" s="7">
        <f t="shared" si="141"/>
        <v>15006</v>
      </c>
      <c r="P2273" s="2">
        <v>73</v>
      </c>
      <c r="Q2273" s="8">
        <f t="shared" si="142"/>
        <v>15079</v>
      </c>
      <c r="R2273" s="8">
        <f t="shared" si="143"/>
        <v>840</v>
      </c>
      <c r="S2273" s="2" t="s">
        <v>31</v>
      </c>
      <c r="T2273" s="22" cm="1">
        <f t="array" ref="T2273">_xlfn.IFS(OR(Q2273&gt;$U$2,Q2273&lt;$U$3),Q2273*$V$2,OR(Q2273&gt;$U$3,Q2273&lt;$U$4),Q2273*$V$3,OR(Q2273&gt;$U$3,Q2273&lt;$U$4),Q2273*$V$4,OR(Q2273&gt;$U$5,Q2273&lt;$U$6),Q2273*$V$6,OR(Q2273&gt;$U$6,Q2273&lt;$U$7),Q2273*$V$7)</f>
        <v>301.58</v>
      </c>
    </row>
    <row r="2274" spans="1:20" x14ac:dyDescent="0.3">
      <c r="A2274" s="2" t="s">
        <v>2959</v>
      </c>
      <c r="B2274" s="5">
        <v>43172</v>
      </c>
      <c r="C2274" s="5">
        <v>43174</v>
      </c>
      <c r="D2274" s="2" t="s">
        <v>45</v>
      </c>
      <c r="E2274" s="2" t="s">
        <v>34</v>
      </c>
      <c r="F2274" s="2" t="s">
        <v>77</v>
      </c>
      <c r="G2274" s="6" t="str">
        <f>VLOOKUP(F2274,'Customer Info'!A:B,2,0)</f>
        <v>Kelly</v>
      </c>
      <c r="H2274" s="6" t="str">
        <f>VLOOKUP(F2274,'Customer Info'!A:C,3,0)</f>
        <v>Collister</v>
      </c>
      <c r="I2274" s="6" t="str">
        <f>VLOOKUP(F2274,'Customer Info'!A:E,5,0)</f>
        <v>Tangshan</v>
      </c>
      <c r="J2274" s="2" t="s">
        <v>57</v>
      </c>
      <c r="K2274" s="2">
        <v>130</v>
      </c>
      <c r="L2274" s="2">
        <v>122</v>
      </c>
      <c r="M2274" s="2">
        <v>1</v>
      </c>
      <c r="N2274" s="7">
        <f t="shared" si="140"/>
        <v>122</v>
      </c>
      <c r="O2274" s="7">
        <f t="shared" si="141"/>
        <v>130</v>
      </c>
      <c r="P2274" s="2">
        <v>30</v>
      </c>
      <c r="Q2274" s="8">
        <f t="shared" si="142"/>
        <v>160</v>
      </c>
      <c r="R2274" s="8">
        <f t="shared" si="143"/>
        <v>8</v>
      </c>
      <c r="S2274" s="2" t="s">
        <v>31</v>
      </c>
      <c r="T2274" s="22" cm="1">
        <f t="array" ref="T2274">_xlfn.IFS(OR(Q2274&gt;$U$2,Q2274&lt;$U$3),Q2274*$V$2,OR(Q2274&gt;$U$3,Q2274&lt;$U$4),Q2274*$V$3,OR(Q2274&gt;$U$3,Q2274&lt;$U$4),Q2274*$V$4,OR(Q2274&gt;$U$5,Q2274&lt;$U$6),Q2274*$V$6,OR(Q2274&gt;$U$6,Q2274&lt;$U$7),Q2274*$V$7)</f>
        <v>3.2</v>
      </c>
    </row>
    <row r="2275" spans="1:20" x14ac:dyDescent="0.3">
      <c r="A2275" s="2" t="s">
        <v>2960</v>
      </c>
      <c r="B2275" s="5">
        <v>43176</v>
      </c>
      <c r="C2275" s="5">
        <v>43177</v>
      </c>
      <c r="D2275" s="2" t="s">
        <v>45</v>
      </c>
      <c r="E2275" s="2" t="s">
        <v>46</v>
      </c>
      <c r="F2275" s="2" t="s">
        <v>180</v>
      </c>
      <c r="G2275" s="6" t="str">
        <f>VLOOKUP(F2275,'Customer Info'!A:B,2,0)</f>
        <v>Gary</v>
      </c>
      <c r="H2275" s="6" t="str">
        <f>VLOOKUP(F2275,'Customer Info'!A:C,3,0)</f>
        <v>Hansen</v>
      </c>
      <c r="I2275" s="6" t="str">
        <f>VLOOKUP(F2275,'Customer Info'!A:E,5,0)</f>
        <v>Dewas</v>
      </c>
      <c r="J2275" s="2" t="s">
        <v>253</v>
      </c>
      <c r="K2275" s="2">
        <v>143</v>
      </c>
      <c r="L2275" s="2">
        <v>137</v>
      </c>
      <c r="M2275" s="2">
        <v>2</v>
      </c>
      <c r="N2275" s="7">
        <f t="shared" si="140"/>
        <v>274</v>
      </c>
      <c r="O2275" s="7">
        <f t="shared" si="141"/>
        <v>286</v>
      </c>
      <c r="P2275" s="2">
        <v>30</v>
      </c>
      <c r="Q2275" s="8">
        <f t="shared" si="142"/>
        <v>316</v>
      </c>
      <c r="R2275" s="8">
        <f t="shared" si="143"/>
        <v>12</v>
      </c>
      <c r="S2275" s="2" t="s">
        <v>28</v>
      </c>
      <c r="T2275" s="22" cm="1">
        <f t="array" ref="T2275">_xlfn.IFS(OR(Q2275&gt;$U$2,Q2275&lt;$U$3),Q2275*$V$2,OR(Q2275&gt;$U$3,Q2275&lt;$U$4),Q2275*$V$3,OR(Q2275&gt;$U$3,Q2275&lt;$U$4),Q2275*$V$4,OR(Q2275&gt;$U$5,Q2275&lt;$U$6),Q2275*$V$6,OR(Q2275&gt;$U$6,Q2275&lt;$U$7),Q2275*$V$7)</f>
        <v>6.32</v>
      </c>
    </row>
    <row r="2276" spans="1:20" x14ac:dyDescent="0.3">
      <c r="A2276" s="2" t="s">
        <v>2961</v>
      </c>
      <c r="B2276" s="5">
        <v>43228</v>
      </c>
      <c r="C2276" s="5">
        <v>43229</v>
      </c>
      <c r="D2276" s="2" t="s">
        <v>45</v>
      </c>
      <c r="E2276" s="2" t="s">
        <v>27</v>
      </c>
      <c r="F2276" s="2" t="s">
        <v>77</v>
      </c>
      <c r="G2276" s="6" t="str">
        <f>VLOOKUP(F2276,'Customer Info'!A:B,2,0)</f>
        <v>Kelly</v>
      </c>
      <c r="H2276" s="6" t="str">
        <f>VLOOKUP(F2276,'Customer Info'!A:C,3,0)</f>
        <v>Collister</v>
      </c>
      <c r="I2276" s="6" t="str">
        <f>VLOOKUP(F2276,'Customer Info'!A:E,5,0)</f>
        <v>Tangshan</v>
      </c>
      <c r="J2276" s="2" t="s">
        <v>405</v>
      </c>
      <c r="K2276" s="2">
        <v>2965</v>
      </c>
      <c r="L2276" s="2">
        <v>2694</v>
      </c>
      <c r="M2276" s="2">
        <v>1</v>
      </c>
      <c r="N2276" s="7">
        <f t="shared" si="140"/>
        <v>2694</v>
      </c>
      <c r="O2276" s="7">
        <f t="shared" si="141"/>
        <v>2965</v>
      </c>
      <c r="P2276" s="2">
        <v>89</v>
      </c>
      <c r="Q2276" s="8">
        <f t="shared" si="142"/>
        <v>3054</v>
      </c>
      <c r="R2276" s="8">
        <f t="shared" si="143"/>
        <v>271</v>
      </c>
      <c r="S2276" s="2" t="s">
        <v>31</v>
      </c>
      <c r="T2276" s="22" cm="1">
        <f t="array" ref="T2276">_xlfn.IFS(OR(Q2276&gt;$U$2,Q2276&lt;$U$3),Q2276*$V$2,OR(Q2276&gt;$U$3,Q2276&lt;$U$4),Q2276*$V$3,OR(Q2276&gt;$U$3,Q2276&lt;$U$4),Q2276*$V$4,OR(Q2276&gt;$U$5,Q2276&lt;$U$6),Q2276*$V$6,OR(Q2276&gt;$U$6,Q2276&lt;$U$7),Q2276*$V$7)</f>
        <v>61.08</v>
      </c>
    </row>
    <row r="2277" spans="1:20" x14ac:dyDescent="0.3">
      <c r="A2277" s="2" t="s">
        <v>2962</v>
      </c>
      <c r="B2277" s="5">
        <v>43323</v>
      </c>
      <c r="C2277" s="5">
        <v>43325</v>
      </c>
      <c r="D2277" s="2" t="s">
        <v>26</v>
      </c>
      <c r="E2277" s="2" t="s">
        <v>34</v>
      </c>
      <c r="F2277" s="2" t="s">
        <v>820</v>
      </c>
      <c r="G2277" s="6" t="str">
        <f>VLOOKUP(F2277,'Customer Info'!A:B,2,0)</f>
        <v>Anthony</v>
      </c>
      <c r="H2277" s="6" t="str">
        <f>VLOOKUP(F2277,'Customer Info'!A:C,3,0)</f>
        <v>Garverick</v>
      </c>
      <c r="I2277" s="6" t="str">
        <f>VLOOKUP(F2277,'Customer Info'!A:E,5,0)</f>
        <v>Delhi</v>
      </c>
      <c r="J2277" s="2" t="s">
        <v>168</v>
      </c>
      <c r="K2277" s="2">
        <v>1318</v>
      </c>
      <c r="L2277" s="2">
        <v>1209</v>
      </c>
      <c r="M2277" s="2">
        <v>2</v>
      </c>
      <c r="N2277" s="7">
        <f t="shared" si="140"/>
        <v>2418</v>
      </c>
      <c r="O2277" s="7">
        <f t="shared" si="141"/>
        <v>2636</v>
      </c>
      <c r="P2277" s="2">
        <v>66</v>
      </c>
      <c r="Q2277" s="8">
        <f t="shared" si="142"/>
        <v>2702</v>
      </c>
      <c r="R2277" s="8">
        <f t="shared" si="143"/>
        <v>218</v>
      </c>
      <c r="S2277" s="2" t="s">
        <v>28</v>
      </c>
      <c r="T2277" s="22" cm="1">
        <f t="array" ref="T2277">_xlfn.IFS(OR(Q2277&gt;$U$2,Q2277&lt;$U$3),Q2277*$V$2,OR(Q2277&gt;$U$3,Q2277&lt;$U$4),Q2277*$V$3,OR(Q2277&gt;$U$3,Q2277&lt;$U$4),Q2277*$V$4,OR(Q2277&gt;$U$5,Q2277&lt;$U$6),Q2277*$V$6,OR(Q2277&gt;$U$6,Q2277&lt;$U$7),Q2277*$V$7)</f>
        <v>54.04</v>
      </c>
    </row>
    <row r="2278" spans="1:20" x14ac:dyDescent="0.3">
      <c r="A2278" s="2" t="s">
        <v>2963</v>
      </c>
      <c r="B2278" s="5">
        <v>43200</v>
      </c>
      <c r="C2278" s="5">
        <v>43200</v>
      </c>
      <c r="D2278" s="2" t="s">
        <v>26</v>
      </c>
      <c r="E2278" s="2" t="s">
        <v>89</v>
      </c>
      <c r="F2278" s="2" t="s">
        <v>861</v>
      </c>
      <c r="G2278" s="6" t="str">
        <f>VLOOKUP(F2278,'Customer Info'!A:B,2,0)</f>
        <v>Anemone</v>
      </c>
      <c r="H2278" s="6" t="str">
        <f>VLOOKUP(F2278,'Customer Info'!A:C,3,0)</f>
        <v>Ratner</v>
      </c>
      <c r="I2278" s="6" t="str">
        <f>VLOOKUP(F2278,'Customer Info'!A:E,5,0)</f>
        <v>Pune</v>
      </c>
      <c r="J2278" s="2" t="s">
        <v>1394</v>
      </c>
      <c r="K2278" s="2">
        <v>5894</v>
      </c>
      <c r="L2278" s="2">
        <v>5621</v>
      </c>
      <c r="M2278" s="2">
        <v>3</v>
      </c>
      <c r="N2278" s="7">
        <f t="shared" si="140"/>
        <v>16863</v>
      </c>
      <c r="O2278" s="7">
        <f t="shared" si="141"/>
        <v>17682</v>
      </c>
      <c r="P2278" s="2">
        <v>33</v>
      </c>
      <c r="Q2278" s="8">
        <f t="shared" si="142"/>
        <v>17715</v>
      </c>
      <c r="R2278" s="8">
        <f t="shared" si="143"/>
        <v>819</v>
      </c>
      <c r="S2278" s="2" t="s">
        <v>31</v>
      </c>
      <c r="T2278" s="22" cm="1">
        <f t="array" ref="T2278">_xlfn.IFS(OR(Q2278&gt;$U$2,Q2278&lt;$U$3),Q2278*$V$2,OR(Q2278&gt;$U$3,Q2278&lt;$U$4),Q2278*$V$3,OR(Q2278&gt;$U$3,Q2278&lt;$U$4),Q2278*$V$4,OR(Q2278&gt;$U$5,Q2278&lt;$U$6),Q2278*$V$6,OR(Q2278&gt;$U$6,Q2278&lt;$U$7),Q2278*$V$7)</f>
        <v>354.3</v>
      </c>
    </row>
    <row r="2279" spans="1:20" x14ac:dyDescent="0.3">
      <c r="A2279" s="2" t="s">
        <v>2964</v>
      </c>
      <c r="B2279" s="5">
        <v>43127</v>
      </c>
      <c r="C2279" s="5">
        <v>43129</v>
      </c>
      <c r="D2279" s="2" t="s">
        <v>26</v>
      </c>
      <c r="E2279" s="2" t="s">
        <v>66</v>
      </c>
      <c r="F2279" s="2" t="s">
        <v>685</v>
      </c>
      <c r="G2279" s="6" t="str">
        <f>VLOOKUP(F2279,'Customer Info'!A:B,2,0)</f>
        <v>Aaron</v>
      </c>
      <c r="H2279" s="6" t="str">
        <f>VLOOKUP(F2279,'Customer Info'!A:C,3,0)</f>
        <v>Hawkins</v>
      </c>
      <c r="I2279" s="6" t="str">
        <f>VLOOKUP(F2279,'Customer Info'!A:E,5,0)</f>
        <v>Minden</v>
      </c>
      <c r="J2279" s="2" t="s">
        <v>57</v>
      </c>
      <c r="K2279" s="2">
        <v>2083</v>
      </c>
      <c r="L2279" s="2">
        <v>2004</v>
      </c>
      <c r="M2279" s="2">
        <v>2</v>
      </c>
      <c r="N2279" s="7">
        <f t="shared" si="140"/>
        <v>4008</v>
      </c>
      <c r="O2279" s="7">
        <f t="shared" si="141"/>
        <v>4166</v>
      </c>
      <c r="P2279" s="2">
        <v>49</v>
      </c>
      <c r="Q2279" s="8">
        <f t="shared" si="142"/>
        <v>4215</v>
      </c>
      <c r="R2279" s="8">
        <f t="shared" si="143"/>
        <v>158</v>
      </c>
      <c r="S2279" s="2" t="s">
        <v>31</v>
      </c>
      <c r="T2279" s="22" cm="1">
        <f t="array" ref="T2279">_xlfn.IFS(OR(Q2279&gt;$U$2,Q2279&lt;$U$3),Q2279*$V$2,OR(Q2279&gt;$U$3,Q2279&lt;$U$4),Q2279*$V$3,OR(Q2279&gt;$U$3,Q2279&lt;$U$4),Q2279*$V$4,OR(Q2279&gt;$U$5,Q2279&lt;$U$6),Q2279*$V$6,OR(Q2279&gt;$U$6,Q2279&lt;$U$7),Q2279*$V$7)</f>
        <v>84.3</v>
      </c>
    </row>
    <row r="2280" spans="1:20" x14ac:dyDescent="0.3">
      <c r="A2280" s="2" t="s">
        <v>2965</v>
      </c>
      <c r="B2280" s="5">
        <v>43336</v>
      </c>
      <c r="C2280" s="5">
        <v>43336</v>
      </c>
      <c r="D2280" s="2" t="s">
        <v>45</v>
      </c>
      <c r="E2280" s="2" t="s">
        <v>89</v>
      </c>
      <c r="F2280" s="2" t="s">
        <v>634</v>
      </c>
      <c r="G2280" s="6" t="str">
        <f>VLOOKUP(F2280,'Customer Info'!A:B,2,0)</f>
        <v>Christine</v>
      </c>
      <c r="H2280" s="6" t="str">
        <f>VLOOKUP(F2280,'Customer Info'!A:C,3,0)</f>
        <v>Abelman</v>
      </c>
      <c r="I2280" s="6" t="str">
        <f>VLOOKUP(F2280,'Customer Info'!A:E,5,0)</f>
        <v>Nasik</v>
      </c>
      <c r="J2280" s="2" t="s">
        <v>359</v>
      </c>
      <c r="K2280" s="2">
        <v>1453</v>
      </c>
      <c r="L2280" s="2">
        <v>1411</v>
      </c>
      <c r="M2280" s="2">
        <v>3</v>
      </c>
      <c r="N2280" s="7">
        <f t="shared" si="140"/>
        <v>4233</v>
      </c>
      <c r="O2280" s="7">
        <f t="shared" si="141"/>
        <v>4359</v>
      </c>
      <c r="P2280" s="2">
        <v>63</v>
      </c>
      <c r="Q2280" s="8">
        <f t="shared" si="142"/>
        <v>4422</v>
      </c>
      <c r="R2280" s="8">
        <f t="shared" si="143"/>
        <v>126</v>
      </c>
      <c r="S2280" s="2" t="s">
        <v>31</v>
      </c>
      <c r="T2280" s="22" cm="1">
        <f t="array" ref="T2280">_xlfn.IFS(OR(Q2280&gt;$U$2,Q2280&lt;$U$3),Q2280*$V$2,OR(Q2280&gt;$U$3,Q2280&lt;$U$4),Q2280*$V$3,OR(Q2280&gt;$U$3,Q2280&lt;$U$4),Q2280*$V$4,OR(Q2280&gt;$U$5,Q2280&lt;$U$6),Q2280*$V$6,OR(Q2280&gt;$U$6,Q2280&lt;$U$7),Q2280*$V$7)</f>
        <v>88.44</v>
      </c>
    </row>
    <row r="2281" spans="1:20" x14ac:dyDescent="0.3">
      <c r="A2281" s="2" t="s">
        <v>2966</v>
      </c>
      <c r="B2281" s="5">
        <v>43442</v>
      </c>
      <c r="C2281" s="5">
        <v>43442</v>
      </c>
      <c r="D2281" s="2" t="s">
        <v>33</v>
      </c>
      <c r="E2281" s="2" t="s">
        <v>34</v>
      </c>
      <c r="F2281" s="2" t="s">
        <v>1454</v>
      </c>
      <c r="G2281" s="6" t="str">
        <f>VLOOKUP(F2281,'Customer Info'!A:B,2,0)</f>
        <v>Ed</v>
      </c>
      <c r="H2281" s="6" t="str">
        <f>VLOOKUP(F2281,'Customer Info'!A:C,3,0)</f>
        <v>Braxton</v>
      </c>
      <c r="I2281" s="6" t="str">
        <f>VLOOKUP(F2281,'Customer Info'!A:E,5,0)</f>
        <v>Bhatpara</v>
      </c>
      <c r="J2281" s="2" t="s">
        <v>278</v>
      </c>
      <c r="K2281" s="2">
        <v>7508</v>
      </c>
      <c r="L2281" s="2">
        <v>6956</v>
      </c>
      <c r="M2281" s="2">
        <v>2</v>
      </c>
      <c r="N2281" s="7">
        <f t="shared" si="140"/>
        <v>13912</v>
      </c>
      <c r="O2281" s="7">
        <f t="shared" si="141"/>
        <v>15016</v>
      </c>
      <c r="P2281" s="2">
        <v>28</v>
      </c>
      <c r="Q2281" s="8">
        <f t="shared" si="142"/>
        <v>15044</v>
      </c>
      <c r="R2281" s="8">
        <f t="shared" si="143"/>
        <v>1104</v>
      </c>
      <c r="S2281" s="2" t="s">
        <v>31</v>
      </c>
      <c r="T2281" s="22" cm="1">
        <f t="array" ref="T2281">_xlfn.IFS(OR(Q2281&gt;$U$2,Q2281&lt;$U$3),Q2281*$V$2,OR(Q2281&gt;$U$3,Q2281&lt;$U$4),Q2281*$V$3,OR(Q2281&gt;$U$3,Q2281&lt;$U$4),Q2281*$V$4,OR(Q2281&gt;$U$5,Q2281&lt;$U$6),Q2281*$V$6,OR(Q2281&gt;$U$6,Q2281&lt;$U$7),Q2281*$V$7)</f>
        <v>300.88</v>
      </c>
    </row>
    <row r="2282" spans="1:20" x14ac:dyDescent="0.3">
      <c r="A2282" s="2" t="s">
        <v>2967</v>
      </c>
      <c r="B2282" s="5">
        <v>43335</v>
      </c>
      <c r="C2282" s="5">
        <v>43336</v>
      </c>
      <c r="D2282" s="2" t="s">
        <v>33</v>
      </c>
      <c r="E2282" s="2" t="s">
        <v>89</v>
      </c>
      <c r="F2282" s="2" t="s">
        <v>1456</v>
      </c>
      <c r="G2282" s="6" t="str">
        <f>VLOOKUP(F2282,'Customer Info'!A:B,2,0)</f>
        <v>Darren</v>
      </c>
      <c r="H2282" s="6" t="str">
        <f>VLOOKUP(F2282,'Customer Info'!A:C,3,0)</f>
        <v>Koutras</v>
      </c>
      <c r="I2282" s="6" t="str">
        <f>VLOOKUP(F2282,'Customer Info'!A:E,5,0)</f>
        <v>Pune</v>
      </c>
      <c r="J2282" s="2" t="s">
        <v>188</v>
      </c>
      <c r="K2282" s="2">
        <v>1619</v>
      </c>
      <c r="L2282" s="2">
        <v>1442</v>
      </c>
      <c r="M2282" s="2">
        <v>2</v>
      </c>
      <c r="N2282" s="7">
        <f t="shared" si="140"/>
        <v>2884</v>
      </c>
      <c r="O2282" s="7">
        <f t="shared" si="141"/>
        <v>3238</v>
      </c>
      <c r="P2282" s="2">
        <v>64</v>
      </c>
      <c r="Q2282" s="8">
        <f t="shared" si="142"/>
        <v>3302</v>
      </c>
      <c r="R2282" s="8">
        <f t="shared" si="143"/>
        <v>354</v>
      </c>
      <c r="S2282" s="2" t="s">
        <v>69</v>
      </c>
      <c r="T2282" s="22" cm="1">
        <f t="array" ref="T2282">_xlfn.IFS(OR(Q2282&gt;$U$2,Q2282&lt;$U$3),Q2282*$V$2,OR(Q2282&gt;$U$3,Q2282&lt;$U$4),Q2282*$V$3,OR(Q2282&gt;$U$3,Q2282&lt;$U$4),Q2282*$V$4,OR(Q2282&gt;$U$5,Q2282&lt;$U$6),Q2282*$V$6,OR(Q2282&gt;$U$6,Q2282&lt;$U$7),Q2282*$V$7)</f>
        <v>66.040000000000006</v>
      </c>
    </row>
    <row r="2283" spans="1:20" x14ac:dyDescent="0.3">
      <c r="A2283" s="2" t="s">
        <v>2968</v>
      </c>
      <c r="B2283" s="5">
        <v>43157</v>
      </c>
      <c r="C2283" s="5">
        <v>43158</v>
      </c>
      <c r="D2283" s="2" t="s">
        <v>45</v>
      </c>
      <c r="E2283" s="2" t="s">
        <v>41</v>
      </c>
      <c r="F2283" s="2" t="s">
        <v>740</v>
      </c>
      <c r="G2283" s="6" t="str">
        <f>VLOOKUP(F2283,'Customer Info'!A:B,2,0)</f>
        <v>Rick</v>
      </c>
      <c r="H2283" s="6" t="str">
        <f>VLOOKUP(F2283,'Customer Info'!A:C,3,0)</f>
        <v>Reed</v>
      </c>
      <c r="I2283" s="6" t="str">
        <f>VLOOKUP(F2283,'Customer Info'!A:E,5,0)</f>
        <v>Lucknow</v>
      </c>
      <c r="J2283" s="2" t="s">
        <v>1222</v>
      </c>
      <c r="K2283" s="2">
        <v>1385</v>
      </c>
      <c r="L2283" s="2">
        <v>1295</v>
      </c>
      <c r="M2283" s="2">
        <v>1</v>
      </c>
      <c r="N2283" s="7">
        <f t="shared" si="140"/>
        <v>1295</v>
      </c>
      <c r="O2283" s="7">
        <f t="shared" si="141"/>
        <v>1385</v>
      </c>
      <c r="P2283" s="2">
        <v>42</v>
      </c>
      <c r="Q2283" s="8">
        <f t="shared" si="142"/>
        <v>1427</v>
      </c>
      <c r="R2283" s="8">
        <f t="shared" si="143"/>
        <v>90</v>
      </c>
      <c r="S2283" s="2" t="s">
        <v>28</v>
      </c>
      <c r="T2283" s="22" cm="1">
        <f t="array" ref="T2283">_xlfn.IFS(OR(Q2283&gt;$U$2,Q2283&lt;$U$3),Q2283*$V$2,OR(Q2283&gt;$U$3,Q2283&lt;$U$4),Q2283*$V$3,OR(Q2283&gt;$U$3,Q2283&lt;$U$4),Q2283*$V$4,OR(Q2283&gt;$U$5,Q2283&lt;$U$6),Q2283*$V$6,OR(Q2283&gt;$U$6,Q2283&lt;$U$7),Q2283*$V$7)</f>
        <v>28.54</v>
      </c>
    </row>
    <row r="2284" spans="1:20" x14ac:dyDescent="0.3">
      <c r="A2284" s="2" t="s">
        <v>2969</v>
      </c>
      <c r="B2284" s="5">
        <v>43433</v>
      </c>
      <c r="C2284" s="5">
        <v>43433</v>
      </c>
      <c r="D2284" s="2" t="s">
        <v>26</v>
      </c>
      <c r="E2284" s="2" t="s">
        <v>34</v>
      </c>
      <c r="F2284" s="2" t="s">
        <v>764</v>
      </c>
      <c r="G2284" s="6" t="str">
        <f>VLOOKUP(F2284,'Customer Info'!A:B,2,0)</f>
        <v>Brad</v>
      </c>
      <c r="H2284" s="6" t="str">
        <f>VLOOKUP(F2284,'Customer Info'!A:C,3,0)</f>
        <v>Thomas</v>
      </c>
      <c r="I2284" s="6" t="str">
        <f>VLOOKUP(F2284,'Customer Info'!A:E,5,0)</f>
        <v>Udaipur</v>
      </c>
      <c r="J2284" s="2" t="s">
        <v>72</v>
      </c>
      <c r="K2284" s="2">
        <v>2296</v>
      </c>
      <c r="L2284" s="2">
        <v>2146</v>
      </c>
      <c r="M2284" s="2">
        <v>2</v>
      </c>
      <c r="N2284" s="7">
        <f t="shared" si="140"/>
        <v>4292</v>
      </c>
      <c r="O2284" s="7">
        <f t="shared" si="141"/>
        <v>4592</v>
      </c>
      <c r="P2284" s="2">
        <v>55</v>
      </c>
      <c r="Q2284" s="8">
        <f t="shared" si="142"/>
        <v>4647</v>
      </c>
      <c r="R2284" s="8">
        <f t="shared" si="143"/>
        <v>300</v>
      </c>
      <c r="S2284" s="2" t="s">
        <v>61</v>
      </c>
      <c r="T2284" s="22" cm="1">
        <f t="array" ref="T2284">_xlfn.IFS(OR(Q2284&gt;$U$2,Q2284&lt;$U$3),Q2284*$V$2,OR(Q2284&gt;$U$3,Q2284&lt;$U$4),Q2284*$V$3,OR(Q2284&gt;$U$3,Q2284&lt;$U$4),Q2284*$V$4,OR(Q2284&gt;$U$5,Q2284&lt;$U$6),Q2284*$V$6,OR(Q2284&gt;$U$6,Q2284&lt;$U$7),Q2284*$V$7)</f>
        <v>92.94</v>
      </c>
    </row>
    <row r="2285" spans="1:20" x14ac:dyDescent="0.3">
      <c r="A2285" s="2" t="s">
        <v>2970</v>
      </c>
      <c r="B2285" s="5">
        <v>43414</v>
      </c>
      <c r="C2285" s="5">
        <v>43416</v>
      </c>
      <c r="D2285" s="2" t="s">
        <v>45</v>
      </c>
      <c r="E2285" s="2" t="s">
        <v>41</v>
      </c>
      <c r="F2285" s="2" t="s">
        <v>83</v>
      </c>
      <c r="G2285" s="6" t="str">
        <f>VLOOKUP(F2285,'Customer Info'!A:B,2,0)</f>
        <v>Corey</v>
      </c>
      <c r="H2285" s="6" t="str">
        <f>VLOOKUP(F2285,'Customer Info'!A:C,3,0)</f>
        <v>Lock</v>
      </c>
      <c r="I2285" s="6" t="str">
        <f>VLOOKUP(F2285,'Customer Info'!A:E,5,0)</f>
        <v>Geelong</v>
      </c>
      <c r="J2285" s="2" t="s">
        <v>793</v>
      </c>
      <c r="K2285" s="2">
        <v>417</v>
      </c>
      <c r="L2285" s="2">
        <v>392</v>
      </c>
      <c r="M2285" s="2">
        <v>5</v>
      </c>
      <c r="N2285" s="7">
        <f t="shared" si="140"/>
        <v>1960</v>
      </c>
      <c r="O2285" s="7">
        <f t="shared" si="141"/>
        <v>2085</v>
      </c>
      <c r="P2285" s="2">
        <v>41</v>
      </c>
      <c r="Q2285" s="8">
        <f t="shared" si="142"/>
        <v>2126</v>
      </c>
      <c r="R2285" s="8">
        <f t="shared" si="143"/>
        <v>125</v>
      </c>
      <c r="S2285" s="2" t="s">
        <v>31</v>
      </c>
      <c r="T2285" s="22" cm="1">
        <f t="array" ref="T2285">_xlfn.IFS(OR(Q2285&gt;$U$2,Q2285&lt;$U$3),Q2285*$V$2,OR(Q2285&gt;$U$3,Q2285&lt;$U$4),Q2285*$V$3,OR(Q2285&gt;$U$3,Q2285&lt;$U$4),Q2285*$V$4,OR(Q2285&gt;$U$5,Q2285&lt;$U$6),Q2285*$V$6,OR(Q2285&gt;$U$6,Q2285&lt;$U$7),Q2285*$V$7)</f>
        <v>42.52</v>
      </c>
    </row>
    <row r="2286" spans="1:20" x14ac:dyDescent="0.3">
      <c r="A2286" s="2" t="s">
        <v>2971</v>
      </c>
      <c r="B2286" s="5">
        <v>43272</v>
      </c>
      <c r="C2286" s="5">
        <v>43274</v>
      </c>
      <c r="D2286" s="2" t="s">
        <v>45</v>
      </c>
      <c r="E2286" s="2" t="s">
        <v>41</v>
      </c>
      <c r="F2286" s="2" t="s">
        <v>354</v>
      </c>
      <c r="G2286" s="6" t="str">
        <f>VLOOKUP(F2286,'Customer Info'!A:B,2,0)</f>
        <v>Paul</v>
      </c>
      <c r="H2286" s="6" t="str">
        <f>VLOOKUP(F2286,'Customer Info'!A:C,3,0)</f>
        <v>Gonzalez</v>
      </c>
      <c r="I2286" s="6" t="str">
        <f>VLOOKUP(F2286,'Customer Info'!A:E,5,0)</f>
        <v>Durgapur</v>
      </c>
      <c r="J2286" s="2" t="s">
        <v>414</v>
      </c>
      <c r="K2286" s="2">
        <v>63</v>
      </c>
      <c r="L2286" s="2">
        <v>58</v>
      </c>
      <c r="M2286" s="2">
        <v>3</v>
      </c>
      <c r="N2286" s="7">
        <f t="shared" si="140"/>
        <v>174</v>
      </c>
      <c r="O2286" s="7">
        <f t="shared" si="141"/>
        <v>189</v>
      </c>
      <c r="P2286" s="2">
        <v>10</v>
      </c>
      <c r="Q2286" s="8">
        <f t="shared" si="142"/>
        <v>199</v>
      </c>
      <c r="R2286" s="8">
        <f t="shared" si="143"/>
        <v>15</v>
      </c>
      <c r="S2286" s="2" t="s">
        <v>61</v>
      </c>
      <c r="T2286" s="22" cm="1">
        <f t="array" ref="T2286">_xlfn.IFS(OR(Q2286&gt;$U$2,Q2286&lt;$U$3),Q2286*$V$2,OR(Q2286&gt;$U$3,Q2286&lt;$U$4),Q2286*$V$3,OR(Q2286&gt;$U$3,Q2286&lt;$U$4),Q2286*$V$4,OR(Q2286&gt;$U$5,Q2286&lt;$U$6),Q2286*$V$6,OR(Q2286&gt;$U$6,Q2286&lt;$U$7),Q2286*$V$7)</f>
        <v>3.98</v>
      </c>
    </row>
    <row r="2287" spans="1:20" x14ac:dyDescent="0.3">
      <c r="A2287" s="2" t="s">
        <v>2972</v>
      </c>
      <c r="B2287" s="5">
        <v>43379</v>
      </c>
      <c r="C2287" s="5">
        <v>43380</v>
      </c>
      <c r="D2287" s="2" t="s">
        <v>33</v>
      </c>
      <c r="E2287" s="2" t="s">
        <v>27</v>
      </c>
      <c r="F2287" s="2" t="s">
        <v>1052</v>
      </c>
      <c r="G2287" s="6" t="str">
        <f>VLOOKUP(F2287,'Customer Info'!A:B,2,0)</f>
        <v>Muhammed</v>
      </c>
      <c r="H2287" s="6" t="str">
        <f>VLOOKUP(F2287,'Customer Info'!A:C,3,0)</f>
        <v>MacIntyre</v>
      </c>
      <c r="I2287" s="6" t="str">
        <f>VLOOKUP(F2287,'Customer Info'!A:E,5,0)</f>
        <v>Lohne</v>
      </c>
      <c r="J2287" s="2" t="s">
        <v>377</v>
      </c>
      <c r="K2287" s="2">
        <v>5882</v>
      </c>
      <c r="L2287" s="2">
        <v>5713</v>
      </c>
      <c r="M2287" s="2">
        <v>3</v>
      </c>
      <c r="N2287" s="7">
        <f t="shared" si="140"/>
        <v>17139</v>
      </c>
      <c r="O2287" s="7">
        <f t="shared" si="141"/>
        <v>17646</v>
      </c>
      <c r="P2287" s="2">
        <v>80</v>
      </c>
      <c r="Q2287" s="8">
        <f t="shared" si="142"/>
        <v>17726</v>
      </c>
      <c r="R2287" s="8">
        <f t="shared" si="143"/>
        <v>507</v>
      </c>
      <c r="S2287" s="2" t="s">
        <v>61</v>
      </c>
      <c r="T2287" s="22" cm="1">
        <f t="array" ref="T2287">_xlfn.IFS(OR(Q2287&gt;$U$2,Q2287&lt;$U$3),Q2287*$V$2,OR(Q2287&gt;$U$3,Q2287&lt;$U$4),Q2287*$V$3,OR(Q2287&gt;$U$3,Q2287&lt;$U$4),Q2287*$V$4,OR(Q2287&gt;$U$5,Q2287&lt;$U$6),Q2287*$V$6,OR(Q2287&gt;$U$6,Q2287&lt;$U$7),Q2287*$V$7)</f>
        <v>354.52</v>
      </c>
    </row>
    <row r="2288" spans="1:20" x14ac:dyDescent="0.3">
      <c r="A2288" s="2" t="s">
        <v>2973</v>
      </c>
      <c r="B2288" s="5">
        <v>43270</v>
      </c>
      <c r="C2288" s="5">
        <v>43270</v>
      </c>
      <c r="D2288" s="2" t="s">
        <v>45</v>
      </c>
      <c r="E2288" s="2" t="s">
        <v>27</v>
      </c>
      <c r="F2288" s="2" t="s">
        <v>475</v>
      </c>
      <c r="G2288" s="6" t="str">
        <f>VLOOKUP(F2288,'Customer Info'!A:B,2,0)</f>
        <v>Philip</v>
      </c>
      <c r="H2288" s="6" t="str">
        <f>VLOOKUP(F2288,'Customer Info'!A:C,3,0)</f>
        <v>Brown</v>
      </c>
      <c r="I2288" s="6" t="str">
        <f>VLOOKUP(F2288,'Customer Info'!A:E,5,0)</f>
        <v>Binjai</v>
      </c>
      <c r="J2288" s="2" t="s">
        <v>412</v>
      </c>
      <c r="K2288" s="2">
        <v>218</v>
      </c>
      <c r="L2288" s="2">
        <v>200</v>
      </c>
      <c r="M2288" s="2">
        <v>3</v>
      </c>
      <c r="N2288" s="7">
        <f t="shared" si="140"/>
        <v>600</v>
      </c>
      <c r="O2288" s="7">
        <f t="shared" si="141"/>
        <v>654</v>
      </c>
      <c r="P2288" s="2">
        <v>74</v>
      </c>
      <c r="Q2288" s="8">
        <f t="shared" si="142"/>
        <v>728</v>
      </c>
      <c r="R2288" s="8">
        <f t="shared" si="143"/>
        <v>54</v>
      </c>
      <c r="S2288" s="2" t="s">
        <v>31</v>
      </c>
      <c r="T2288" s="22" cm="1">
        <f t="array" ref="T2288">_xlfn.IFS(OR(Q2288&gt;$U$2,Q2288&lt;$U$3),Q2288*$V$2,OR(Q2288&gt;$U$3,Q2288&lt;$U$4),Q2288*$V$3,OR(Q2288&gt;$U$3,Q2288&lt;$U$4),Q2288*$V$4,OR(Q2288&gt;$U$5,Q2288&lt;$U$6),Q2288*$V$6,OR(Q2288&gt;$U$6,Q2288&lt;$U$7),Q2288*$V$7)</f>
        <v>14.56</v>
      </c>
    </row>
    <row r="2289" spans="1:20" x14ac:dyDescent="0.3">
      <c r="A2289" s="2" t="s">
        <v>2974</v>
      </c>
      <c r="B2289" s="5">
        <v>43178</v>
      </c>
      <c r="C2289" s="5">
        <v>43179</v>
      </c>
      <c r="D2289" s="2" t="s">
        <v>45</v>
      </c>
      <c r="E2289" s="2" t="s">
        <v>66</v>
      </c>
      <c r="F2289" s="2" t="s">
        <v>866</v>
      </c>
      <c r="G2289" s="6" t="str">
        <f>VLOOKUP(F2289,'Customer Info'!A:B,2,0)</f>
        <v>Brian</v>
      </c>
      <c r="H2289" s="6" t="str">
        <f>VLOOKUP(F2289,'Customer Info'!A:C,3,0)</f>
        <v>Stugart</v>
      </c>
      <c r="I2289" s="6" t="str">
        <f>VLOOKUP(F2289,'Customer Info'!A:E,5,0)</f>
        <v>Jakarta</v>
      </c>
      <c r="J2289" s="2" t="s">
        <v>692</v>
      </c>
      <c r="K2289" s="2">
        <v>97</v>
      </c>
      <c r="L2289" s="2">
        <v>92</v>
      </c>
      <c r="M2289" s="2">
        <v>1</v>
      </c>
      <c r="N2289" s="7">
        <f t="shared" si="140"/>
        <v>92</v>
      </c>
      <c r="O2289" s="7">
        <f t="shared" si="141"/>
        <v>97</v>
      </c>
      <c r="P2289" s="2">
        <v>10</v>
      </c>
      <c r="Q2289" s="8">
        <f t="shared" si="142"/>
        <v>107</v>
      </c>
      <c r="R2289" s="8">
        <f t="shared" si="143"/>
        <v>5</v>
      </c>
      <c r="S2289" s="2" t="s">
        <v>28</v>
      </c>
      <c r="T2289" s="22" cm="1">
        <f t="array" ref="T2289">_xlfn.IFS(OR(Q2289&gt;$U$2,Q2289&lt;$U$3),Q2289*$V$2,OR(Q2289&gt;$U$3,Q2289&lt;$U$4),Q2289*$V$3,OR(Q2289&gt;$U$3,Q2289&lt;$U$4),Q2289*$V$4,OR(Q2289&gt;$U$5,Q2289&lt;$U$6),Q2289*$V$6,OR(Q2289&gt;$U$6,Q2289&lt;$U$7),Q2289*$V$7)</f>
        <v>2.14</v>
      </c>
    </row>
    <row r="2290" spans="1:20" x14ac:dyDescent="0.3">
      <c r="A2290" s="2" t="s">
        <v>2975</v>
      </c>
      <c r="B2290" s="5">
        <v>43366</v>
      </c>
      <c r="C2290" s="5">
        <v>43367</v>
      </c>
      <c r="D2290" s="2" t="s">
        <v>33</v>
      </c>
      <c r="E2290" s="2" t="s">
        <v>46</v>
      </c>
      <c r="F2290" s="2" t="s">
        <v>1347</v>
      </c>
      <c r="G2290" s="6" t="str">
        <f>VLOOKUP(F2290,'Customer Info'!A:B,2,0)</f>
        <v>Kelly</v>
      </c>
      <c r="H2290" s="6" t="str">
        <f>VLOOKUP(F2290,'Customer Info'!A:C,3,0)</f>
        <v>Williams</v>
      </c>
      <c r="I2290" s="6" t="str">
        <f>VLOOKUP(F2290,'Customer Info'!A:E,5,0)</f>
        <v>Sydney</v>
      </c>
      <c r="J2290" s="2" t="s">
        <v>334</v>
      </c>
      <c r="K2290" s="2">
        <v>6864</v>
      </c>
      <c r="L2290" s="2">
        <v>6667</v>
      </c>
      <c r="M2290" s="2">
        <v>2</v>
      </c>
      <c r="N2290" s="7">
        <f t="shared" si="140"/>
        <v>13334</v>
      </c>
      <c r="O2290" s="7">
        <f t="shared" si="141"/>
        <v>13728</v>
      </c>
      <c r="P2290" s="2">
        <v>83</v>
      </c>
      <c r="Q2290" s="8">
        <f t="shared" si="142"/>
        <v>13811</v>
      </c>
      <c r="R2290" s="8">
        <f t="shared" si="143"/>
        <v>394</v>
      </c>
      <c r="S2290" s="2" t="s">
        <v>31</v>
      </c>
      <c r="T2290" s="22" cm="1">
        <f t="array" ref="T2290">_xlfn.IFS(OR(Q2290&gt;$U$2,Q2290&lt;$U$3),Q2290*$V$2,OR(Q2290&gt;$U$3,Q2290&lt;$U$4),Q2290*$V$3,OR(Q2290&gt;$U$3,Q2290&lt;$U$4),Q2290*$V$4,OR(Q2290&gt;$U$5,Q2290&lt;$U$6),Q2290*$V$6,OR(Q2290&gt;$U$6,Q2290&lt;$U$7),Q2290*$V$7)</f>
        <v>276.22000000000003</v>
      </c>
    </row>
    <row r="2291" spans="1:20" x14ac:dyDescent="0.3">
      <c r="A2291" s="2" t="s">
        <v>2976</v>
      </c>
      <c r="B2291" s="5">
        <v>43350</v>
      </c>
      <c r="C2291" s="5">
        <v>43350</v>
      </c>
      <c r="D2291" s="2" t="s">
        <v>45</v>
      </c>
      <c r="E2291" s="2" t="s">
        <v>41</v>
      </c>
      <c r="F2291" s="2" t="s">
        <v>398</v>
      </c>
      <c r="G2291" s="6" t="str">
        <f>VLOOKUP(F2291,'Customer Info'!A:B,2,0)</f>
        <v>Candace</v>
      </c>
      <c r="H2291" s="6" t="str">
        <f>VLOOKUP(F2291,'Customer Info'!A:C,3,0)</f>
        <v>McMahon</v>
      </c>
      <c r="I2291" s="6" t="str">
        <f>VLOOKUP(F2291,'Customer Info'!A:E,5,0)</f>
        <v>Canberra</v>
      </c>
      <c r="J2291" s="2" t="s">
        <v>592</v>
      </c>
      <c r="K2291" s="2">
        <v>495</v>
      </c>
      <c r="L2291" s="2">
        <v>458</v>
      </c>
      <c r="M2291" s="2">
        <v>2</v>
      </c>
      <c r="N2291" s="7">
        <f t="shared" si="140"/>
        <v>916</v>
      </c>
      <c r="O2291" s="7">
        <f t="shared" si="141"/>
        <v>990</v>
      </c>
      <c r="P2291" s="2">
        <v>42</v>
      </c>
      <c r="Q2291" s="8">
        <f t="shared" si="142"/>
        <v>1032</v>
      </c>
      <c r="R2291" s="8">
        <f t="shared" si="143"/>
        <v>74</v>
      </c>
      <c r="S2291" s="2" t="s">
        <v>31</v>
      </c>
      <c r="T2291" s="22" cm="1">
        <f t="array" ref="T2291">_xlfn.IFS(OR(Q2291&gt;$U$2,Q2291&lt;$U$3),Q2291*$V$2,OR(Q2291&gt;$U$3,Q2291&lt;$U$4),Q2291*$V$3,OR(Q2291&gt;$U$3,Q2291&lt;$U$4),Q2291*$V$4,OR(Q2291&gt;$U$5,Q2291&lt;$U$6),Q2291*$V$6,OR(Q2291&gt;$U$6,Q2291&lt;$U$7),Q2291*$V$7)</f>
        <v>20.64</v>
      </c>
    </row>
    <row r="2292" spans="1:20" x14ac:dyDescent="0.3">
      <c r="A2292" s="2" t="s">
        <v>2977</v>
      </c>
      <c r="B2292" s="5">
        <v>43216</v>
      </c>
      <c r="C2292" s="5">
        <v>43217</v>
      </c>
      <c r="D2292" s="2" t="s">
        <v>33</v>
      </c>
      <c r="E2292" s="2" t="s">
        <v>66</v>
      </c>
      <c r="F2292" s="2" t="s">
        <v>252</v>
      </c>
      <c r="G2292" s="6" t="str">
        <f>VLOOKUP(F2292,'Customer Info'!A:B,2,0)</f>
        <v>Patricia</v>
      </c>
      <c r="H2292" s="6" t="str">
        <f>VLOOKUP(F2292,'Customer Info'!A:C,3,0)</f>
        <v>Hirasaki</v>
      </c>
      <c r="I2292" s="6" t="str">
        <f>VLOOKUP(F2292,'Customer Info'!A:E,5,0)</f>
        <v>Pimpri</v>
      </c>
      <c r="J2292" s="2" t="s">
        <v>68</v>
      </c>
      <c r="K2292" s="2">
        <v>5906</v>
      </c>
      <c r="L2292" s="2">
        <v>5266</v>
      </c>
      <c r="M2292" s="2">
        <v>1</v>
      </c>
      <c r="N2292" s="7">
        <f t="shared" si="140"/>
        <v>5266</v>
      </c>
      <c r="O2292" s="7">
        <f t="shared" si="141"/>
        <v>5906</v>
      </c>
      <c r="P2292" s="2">
        <v>31</v>
      </c>
      <c r="Q2292" s="8">
        <f t="shared" si="142"/>
        <v>5937</v>
      </c>
      <c r="R2292" s="8">
        <f t="shared" si="143"/>
        <v>640</v>
      </c>
      <c r="S2292" s="2" t="s">
        <v>31</v>
      </c>
      <c r="T2292" s="22" cm="1">
        <f t="array" ref="T2292">_xlfn.IFS(OR(Q2292&gt;$U$2,Q2292&lt;$U$3),Q2292*$V$2,OR(Q2292&gt;$U$3,Q2292&lt;$U$4),Q2292*$V$3,OR(Q2292&gt;$U$3,Q2292&lt;$U$4),Q2292*$V$4,OR(Q2292&gt;$U$5,Q2292&lt;$U$6),Q2292*$V$6,OR(Q2292&gt;$U$6,Q2292&lt;$U$7),Q2292*$V$7)</f>
        <v>118.74000000000001</v>
      </c>
    </row>
    <row r="2293" spans="1:20" x14ac:dyDescent="0.3">
      <c r="A2293" s="2" t="s">
        <v>2978</v>
      </c>
      <c r="B2293" s="5">
        <v>43260</v>
      </c>
      <c r="C2293" s="5">
        <v>43261</v>
      </c>
      <c r="D2293" s="2" t="s">
        <v>26</v>
      </c>
      <c r="E2293" s="2" t="s">
        <v>34</v>
      </c>
      <c r="F2293" s="2" t="s">
        <v>150</v>
      </c>
      <c r="G2293" s="6" t="str">
        <f>VLOOKUP(F2293,'Customer Info'!A:B,2,0)</f>
        <v>Adam</v>
      </c>
      <c r="H2293" s="6" t="str">
        <f>VLOOKUP(F2293,'Customer Info'!A:C,3,0)</f>
        <v>Bellavance</v>
      </c>
      <c r="I2293" s="6" t="str">
        <f>VLOOKUP(F2293,'Customer Info'!A:E,5,0)</f>
        <v>Kaiyuan</v>
      </c>
      <c r="J2293" s="2" t="s">
        <v>36</v>
      </c>
      <c r="K2293" s="2">
        <v>7232</v>
      </c>
      <c r="L2293" s="2">
        <v>6753</v>
      </c>
      <c r="M2293" s="2">
        <v>2</v>
      </c>
      <c r="N2293" s="7">
        <f t="shared" si="140"/>
        <v>13506</v>
      </c>
      <c r="O2293" s="7">
        <f t="shared" si="141"/>
        <v>14464</v>
      </c>
      <c r="P2293" s="2">
        <v>40</v>
      </c>
      <c r="Q2293" s="8">
        <f t="shared" si="142"/>
        <v>14504</v>
      </c>
      <c r="R2293" s="8">
        <f t="shared" si="143"/>
        <v>958</v>
      </c>
      <c r="S2293" s="2" t="s">
        <v>31</v>
      </c>
      <c r="T2293" s="22" cm="1">
        <f t="array" ref="T2293">_xlfn.IFS(OR(Q2293&gt;$U$2,Q2293&lt;$U$3),Q2293*$V$2,OR(Q2293&gt;$U$3,Q2293&lt;$U$4),Q2293*$V$3,OR(Q2293&gt;$U$3,Q2293&lt;$U$4),Q2293*$V$4,OR(Q2293&gt;$U$5,Q2293&lt;$U$6),Q2293*$V$6,OR(Q2293&gt;$U$6,Q2293&lt;$U$7),Q2293*$V$7)</f>
        <v>290.08</v>
      </c>
    </row>
    <row r="2294" spans="1:20" x14ac:dyDescent="0.3">
      <c r="A2294" s="2" t="s">
        <v>2979</v>
      </c>
      <c r="B2294" s="5">
        <v>43244</v>
      </c>
      <c r="C2294" s="5">
        <v>43245</v>
      </c>
      <c r="D2294" s="2" t="s">
        <v>33</v>
      </c>
      <c r="E2294" s="2" t="s">
        <v>89</v>
      </c>
      <c r="F2294" s="2" t="s">
        <v>1003</v>
      </c>
      <c r="G2294" s="6" t="str">
        <f>VLOOKUP(F2294,'Customer Info'!A:B,2,0)</f>
        <v>Katrina</v>
      </c>
      <c r="H2294" s="6" t="str">
        <f>VLOOKUP(F2294,'Customer Info'!A:C,3,0)</f>
        <v>Bavinger</v>
      </c>
      <c r="I2294" s="6" t="str">
        <f>VLOOKUP(F2294,'Customer Info'!A:E,5,0)</f>
        <v>Melbourne</v>
      </c>
      <c r="J2294" s="2" t="s">
        <v>838</v>
      </c>
      <c r="K2294" s="2">
        <v>2273</v>
      </c>
      <c r="L2294" s="2">
        <v>2229</v>
      </c>
      <c r="M2294" s="2">
        <v>3</v>
      </c>
      <c r="N2294" s="7">
        <f t="shared" si="140"/>
        <v>6687</v>
      </c>
      <c r="O2294" s="7">
        <f t="shared" si="141"/>
        <v>6819</v>
      </c>
      <c r="P2294" s="2">
        <v>37</v>
      </c>
      <c r="Q2294" s="8">
        <f t="shared" si="142"/>
        <v>6856</v>
      </c>
      <c r="R2294" s="8">
        <f t="shared" si="143"/>
        <v>132</v>
      </c>
      <c r="S2294" s="2" t="s">
        <v>61</v>
      </c>
      <c r="T2294" s="22" cm="1">
        <f t="array" ref="T2294">_xlfn.IFS(OR(Q2294&gt;$U$2,Q2294&lt;$U$3),Q2294*$V$2,OR(Q2294&gt;$U$3,Q2294&lt;$U$4),Q2294*$V$3,OR(Q2294&gt;$U$3,Q2294&lt;$U$4),Q2294*$V$4,OR(Q2294&gt;$U$5,Q2294&lt;$U$6),Q2294*$V$6,OR(Q2294&gt;$U$6,Q2294&lt;$U$7),Q2294*$V$7)</f>
        <v>137.12</v>
      </c>
    </row>
    <row r="2295" spans="1:20" x14ac:dyDescent="0.3">
      <c r="A2295" s="2" t="s">
        <v>2980</v>
      </c>
      <c r="B2295" s="5">
        <v>43419</v>
      </c>
      <c r="C2295" s="5">
        <v>43419</v>
      </c>
      <c r="D2295" s="2" t="s">
        <v>45</v>
      </c>
      <c r="E2295" s="2" t="s">
        <v>34</v>
      </c>
      <c r="F2295" s="2" t="s">
        <v>145</v>
      </c>
      <c r="G2295" s="6" t="str">
        <f>VLOOKUP(F2295,'Customer Info'!A:B,2,0)</f>
        <v>Lisa</v>
      </c>
      <c r="H2295" s="6" t="str">
        <f>VLOOKUP(F2295,'Customer Info'!A:C,3,0)</f>
        <v>Ryan</v>
      </c>
      <c r="I2295" s="6" t="str">
        <f>VLOOKUP(F2295,'Customer Info'!A:E,5,0)</f>
        <v>Berlin</v>
      </c>
      <c r="J2295" s="2" t="s">
        <v>281</v>
      </c>
      <c r="K2295" s="2">
        <v>998</v>
      </c>
      <c r="L2295" s="2">
        <v>931</v>
      </c>
      <c r="M2295" s="2">
        <v>3</v>
      </c>
      <c r="N2295" s="7">
        <f t="shared" si="140"/>
        <v>2793</v>
      </c>
      <c r="O2295" s="7">
        <f t="shared" si="141"/>
        <v>2994</v>
      </c>
      <c r="P2295" s="2">
        <v>27</v>
      </c>
      <c r="Q2295" s="8">
        <f t="shared" si="142"/>
        <v>3021</v>
      </c>
      <c r="R2295" s="8">
        <f t="shared" si="143"/>
        <v>201</v>
      </c>
      <c r="S2295" s="2" t="s">
        <v>28</v>
      </c>
      <c r="T2295" s="22" cm="1">
        <f t="array" ref="T2295">_xlfn.IFS(OR(Q2295&gt;$U$2,Q2295&lt;$U$3),Q2295*$V$2,OR(Q2295&gt;$U$3,Q2295&lt;$U$4),Q2295*$V$3,OR(Q2295&gt;$U$3,Q2295&lt;$U$4),Q2295*$V$4,OR(Q2295&gt;$U$5,Q2295&lt;$U$6),Q2295*$V$6,OR(Q2295&gt;$U$6,Q2295&lt;$U$7),Q2295*$V$7)</f>
        <v>60.42</v>
      </c>
    </row>
    <row r="2296" spans="1:20" x14ac:dyDescent="0.3">
      <c r="A2296" s="2" t="s">
        <v>2981</v>
      </c>
      <c r="B2296" s="5">
        <v>43347</v>
      </c>
      <c r="C2296" s="5">
        <v>43348</v>
      </c>
      <c r="D2296" s="2" t="s">
        <v>45</v>
      </c>
      <c r="E2296" s="2" t="s">
        <v>46</v>
      </c>
      <c r="F2296" s="2" t="s">
        <v>147</v>
      </c>
      <c r="G2296" s="6" t="str">
        <f>VLOOKUP(F2296,'Customer Info'!A:B,2,0)</f>
        <v>Neil</v>
      </c>
      <c r="H2296" s="6" t="str">
        <f>VLOOKUP(F2296,'Customer Info'!A:C,3,0)</f>
        <v>Knudson</v>
      </c>
      <c r="I2296" s="6" t="str">
        <f>VLOOKUP(F2296,'Customer Info'!A:E,5,0)</f>
        <v>Malang</v>
      </c>
      <c r="J2296" s="2" t="s">
        <v>543</v>
      </c>
      <c r="K2296" s="2">
        <v>142</v>
      </c>
      <c r="L2296" s="2">
        <v>134</v>
      </c>
      <c r="M2296" s="2">
        <v>3</v>
      </c>
      <c r="N2296" s="7">
        <f t="shared" si="140"/>
        <v>402</v>
      </c>
      <c r="O2296" s="7">
        <f t="shared" si="141"/>
        <v>426</v>
      </c>
      <c r="P2296" s="2">
        <v>30</v>
      </c>
      <c r="Q2296" s="8">
        <f t="shared" si="142"/>
        <v>456</v>
      </c>
      <c r="R2296" s="8">
        <f t="shared" si="143"/>
        <v>24</v>
      </c>
      <c r="S2296" s="2" t="s">
        <v>31</v>
      </c>
      <c r="T2296" s="22" cm="1">
        <f t="array" ref="T2296">_xlfn.IFS(OR(Q2296&gt;$U$2,Q2296&lt;$U$3),Q2296*$V$2,OR(Q2296&gt;$U$3,Q2296&lt;$U$4),Q2296*$V$3,OR(Q2296&gt;$U$3,Q2296&lt;$U$4),Q2296*$V$4,OR(Q2296&gt;$U$5,Q2296&lt;$U$6),Q2296*$V$6,OR(Q2296&gt;$U$6,Q2296&lt;$U$7),Q2296*$V$7)</f>
        <v>9.120000000000001</v>
      </c>
    </row>
    <row r="2297" spans="1:20" x14ac:dyDescent="0.3">
      <c r="A2297" s="2" t="s">
        <v>2982</v>
      </c>
      <c r="B2297" s="5">
        <v>43347</v>
      </c>
      <c r="C2297" s="5">
        <v>43348</v>
      </c>
      <c r="D2297" s="2" t="s">
        <v>45</v>
      </c>
      <c r="E2297" s="2" t="s">
        <v>66</v>
      </c>
      <c r="F2297" s="2" t="s">
        <v>1101</v>
      </c>
      <c r="G2297" s="6" t="str">
        <f>VLOOKUP(F2297,'Customer Info'!A:B,2,0)</f>
        <v>Jack</v>
      </c>
      <c r="H2297" s="6" t="str">
        <f>VLOOKUP(F2297,'Customer Info'!A:C,3,0)</f>
        <v>O'Briant</v>
      </c>
      <c r="I2297" s="6" t="str">
        <f>VLOOKUP(F2297,'Customer Info'!A:E,5,0)</f>
        <v>Jammu</v>
      </c>
      <c r="J2297" s="2" t="s">
        <v>446</v>
      </c>
      <c r="K2297" s="2">
        <v>3224</v>
      </c>
      <c r="L2297" s="2">
        <v>2984</v>
      </c>
      <c r="M2297" s="2">
        <v>4</v>
      </c>
      <c r="N2297" s="7">
        <f t="shared" si="140"/>
        <v>11936</v>
      </c>
      <c r="O2297" s="7">
        <f t="shared" si="141"/>
        <v>12896</v>
      </c>
      <c r="P2297" s="2">
        <v>52</v>
      </c>
      <c r="Q2297" s="8">
        <f t="shared" si="142"/>
        <v>12948</v>
      </c>
      <c r="R2297" s="8">
        <f t="shared" si="143"/>
        <v>960</v>
      </c>
      <c r="S2297" s="2" t="s">
        <v>61</v>
      </c>
      <c r="T2297" s="22" cm="1">
        <f t="array" ref="T2297">_xlfn.IFS(OR(Q2297&gt;$U$2,Q2297&lt;$U$3),Q2297*$V$2,OR(Q2297&gt;$U$3,Q2297&lt;$U$4),Q2297*$V$3,OR(Q2297&gt;$U$3,Q2297&lt;$U$4),Q2297*$V$4,OR(Q2297&gt;$U$5,Q2297&lt;$U$6),Q2297*$V$6,OR(Q2297&gt;$U$6,Q2297&lt;$U$7),Q2297*$V$7)</f>
        <v>258.95999999999998</v>
      </c>
    </row>
    <row r="2298" spans="1:20" x14ac:dyDescent="0.3">
      <c r="A2298" s="2" t="s">
        <v>2983</v>
      </c>
      <c r="B2298" s="5">
        <v>43387</v>
      </c>
      <c r="C2298" s="5">
        <v>43387</v>
      </c>
      <c r="D2298" s="2" t="s">
        <v>45</v>
      </c>
      <c r="E2298" s="2" t="s">
        <v>34</v>
      </c>
      <c r="F2298" s="2" t="s">
        <v>948</v>
      </c>
      <c r="G2298" s="6" t="str">
        <f>VLOOKUP(F2298,'Customer Info'!A:B,2,0)</f>
        <v>Kristen</v>
      </c>
      <c r="H2298" s="6" t="str">
        <f>VLOOKUP(F2298,'Customer Info'!A:C,3,0)</f>
        <v>Hastings</v>
      </c>
      <c r="I2298" s="6" t="str">
        <f>VLOOKUP(F2298,'Customer Info'!A:E,5,0)</f>
        <v>Shihezi</v>
      </c>
      <c r="J2298" s="2" t="s">
        <v>959</v>
      </c>
      <c r="K2298" s="2">
        <v>143</v>
      </c>
      <c r="L2298" s="2">
        <v>137</v>
      </c>
      <c r="M2298" s="2">
        <v>2</v>
      </c>
      <c r="N2298" s="7">
        <f t="shared" si="140"/>
        <v>274</v>
      </c>
      <c r="O2298" s="7">
        <f t="shared" si="141"/>
        <v>286</v>
      </c>
      <c r="P2298" s="2">
        <v>30</v>
      </c>
      <c r="Q2298" s="8">
        <f t="shared" si="142"/>
        <v>316</v>
      </c>
      <c r="R2298" s="8">
        <f t="shared" si="143"/>
        <v>12</v>
      </c>
      <c r="S2298" s="2" t="s">
        <v>31</v>
      </c>
      <c r="T2298" s="22" cm="1">
        <f t="array" ref="T2298">_xlfn.IFS(OR(Q2298&gt;$U$2,Q2298&lt;$U$3),Q2298*$V$2,OR(Q2298&gt;$U$3,Q2298&lt;$U$4),Q2298*$V$3,OR(Q2298&gt;$U$3,Q2298&lt;$U$4),Q2298*$V$4,OR(Q2298&gt;$U$5,Q2298&lt;$U$6),Q2298*$V$6,OR(Q2298&gt;$U$6,Q2298&lt;$U$7),Q2298*$V$7)</f>
        <v>6.32</v>
      </c>
    </row>
    <row r="2299" spans="1:20" x14ac:dyDescent="0.3">
      <c r="A2299" s="2" t="s">
        <v>2984</v>
      </c>
      <c r="B2299" s="5">
        <v>43262</v>
      </c>
      <c r="C2299" s="5">
        <v>43263</v>
      </c>
      <c r="D2299" s="2" t="s">
        <v>45</v>
      </c>
      <c r="E2299" s="2" t="s">
        <v>41</v>
      </c>
      <c r="F2299" s="2" t="s">
        <v>773</v>
      </c>
      <c r="G2299" s="6" t="str">
        <f>VLOOKUP(F2299,'Customer Info'!A:B,2,0)</f>
        <v>Brooke</v>
      </c>
      <c r="H2299" s="6" t="str">
        <f>VLOOKUP(F2299,'Customer Info'!A:C,3,0)</f>
        <v>Gillingham</v>
      </c>
      <c r="I2299" s="6" t="str">
        <f>VLOOKUP(F2299,'Customer Info'!A:E,5,0)</f>
        <v>Weimar</v>
      </c>
      <c r="J2299" s="2" t="s">
        <v>267</v>
      </c>
      <c r="K2299" s="2">
        <v>63</v>
      </c>
      <c r="L2299" s="2">
        <v>58</v>
      </c>
      <c r="M2299" s="2">
        <v>9</v>
      </c>
      <c r="N2299" s="7">
        <f t="shared" si="140"/>
        <v>522</v>
      </c>
      <c r="O2299" s="7">
        <f t="shared" si="141"/>
        <v>567</v>
      </c>
      <c r="P2299" s="2">
        <v>10</v>
      </c>
      <c r="Q2299" s="8">
        <f t="shared" si="142"/>
        <v>577</v>
      </c>
      <c r="R2299" s="8">
        <f t="shared" si="143"/>
        <v>45</v>
      </c>
      <c r="S2299" s="2" t="s">
        <v>31</v>
      </c>
      <c r="T2299" s="22" cm="1">
        <f t="array" ref="T2299">_xlfn.IFS(OR(Q2299&gt;$U$2,Q2299&lt;$U$3),Q2299*$V$2,OR(Q2299&gt;$U$3,Q2299&lt;$U$4),Q2299*$V$3,OR(Q2299&gt;$U$3,Q2299&lt;$U$4),Q2299*$V$4,OR(Q2299&gt;$U$5,Q2299&lt;$U$6),Q2299*$V$6,OR(Q2299&gt;$U$6,Q2299&lt;$U$7),Q2299*$V$7)</f>
        <v>11.540000000000001</v>
      </c>
    </row>
    <row r="2300" spans="1:20" x14ac:dyDescent="0.3">
      <c r="A2300" s="2" t="s">
        <v>2985</v>
      </c>
      <c r="B2300" s="5">
        <v>43307</v>
      </c>
      <c r="C2300" s="5">
        <v>43309</v>
      </c>
      <c r="D2300" s="2" t="s">
        <v>45</v>
      </c>
      <c r="E2300" s="2" t="s">
        <v>89</v>
      </c>
      <c r="F2300" s="2" t="s">
        <v>726</v>
      </c>
      <c r="G2300" s="6" t="str">
        <f>VLOOKUP(F2300,'Customer Info'!A:B,2,0)</f>
        <v>Sanjit</v>
      </c>
      <c r="H2300" s="6" t="str">
        <f>VLOOKUP(F2300,'Customer Info'!A:C,3,0)</f>
        <v>Jacobs</v>
      </c>
      <c r="I2300" s="6" t="str">
        <f>VLOOKUP(F2300,'Customer Info'!A:E,5,0)</f>
        <v>Munich</v>
      </c>
      <c r="J2300" s="2" t="s">
        <v>178</v>
      </c>
      <c r="K2300" s="2">
        <v>119</v>
      </c>
      <c r="L2300" s="2">
        <v>112</v>
      </c>
      <c r="M2300" s="2">
        <v>1</v>
      </c>
      <c r="N2300" s="7">
        <f t="shared" si="140"/>
        <v>112</v>
      </c>
      <c r="O2300" s="7">
        <f t="shared" si="141"/>
        <v>119</v>
      </c>
      <c r="P2300" s="2">
        <v>30</v>
      </c>
      <c r="Q2300" s="8">
        <f t="shared" si="142"/>
        <v>149</v>
      </c>
      <c r="R2300" s="8">
        <f t="shared" si="143"/>
        <v>7</v>
      </c>
      <c r="S2300" s="2" t="s">
        <v>31</v>
      </c>
      <c r="T2300" s="22" cm="1">
        <f t="array" ref="T2300">_xlfn.IFS(OR(Q2300&gt;$U$2,Q2300&lt;$U$3),Q2300*$V$2,OR(Q2300&gt;$U$3,Q2300&lt;$U$4),Q2300*$V$3,OR(Q2300&gt;$U$3,Q2300&lt;$U$4),Q2300*$V$4,OR(Q2300&gt;$U$5,Q2300&lt;$U$6),Q2300*$V$6,OR(Q2300&gt;$U$6,Q2300&lt;$U$7),Q2300*$V$7)</f>
        <v>2.98</v>
      </c>
    </row>
    <row r="2301" spans="1:20" x14ac:dyDescent="0.3">
      <c r="A2301" s="2" t="s">
        <v>2986</v>
      </c>
      <c r="B2301" s="5">
        <v>43375</v>
      </c>
      <c r="C2301" s="5">
        <v>43377</v>
      </c>
      <c r="D2301" s="2" t="s">
        <v>26</v>
      </c>
      <c r="E2301" s="2" t="s">
        <v>66</v>
      </c>
      <c r="F2301" s="2" t="s">
        <v>1568</v>
      </c>
      <c r="G2301" s="6" t="str">
        <f>VLOOKUP(F2301,'Customer Info'!A:B,2,0)</f>
        <v>Jack</v>
      </c>
      <c r="H2301" s="6" t="str">
        <f>VLOOKUP(F2301,'Customer Info'!A:C,3,0)</f>
        <v>Garza</v>
      </c>
      <c r="I2301" s="6" t="str">
        <f>VLOOKUP(F2301,'Customer Info'!A:E,5,0)</f>
        <v>Taiyuan</v>
      </c>
      <c r="J2301" s="2" t="s">
        <v>501</v>
      </c>
      <c r="K2301" s="2">
        <v>7021</v>
      </c>
      <c r="L2301" s="2">
        <v>6686</v>
      </c>
      <c r="M2301" s="2">
        <v>2</v>
      </c>
      <c r="N2301" s="7">
        <f t="shared" si="140"/>
        <v>13372</v>
      </c>
      <c r="O2301" s="7">
        <f t="shared" si="141"/>
        <v>14042</v>
      </c>
      <c r="P2301" s="2">
        <v>57</v>
      </c>
      <c r="Q2301" s="8">
        <f t="shared" si="142"/>
        <v>14099</v>
      </c>
      <c r="R2301" s="8">
        <f t="shared" si="143"/>
        <v>670</v>
      </c>
      <c r="S2301" s="2" t="s">
        <v>31</v>
      </c>
      <c r="T2301" s="22" cm="1">
        <f t="array" ref="T2301">_xlfn.IFS(OR(Q2301&gt;$U$2,Q2301&lt;$U$3),Q2301*$V$2,OR(Q2301&gt;$U$3,Q2301&lt;$U$4),Q2301*$V$3,OR(Q2301&gt;$U$3,Q2301&lt;$U$4),Q2301*$V$4,OR(Q2301&gt;$U$5,Q2301&lt;$U$6),Q2301*$V$6,OR(Q2301&gt;$U$6,Q2301&lt;$U$7),Q2301*$V$7)</f>
        <v>281.98</v>
      </c>
    </row>
    <row r="2302" spans="1:20" x14ac:dyDescent="0.3">
      <c r="A2302" s="2" t="s">
        <v>2987</v>
      </c>
      <c r="B2302" s="5">
        <v>43219</v>
      </c>
      <c r="C2302" s="5">
        <v>43220</v>
      </c>
      <c r="D2302" s="2" t="s">
        <v>45</v>
      </c>
      <c r="E2302" s="2" t="s">
        <v>89</v>
      </c>
      <c r="F2302" s="2" t="s">
        <v>1329</v>
      </c>
      <c r="G2302" s="6" t="str">
        <f>VLOOKUP(F2302,'Customer Info'!A:B,2,0)</f>
        <v>Michael</v>
      </c>
      <c r="H2302" s="6" t="str">
        <f>VLOOKUP(F2302,'Customer Info'!A:C,3,0)</f>
        <v>Moore</v>
      </c>
      <c r="I2302" s="6" t="str">
        <f>VLOOKUP(F2302,'Customer Info'!A:E,5,0)</f>
        <v>Geelong</v>
      </c>
      <c r="J2302" s="2" t="s">
        <v>520</v>
      </c>
      <c r="K2302" s="2">
        <v>2333</v>
      </c>
      <c r="L2302" s="2">
        <v>2060</v>
      </c>
      <c r="M2302" s="2">
        <v>2</v>
      </c>
      <c r="N2302" s="7">
        <f t="shared" si="140"/>
        <v>4120</v>
      </c>
      <c r="O2302" s="7">
        <f t="shared" si="141"/>
        <v>4666</v>
      </c>
      <c r="P2302" s="2">
        <v>98</v>
      </c>
      <c r="Q2302" s="8">
        <f t="shared" si="142"/>
        <v>4764</v>
      </c>
      <c r="R2302" s="8">
        <f t="shared" si="143"/>
        <v>546</v>
      </c>
      <c r="S2302" s="2" t="s">
        <v>31</v>
      </c>
      <c r="T2302" s="22" cm="1">
        <f t="array" ref="T2302">_xlfn.IFS(OR(Q2302&gt;$U$2,Q2302&lt;$U$3),Q2302*$V$2,OR(Q2302&gt;$U$3,Q2302&lt;$U$4),Q2302*$V$3,OR(Q2302&gt;$U$3,Q2302&lt;$U$4),Q2302*$V$4,OR(Q2302&gt;$U$5,Q2302&lt;$U$6),Q2302*$V$6,OR(Q2302&gt;$U$6,Q2302&lt;$U$7),Q2302*$V$7)</f>
        <v>95.28</v>
      </c>
    </row>
    <row r="2303" spans="1:20" x14ac:dyDescent="0.3">
      <c r="A2303" s="2" t="s">
        <v>2988</v>
      </c>
      <c r="B2303" s="5">
        <v>43432</v>
      </c>
      <c r="C2303" s="5">
        <v>43433</v>
      </c>
      <c r="D2303" s="2" t="s">
        <v>26</v>
      </c>
      <c r="E2303" s="2" t="s">
        <v>66</v>
      </c>
      <c r="F2303" s="2" t="s">
        <v>367</v>
      </c>
      <c r="G2303" s="6" t="str">
        <f>VLOOKUP(F2303,'Customer Info'!A:B,2,0)</f>
        <v>Alex</v>
      </c>
      <c r="H2303" s="6" t="str">
        <f>VLOOKUP(F2303,'Customer Info'!A:C,3,0)</f>
        <v>Avila</v>
      </c>
      <c r="I2303" s="6" t="str">
        <f>VLOOKUP(F2303,'Customer Info'!A:E,5,0)</f>
        <v>Newcastle</v>
      </c>
      <c r="J2303" s="2" t="s">
        <v>380</v>
      </c>
      <c r="K2303" s="2">
        <v>4846</v>
      </c>
      <c r="L2303" s="2">
        <v>4492</v>
      </c>
      <c r="M2303" s="2">
        <v>2</v>
      </c>
      <c r="N2303" s="7">
        <f t="shared" si="140"/>
        <v>8984</v>
      </c>
      <c r="O2303" s="7">
        <f t="shared" si="141"/>
        <v>9692</v>
      </c>
      <c r="P2303" s="2">
        <v>88</v>
      </c>
      <c r="Q2303" s="8">
        <f t="shared" si="142"/>
        <v>9780</v>
      </c>
      <c r="R2303" s="8">
        <f t="shared" si="143"/>
        <v>708</v>
      </c>
      <c r="S2303" s="2" t="s">
        <v>61</v>
      </c>
      <c r="T2303" s="22" cm="1">
        <f t="array" ref="T2303">_xlfn.IFS(OR(Q2303&gt;$U$2,Q2303&lt;$U$3),Q2303*$V$2,OR(Q2303&gt;$U$3,Q2303&lt;$U$4),Q2303*$V$3,OR(Q2303&gt;$U$3,Q2303&lt;$U$4),Q2303*$V$4,OR(Q2303&gt;$U$5,Q2303&lt;$U$6),Q2303*$V$6,OR(Q2303&gt;$U$6,Q2303&lt;$U$7),Q2303*$V$7)</f>
        <v>195.6</v>
      </c>
    </row>
    <row r="2304" spans="1:20" x14ac:dyDescent="0.3">
      <c r="A2304" s="2" t="s">
        <v>2989</v>
      </c>
      <c r="B2304" s="5">
        <v>43257</v>
      </c>
      <c r="C2304" s="5">
        <v>43259</v>
      </c>
      <c r="D2304" s="2" t="s">
        <v>45</v>
      </c>
      <c r="E2304" s="2" t="s">
        <v>89</v>
      </c>
      <c r="F2304" s="2" t="s">
        <v>2287</v>
      </c>
      <c r="G2304" s="6" t="str">
        <f>VLOOKUP(F2304,'Customer Info'!A:B,2,0)</f>
        <v>Rachel</v>
      </c>
      <c r="H2304" s="6" t="str">
        <f>VLOOKUP(F2304,'Customer Info'!A:C,3,0)</f>
        <v>Payne</v>
      </c>
      <c r="I2304" s="6" t="str">
        <f>VLOOKUP(F2304,'Customer Info'!A:E,5,0)</f>
        <v>Fuzhou</v>
      </c>
      <c r="J2304" s="2" t="s">
        <v>215</v>
      </c>
      <c r="K2304" s="2">
        <v>998</v>
      </c>
      <c r="L2304" s="2">
        <v>931</v>
      </c>
      <c r="M2304" s="2">
        <v>5</v>
      </c>
      <c r="N2304" s="7">
        <f t="shared" si="140"/>
        <v>4655</v>
      </c>
      <c r="O2304" s="7">
        <f t="shared" si="141"/>
        <v>4990</v>
      </c>
      <c r="P2304" s="2">
        <v>60</v>
      </c>
      <c r="Q2304" s="8">
        <f t="shared" si="142"/>
        <v>5050</v>
      </c>
      <c r="R2304" s="8">
        <f t="shared" si="143"/>
        <v>335</v>
      </c>
      <c r="S2304" s="2" t="s">
        <v>31</v>
      </c>
      <c r="T2304" s="22" cm="1">
        <f t="array" ref="T2304">_xlfn.IFS(OR(Q2304&gt;$U$2,Q2304&lt;$U$3),Q2304*$V$2,OR(Q2304&gt;$U$3,Q2304&lt;$U$4),Q2304*$V$3,OR(Q2304&gt;$U$3,Q2304&lt;$U$4),Q2304*$V$4,OR(Q2304&gt;$U$5,Q2304&lt;$U$6),Q2304*$V$6,OR(Q2304&gt;$U$6,Q2304&lt;$U$7),Q2304*$V$7)</f>
        <v>101</v>
      </c>
    </row>
    <row r="2305" spans="1:20" x14ac:dyDescent="0.3">
      <c r="A2305" s="2" t="s">
        <v>2990</v>
      </c>
      <c r="B2305" s="5">
        <v>43438</v>
      </c>
      <c r="C2305" s="5">
        <v>43438</v>
      </c>
      <c r="D2305" s="2" t="s">
        <v>45</v>
      </c>
      <c r="E2305" s="2" t="s">
        <v>27</v>
      </c>
      <c r="F2305" s="2" t="s">
        <v>1490</v>
      </c>
      <c r="G2305" s="6" t="str">
        <f>VLOOKUP(F2305,'Customer Info'!A:B,2,0)</f>
        <v>Bradley</v>
      </c>
      <c r="H2305" s="6" t="str">
        <f>VLOOKUP(F2305,'Customer Info'!A:C,3,0)</f>
        <v>Nguyen</v>
      </c>
      <c r="I2305" s="6" t="str">
        <f>VLOOKUP(F2305,'Customer Info'!A:E,5,0)</f>
        <v>Shenzhen</v>
      </c>
      <c r="J2305" s="2" t="s">
        <v>188</v>
      </c>
      <c r="K2305" s="2">
        <v>1113</v>
      </c>
      <c r="L2305" s="2">
        <v>1040</v>
      </c>
      <c r="M2305" s="2">
        <v>2</v>
      </c>
      <c r="N2305" s="7">
        <f t="shared" si="140"/>
        <v>2080</v>
      </c>
      <c r="O2305" s="7">
        <f t="shared" si="141"/>
        <v>2226</v>
      </c>
      <c r="P2305" s="2">
        <v>40</v>
      </c>
      <c r="Q2305" s="8">
        <f t="shared" si="142"/>
        <v>2266</v>
      </c>
      <c r="R2305" s="8">
        <f t="shared" si="143"/>
        <v>146</v>
      </c>
      <c r="S2305" s="2" t="s">
        <v>31</v>
      </c>
      <c r="T2305" s="22" cm="1">
        <f t="array" ref="T2305">_xlfn.IFS(OR(Q2305&gt;$U$2,Q2305&lt;$U$3),Q2305*$V$2,OR(Q2305&gt;$U$3,Q2305&lt;$U$4),Q2305*$V$3,OR(Q2305&gt;$U$3,Q2305&lt;$U$4),Q2305*$V$4,OR(Q2305&gt;$U$5,Q2305&lt;$U$6),Q2305*$V$6,OR(Q2305&gt;$U$6,Q2305&lt;$U$7),Q2305*$V$7)</f>
        <v>45.32</v>
      </c>
    </row>
    <row r="2306" spans="1:20" x14ac:dyDescent="0.3">
      <c r="A2306" s="2" t="s">
        <v>2991</v>
      </c>
      <c r="B2306" s="5">
        <v>43310</v>
      </c>
      <c r="C2306" s="5">
        <v>43311</v>
      </c>
      <c r="D2306" s="2" t="s">
        <v>45</v>
      </c>
      <c r="E2306" s="2" t="s">
        <v>89</v>
      </c>
      <c r="F2306" s="2" t="s">
        <v>740</v>
      </c>
      <c r="G2306" s="6" t="str">
        <f>VLOOKUP(F2306,'Customer Info'!A:B,2,0)</f>
        <v>Rick</v>
      </c>
      <c r="H2306" s="6" t="str">
        <f>VLOOKUP(F2306,'Customer Info'!A:C,3,0)</f>
        <v>Reed</v>
      </c>
      <c r="I2306" s="6" t="str">
        <f>VLOOKUP(F2306,'Customer Info'!A:E,5,0)</f>
        <v>Lucknow</v>
      </c>
      <c r="J2306" s="2" t="s">
        <v>609</v>
      </c>
      <c r="K2306" s="2">
        <v>143</v>
      </c>
      <c r="L2306" s="2">
        <v>137</v>
      </c>
      <c r="M2306" s="2">
        <v>5</v>
      </c>
      <c r="N2306" s="7">
        <f t="shared" si="140"/>
        <v>685</v>
      </c>
      <c r="O2306" s="7">
        <f t="shared" si="141"/>
        <v>715</v>
      </c>
      <c r="P2306" s="2">
        <v>30</v>
      </c>
      <c r="Q2306" s="8">
        <f t="shared" si="142"/>
        <v>745</v>
      </c>
      <c r="R2306" s="8">
        <f t="shared" si="143"/>
        <v>30</v>
      </c>
      <c r="S2306" s="2" t="s">
        <v>31</v>
      </c>
      <c r="T2306" s="22" cm="1">
        <f t="array" ref="T2306">_xlfn.IFS(OR(Q2306&gt;$U$2,Q2306&lt;$U$3),Q2306*$V$2,OR(Q2306&gt;$U$3,Q2306&lt;$U$4),Q2306*$V$3,OR(Q2306&gt;$U$3,Q2306&lt;$U$4),Q2306*$V$4,OR(Q2306&gt;$U$5,Q2306&lt;$U$6),Q2306*$V$6,OR(Q2306&gt;$U$6,Q2306&lt;$U$7),Q2306*$V$7)</f>
        <v>14.9</v>
      </c>
    </row>
    <row r="2307" spans="1:20" x14ac:dyDescent="0.3">
      <c r="A2307" s="2" t="s">
        <v>2992</v>
      </c>
      <c r="B2307" s="5">
        <v>43172</v>
      </c>
      <c r="C2307" s="5">
        <v>43173</v>
      </c>
      <c r="D2307" s="2" t="s">
        <v>26</v>
      </c>
      <c r="E2307" s="2" t="s">
        <v>41</v>
      </c>
      <c r="F2307" s="2" t="s">
        <v>150</v>
      </c>
      <c r="G2307" s="6" t="str">
        <f>VLOOKUP(F2307,'Customer Info'!A:B,2,0)</f>
        <v>Adam</v>
      </c>
      <c r="H2307" s="6" t="str">
        <f>VLOOKUP(F2307,'Customer Info'!A:C,3,0)</f>
        <v>Bellavance</v>
      </c>
      <c r="I2307" s="6" t="str">
        <f>VLOOKUP(F2307,'Customer Info'!A:E,5,0)</f>
        <v>Kaiyuan</v>
      </c>
      <c r="J2307" s="2" t="s">
        <v>833</v>
      </c>
      <c r="K2307" s="2">
        <v>1318</v>
      </c>
      <c r="L2307" s="2">
        <v>1209</v>
      </c>
      <c r="M2307" s="2">
        <v>3</v>
      </c>
      <c r="N2307" s="7">
        <f t="shared" si="140"/>
        <v>3627</v>
      </c>
      <c r="O2307" s="7">
        <f t="shared" si="141"/>
        <v>3954</v>
      </c>
      <c r="P2307" s="2">
        <v>21</v>
      </c>
      <c r="Q2307" s="8">
        <f t="shared" si="142"/>
        <v>3975</v>
      </c>
      <c r="R2307" s="8">
        <f t="shared" si="143"/>
        <v>327</v>
      </c>
      <c r="S2307" s="2" t="s">
        <v>31</v>
      </c>
      <c r="T2307" s="22" cm="1">
        <f t="array" ref="T2307">_xlfn.IFS(OR(Q2307&gt;$U$2,Q2307&lt;$U$3),Q2307*$V$2,OR(Q2307&gt;$U$3,Q2307&lt;$U$4),Q2307*$V$3,OR(Q2307&gt;$U$3,Q2307&lt;$U$4),Q2307*$V$4,OR(Q2307&gt;$U$5,Q2307&lt;$U$6),Q2307*$V$6,OR(Q2307&gt;$U$6,Q2307&lt;$U$7),Q2307*$V$7)</f>
        <v>79.5</v>
      </c>
    </row>
    <row r="2308" spans="1:20" x14ac:dyDescent="0.3">
      <c r="A2308" s="2" t="s">
        <v>2993</v>
      </c>
      <c r="B2308" s="5">
        <v>43121</v>
      </c>
      <c r="C2308" s="5">
        <v>43123</v>
      </c>
      <c r="D2308" s="2" t="s">
        <v>45</v>
      </c>
      <c r="E2308" s="2" t="s">
        <v>34</v>
      </c>
      <c r="F2308" s="2" t="s">
        <v>870</v>
      </c>
      <c r="G2308" s="6" t="str">
        <f>VLOOKUP(F2308,'Customer Info'!A:B,2,0)</f>
        <v>Ben</v>
      </c>
      <c r="H2308" s="6" t="str">
        <f>VLOOKUP(F2308,'Customer Info'!A:C,3,0)</f>
        <v>Peterman</v>
      </c>
      <c r="I2308" s="6" t="str">
        <f>VLOOKUP(F2308,'Customer Info'!A:E,5,0)</f>
        <v>Bielefeld</v>
      </c>
      <c r="J2308" s="2" t="s">
        <v>501</v>
      </c>
      <c r="K2308" s="2">
        <v>679</v>
      </c>
      <c r="L2308" s="2">
        <v>654</v>
      </c>
      <c r="M2308" s="2">
        <v>5</v>
      </c>
      <c r="N2308" s="7">
        <f t="shared" si="140"/>
        <v>3270</v>
      </c>
      <c r="O2308" s="7">
        <f t="shared" si="141"/>
        <v>3395</v>
      </c>
      <c r="P2308" s="2">
        <v>36</v>
      </c>
      <c r="Q2308" s="8">
        <f t="shared" si="142"/>
        <v>3431</v>
      </c>
      <c r="R2308" s="8">
        <f t="shared" si="143"/>
        <v>125</v>
      </c>
      <c r="S2308" s="2" t="s">
        <v>28</v>
      </c>
      <c r="T2308" s="22" cm="1">
        <f t="array" ref="T2308">_xlfn.IFS(OR(Q2308&gt;$U$2,Q2308&lt;$U$3),Q2308*$V$2,OR(Q2308&gt;$U$3,Q2308&lt;$U$4),Q2308*$V$3,OR(Q2308&gt;$U$3,Q2308&lt;$U$4),Q2308*$V$4,OR(Q2308&gt;$U$5,Q2308&lt;$U$6),Q2308*$V$6,OR(Q2308&gt;$U$6,Q2308&lt;$U$7),Q2308*$V$7)</f>
        <v>68.62</v>
      </c>
    </row>
    <row r="2309" spans="1:20" x14ac:dyDescent="0.3">
      <c r="A2309" s="2" t="s">
        <v>2994</v>
      </c>
      <c r="B2309" s="5">
        <v>43173</v>
      </c>
      <c r="C2309" s="5">
        <v>43173</v>
      </c>
      <c r="D2309" s="2" t="s">
        <v>45</v>
      </c>
      <c r="E2309" s="2" t="s">
        <v>41</v>
      </c>
      <c r="F2309" s="2" t="s">
        <v>870</v>
      </c>
      <c r="G2309" s="6" t="str">
        <f>VLOOKUP(F2309,'Customer Info'!A:B,2,0)</f>
        <v>Ben</v>
      </c>
      <c r="H2309" s="6" t="str">
        <f>VLOOKUP(F2309,'Customer Info'!A:C,3,0)</f>
        <v>Peterman</v>
      </c>
      <c r="I2309" s="6" t="str">
        <f>VLOOKUP(F2309,'Customer Info'!A:E,5,0)</f>
        <v>Bielefeld</v>
      </c>
      <c r="J2309" s="2" t="s">
        <v>518</v>
      </c>
      <c r="K2309" s="2">
        <v>1372</v>
      </c>
      <c r="L2309" s="2">
        <v>1308</v>
      </c>
      <c r="M2309" s="2">
        <v>3</v>
      </c>
      <c r="N2309" s="7">
        <f t="shared" si="140"/>
        <v>3924</v>
      </c>
      <c r="O2309" s="7">
        <f t="shared" si="141"/>
        <v>4116</v>
      </c>
      <c r="P2309" s="2">
        <v>95</v>
      </c>
      <c r="Q2309" s="8">
        <f t="shared" si="142"/>
        <v>4211</v>
      </c>
      <c r="R2309" s="8">
        <f t="shared" si="143"/>
        <v>192</v>
      </c>
      <c r="S2309" s="2" t="s">
        <v>61</v>
      </c>
      <c r="T2309" s="22" cm="1">
        <f t="array" ref="T2309">_xlfn.IFS(OR(Q2309&gt;$U$2,Q2309&lt;$U$3),Q2309*$V$2,OR(Q2309&gt;$U$3,Q2309&lt;$U$4),Q2309*$V$3,OR(Q2309&gt;$U$3,Q2309&lt;$U$4),Q2309*$V$4,OR(Q2309&gt;$U$5,Q2309&lt;$U$6),Q2309*$V$6,OR(Q2309&gt;$U$6,Q2309&lt;$U$7),Q2309*$V$7)</f>
        <v>84.22</v>
      </c>
    </row>
    <row r="2310" spans="1:20" x14ac:dyDescent="0.3">
      <c r="A2310" s="2" t="s">
        <v>2995</v>
      </c>
      <c r="B2310" s="5">
        <v>43126</v>
      </c>
      <c r="C2310" s="5">
        <v>43128</v>
      </c>
      <c r="D2310" s="2" t="s">
        <v>45</v>
      </c>
      <c r="E2310" s="2" t="s">
        <v>66</v>
      </c>
      <c r="F2310" s="2" t="s">
        <v>187</v>
      </c>
      <c r="G2310" s="6" t="str">
        <f>VLOOKUP(F2310,'Customer Info'!A:B,2,0)</f>
        <v>Greg</v>
      </c>
      <c r="H2310" s="6" t="str">
        <f>VLOOKUP(F2310,'Customer Info'!A:C,3,0)</f>
        <v>Hansen</v>
      </c>
      <c r="I2310" s="6" t="str">
        <f>VLOOKUP(F2310,'Customer Info'!A:E,5,0)</f>
        <v>Canberra</v>
      </c>
      <c r="J2310" s="2" t="s">
        <v>368</v>
      </c>
      <c r="K2310" s="2">
        <v>681</v>
      </c>
      <c r="L2310" s="2">
        <v>642</v>
      </c>
      <c r="M2310" s="2">
        <v>6</v>
      </c>
      <c r="N2310" s="7">
        <f t="shared" si="140"/>
        <v>3852</v>
      </c>
      <c r="O2310" s="7">
        <f t="shared" si="141"/>
        <v>4086</v>
      </c>
      <c r="P2310" s="2">
        <v>67</v>
      </c>
      <c r="Q2310" s="8">
        <f t="shared" si="142"/>
        <v>4153</v>
      </c>
      <c r="R2310" s="8">
        <f t="shared" si="143"/>
        <v>234</v>
      </c>
      <c r="S2310" s="2" t="s">
        <v>31</v>
      </c>
      <c r="T2310" s="22" cm="1">
        <f t="array" ref="T2310">_xlfn.IFS(OR(Q2310&gt;$U$2,Q2310&lt;$U$3),Q2310*$V$2,OR(Q2310&gt;$U$3,Q2310&lt;$U$4),Q2310*$V$3,OR(Q2310&gt;$U$3,Q2310&lt;$U$4),Q2310*$V$4,OR(Q2310&gt;$U$5,Q2310&lt;$U$6),Q2310*$V$6,OR(Q2310&gt;$U$6,Q2310&lt;$U$7),Q2310*$V$7)</f>
        <v>83.06</v>
      </c>
    </row>
    <row r="2311" spans="1:20" x14ac:dyDescent="0.3">
      <c r="A2311" s="2" t="s">
        <v>2996</v>
      </c>
      <c r="B2311" s="5">
        <v>43183</v>
      </c>
      <c r="C2311" s="5">
        <v>43185</v>
      </c>
      <c r="D2311" s="2" t="s">
        <v>45</v>
      </c>
      <c r="E2311" s="2" t="s">
        <v>46</v>
      </c>
      <c r="F2311" s="2" t="s">
        <v>736</v>
      </c>
      <c r="G2311" s="6" t="str">
        <f>VLOOKUP(F2311,'Customer Info'!A:B,2,0)</f>
        <v>Hilary</v>
      </c>
      <c r="H2311" s="6" t="str">
        <f>VLOOKUP(F2311,'Customer Info'!A:C,3,0)</f>
        <v>Holden</v>
      </c>
      <c r="I2311" s="6" t="str">
        <f>VLOOKUP(F2311,'Customer Info'!A:E,5,0)</f>
        <v>Mysore</v>
      </c>
      <c r="J2311" s="2" t="s">
        <v>5</v>
      </c>
      <c r="K2311" s="2">
        <v>695</v>
      </c>
      <c r="L2311" s="2">
        <v>661</v>
      </c>
      <c r="M2311" s="2">
        <v>3</v>
      </c>
      <c r="N2311" s="7">
        <f t="shared" si="140"/>
        <v>1983</v>
      </c>
      <c r="O2311" s="7">
        <f t="shared" si="141"/>
        <v>2085</v>
      </c>
      <c r="P2311" s="2">
        <v>99</v>
      </c>
      <c r="Q2311" s="8">
        <f t="shared" si="142"/>
        <v>2184</v>
      </c>
      <c r="R2311" s="8">
        <f t="shared" si="143"/>
        <v>102</v>
      </c>
      <c r="S2311" s="2" t="s">
        <v>31</v>
      </c>
      <c r="T2311" s="22" cm="1">
        <f t="array" ref="T2311">_xlfn.IFS(OR(Q2311&gt;$U$2,Q2311&lt;$U$3),Q2311*$V$2,OR(Q2311&gt;$U$3,Q2311&lt;$U$4),Q2311*$V$3,OR(Q2311&gt;$U$3,Q2311&lt;$U$4),Q2311*$V$4,OR(Q2311&gt;$U$5,Q2311&lt;$U$6),Q2311*$V$6,OR(Q2311&gt;$U$6,Q2311&lt;$U$7),Q2311*$V$7)</f>
        <v>43.68</v>
      </c>
    </row>
    <row r="2312" spans="1:20" x14ac:dyDescent="0.3">
      <c r="A2312" s="2" t="s">
        <v>2997</v>
      </c>
      <c r="B2312" s="5">
        <v>43127</v>
      </c>
      <c r="C2312" s="5">
        <v>43127</v>
      </c>
      <c r="D2312" s="2" t="s">
        <v>33</v>
      </c>
      <c r="E2312" s="2" t="s">
        <v>41</v>
      </c>
      <c r="F2312" s="2" t="s">
        <v>989</v>
      </c>
      <c r="G2312" s="6" t="str">
        <f>VLOOKUP(F2312,'Customer Info'!A:B,2,0)</f>
        <v>Shui</v>
      </c>
      <c r="H2312" s="6" t="str">
        <f>VLOOKUP(F2312,'Customer Info'!A:C,3,0)</f>
        <v>Tom</v>
      </c>
      <c r="I2312" s="6" t="str">
        <f>VLOOKUP(F2312,'Customer Info'!A:E,5,0)</f>
        <v>Jakarta</v>
      </c>
      <c r="J2312" s="2" t="s">
        <v>87</v>
      </c>
      <c r="K2312" s="2">
        <v>1651</v>
      </c>
      <c r="L2312" s="2">
        <v>1604</v>
      </c>
      <c r="M2312" s="2">
        <v>6</v>
      </c>
      <c r="N2312" s="7">
        <f t="shared" si="140"/>
        <v>9624</v>
      </c>
      <c r="O2312" s="7">
        <f t="shared" si="141"/>
        <v>9906</v>
      </c>
      <c r="P2312" s="2">
        <v>72</v>
      </c>
      <c r="Q2312" s="8">
        <f t="shared" si="142"/>
        <v>9978</v>
      </c>
      <c r="R2312" s="8">
        <f t="shared" si="143"/>
        <v>282</v>
      </c>
      <c r="S2312" s="2" t="s">
        <v>28</v>
      </c>
      <c r="T2312" s="22" cm="1">
        <f t="array" ref="T2312">_xlfn.IFS(OR(Q2312&gt;$U$2,Q2312&lt;$U$3),Q2312*$V$2,OR(Q2312&gt;$U$3,Q2312&lt;$U$4),Q2312*$V$3,OR(Q2312&gt;$U$3,Q2312&lt;$U$4),Q2312*$V$4,OR(Q2312&gt;$U$5,Q2312&lt;$U$6),Q2312*$V$6,OR(Q2312&gt;$U$6,Q2312&lt;$U$7),Q2312*$V$7)</f>
        <v>199.56</v>
      </c>
    </row>
    <row r="2313" spans="1:20" x14ac:dyDescent="0.3">
      <c r="A2313" s="2" t="s">
        <v>2998</v>
      </c>
      <c r="B2313" s="5">
        <v>43271</v>
      </c>
      <c r="C2313" s="5">
        <v>43272</v>
      </c>
      <c r="D2313" s="2" t="s">
        <v>45</v>
      </c>
      <c r="E2313" s="2" t="s">
        <v>89</v>
      </c>
      <c r="F2313" s="2" t="s">
        <v>510</v>
      </c>
      <c r="G2313" s="6" t="str">
        <f>VLOOKUP(F2313,'Customer Info'!A:B,2,0)</f>
        <v>Barry</v>
      </c>
      <c r="H2313" s="6" t="str">
        <f>VLOOKUP(F2313,'Customer Info'!A:C,3,0)</f>
        <v>Blumstein</v>
      </c>
      <c r="I2313" s="6" t="str">
        <f>VLOOKUP(F2313,'Customer Info'!A:E,5,0)</f>
        <v>Gold Coast</v>
      </c>
      <c r="J2313" s="2" t="s">
        <v>109</v>
      </c>
      <c r="K2313" s="2">
        <v>127</v>
      </c>
      <c r="L2313" s="2">
        <v>116</v>
      </c>
      <c r="M2313" s="2">
        <v>1</v>
      </c>
      <c r="N2313" s="7">
        <f t="shared" si="140"/>
        <v>116</v>
      </c>
      <c r="O2313" s="7">
        <f t="shared" si="141"/>
        <v>127</v>
      </c>
      <c r="P2313" s="2">
        <v>30</v>
      </c>
      <c r="Q2313" s="8">
        <f t="shared" si="142"/>
        <v>157</v>
      </c>
      <c r="R2313" s="8">
        <f t="shared" si="143"/>
        <v>11</v>
      </c>
      <c r="S2313" s="2" t="s">
        <v>61</v>
      </c>
      <c r="T2313" s="22" cm="1">
        <f t="array" ref="T2313">_xlfn.IFS(OR(Q2313&gt;$U$2,Q2313&lt;$U$3),Q2313*$V$2,OR(Q2313&gt;$U$3,Q2313&lt;$U$4),Q2313*$V$3,OR(Q2313&gt;$U$3,Q2313&lt;$U$4),Q2313*$V$4,OR(Q2313&gt;$U$5,Q2313&lt;$U$6),Q2313*$V$6,OR(Q2313&gt;$U$6,Q2313&lt;$U$7),Q2313*$V$7)</f>
        <v>3.14</v>
      </c>
    </row>
    <row r="2314" spans="1:20" x14ac:dyDescent="0.3">
      <c r="A2314" s="2" t="s">
        <v>2999</v>
      </c>
      <c r="B2314" s="5">
        <v>43251</v>
      </c>
      <c r="C2314" s="5">
        <v>43251</v>
      </c>
      <c r="D2314" s="2" t="s">
        <v>45</v>
      </c>
      <c r="E2314" s="2" t="s">
        <v>34</v>
      </c>
      <c r="F2314" s="2" t="s">
        <v>421</v>
      </c>
      <c r="G2314" s="6" t="str">
        <f>VLOOKUP(F2314,'Customer Info'!A:B,2,0)</f>
        <v>Bill</v>
      </c>
      <c r="H2314" s="6" t="str">
        <f>VLOOKUP(F2314,'Customer Info'!A:C,3,0)</f>
        <v>Eplett</v>
      </c>
      <c r="I2314" s="6" t="str">
        <f>VLOOKUP(F2314,'Customer Info'!A:E,5,0)</f>
        <v>Newcastle</v>
      </c>
      <c r="J2314" s="2" t="s">
        <v>75</v>
      </c>
      <c r="K2314" s="2">
        <v>210</v>
      </c>
      <c r="L2314" s="2">
        <v>193</v>
      </c>
      <c r="M2314" s="2">
        <v>8</v>
      </c>
      <c r="N2314" s="7">
        <f t="shared" si="140"/>
        <v>1544</v>
      </c>
      <c r="O2314" s="7">
        <f t="shared" si="141"/>
        <v>1680</v>
      </c>
      <c r="P2314" s="2">
        <v>55</v>
      </c>
      <c r="Q2314" s="8">
        <f t="shared" si="142"/>
        <v>1735</v>
      </c>
      <c r="R2314" s="8">
        <f t="shared" si="143"/>
        <v>136</v>
      </c>
      <c r="S2314" s="2" t="s">
        <v>31</v>
      </c>
      <c r="T2314" s="22" cm="1">
        <f t="array" ref="T2314">_xlfn.IFS(OR(Q2314&gt;$U$2,Q2314&lt;$U$3),Q2314*$V$2,OR(Q2314&gt;$U$3,Q2314&lt;$U$4),Q2314*$V$3,OR(Q2314&gt;$U$3,Q2314&lt;$U$4),Q2314*$V$4,OR(Q2314&gt;$U$5,Q2314&lt;$U$6),Q2314*$V$6,OR(Q2314&gt;$U$6,Q2314&lt;$U$7),Q2314*$V$7)</f>
        <v>34.700000000000003</v>
      </c>
    </row>
    <row r="2315" spans="1:20" x14ac:dyDescent="0.3">
      <c r="A2315" s="2" t="s">
        <v>3000</v>
      </c>
      <c r="B2315" s="5">
        <v>43382</v>
      </c>
      <c r="C2315" s="5">
        <v>43384</v>
      </c>
      <c r="D2315" s="2" t="s">
        <v>33</v>
      </c>
      <c r="E2315" s="2" t="s">
        <v>46</v>
      </c>
      <c r="F2315" s="2" t="s">
        <v>755</v>
      </c>
      <c r="G2315" s="6" t="str">
        <f>VLOOKUP(F2315,'Customer Info'!A:B,2,0)</f>
        <v>Deirdre</v>
      </c>
      <c r="H2315" s="6" t="str">
        <f>VLOOKUP(F2315,'Customer Info'!A:C,3,0)</f>
        <v>Greer</v>
      </c>
      <c r="I2315" s="6" t="str">
        <f>VLOOKUP(F2315,'Customer Info'!A:E,5,0)</f>
        <v>Bandung</v>
      </c>
      <c r="J2315" s="2" t="s">
        <v>129</v>
      </c>
      <c r="K2315" s="2">
        <v>7960</v>
      </c>
      <c r="L2315" s="2">
        <v>7375</v>
      </c>
      <c r="M2315" s="2">
        <v>2</v>
      </c>
      <c r="N2315" s="7">
        <f t="shared" ref="N2315:N2378" si="144">L2315*M2315</f>
        <v>14750</v>
      </c>
      <c r="O2315" s="7">
        <f t="shared" ref="O2315:O2378" si="145">K2315*M2315</f>
        <v>15920</v>
      </c>
      <c r="P2315" s="2">
        <v>77</v>
      </c>
      <c r="Q2315" s="8">
        <f t="shared" ref="Q2315:Q2378" si="146">P2315+O2315</f>
        <v>15997</v>
      </c>
      <c r="R2315" s="8">
        <f t="shared" ref="R2315:R2378" si="147">Q2315-N2315-P2315</f>
        <v>1170</v>
      </c>
      <c r="S2315" s="2" t="s">
        <v>31</v>
      </c>
      <c r="T2315" s="22" cm="1">
        <f t="array" ref="T2315">_xlfn.IFS(OR(Q2315&gt;$U$2,Q2315&lt;$U$3),Q2315*$V$2,OR(Q2315&gt;$U$3,Q2315&lt;$U$4),Q2315*$V$3,OR(Q2315&gt;$U$3,Q2315&lt;$U$4),Q2315*$V$4,OR(Q2315&gt;$U$5,Q2315&lt;$U$6),Q2315*$V$6,OR(Q2315&gt;$U$6,Q2315&lt;$U$7),Q2315*$V$7)</f>
        <v>319.94</v>
      </c>
    </row>
    <row r="2316" spans="1:20" x14ac:dyDescent="0.3">
      <c r="A2316" s="2" t="s">
        <v>3001</v>
      </c>
      <c r="B2316" s="5">
        <v>43111</v>
      </c>
      <c r="C2316" s="5">
        <v>43112</v>
      </c>
      <c r="D2316" s="2" t="s">
        <v>33</v>
      </c>
      <c r="E2316" s="2" t="s">
        <v>46</v>
      </c>
      <c r="F2316" s="2" t="s">
        <v>1339</v>
      </c>
      <c r="G2316" s="6" t="str">
        <f>VLOOKUP(F2316,'Customer Info'!A:B,2,0)</f>
        <v>Toby</v>
      </c>
      <c r="H2316" s="6" t="str">
        <f>VLOOKUP(F2316,'Customer Info'!A:C,3,0)</f>
        <v>Swindell</v>
      </c>
      <c r="I2316" s="6" t="str">
        <f>VLOOKUP(F2316,'Customer Info'!A:E,5,0)</f>
        <v>Ninghai</v>
      </c>
      <c r="J2316" s="2" t="s">
        <v>43</v>
      </c>
      <c r="K2316" s="2">
        <v>21566</v>
      </c>
      <c r="L2316" s="2">
        <v>19225</v>
      </c>
      <c r="M2316" s="2">
        <v>4</v>
      </c>
      <c r="N2316" s="7">
        <f t="shared" si="144"/>
        <v>76900</v>
      </c>
      <c r="O2316" s="7">
        <f t="shared" si="145"/>
        <v>86264</v>
      </c>
      <c r="P2316" s="2">
        <v>100</v>
      </c>
      <c r="Q2316" s="8">
        <f t="shared" si="146"/>
        <v>86364</v>
      </c>
      <c r="R2316" s="8">
        <f t="shared" si="147"/>
        <v>9364</v>
      </c>
      <c r="S2316" s="2" t="s">
        <v>31</v>
      </c>
      <c r="T2316" s="22" cm="1">
        <f t="array" ref="T2316">_xlfn.IFS(OR(Q2316&gt;$U$2,Q2316&lt;$U$3),Q2316*$V$2,OR(Q2316&gt;$U$3,Q2316&lt;$U$4),Q2316*$V$3,OR(Q2316&gt;$U$3,Q2316&lt;$U$4),Q2316*$V$4,OR(Q2316&gt;$U$5,Q2316&lt;$U$6),Q2316*$V$6,OR(Q2316&gt;$U$6,Q2316&lt;$U$7),Q2316*$V$7)</f>
        <v>1727.28</v>
      </c>
    </row>
    <row r="2317" spans="1:20" x14ac:dyDescent="0.3">
      <c r="A2317" s="2" t="s">
        <v>3002</v>
      </c>
      <c r="B2317" s="5">
        <v>43432</v>
      </c>
      <c r="C2317" s="5">
        <v>43433</v>
      </c>
      <c r="D2317" s="2" t="s">
        <v>45</v>
      </c>
      <c r="E2317" s="2" t="s">
        <v>66</v>
      </c>
      <c r="F2317" s="2" t="s">
        <v>325</v>
      </c>
      <c r="G2317" s="6" t="str">
        <f>VLOOKUP(F2317,'Customer Info'!A:B,2,0)</f>
        <v>Jill</v>
      </c>
      <c r="H2317" s="6" t="str">
        <f>VLOOKUP(F2317,'Customer Info'!A:C,3,0)</f>
        <v>Stevenson</v>
      </c>
      <c r="I2317" s="6" t="str">
        <f>VLOOKUP(F2317,'Customer Info'!A:E,5,0)</f>
        <v>Bengbu</v>
      </c>
      <c r="J2317" s="2" t="s">
        <v>326</v>
      </c>
      <c r="K2317" s="2">
        <v>61</v>
      </c>
      <c r="L2317" s="2">
        <v>56</v>
      </c>
      <c r="M2317" s="2">
        <v>1</v>
      </c>
      <c r="N2317" s="7">
        <f t="shared" si="144"/>
        <v>56</v>
      </c>
      <c r="O2317" s="7">
        <f t="shared" si="145"/>
        <v>61</v>
      </c>
      <c r="P2317" s="2">
        <v>10</v>
      </c>
      <c r="Q2317" s="8">
        <f t="shared" si="146"/>
        <v>71</v>
      </c>
      <c r="R2317" s="8">
        <f t="shared" si="147"/>
        <v>5</v>
      </c>
      <c r="S2317" s="2" t="s">
        <v>31</v>
      </c>
      <c r="T2317" s="22" cm="1">
        <f t="array" ref="T2317">_xlfn.IFS(OR(Q2317&gt;$U$2,Q2317&lt;$U$3),Q2317*$V$2,OR(Q2317&gt;$U$3,Q2317&lt;$U$4),Q2317*$V$3,OR(Q2317&gt;$U$3,Q2317&lt;$U$4),Q2317*$V$4,OR(Q2317&gt;$U$5,Q2317&lt;$U$6),Q2317*$V$6,OR(Q2317&gt;$U$6,Q2317&lt;$U$7),Q2317*$V$7)</f>
        <v>1.42</v>
      </c>
    </row>
    <row r="2318" spans="1:20" x14ac:dyDescent="0.3">
      <c r="A2318" s="2" t="s">
        <v>3003</v>
      </c>
      <c r="B2318" s="5">
        <v>43278</v>
      </c>
      <c r="C2318" s="5">
        <v>43279</v>
      </c>
      <c r="D2318" s="2" t="s">
        <v>45</v>
      </c>
      <c r="E2318" s="2" t="s">
        <v>89</v>
      </c>
      <c r="F2318" s="2" t="s">
        <v>1663</v>
      </c>
      <c r="G2318" s="6" t="str">
        <f>VLOOKUP(F2318,'Customer Info'!A:B,2,0)</f>
        <v>Matt</v>
      </c>
      <c r="H2318" s="6" t="str">
        <f>VLOOKUP(F2318,'Customer Info'!A:C,3,0)</f>
        <v>Collins</v>
      </c>
      <c r="I2318" s="6" t="str">
        <f>VLOOKUP(F2318,'Customer Info'!A:E,5,0)</f>
        <v>Mumbai</v>
      </c>
      <c r="J2318" s="2" t="s">
        <v>332</v>
      </c>
      <c r="K2318" s="2">
        <v>167</v>
      </c>
      <c r="L2318" s="2">
        <v>152</v>
      </c>
      <c r="M2318" s="2">
        <v>4</v>
      </c>
      <c r="N2318" s="7">
        <f t="shared" si="144"/>
        <v>608</v>
      </c>
      <c r="O2318" s="7">
        <f t="shared" si="145"/>
        <v>668</v>
      </c>
      <c r="P2318" s="2">
        <v>30</v>
      </c>
      <c r="Q2318" s="8">
        <f t="shared" si="146"/>
        <v>698</v>
      </c>
      <c r="R2318" s="8">
        <f t="shared" si="147"/>
        <v>60</v>
      </c>
      <c r="S2318" s="2" t="s">
        <v>61</v>
      </c>
      <c r="T2318" s="22" cm="1">
        <f t="array" ref="T2318">_xlfn.IFS(OR(Q2318&gt;$U$2,Q2318&lt;$U$3),Q2318*$V$2,OR(Q2318&gt;$U$3,Q2318&lt;$U$4),Q2318*$V$3,OR(Q2318&gt;$U$3,Q2318&lt;$U$4),Q2318*$V$4,OR(Q2318&gt;$U$5,Q2318&lt;$U$6),Q2318*$V$6,OR(Q2318&gt;$U$6,Q2318&lt;$U$7),Q2318*$V$7)</f>
        <v>13.96</v>
      </c>
    </row>
    <row r="2319" spans="1:20" x14ac:dyDescent="0.3">
      <c r="A2319" s="2" t="s">
        <v>3004</v>
      </c>
      <c r="B2319" s="5">
        <v>43465</v>
      </c>
      <c r="C2319" s="5">
        <v>43467</v>
      </c>
      <c r="D2319" s="2" t="s">
        <v>33</v>
      </c>
      <c r="E2319" s="2" t="s">
        <v>66</v>
      </c>
      <c r="F2319" s="2" t="s">
        <v>886</v>
      </c>
      <c r="G2319" s="6" t="str">
        <f>VLOOKUP(F2319,'Customer Info'!A:B,2,0)</f>
        <v>Valerie</v>
      </c>
      <c r="H2319" s="6" t="str">
        <f>VLOOKUP(F2319,'Customer Info'!A:C,3,0)</f>
        <v>Takahito</v>
      </c>
      <c r="I2319" s="6" t="str">
        <f>VLOOKUP(F2319,'Customer Info'!A:E,5,0)</f>
        <v>Surat</v>
      </c>
      <c r="J2319" s="2" t="s">
        <v>212</v>
      </c>
      <c r="K2319" s="2">
        <v>1619</v>
      </c>
      <c r="L2319" s="2">
        <v>1442</v>
      </c>
      <c r="M2319" s="2">
        <v>3</v>
      </c>
      <c r="N2319" s="7">
        <f t="shared" si="144"/>
        <v>4326</v>
      </c>
      <c r="O2319" s="7">
        <f t="shared" si="145"/>
        <v>4857</v>
      </c>
      <c r="P2319" s="2">
        <v>25</v>
      </c>
      <c r="Q2319" s="8">
        <f t="shared" si="146"/>
        <v>4882</v>
      </c>
      <c r="R2319" s="8">
        <f t="shared" si="147"/>
        <v>531</v>
      </c>
      <c r="S2319" s="2" t="s">
        <v>31</v>
      </c>
      <c r="T2319" s="22" cm="1">
        <f t="array" ref="T2319">_xlfn.IFS(OR(Q2319&gt;$U$2,Q2319&lt;$U$3),Q2319*$V$2,OR(Q2319&gt;$U$3,Q2319&lt;$U$4),Q2319*$V$3,OR(Q2319&gt;$U$3,Q2319&lt;$U$4),Q2319*$V$4,OR(Q2319&gt;$U$5,Q2319&lt;$U$6),Q2319*$V$6,OR(Q2319&gt;$U$6,Q2319&lt;$U$7),Q2319*$V$7)</f>
        <v>97.64</v>
      </c>
    </row>
    <row r="2320" spans="1:20" x14ac:dyDescent="0.3">
      <c r="A2320" s="2" t="s">
        <v>3005</v>
      </c>
      <c r="B2320" s="5">
        <v>43164</v>
      </c>
      <c r="C2320" s="5">
        <v>43166</v>
      </c>
      <c r="D2320" s="2" t="s">
        <v>33</v>
      </c>
      <c r="E2320" s="2" t="s">
        <v>27</v>
      </c>
      <c r="F2320" s="2" t="s">
        <v>962</v>
      </c>
      <c r="G2320" s="6" t="str">
        <f>VLOOKUP(F2320,'Customer Info'!A:B,2,0)</f>
        <v>Hunter</v>
      </c>
      <c r="H2320" s="6" t="str">
        <f>VLOOKUP(F2320,'Customer Info'!A:C,3,0)</f>
        <v>Lopez</v>
      </c>
      <c r="I2320" s="6" t="str">
        <f>VLOOKUP(F2320,'Customer Info'!A:E,5,0)</f>
        <v>Pekanbaru</v>
      </c>
      <c r="J2320" s="2" t="s">
        <v>697</v>
      </c>
      <c r="K2320" s="2">
        <v>7534</v>
      </c>
      <c r="L2320" s="2">
        <v>7106</v>
      </c>
      <c r="M2320" s="2">
        <v>2</v>
      </c>
      <c r="N2320" s="7">
        <f t="shared" si="144"/>
        <v>14212</v>
      </c>
      <c r="O2320" s="7">
        <f t="shared" si="145"/>
        <v>15068</v>
      </c>
      <c r="P2320" s="2">
        <v>76</v>
      </c>
      <c r="Q2320" s="8">
        <f t="shared" si="146"/>
        <v>15144</v>
      </c>
      <c r="R2320" s="8">
        <f t="shared" si="147"/>
        <v>856</v>
      </c>
      <c r="S2320" s="2" t="s">
        <v>31</v>
      </c>
      <c r="T2320" s="22" cm="1">
        <f t="array" ref="T2320">_xlfn.IFS(OR(Q2320&gt;$U$2,Q2320&lt;$U$3),Q2320*$V$2,OR(Q2320&gt;$U$3,Q2320&lt;$U$4),Q2320*$V$3,OR(Q2320&gt;$U$3,Q2320&lt;$U$4),Q2320*$V$4,OR(Q2320&gt;$U$5,Q2320&lt;$U$6),Q2320*$V$6,OR(Q2320&gt;$U$6,Q2320&lt;$U$7),Q2320*$V$7)</f>
        <v>302.88</v>
      </c>
    </row>
    <row r="2321" spans="1:20" x14ac:dyDescent="0.3">
      <c r="A2321" s="2" t="s">
        <v>3006</v>
      </c>
      <c r="B2321" s="5">
        <v>43435</v>
      </c>
      <c r="C2321" s="5">
        <v>43435</v>
      </c>
      <c r="D2321" s="2" t="s">
        <v>45</v>
      </c>
      <c r="E2321" s="2" t="s">
        <v>34</v>
      </c>
      <c r="F2321" s="2" t="s">
        <v>266</v>
      </c>
      <c r="G2321" s="6" t="str">
        <f>VLOOKUP(F2321,'Customer Info'!A:B,2,0)</f>
        <v>Nancy</v>
      </c>
      <c r="H2321" s="6" t="str">
        <f>VLOOKUP(F2321,'Customer Info'!A:C,3,0)</f>
        <v>Lomonaco</v>
      </c>
      <c r="I2321" s="6" t="str">
        <f>VLOOKUP(F2321,'Customer Info'!A:E,5,0)</f>
        <v>Tengzhou</v>
      </c>
      <c r="J2321" s="2" t="s">
        <v>281</v>
      </c>
      <c r="K2321" s="2">
        <v>542</v>
      </c>
      <c r="L2321" s="2">
        <v>492</v>
      </c>
      <c r="M2321" s="2">
        <v>5</v>
      </c>
      <c r="N2321" s="7">
        <f t="shared" si="144"/>
        <v>2460</v>
      </c>
      <c r="O2321" s="7">
        <f t="shared" si="145"/>
        <v>2710</v>
      </c>
      <c r="P2321" s="2">
        <v>87</v>
      </c>
      <c r="Q2321" s="8">
        <f t="shared" si="146"/>
        <v>2797</v>
      </c>
      <c r="R2321" s="8">
        <f t="shared" si="147"/>
        <v>250</v>
      </c>
      <c r="S2321" s="2" t="s">
        <v>69</v>
      </c>
      <c r="T2321" s="22" cm="1">
        <f t="array" ref="T2321">_xlfn.IFS(OR(Q2321&gt;$U$2,Q2321&lt;$U$3),Q2321*$V$2,OR(Q2321&gt;$U$3,Q2321&lt;$U$4),Q2321*$V$3,OR(Q2321&gt;$U$3,Q2321&lt;$U$4),Q2321*$V$4,OR(Q2321&gt;$U$5,Q2321&lt;$U$6),Q2321*$V$6,OR(Q2321&gt;$U$6,Q2321&lt;$U$7),Q2321*$V$7)</f>
        <v>55.94</v>
      </c>
    </row>
    <row r="2322" spans="1:20" x14ac:dyDescent="0.3">
      <c r="A2322" s="2" t="s">
        <v>3007</v>
      </c>
      <c r="B2322" s="5">
        <v>43437</v>
      </c>
      <c r="C2322" s="5">
        <v>43438</v>
      </c>
      <c r="D2322" s="2" t="s">
        <v>45</v>
      </c>
      <c r="E2322" s="2" t="s">
        <v>89</v>
      </c>
      <c r="F2322" s="2" t="s">
        <v>1358</v>
      </c>
      <c r="G2322" s="6" t="str">
        <f>VLOOKUP(F2322,'Customer Info'!A:B,2,0)</f>
        <v>Eugene</v>
      </c>
      <c r="H2322" s="6" t="str">
        <f>VLOOKUP(F2322,'Customer Info'!A:C,3,0)</f>
        <v>Hildebrand</v>
      </c>
      <c r="I2322" s="6" t="str">
        <f>VLOOKUP(F2322,'Customer Info'!A:E,5,0)</f>
        <v>Sindelfingen</v>
      </c>
      <c r="J2322" s="2" t="s">
        <v>1182</v>
      </c>
      <c r="K2322" s="2">
        <v>1146</v>
      </c>
      <c r="L2322" s="2">
        <v>1061</v>
      </c>
      <c r="M2322" s="2">
        <v>4</v>
      </c>
      <c r="N2322" s="7">
        <f t="shared" si="144"/>
        <v>4244</v>
      </c>
      <c r="O2322" s="7">
        <f t="shared" si="145"/>
        <v>4584</v>
      </c>
      <c r="P2322" s="2">
        <v>70</v>
      </c>
      <c r="Q2322" s="8">
        <f t="shared" si="146"/>
        <v>4654</v>
      </c>
      <c r="R2322" s="8">
        <f t="shared" si="147"/>
        <v>340</v>
      </c>
      <c r="S2322" s="2" t="s">
        <v>28</v>
      </c>
      <c r="T2322" s="22" cm="1">
        <f t="array" ref="T2322">_xlfn.IFS(OR(Q2322&gt;$U$2,Q2322&lt;$U$3),Q2322*$V$2,OR(Q2322&gt;$U$3,Q2322&lt;$U$4),Q2322*$V$3,OR(Q2322&gt;$U$3,Q2322&lt;$U$4),Q2322*$V$4,OR(Q2322&gt;$U$5,Q2322&lt;$U$6),Q2322*$V$6,OR(Q2322&gt;$U$6,Q2322&lt;$U$7),Q2322*$V$7)</f>
        <v>93.08</v>
      </c>
    </row>
    <row r="2323" spans="1:20" x14ac:dyDescent="0.3">
      <c r="A2323" s="2" t="s">
        <v>3008</v>
      </c>
      <c r="B2323" s="5">
        <v>43213</v>
      </c>
      <c r="C2323" s="5">
        <v>43214</v>
      </c>
      <c r="D2323" s="2" t="s">
        <v>26</v>
      </c>
      <c r="E2323" s="2" t="s">
        <v>27</v>
      </c>
      <c r="F2323" s="2" t="s">
        <v>566</v>
      </c>
      <c r="G2323" s="6" t="str">
        <f>VLOOKUP(F2323,'Customer Info'!A:B,2,0)</f>
        <v>Darren</v>
      </c>
      <c r="H2323" s="6" t="str">
        <f>VLOOKUP(F2323,'Customer Info'!A:C,3,0)</f>
        <v>Budd</v>
      </c>
      <c r="I2323" s="6" t="str">
        <f>VLOOKUP(F2323,'Customer Info'!A:E,5,0)</f>
        <v>Regensburg</v>
      </c>
      <c r="J2323" s="2" t="s">
        <v>959</v>
      </c>
      <c r="K2323" s="2">
        <v>3091</v>
      </c>
      <c r="L2323" s="2">
        <v>2889</v>
      </c>
      <c r="M2323" s="2">
        <v>1</v>
      </c>
      <c r="N2323" s="7">
        <f t="shared" si="144"/>
        <v>2889</v>
      </c>
      <c r="O2323" s="7">
        <f t="shared" si="145"/>
        <v>3091</v>
      </c>
      <c r="P2323" s="2">
        <v>45</v>
      </c>
      <c r="Q2323" s="8">
        <f t="shared" si="146"/>
        <v>3136</v>
      </c>
      <c r="R2323" s="8">
        <f t="shared" si="147"/>
        <v>202</v>
      </c>
      <c r="S2323" s="2" t="s">
        <v>31</v>
      </c>
      <c r="T2323" s="22" cm="1">
        <f t="array" ref="T2323">_xlfn.IFS(OR(Q2323&gt;$U$2,Q2323&lt;$U$3),Q2323*$V$2,OR(Q2323&gt;$U$3,Q2323&lt;$U$4),Q2323*$V$3,OR(Q2323&gt;$U$3,Q2323&lt;$U$4),Q2323*$V$4,OR(Q2323&gt;$U$5,Q2323&lt;$U$6),Q2323*$V$6,OR(Q2323&gt;$U$6,Q2323&lt;$U$7),Q2323*$V$7)</f>
        <v>62.72</v>
      </c>
    </row>
    <row r="2324" spans="1:20" x14ac:dyDescent="0.3">
      <c r="A2324" s="2" t="s">
        <v>3009</v>
      </c>
      <c r="B2324" s="5">
        <v>43244</v>
      </c>
      <c r="C2324" s="5">
        <v>43246</v>
      </c>
      <c r="D2324" s="2" t="s">
        <v>45</v>
      </c>
      <c r="E2324" s="2" t="s">
        <v>46</v>
      </c>
      <c r="F2324" s="2" t="s">
        <v>608</v>
      </c>
      <c r="G2324" s="6" t="str">
        <f>VLOOKUP(F2324,'Customer Info'!A:B,2,0)</f>
        <v>Nat</v>
      </c>
      <c r="H2324" s="6" t="str">
        <f>VLOOKUP(F2324,'Customer Info'!A:C,3,0)</f>
        <v>Carroll</v>
      </c>
      <c r="I2324" s="6" t="str">
        <f>VLOOKUP(F2324,'Customer Info'!A:E,5,0)</f>
        <v>Shanghai</v>
      </c>
      <c r="J2324" s="2" t="s">
        <v>54</v>
      </c>
      <c r="K2324" s="2">
        <v>191</v>
      </c>
      <c r="L2324" s="2">
        <v>170</v>
      </c>
      <c r="M2324" s="2">
        <v>1</v>
      </c>
      <c r="N2324" s="7">
        <f t="shared" si="144"/>
        <v>170</v>
      </c>
      <c r="O2324" s="7">
        <f t="shared" si="145"/>
        <v>191</v>
      </c>
      <c r="P2324" s="2">
        <v>30</v>
      </c>
      <c r="Q2324" s="8">
        <f t="shared" si="146"/>
        <v>221</v>
      </c>
      <c r="R2324" s="8">
        <f t="shared" si="147"/>
        <v>21</v>
      </c>
      <c r="S2324" s="2" t="s">
        <v>31</v>
      </c>
      <c r="T2324" s="22" cm="1">
        <f t="array" ref="T2324">_xlfn.IFS(OR(Q2324&gt;$U$2,Q2324&lt;$U$3),Q2324*$V$2,OR(Q2324&gt;$U$3,Q2324&lt;$U$4),Q2324*$V$3,OR(Q2324&gt;$U$3,Q2324&lt;$U$4),Q2324*$V$4,OR(Q2324&gt;$U$5,Q2324&lt;$U$6),Q2324*$V$6,OR(Q2324&gt;$U$6,Q2324&lt;$U$7),Q2324*$V$7)</f>
        <v>4.42</v>
      </c>
    </row>
    <row r="2325" spans="1:20" x14ac:dyDescent="0.3">
      <c r="A2325" s="2" t="s">
        <v>3010</v>
      </c>
      <c r="B2325" s="5">
        <v>43266</v>
      </c>
      <c r="C2325" s="5">
        <v>43268</v>
      </c>
      <c r="D2325" s="2" t="s">
        <v>33</v>
      </c>
      <c r="E2325" s="2" t="s">
        <v>66</v>
      </c>
      <c r="F2325" s="2" t="s">
        <v>1209</v>
      </c>
      <c r="G2325" s="6" t="str">
        <f>VLOOKUP(F2325,'Customer Info'!A:B,2,0)</f>
        <v>Debra</v>
      </c>
      <c r="H2325" s="6" t="str">
        <f>VLOOKUP(F2325,'Customer Info'!A:C,3,0)</f>
        <v>Catini</v>
      </c>
      <c r="I2325" s="6" t="str">
        <f>VLOOKUP(F2325,'Customer Info'!A:E,5,0)</f>
        <v>Brisbane</v>
      </c>
      <c r="J2325" s="2" t="s">
        <v>446</v>
      </c>
      <c r="K2325" s="2">
        <v>6027</v>
      </c>
      <c r="L2325" s="2">
        <v>5694</v>
      </c>
      <c r="M2325" s="2">
        <v>3</v>
      </c>
      <c r="N2325" s="7">
        <f t="shared" si="144"/>
        <v>17082</v>
      </c>
      <c r="O2325" s="7">
        <f t="shared" si="145"/>
        <v>18081</v>
      </c>
      <c r="P2325" s="2">
        <v>41</v>
      </c>
      <c r="Q2325" s="8">
        <f t="shared" si="146"/>
        <v>18122</v>
      </c>
      <c r="R2325" s="8">
        <f t="shared" si="147"/>
        <v>999</v>
      </c>
      <c r="S2325" s="2" t="s">
        <v>31</v>
      </c>
      <c r="T2325" s="22" cm="1">
        <f t="array" ref="T2325">_xlfn.IFS(OR(Q2325&gt;$U$2,Q2325&lt;$U$3),Q2325*$V$2,OR(Q2325&gt;$U$3,Q2325&lt;$U$4),Q2325*$V$3,OR(Q2325&gt;$U$3,Q2325&lt;$U$4),Q2325*$V$4,OR(Q2325&gt;$U$5,Q2325&lt;$U$6),Q2325*$V$6,OR(Q2325&gt;$U$6,Q2325&lt;$U$7),Q2325*$V$7)</f>
        <v>362.44</v>
      </c>
    </row>
    <row r="2326" spans="1:20" x14ac:dyDescent="0.3">
      <c r="A2326" s="2" t="s">
        <v>3011</v>
      </c>
      <c r="B2326" s="5">
        <v>43170</v>
      </c>
      <c r="C2326" s="5">
        <v>43171</v>
      </c>
      <c r="D2326" s="2" t="s">
        <v>33</v>
      </c>
      <c r="E2326" s="2" t="s">
        <v>66</v>
      </c>
      <c r="F2326" s="2" t="s">
        <v>105</v>
      </c>
      <c r="G2326" s="6" t="str">
        <f>VLOOKUP(F2326,'Customer Info'!A:B,2,0)</f>
        <v>Emily</v>
      </c>
      <c r="H2326" s="6" t="str">
        <f>VLOOKUP(F2326,'Customer Info'!A:C,3,0)</f>
        <v>Burns</v>
      </c>
      <c r="I2326" s="6" t="str">
        <f>VLOOKUP(F2326,'Customer Info'!A:E,5,0)</f>
        <v>Adelaide</v>
      </c>
      <c r="J2326" s="2" t="s">
        <v>178</v>
      </c>
      <c r="K2326" s="2">
        <v>38328</v>
      </c>
      <c r="L2326" s="2">
        <v>35164</v>
      </c>
      <c r="M2326" s="2">
        <v>1</v>
      </c>
      <c r="N2326" s="7">
        <f t="shared" si="144"/>
        <v>35164</v>
      </c>
      <c r="O2326" s="7">
        <f t="shared" si="145"/>
        <v>38328</v>
      </c>
      <c r="P2326" s="2">
        <v>34</v>
      </c>
      <c r="Q2326" s="8">
        <f t="shared" si="146"/>
        <v>38362</v>
      </c>
      <c r="R2326" s="8">
        <f t="shared" si="147"/>
        <v>3164</v>
      </c>
      <c r="S2326" s="2" t="s">
        <v>31</v>
      </c>
      <c r="T2326" s="22" cm="1">
        <f t="array" ref="T2326">_xlfn.IFS(OR(Q2326&gt;$U$2,Q2326&lt;$U$3),Q2326*$V$2,OR(Q2326&gt;$U$3,Q2326&lt;$U$4),Q2326*$V$3,OR(Q2326&gt;$U$3,Q2326&lt;$U$4),Q2326*$V$4,OR(Q2326&gt;$U$5,Q2326&lt;$U$6),Q2326*$V$6,OR(Q2326&gt;$U$6,Q2326&lt;$U$7),Q2326*$V$7)</f>
        <v>767.24</v>
      </c>
    </row>
    <row r="2327" spans="1:20" x14ac:dyDescent="0.3">
      <c r="A2327" s="2" t="s">
        <v>3012</v>
      </c>
      <c r="B2327" s="5">
        <v>43250</v>
      </c>
      <c r="C2327" s="5">
        <v>43252</v>
      </c>
      <c r="D2327" s="2" t="s">
        <v>33</v>
      </c>
      <c r="E2327" s="2" t="s">
        <v>34</v>
      </c>
      <c r="F2327" s="2" t="s">
        <v>670</v>
      </c>
      <c r="G2327" s="6" t="str">
        <f>VLOOKUP(F2327,'Customer Info'!A:B,2,0)</f>
        <v>Stuart</v>
      </c>
      <c r="H2327" s="6" t="str">
        <f>VLOOKUP(F2327,'Customer Info'!A:C,3,0)</f>
        <v>Calhoun</v>
      </c>
      <c r="I2327" s="6" t="str">
        <f>VLOOKUP(F2327,'Customer Info'!A:E,5,0)</f>
        <v>Bochum</v>
      </c>
      <c r="J2327" s="2" t="s">
        <v>100</v>
      </c>
      <c r="K2327" s="2">
        <v>1498</v>
      </c>
      <c r="L2327" s="2">
        <v>1335</v>
      </c>
      <c r="M2327" s="2">
        <v>1</v>
      </c>
      <c r="N2327" s="7">
        <f t="shared" si="144"/>
        <v>1335</v>
      </c>
      <c r="O2327" s="7">
        <f t="shared" si="145"/>
        <v>1498</v>
      </c>
      <c r="P2327" s="2">
        <v>37</v>
      </c>
      <c r="Q2327" s="8">
        <f t="shared" si="146"/>
        <v>1535</v>
      </c>
      <c r="R2327" s="8">
        <f t="shared" si="147"/>
        <v>163</v>
      </c>
      <c r="S2327" s="2" t="s">
        <v>31</v>
      </c>
      <c r="T2327" s="22" cm="1">
        <f t="array" ref="T2327">_xlfn.IFS(OR(Q2327&gt;$U$2,Q2327&lt;$U$3),Q2327*$V$2,OR(Q2327&gt;$U$3,Q2327&lt;$U$4),Q2327*$V$3,OR(Q2327&gt;$U$3,Q2327&lt;$U$4),Q2327*$V$4,OR(Q2327&gt;$U$5,Q2327&lt;$U$6),Q2327*$V$6,OR(Q2327&gt;$U$6,Q2327&lt;$U$7),Q2327*$V$7)</f>
        <v>30.7</v>
      </c>
    </row>
    <row r="2328" spans="1:20" x14ac:dyDescent="0.3">
      <c r="A2328" s="2" t="s">
        <v>3013</v>
      </c>
      <c r="B2328" s="5">
        <v>43118</v>
      </c>
      <c r="C2328" s="5">
        <v>43118</v>
      </c>
      <c r="D2328" s="2" t="s">
        <v>26</v>
      </c>
      <c r="E2328" s="2" t="s">
        <v>34</v>
      </c>
      <c r="F2328" s="2" t="s">
        <v>989</v>
      </c>
      <c r="G2328" s="6" t="str">
        <f>VLOOKUP(F2328,'Customer Info'!A:B,2,0)</f>
        <v>Shui</v>
      </c>
      <c r="H2328" s="6" t="str">
        <f>VLOOKUP(F2328,'Customer Info'!A:C,3,0)</f>
        <v>Tom</v>
      </c>
      <c r="I2328" s="6" t="str">
        <f>VLOOKUP(F2328,'Customer Info'!A:E,5,0)</f>
        <v>Jakarta</v>
      </c>
      <c r="J2328" s="2" t="s">
        <v>260</v>
      </c>
      <c r="K2328" s="2">
        <v>3408</v>
      </c>
      <c r="L2328" s="2">
        <v>3215</v>
      </c>
      <c r="M2328" s="2">
        <v>4</v>
      </c>
      <c r="N2328" s="7">
        <f t="shared" si="144"/>
        <v>12860</v>
      </c>
      <c r="O2328" s="7">
        <f t="shared" si="145"/>
        <v>13632</v>
      </c>
      <c r="P2328" s="2">
        <v>48</v>
      </c>
      <c r="Q2328" s="8">
        <f t="shared" si="146"/>
        <v>13680</v>
      </c>
      <c r="R2328" s="8">
        <f t="shared" si="147"/>
        <v>772</v>
      </c>
      <c r="S2328" s="2" t="s">
        <v>61</v>
      </c>
      <c r="T2328" s="22" cm="1">
        <f t="array" ref="T2328">_xlfn.IFS(OR(Q2328&gt;$U$2,Q2328&lt;$U$3),Q2328*$V$2,OR(Q2328&gt;$U$3,Q2328&lt;$U$4),Q2328*$V$3,OR(Q2328&gt;$U$3,Q2328&lt;$U$4),Q2328*$V$4,OR(Q2328&gt;$U$5,Q2328&lt;$U$6),Q2328*$V$6,OR(Q2328&gt;$U$6,Q2328&lt;$U$7),Q2328*$V$7)</f>
        <v>273.60000000000002</v>
      </c>
    </row>
    <row r="2329" spans="1:20" x14ac:dyDescent="0.3">
      <c r="A2329" s="2" t="s">
        <v>3014</v>
      </c>
      <c r="B2329" s="5">
        <v>43170</v>
      </c>
      <c r="C2329" s="5">
        <v>43170</v>
      </c>
      <c r="D2329" s="2" t="s">
        <v>45</v>
      </c>
      <c r="E2329" s="2" t="s">
        <v>41</v>
      </c>
      <c r="F2329" s="2" t="s">
        <v>143</v>
      </c>
      <c r="G2329" s="6" t="str">
        <f>VLOOKUP(F2329,'Customer Info'!A:B,2,0)</f>
        <v>Hunter</v>
      </c>
      <c r="H2329" s="6" t="str">
        <f>VLOOKUP(F2329,'Customer Info'!A:C,3,0)</f>
        <v>Lopez</v>
      </c>
      <c r="I2329" s="6" t="str">
        <f>VLOOKUP(F2329,'Customer Info'!A:E,5,0)</f>
        <v>Wollongong</v>
      </c>
      <c r="J2329" s="2" t="s">
        <v>501</v>
      </c>
      <c r="K2329" s="2">
        <v>63</v>
      </c>
      <c r="L2329" s="2">
        <v>58</v>
      </c>
      <c r="M2329" s="2">
        <v>9</v>
      </c>
      <c r="N2329" s="7">
        <f t="shared" si="144"/>
        <v>522</v>
      </c>
      <c r="O2329" s="7">
        <f t="shared" si="145"/>
        <v>567</v>
      </c>
      <c r="P2329" s="2">
        <v>10</v>
      </c>
      <c r="Q2329" s="8">
        <f t="shared" si="146"/>
        <v>577</v>
      </c>
      <c r="R2329" s="8">
        <f t="shared" si="147"/>
        <v>45</v>
      </c>
      <c r="S2329" s="2" t="s">
        <v>31</v>
      </c>
      <c r="T2329" s="22" cm="1">
        <f t="array" ref="T2329">_xlfn.IFS(OR(Q2329&gt;$U$2,Q2329&lt;$U$3),Q2329*$V$2,OR(Q2329&gt;$U$3,Q2329&lt;$U$4),Q2329*$V$3,OR(Q2329&gt;$U$3,Q2329&lt;$U$4),Q2329*$V$4,OR(Q2329&gt;$U$5,Q2329&lt;$U$6),Q2329*$V$6,OR(Q2329&gt;$U$6,Q2329&lt;$U$7),Q2329*$V$7)</f>
        <v>11.540000000000001</v>
      </c>
    </row>
    <row r="2330" spans="1:20" x14ac:dyDescent="0.3">
      <c r="A2330" s="2" t="s">
        <v>3015</v>
      </c>
      <c r="B2330" s="5">
        <v>43117</v>
      </c>
      <c r="C2330" s="5">
        <v>43118</v>
      </c>
      <c r="D2330" s="2" t="s">
        <v>26</v>
      </c>
      <c r="E2330" s="2" t="s">
        <v>41</v>
      </c>
      <c r="F2330" s="2" t="s">
        <v>419</v>
      </c>
      <c r="G2330" s="6" t="str">
        <f>VLOOKUP(F2330,'Customer Info'!A:B,2,0)</f>
        <v>Carl</v>
      </c>
      <c r="H2330" s="6" t="str">
        <f>VLOOKUP(F2330,'Customer Info'!A:C,3,0)</f>
        <v>Weiss</v>
      </c>
      <c r="I2330" s="6" t="str">
        <f>VLOOKUP(F2330,'Customer Info'!A:E,5,0)</f>
        <v>Delhi</v>
      </c>
      <c r="J2330" s="2" t="s">
        <v>64</v>
      </c>
      <c r="K2330" s="2">
        <v>1623</v>
      </c>
      <c r="L2330" s="2">
        <v>1546</v>
      </c>
      <c r="M2330" s="2">
        <v>3</v>
      </c>
      <c r="N2330" s="7">
        <f t="shared" si="144"/>
        <v>4638</v>
      </c>
      <c r="O2330" s="7">
        <f t="shared" si="145"/>
        <v>4869</v>
      </c>
      <c r="P2330" s="2">
        <v>48</v>
      </c>
      <c r="Q2330" s="8">
        <f t="shared" si="146"/>
        <v>4917</v>
      </c>
      <c r="R2330" s="8">
        <f t="shared" si="147"/>
        <v>231</v>
      </c>
      <c r="S2330" s="2" t="s">
        <v>31</v>
      </c>
      <c r="T2330" s="22" cm="1">
        <f t="array" ref="T2330">_xlfn.IFS(OR(Q2330&gt;$U$2,Q2330&lt;$U$3),Q2330*$V$2,OR(Q2330&gt;$U$3,Q2330&lt;$U$4),Q2330*$V$3,OR(Q2330&gt;$U$3,Q2330&lt;$U$4),Q2330*$V$4,OR(Q2330&gt;$U$5,Q2330&lt;$U$6),Q2330*$V$6,OR(Q2330&gt;$U$6,Q2330&lt;$U$7),Q2330*$V$7)</f>
        <v>98.34</v>
      </c>
    </row>
    <row r="2331" spans="1:20" x14ac:dyDescent="0.3">
      <c r="A2331" s="2" t="s">
        <v>3016</v>
      </c>
      <c r="B2331" s="5">
        <v>43131</v>
      </c>
      <c r="C2331" s="5">
        <v>43132</v>
      </c>
      <c r="D2331" s="2" t="s">
        <v>33</v>
      </c>
      <c r="E2331" s="2" t="s">
        <v>27</v>
      </c>
      <c r="F2331" s="2" t="s">
        <v>733</v>
      </c>
      <c r="G2331" s="6" t="str">
        <f>VLOOKUP(F2331,'Customer Info'!A:B,2,0)</f>
        <v>Delfina</v>
      </c>
      <c r="H2331" s="6" t="str">
        <f>VLOOKUP(F2331,'Customer Info'!A:C,3,0)</f>
        <v>Latchford</v>
      </c>
      <c r="I2331" s="6" t="str">
        <f>VLOOKUP(F2331,'Customer Info'!A:E,5,0)</f>
        <v>Yogyakarta</v>
      </c>
      <c r="J2331" s="2" t="s">
        <v>1010</v>
      </c>
      <c r="K2331" s="2">
        <v>8379</v>
      </c>
      <c r="L2331" s="2">
        <v>8061</v>
      </c>
      <c r="M2331" s="2">
        <v>2</v>
      </c>
      <c r="N2331" s="7">
        <f t="shared" si="144"/>
        <v>16122</v>
      </c>
      <c r="O2331" s="7">
        <f t="shared" si="145"/>
        <v>16758</v>
      </c>
      <c r="P2331" s="2">
        <v>98</v>
      </c>
      <c r="Q2331" s="8">
        <f t="shared" si="146"/>
        <v>16856</v>
      </c>
      <c r="R2331" s="8">
        <f t="shared" si="147"/>
        <v>636</v>
      </c>
      <c r="S2331" s="2" t="s">
        <v>61</v>
      </c>
      <c r="T2331" s="22" cm="1">
        <f t="array" ref="T2331">_xlfn.IFS(OR(Q2331&gt;$U$2,Q2331&lt;$U$3),Q2331*$V$2,OR(Q2331&gt;$U$3,Q2331&lt;$U$4),Q2331*$V$3,OR(Q2331&gt;$U$3,Q2331&lt;$U$4),Q2331*$V$4,OR(Q2331&gt;$U$5,Q2331&lt;$U$6),Q2331*$V$6,OR(Q2331&gt;$U$6,Q2331&lt;$U$7),Q2331*$V$7)</f>
        <v>337.12</v>
      </c>
    </row>
    <row r="2332" spans="1:20" x14ac:dyDescent="0.3">
      <c r="A2332" s="2" t="s">
        <v>3017</v>
      </c>
      <c r="B2332" s="5">
        <v>43385</v>
      </c>
      <c r="C2332" s="5">
        <v>43385</v>
      </c>
      <c r="D2332" s="2" t="s">
        <v>45</v>
      </c>
      <c r="E2332" s="2" t="s">
        <v>27</v>
      </c>
      <c r="F2332" s="2" t="s">
        <v>1471</v>
      </c>
      <c r="G2332" s="6" t="str">
        <f>VLOOKUP(F2332,'Customer Info'!A:B,2,0)</f>
        <v>Caroline</v>
      </c>
      <c r="H2332" s="6" t="str">
        <f>VLOOKUP(F2332,'Customer Info'!A:C,3,0)</f>
        <v>Jumper</v>
      </c>
      <c r="I2332" s="6" t="str">
        <f>VLOOKUP(F2332,'Customer Info'!A:E,5,0)</f>
        <v>Xuzhou</v>
      </c>
      <c r="J2332" s="2" t="s">
        <v>260</v>
      </c>
      <c r="K2332" s="2">
        <v>1809</v>
      </c>
      <c r="L2332" s="2">
        <v>1691</v>
      </c>
      <c r="M2332" s="2">
        <v>1</v>
      </c>
      <c r="N2332" s="7">
        <f t="shared" si="144"/>
        <v>1691</v>
      </c>
      <c r="O2332" s="7">
        <f t="shared" si="145"/>
        <v>1809</v>
      </c>
      <c r="P2332" s="2">
        <v>32</v>
      </c>
      <c r="Q2332" s="8">
        <f t="shared" si="146"/>
        <v>1841</v>
      </c>
      <c r="R2332" s="8">
        <f t="shared" si="147"/>
        <v>118</v>
      </c>
      <c r="S2332" s="2" t="s">
        <v>31</v>
      </c>
      <c r="T2332" s="22" cm="1">
        <f t="array" ref="T2332">_xlfn.IFS(OR(Q2332&gt;$U$2,Q2332&lt;$U$3),Q2332*$V$2,OR(Q2332&gt;$U$3,Q2332&lt;$U$4),Q2332*$V$3,OR(Q2332&gt;$U$3,Q2332&lt;$U$4),Q2332*$V$4,OR(Q2332&gt;$U$5,Q2332&lt;$U$6),Q2332*$V$6,OR(Q2332&gt;$U$6,Q2332&lt;$U$7),Q2332*$V$7)</f>
        <v>36.82</v>
      </c>
    </row>
    <row r="2333" spans="1:20" x14ac:dyDescent="0.3">
      <c r="A2333" s="2" t="s">
        <v>3018</v>
      </c>
      <c r="B2333" s="5">
        <v>43173</v>
      </c>
      <c r="C2333" s="5">
        <v>43175</v>
      </c>
      <c r="D2333" s="2" t="s">
        <v>45</v>
      </c>
      <c r="E2333" s="2" t="s">
        <v>41</v>
      </c>
      <c r="F2333" s="2" t="s">
        <v>1454</v>
      </c>
      <c r="G2333" s="6" t="str">
        <f>VLOOKUP(F2333,'Customer Info'!A:B,2,0)</f>
        <v>Ed</v>
      </c>
      <c r="H2333" s="6" t="str">
        <f>VLOOKUP(F2333,'Customer Info'!A:C,3,0)</f>
        <v>Braxton</v>
      </c>
      <c r="I2333" s="6" t="str">
        <f>VLOOKUP(F2333,'Customer Info'!A:E,5,0)</f>
        <v>Bhatpara</v>
      </c>
      <c r="J2333" s="2" t="s">
        <v>857</v>
      </c>
      <c r="K2333" s="2">
        <v>511</v>
      </c>
      <c r="L2333" s="2">
        <v>468</v>
      </c>
      <c r="M2333" s="2">
        <v>3</v>
      </c>
      <c r="N2333" s="7">
        <f t="shared" si="144"/>
        <v>1404</v>
      </c>
      <c r="O2333" s="7">
        <f t="shared" si="145"/>
        <v>1533</v>
      </c>
      <c r="P2333" s="2">
        <v>88</v>
      </c>
      <c r="Q2333" s="8">
        <f t="shared" si="146"/>
        <v>1621</v>
      </c>
      <c r="R2333" s="8">
        <f t="shared" si="147"/>
        <v>129</v>
      </c>
      <c r="S2333" s="2" t="s">
        <v>61</v>
      </c>
      <c r="T2333" s="22" cm="1">
        <f t="array" ref="T2333">_xlfn.IFS(OR(Q2333&gt;$U$2,Q2333&lt;$U$3),Q2333*$V$2,OR(Q2333&gt;$U$3,Q2333&lt;$U$4),Q2333*$V$3,OR(Q2333&gt;$U$3,Q2333&lt;$U$4),Q2333*$V$4,OR(Q2333&gt;$U$5,Q2333&lt;$U$6),Q2333*$V$6,OR(Q2333&gt;$U$6,Q2333&lt;$U$7),Q2333*$V$7)</f>
        <v>32.42</v>
      </c>
    </row>
    <row r="2334" spans="1:20" x14ac:dyDescent="0.3">
      <c r="A2334" s="2" t="s">
        <v>3019</v>
      </c>
      <c r="B2334" s="5">
        <v>43237</v>
      </c>
      <c r="C2334" s="5">
        <v>43239</v>
      </c>
      <c r="D2334" s="2" t="s">
        <v>33</v>
      </c>
      <c r="E2334" s="2" t="s">
        <v>46</v>
      </c>
      <c r="F2334" s="2" t="s">
        <v>844</v>
      </c>
      <c r="G2334" s="6" t="str">
        <f>VLOOKUP(F2334,'Customer Info'!A:B,2,0)</f>
        <v>Brendan</v>
      </c>
      <c r="H2334" s="6" t="str">
        <f>VLOOKUP(F2334,'Customer Info'!A:C,3,0)</f>
        <v>Murry</v>
      </c>
      <c r="I2334" s="6" t="str">
        <f>VLOOKUP(F2334,'Customer Info'!A:E,5,0)</f>
        <v>Schwerin</v>
      </c>
      <c r="J2334" s="2" t="s">
        <v>170</v>
      </c>
      <c r="K2334" s="2">
        <v>8619</v>
      </c>
      <c r="L2334" s="2">
        <v>7759</v>
      </c>
      <c r="M2334" s="2">
        <v>5</v>
      </c>
      <c r="N2334" s="7">
        <f t="shared" si="144"/>
        <v>38795</v>
      </c>
      <c r="O2334" s="7">
        <f t="shared" si="145"/>
        <v>43095</v>
      </c>
      <c r="P2334" s="2">
        <v>73</v>
      </c>
      <c r="Q2334" s="8">
        <f t="shared" si="146"/>
        <v>43168</v>
      </c>
      <c r="R2334" s="8">
        <f t="shared" si="147"/>
        <v>4300</v>
      </c>
      <c r="S2334" s="2" t="s">
        <v>61</v>
      </c>
      <c r="T2334" s="22" cm="1">
        <f t="array" ref="T2334">_xlfn.IFS(OR(Q2334&gt;$U$2,Q2334&lt;$U$3),Q2334*$V$2,OR(Q2334&gt;$U$3,Q2334&lt;$U$4),Q2334*$V$3,OR(Q2334&gt;$U$3,Q2334&lt;$U$4),Q2334*$V$4,OR(Q2334&gt;$U$5,Q2334&lt;$U$6),Q2334*$V$6,OR(Q2334&gt;$U$6,Q2334&lt;$U$7),Q2334*$V$7)</f>
        <v>863.36</v>
      </c>
    </row>
    <row r="2335" spans="1:20" x14ac:dyDescent="0.3">
      <c r="A2335" s="2" t="s">
        <v>3020</v>
      </c>
      <c r="B2335" s="5">
        <v>43156</v>
      </c>
      <c r="C2335" s="5">
        <v>43158</v>
      </c>
      <c r="D2335" s="2" t="s">
        <v>26</v>
      </c>
      <c r="E2335" s="2" t="s">
        <v>46</v>
      </c>
      <c r="F2335" s="2" t="s">
        <v>1287</v>
      </c>
      <c r="G2335" s="6" t="str">
        <f>VLOOKUP(F2335,'Customer Info'!A:B,2,0)</f>
        <v>Jeremy</v>
      </c>
      <c r="H2335" s="6" t="str">
        <f>VLOOKUP(F2335,'Customer Info'!A:C,3,0)</f>
        <v>Ellison</v>
      </c>
      <c r="I2335" s="6" t="str">
        <f>VLOOKUP(F2335,'Customer Info'!A:E,5,0)</f>
        <v>Faridabad</v>
      </c>
      <c r="J2335" s="2" t="s">
        <v>202</v>
      </c>
      <c r="K2335" s="2">
        <v>5836</v>
      </c>
      <c r="L2335" s="2">
        <v>5457</v>
      </c>
      <c r="M2335" s="2">
        <v>6</v>
      </c>
      <c r="N2335" s="7">
        <f t="shared" si="144"/>
        <v>32742</v>
      </c>
      <c r="O2335" s="7">
        <f t="shared" si="145"/>
        <v>35016</v>
      </c>
      <c r="P2335" s="2">
        <v>61</v>
      </c>
      <c r="Q2335" s="8">
        <f t="shared" si="146"/>
        <v>35077</v>
      </c>
      <c r="R2335" s="8">
        <f t="shared" si="147"/>
        <v>2274</v>
      </c>
      <c r="S2335" s="2" t="s">
        <v>31</v>
      </c>
      <c r="T2335" s="22" cm="1">
        <f t="array" ref="T2335">_xlfn.IFS(OR(Q2335&gt;$U$2,Q2335&lt;$U$3),Q2335*$V$2,OR(Q2335&gt;$U$3,Q2335&lt;$U$4),Q2335*$V$3,OR(Q2335&gt;$U$3,Q2335&lt;$U$4),Q2335*$V$4,OR(Q2335&gt;$U$5,Q2335&lt;$U$6),Q2335*$V$6,OR(Q2335&gt;$U$6,Q2335&lt;$U$7),Q2335*$V$7)</f>
        <v>701.54</v>
      </c>
    </row>
    <row r="2336" spans="1:20" x14ac:dyDescent="0.3">
      <c r="A2336" s="2" t="s">
        <v>3021</v>
      </c>
      <c r="B2336" s="5">
        <v>43178</v>
      </c>
      <c r="C2336" s="5">
        <v>43178</v>
      </c>
      <c r="D2336" s="2" t="s">
        <v>33</v>
      </c>
      <c r="E2336" s="2" t="s">
        <v>66</v>
      </c>
      <c r="F2336" s="2" t="s">
        <v>1416</v>
      </c>
      <c r="G2336" s="6" t="str">
        <f>VLOOKUP(F2336,'Customer Info'!A:B,2,0)</f>
        <v>Max</v>
      </c>
      <c r="H2336" s="6" t="str">
        <f>VLOOKUP(F2336,'Customer Info'!A:C,3,0)</f>
        <v>Jones</v>
      </c>
      <c r="I2336" s="6" t="str">
        <f>VLOOKUP(F2336,'Customer Info'!A:E,5,0)</f>
        <v>Yuncheng</v>
      </c>
      <c r="J2336" s="2" t="s">
        <v>609</v>
      </c>
      <c r="K2336" s="2">
        <v>2706</v>
      </c>
      <c r="L2336" s="2">
        <v>2553</v>
      </c>
      <c r="M2336" s="2">
        <v>1</v>
      </c>
      <c r="N2336" s="7">
        <f t="shared" si="144"/>
        <v>2553</v>
      </c>
      <c r="O2336" s="7">
        <f t="shared" si="145"/>
        <v>2706</v>
      </c>
      <c r="P2336" s="2">
        <v>56</v>
      </c>
      <c r="Q2336" s="8">
        <f t="shared" si="146"/>
        <v>2762</v>
      </c>
      <c r="R2336" s="8">
        <f t="shared" si="147"/>
        <v>153</v>
      </c>
      <c r="S2336" s="2" t="s">
        <v>61</v>
      </c>
      <c r="T2336" s="22" cm="1">
        <f t="array" ref="T2336">_xlfn.IFS(OR(Q2336&gt;$U$2,Q2336&lt;$U$3),Q2336*$V$2,OR(Q2336&gt;$U$3,Q2336&lt;$U$4),Q2336*$V$3,OR(Q2336&gt;$U$3,Q2336&lt;$U$4),Q2336*$V$4,OR(Q2336&gt;$U$5,Q2336&lt;$U$6),Q2336*$V$6,OR(Q2336&gt;$U$6,Q2336&lt;$U$7),Q2336*$V$7)</f>
        <v>55.24</v>
      </c>
    </row>
    <row r="2337" spans="1:20" x14ac:dyDescent="0.3">
      <c r="A2337" s="2" t="s">
        <v>3022</v>
      </c>
      <c r="B2337" s="5">
        <v>43377</v>
      </c>
      <c r="C2337" s="5">
        <v>43378</v>
      </c>
      <c r="D2337" s="2" t="s">
        <v>45</v>
      </c>
      <c r="E2337" s="2" t="s">
        <v>41</v>
      </c>
      <c r="F2337" s="2" t="s">
        <v>837</v>
      </c>
      <c r="G2337" s="6" t="str">
        <f>VLOOKUP(F2337,'Customer Info'!A:B,2,0)</f>
        <v>Dan</v>
      </c>
      <c r="H2337" s="6" t="str">
        <f>VLOOKUP(F2337,'Customer Info'!A:C,3,0)</f>
        <v>Campbell</v>
      </c>
      <c r="I2337" s="6" t="str">
        <f>VLOOKUP(F2337,'Customer Info'!A:E,5,0)</f>
        <v>Perth</v>
      </c>
      <c r="J2337" s="2" t="s">
        <v>184</v>
      </c>
      <c r="K2337" s="2">
        <v>458</v>
      </c>
      <c r="L2337" s="2">
        <v>419</v>
      </c>
      <c r="M2337" s="2">
        <v>7</v>
      </c>
      <c r="N2337" s="7">
        <f t="shared" si="144"/>
        <v>2933</v>
      </c>
      <c r="O2337" s="7">
        <f t="shared" si="145"/>
        <v>3206</v>
      </c>
      <c r="P2337" s="2">
        <v>32</v>
      </c>
      <c r="Q2337" s="8">
        <f t="shared" si="146"/>
        <v>3238</v>
      </c>
      <c r="R2337" s="8">
        <f t="shared" si="147"/>
        <v>273</v>
      </c>
      <c r="S2337" s="2" t="s">
        <v>31</v>
      </c>
      <c r="T2337" s="22" cm="1">
        <f t="array" ref="T2337">_xlfn.IFS(OR(Q2337&gt;$U$2,Q2337&lt;$U$3),Q2337*$V$2,OR(Q2337&gt;$U$3,Q2337&lt;$U$4),Q2337*$V$3,OR(Q2337&gt;$U$3,Q2337&lt;$U$4),Q2337*$V$4,OR(Q2337&gt;$U$5,Q2337&lt;$U$6),Q2337*$V$6,OR(Q2337&gt;$U$6,Q2337&lt;$U$7),Q2337*$V$7)</f>
        <v>64.760000000000005</v>
      </c>
    </row>
    <row r="2338" spans="1:20" x14ac:dyDescent="0.3">
      <c r="A2338" s="2" t="s">
        <v>3023</v>
      </c>
      <c r="B2338" s="5">
        <v>43277</v>
      </c>
      <c r="C2338" s="5">
        <v>43277</v>
      </c>
      <c r="D2338" s="2" t="s">
        <v>33</v>
      </c>
      <c r="E2338" s="2" t="s">
        <v>46</v>
      </c>
      <c r="F2338" s="2" t="s">
        <v>56</v>
      </c>
      <c r="G2338" s="6" t="str">
        <f>VLOOKUP(F2338,'Customer Info'!A:B,2,0)</f>
        <v>Jeremy</v>
      </c>
      <c r="H2338" s="6" t="str">
        <f>VLOOKUP(F2338,'Customer Info'!A:C,3,0)</f>
        <v>Ellison</v>
      </c>
      <c r="I2338" s="6" t="str">
        <f>VLOOKUP(F2338,'Customer Info'!A:E,5,0)</f>
        <v>Jammu</v>
      </c>
      <c r="J2338" s="2" t="s">
        <v>57</v>
      </c>
      <c r="K2338" s="2">
        <v>8619</v>
      </c>
      <c r="L2338" s="2">
        <v>7759</v>
      </c>
      <c r="M2338" s="2">
        <v>3</v>
      </c>
      <c r="N2338" s="7">
        <f t="shared" si="144"/>
        <v>23277</v>
      </c>
      <c r="O2338" s="7">
        <f t="shared" si="145"/>
        <v>25857</v>
      </c>
      <c r="P2338" s="2">
        <v>60</v>
      </c>
      <c r="Q2338" s="8">
        <f t="shared" si="146"/>
        <v>25917</v>
      </c>
      <c r="R2338" s="8">
        <f t="shared" si="147"/>
        <v>2580</v>
      </c>
      <c r="S2338" s="2" t="s">
        <v>31</v>
      </c>
      <c r="T2338" s="22" cm="1">
        <f t="array" ref="T2338">_xlfn.IFS(OR(Q2338&gt;$U$2,Q2338&lt;$U$3),Q2338*$V$2,OR(Q2338&gt;$U$3,Q2338&lt;$U$4),Q2338*$V$3,OR(Q2338&gt;$U$3,Q2338&lt;$U$4),Q2338*$V$4,OR(Q2338&gt;$U$5,Q2338&lt;$U$6),Q2338*$V$6,OR(Q2338&gt;$U$6,Q2338&lt;$U$7),Q2338*$V$7)</f>
        <v>518.34</v>
      </c>
    </row>
    <row r="2339" spans="1:20" x14ac:dyDescent="0.3">
      <c r="A2339" s="2" t="s">
        <v>3024</v>
      </c>
      <c r="B2339" s="5">
        <v>43135</v>
      </c>
      <c r="C2339" s="5">
        <v>43137</v>
      </c>
      <c r="D2339" s="2" t="s">
        <v>45</v>
      </c>
      <c r="E2339" s="2" t="s">
        <v>66</v>
      </c>
      <c r="F2339" s="2" t="s">
        <v>280</v>
      </c>
      <c r="G2339" s="6" t="str">
        <f>VLOOKUP(F2339,'Customer Info'!A:B,2,0)</f>
        <v>Brenda</v>
      </c>
      <c r="H2339" s="6" t="str">
        <f>VLOOKUP(F2339,'Customer Info'!A:C,3,0)</f>
        <v>Bowman</v>
      </c>
      <c r="I2339" s="6" t="str">
        <f>VLOOKUP(F2339,'Customer Info'!A:E,5,0)</f>
        <v>Perth</v>
      </c>
      <c r="J2339" s="2" t="s">
        <v>452</v>
      </c>
      <c r="K2339" s="2">
        <v>143</v>
      </c>
      <c r="L2339" s="2">
        <v>137</v>
      </c>
      <c r="M2339" s="2">
        <v>7</v>
      </c>
      <c r="N2339" s="7">
        <f t="shared" si="144"/>
        <v>959</v>
      </c>
      <c r="O2339" s="7">
        <f t="shared" si="145"/>
        <v>1001</v>
      </c>
      <c r="P2339" s="2">
        <v>30</v>
      </c>
      <c r="Q2339" s="8">
        <f t="shared" si="146"/>
        <v>1031</v>
      </c>
      <c r="R2339" s="8">
        <f t="shared" si="147"/>
        <v>42</v>
      </c>
      <c r="S2339" s="2" t="s">
        <v>31</v>
      </c>
      <c r="T2339" s="22" cm="1">
        <f t="array" ref="T2339">_xlfn.IFS(OR(Q2339&gt;$U$2,Q2339&lt;$U$3),Q2339*$V$2,OR(Q2339&gt;$U$3,Q2339&lt;$U$4),Q2339*$V$3,OR(Q2339&gt;$U$3,Q2339&lt;$U$4),Q2339*$V$4,OR(Q2339&gt;$U$5,Q2339&lt;$U$6),Q2339*$V$6,OR(Q2339&gt;$U$6,Q2339&lt;$U$7),Q2339*$V$7)</f>
        <v>20.62</v>
      </c>
    </row>
    <row r="2340" spans="1:20" x14ac:dyDescent="0.3">
      <c r="A2340" s="2" t="s">
        <v>3025</v>
      </c>
      <c r="B2340" s="5">
        <v>43441</v>
      </c>
      <c r="C2340" s="5">
        <v>43442</v>
      </c>
      <c r="D2340" s="2" t="s">
        <v>33</v>
      </c>
      <c r="E2340" s="2" t="s">
        <v>27</v>
      </c>
      <c r="F2340" s="2" t="s">
        <v>2094</v>
      </c>
      <c r="G2340" s="6" t="str">
        <f>VLOOKUP(F2340,'Customer Info'!A:B,2,0)</f>
        <v>Brooke</v>
      </c>
      <c r="H2340" s="6" t="str">
        <f>VLOOKUP(F2340,'Customer Info'!A:C,3,0)</f>
        <v>Gillingham</v>
      </c>
      <c r="I2340" s="6" t="str">
        <f>VLOOKUP(F2340,'Customer Info'!A:E,5,0)</f>
        <v>Sunbury</v>
      </c>
      <c r="J2340" s="2" t="s">
        <v>891</v>
      </c>
      <c r="K2340" s="2">
        <v>5848</v>
      </c>
      <c r="L2340" s="2">
        <v>5214</v>
      </c>
      <c r="M2340" s="2">
        <v>1</v>
      </c>
      <c r="N2340" s="7">
        <f t="shared" si="144"/>
        <v>5214</v>
      </c>
      <c r="O2340" s="7">
        <f t="shared" si="145"/>
        <v>5848</v>
      </c>
      <c r="P2340" s="2">
        <v>61</v>
      </c>
      <c r="Q2340" s="8">
        <f t="shared" si="146"/>
        <v>5909</v>
      </c>
      <c r="R2340" s="8">
        <f t="shared" si="147"/>
        <v>634</v>
      </c>
      <c r="S2340" s="2" t="s">
        <v>31</v>
      </c>
      <c r="T2340" s="22" cm="1">
        <f t="array" ref="T2340">_xlfn.IFS(OR(Q2340&gt;$U$2,Q2340&lt;$U$3),Q2340*$V$2,OR(Q2340&gt;$U$3,Q2340&lt;$U$4),Q2340*$V$3,OR(Q2340&gt;$U$3,Q2340&lt;$U$4),Q2340*$V$4,OR(Q2340&gt;$U$5,Q2340&lt;$U$6),Q2340*$V$6,OR(Q2340&gt;$U$6,Q2340&lt;$U$7),Q2340*$V$7)</f>
        <v>118.18</v>
      </c>
    </row>
    <row r="2341" spans="1:20" x14ac:dyDescent="0.3">
      <c r="A2341" s="2" t="s">
        <v>3026</v>
      </c>
      <c r="B2341" s="5">
        <v>43352</v>
      </c>
      <c r="C2341" s="5">
        <v>43353</v>
      </c>
      <c r="D2341" s="2" t="s">
        <v>45</v>
      </c>
      <c r="E2341" s="2" t="s">
        <v>34</v>
      </c>
      <c r="F2341" s="2" t="s">
        <v>508</v>
      </c>
      <c r="G2341" s="6" t="str">
        <f>VLOOKUP(F2341,'Customer Info'!A:B,2,0)</f>
        <v>Keith</v>
      </c>
      <c r="H2341" s="6" t="str">
        <f>VLOOKUP(F2341,'Customer Info'!A:C,3,0)</f>
        <v>Herrera</v>
      </c>
      <c r="I2341" s="6" t="str">
        <f>VLOOKUP(F2341,'Customer Info'!A:E,5,0)</f>
        <v>Jakarta</v>
      </c>
      <c r="J2341" s="2" t="s">
        <v>412</v>
      </c>
      <c r="K2341" s="2">
        <v>1798</v>
      </c>
      <c r="L2341" s="2">
        <v>1650</v>
      </c>
      <c r="M2341" s="2">
        <v>5</v>
      </c>
      <c r="N2341" s="7">
        <f t="shared" si="144"/>
        <v>8250</v>
      </c>
      <c r="O2341" s="7">
        <f t="shared" si="145"/>
        <v>8990</v>
      </c>
      <c r="P2341" s="2">
        <v>24</v>
      </c>
      <c r="Q2341" s="8">
        <f t="shared" si="146"/>
        <v>9014</v>
      </c>
      <c r="R2341" s="8">
        <f t="shared" si="147"/>
        <v>740</v>
      </c>
      <c r="S2341" s="2" t="s">
        <v>28</v>
      </c>
      <c r="T2341" s="22" cm="1">
        <f t="array" ref="T2341">_xlfn.IFS(OR(Q2341&gt;$U$2,Q2341&lt;$U$3),Q2341*$V$2,OR(Q2341&gt;$U$3,Q2341&lt;$U$4),Q2341*$V$3,OR(Q2341&gt;$U$3,Q2341&lt;$U$4),Q2341*$V$4,OR(Q2341&gt;$U$5,Q2341&lt;$U$6),Q2341*$V$6,OR(Q2341&gt;$U$6,Q2341&lt;$U$7),Q2341*$V$7)</f>
        <v>180.28</v>
      </c>
    </row>
    <row r="2342" spans="1:20" x14ac:dyDescent="0.3">
      <c r="A2342" s="2" t="s">
        <v>3027</v>
      </c>
      <c r="B2342" s="5">
        <v>43354</v>
      </c>
      <c r="C2342" s="5">
        <v>43354</v>
      </c>
      <c r="D2342" s="2" t="s">
        <v>45</v>
      </c>
      <c r="E2342" s="2" t="s">
        <v>27</v>
      </c>
      <c r="F2342" s="2" t="s">
        <v>398</v>
      </c>
      <c r="G2342" s="6" t="str">
        <f>VLOOKUP(F2342,'Customer Info'!A:B,2,0)</f>
        <v>Candace</v>
      </c>
      <c r="H2342" s="6" t="str">
        <f>VLOOKUP(F2342,'Customer Info'!A:C,3,0)</f>
        <v>McMahon</v>
      </c>
      <c r="I2342" s="6" t="str">
        <f>VLOOKUP(F2342,'Customer Info'!A:E,5,0)</f>
        <v>Canberra</v>
      </c>
      <c r="J2342" s="2" t="s">
        <v>132</v>
      </c>
      <c r="K2342" s="2">
        <v>194</v>
      </c>
      <c r="L2342" s="2">
        <v>176</v>
      </c>
      <c r="M2342" s="2">
        <v>2</v>
      </c>
      <c r="N2342" s="7">
        <f t="shared" si="144"/>
        <v>352</v>
      </c>
      <c r="O2342" s="7">
        <f t="shared" si="145"/>
        <v>388</v>
      </c>
      <c r="P2342" s="2">
        <v>30</v>
      </c>
      <c r="Q2342" s="8">
        <f t="shared" si="146"/>
        <v>418</v>
      </c>
      <c r="R2342" s="8">
        <f t="shared" si="147"/>
        <v>36</v>
      </c>
      <c r="S2342" s="2" t="s">
        <v>61</v>
      </c>
      <c r="T2342" s="22" cm="1">
        <f t="array" ref="T2342">_xlfn.IFS(OR(Q2342&gt;$U$2,Q2342&lt;$U$3),Q2342*$V$2,OR(Q2342&gt;$U$3,Q2342&lt;$U$4),Q2342*$V$3,OR(Q2342&gt;$U$3,Q2342&lt;$U$4),Q2342*$V$4,OR(Q2342&gt;$U$5,Q2342&lt;$U$6),Q2342*$V$6,OR(Q2342&gt;$U$6,Q2342&lt;$U$7),Q2342*$V$7)</f>
        <v>8.36</v>
      </c>
    </row>
    <row r="2343" spans="1:20" x14ac:dyDescent="0.3">
      <c r="A2343" s="2" t="s">
        <v>3028</v>
      </c>
      <c r="B2343" s="5">
        <v>43389</v>
      </c>
      <c r="C2343" s="5">
        <v>43390</v>
      </c>
      <c r="D2343" s="2" t="s">
        <v>45</v>
      </c>
      <c r="E2343" s="2" t="s">
        <v>89</v>
      </c>
      <c r="F2343" s="2" t="s">
        <v>1519</v>
      </c>
      <c r="G2343" s="6" t="str">
        <f>VLOOKUP(F2343,'Customer Info'!A:B,2,0)</f>
        <v>Ralph</v>
      </c>
      <c r="H2343" s="6" t="str">
        <f>VLOOKUP(F2343,'Customer Info'!A:C,3,0)</f>
        <v>Arnett</v>
      </c>
      <c r="I2343" s="6" t="str">
        <f>VLOOKUP(F2343,'Customer Info'!A:E,5,0)</f>
        <v>Shenyang</v>
      </c>
      <c r="J2343" s="2" t="s">
        <v>910</v>
      </c>
      <c r="K2343" s="2">
        <v>77</v>
      </c>
      <c r="L2343" s="2">
        <v>73</v>
      </c>
      <c r="M2343" s="2">
        <v>4</v>
      </c>
      <c r="N2343" s="7">
        <f t="shared" si="144"/>
        <v>292</v>
      </c>
      <c r="O2343" s="7">
        <f t="shared" si="145"/>
        <v>308</v>
      </c>
      <c r="P2343" s="2">
        <v>10</v>
      </c>
      <c r="Q2343" s="8">
        <f t="shared" si="146"/>
        <v>318</v>
      </c>
      <c r="R2343" s="8">
        <f t="shared" si="147"/>
        <v>16</v>
      </c>
      <c r="S2343" s="2" t="s">
        <v>31</v>
      </c>
      <c r="T2343" s="22" cm="1">
        <f t="array" ref="T2343">_xlfn.IFS(OR(Q2343&gt;$U$2,Q2343&lt;$U$3),Q2343*$V$2,OR(Q2343&gt;$U$3,Q2343&lt;$U$4),Q2343*$V$3,OR(Q2343&gt;$U$3,Q2343&lt;$U$4),Q2343*$V$4,OR(Q2343&gt;$U$5,Q2343&lt;$U$6),Q2343*$V$6,OR(Q2343&gt;$U$6,Q2343&lt;$U$7),Q2343*$V$7)</f>
        <v>6.36</v>
      </c>
    </row>
    <row r="2344" spans="1:20" x14ac:dyDescent="0.3">
      <c r="A2344" s="2" t="s">
        <v>3029</v>
      </c>
      <c r="B2344" s="5">
        <v>43307</v>
      </c>
      <c r="C2344" s="5">
        <v>43308</v>
      </c>
      <c r="D2344" s="2" t="s">
        <v>45</v>
      </c>
      <c r="E2344" s="2" t="s">
        <v>41</v>
      </c>
      <c r="F2344" s="2" t="s">
        <v>461</v>
      </c>
      <c r="G2344" s="6" t="str">
        <f>VLOOKUP(F2344,'Customer Info'!A:B,2,0)</f>
        <v>Barry</v>
      </c>
      <c r="H2344" s="6" t="str">
        <f>VLOOKUP(F2344,'Customer Info'!A:C,3,0)</f>
        <v>Franzšsisch</v>
      </c>
      <c r="I2344" s="6" t="str">
        <f>VLOOKUP(F2344,'Customer Info'!A:E,5,0)</f>
        <v>Bendigo</v>
      </c>
      <c r="J2344" s="2" t="s">
        <v>577</v>
      </c>
      <c r="K2344" s="2">
        <v>400</v>
      </c>
      <c r="L2344" s="2">
        <v>360</v>
      </c>
      <c r="M2344" s="2">
        <v>14</v>
      </c>
      <c r="N2344" s="7">
        <f t="shared" si="144"/>
        <v>5040</v>
      </c>
      <c r="O2344" s="7">
        <f t="shared" si="145"/>
        <v>5600</v>
      </c>
      <c r="P2344" s="2">
        <v>51</v>
      </c>
      <c r="Q2344" s="8">
        <f t="shared" si="146"/>
        <v>5651</v>
      </c>
      <c r="R2344" s="8">
        <f t="shared" si="147"/>
        <v>560</v>
      </c>
      <c r="S2344" s="2" t="s">
        <v>31</v>
      </c>
      <c r="T2344" s="22" cm="1">
        <f t="array" ref="T2344">_xlfn.IFS(OR(Q2344&gt;$U$2,Q2344&lt;$U$3),Q2344*$V$2,OR(Q2344&gt;$U$3,Q2344&lt;$U$4),Q2344*$V$3,OR(Q2344&gt;$U$3,Q2344&lt;$U$4),Q2344*$V$4,OR(Q2344&gt;$U$5,Q2344&lt;$U$6),Q2344*$V$6,OR(Q2344&gt;$U$6,Q2344&lt;$U$7),Q2344*$V$7)</f>
        <v>113.02</v>
      </c>
    </row>
    <row r="2345" spans="1:20" x14ac:dyDescent="0.3">
      <c r="A2345" s="2" t="s">
        <v>3030</v>
      </c>
      <c r="B2345" s="5">
        <v>43328</v>
      </c>
      <c r="C2345" s="5">
        <v>43329</v>
      </c>
      <c r="D2345" s="2" t="s">
        <v>26</v>
      </c>
      <c r="E2345" s="2" t="s">
        <v>66</v>
      </c>
      <c r="F2345" s="2" t="s">
        <v>137</v>
      </c>
      <c r="G2345" s="6" t="str">
        <f>VLOOKUP(F2345,'Customer Info'!A:B,2,0)</f>
        <v>Dana</v>
      </c>
      <c r="H2345" s="6" t="str">
        <f>VLOOKUP(F2345,'Customer Info'!A:C,3,0)</f>
        <v>Kaydos</v>
      </c>
      <c r="I2345" s="6" t="str">
        <f>VLOOKUP(F2345,'Customer Info'!A:E,5,0)</f>
        <v>Nagercoil</v>
      </c>
      <c r="J2345" s="2" t="s">
        <v>135</v>
      </c>
      <c r="K2345" s="2">
        <v>8351</v>
      </c>
      <c r="L2345" s="2">
        <v>8033</v>
      </c>
      <c r="M2345" s="2">
        <v>13</v>
      </c>
      <c r="N2345" s="7">
        <f t="shared" si="144"/>
        <v>104429</v>
      </c>
      <c r="O2345" s="7">
        <f t="shared" si="145"/>
        <v>108563</v>
      </c>
      <c r="P2345" s="2">
        <v>29</v>
      </c>
      <c r="Q2345" s="8">
        <f t="shared" si="146"/>
        <v>108592</v>
      </c>
      <c r="R2345" s="8">
        <f t="shared" si="147"/>
        <v>4134</v>
      </c>
      <c r="S2345" s="2" t="s">
        <v>61</v>
      </c>
      <c r="T2345" s="22" cm="1">
        <f t="array" ref="T2345">_xlfn.IFS(OR(Q2345&gt;$U$2,Q2345&lt;$U$3),Q2345*$V$2,OR(Q2345&gt;$U$3,Q2345&lt;$U$4),Q2345*$V$3,OR(Q2345&gt;$U$3,Q2345&lt;$U$4),Q2345*$V$4,OR(Q2345&gt;$U$5,Q2345&lt;$U$6),Q2345*$V$6,OR(Q2345&gt;$U$6,Q2345&lt;$U$7),Q2345*$V$7)</f>
        <v>2171.84</v>
      </c>
    </row>
    <row r="2346" spans="1:20" x14ac:dyDescent="0.3">
      <c r="A2346" s="2" t="s">
        <v>3031</v>
      </c>
      <c r="B2346" s="5">
        <v>43394</v>
      </c>
      <c r="C2346" s="5">
        <v>43396</v>
      </c>
      <c r="D2346" s="2" t="s">
        <v>26</v>
      </c>
      <c r="E2346" s="2" t="s">
        <v>41</v>
      </c>
      <c r="F2346" s="2" t="s">
        <v>656</v>
      </c>
      <c r="G2346" s="6" t="str">
        <f>VLOOKUP(F2346,'Customer Info'!A:B,2,0)</f>
        <v>Magdelene</v>
      </c>
      <c r="H2346" s="6" t="str">
        <f>VLOOKUP(F2346,'Customer Info'!A:C,3,0)</f>
        <v>Morse</v>
      </c>
      <c r="I2346" s="6" t="str">
        <f>VLOOKUP(F2346,'Customer Info'!A:E,5,0)</f>
        <v>Berlin</v>
      </c>
      <c r="J2346" s="2" t="s">
        <v>490</v>
      </c>
      <c r="K2346" s="2">
        <v>2759</v>
      </c>
      <c r="L2346" s="2">
        <v>2628</v>
      </c>
      <c r="M2346" s="2">
        <v>11</v>
      </c>
      <c r="N2346" s="7">
        <f t="shared" si="144"/>
        <v>28908</v>
      </c>
      <c r="O2346" s="7">
        <f t="shared" si="145"/>
        <v>30349</v>
      </c>
      <c r="P2346" s="2">
        <v>95</v>
      </c>
      <c r="Q2346" s="8">
        <f t="shared" si="146"/>
        <v>30444</v>
      </c>
      <c r="R2346" s="8">
        <f t="shared" si="147"/>
        <v>1441</v>
      </c>
      <c r="S2346" s="2" t="s">
        <v>31</v>
      </c>
      <c r="T2346" s="22" cm="1">
        <f t="array" ref="T2346">_xlfn.IFS(OR(Q2346&gt;$U$2,Q2346&lt;$U$3),Q2346*$V$2,OR(Q2346&gt;$U$3,Q2346&lt;$U$4),Q2346*$V$3,OR(Q2346&gt;$U$3,Q2346&lt;$U$4),Q2346*$V$4,OR(Q2346&gt;$U$5,Q2346&lt;$U$6),Q2346*$V$6,OR(Q2346&gt;$U$6,Q2346&lt;$U$7),Q2346*$V$7)</f>
        <v>608.88</v>
      </c>
    </row>
    <row r="2347" spans="1:20" x14ac:dyDescent="0.3">
      <c r="A2347" s="2" t="s">
        <v>3032</v>
      </c>
      <c r="B2347" s="5">
        <v>43369</v>
      </c>
      <c r="C2347" s="5">
        <v>43370</v>
      </c>
      <c r="D2347" s="2" t="s">
        <v>26</v>
      </c>
      <c r="E2347" s="2" t="s">
        <v>46</v>
      </c>
      <c r="F2347" s="2" t="s">
        <v>958</v>
      </c>
      <c r="G2347" s="6" t="str">
        <f>VLOOKUP(F2347,'Customer Info'!A:B,2,0)</f>
        <v>Liz</v>
      </c>
      <c r="H2347" s="6" t="str">
        <f>VLOOKUP(F2347,'Customer Info'!A:C,3,0)</f>
        <v>Pelletier</v>
      </c>
      <c r="I2347" s="6" t="str">
        <f>VLOOKUP(F2347,'Customer Info'!A:E,5,0)</f>
        <v>Zigong</v>
      </c>
      <c r="J2347" s="2" t="s">
        <v>864</v>
      </c>
      <c r="K2347" s="2">
        <v>2365</v>
      </c>
      <c r="L2347" s="2">
        <v>2232</v>
      </c>
      <c r="M2347" s="2">
        <v>2</v>
      </c>
      <c r="N2347" s="7">
        <f t="shared" si="144"/>
        <v>4464</v>
      </c>
      <c r="O2347" s="7">
        <f t="shared" si="145"/>
        <v>4730</v>
      </c>
      <c r="P2347" s="2">
        <v>50</v>
      </c>
      <c r="Q2347" s="8">
        <f t="shared" si="146"/>
        <v>4780</v>
      </c>
      <c r="R2347" s="8">
        <f t="shared" si="147"/>
        <v>266</v>
      </c>
      <c r="S2347" s="2" t="s">
        <v>28</v>
      </c>
      <c r="T2347" s="22" cm="1">
        <f t="array" ref="T2347">_xlfn.IFS(OR(Q2347&gt;$U$2,Q2347&lt;$U$3),Q2347*$V$2,OR(Q2347&gt;$U$3,Q2347&lt;$U$4),Q2347*$V$3,OR(Q2347&gt;$U$3,Q2347&lt;$U$4),Q2347*$V$4,OR(Q2347&gt;$U$5,Q2347&lt;$U$6),Q2347*$V$6,OR(Q2347&gt;$U$6,Q2347&lt;$U$7),Q2347*$V$7)</f>
        <v>95.600000000000009</v>
      </c>
    </row>
    <row r="2348" spans="1:20" x14ac:dyDescent="0.3">
      <c r="A2348" s="2" t="s">
        <v>3033</v>
      </c>
      <c r="B2348" s="5">
        <v>43363</v>
      </c>
      <c r="C2348" s="5">
        <v>43365</v>
      </c>
      <c r="D2348" s="2" t="s">
        <v>45</v>
      </c>
      <c r="E2348" s="2" t="s">
        <v>66</v>
      </c>
      <c r="F2348" s="2" t="s">
        <v>193</v>
      </c>
      <c r="G2348" s="6" t="str">
        <f>VLOOKUP(F2348,'Customer Info'!A:B,2,0)</f>
        <v>Becky</v>
      </c>
      <c r="H2348" s="6" t="str">
        <f>VLOOKUP(F2348,'Customer Info'!A:C,3,0)</f>
        <v>Pak</v>
      </c>
      <c r="I2348" s="6" t="str">
        <f>VLOOKUP(F2348,'Customer Info'!A:E,5,0)</f>
        <v>Geelong</v>
      </c>
      <c r="J2348" s="2" t="s">
        <v>512</v>
      </c>
      <c r="K2348" s="2">
        <v>63</v>
      </c>
      <c r="L2348" s="2">
        <v>58</v>
      </c>
      <c r="M2348" s="2">
        <v>9</v>
      </c>
      <c r="N2348" s="7">
        <f t="shared" si="144"/>
        <v>522</v>
      </c>
      <c r="O2348" s="7">
        <f t="shared" si="145"/>
        <v>567</v>
      </c>
      <c r="P2348" s="2">
        <v>10</v>
      </c>
      <c r="Q2348" s="8">
        <f t="shared" si="146"/>
        <v>577</v>
      </c>
      <c r="R2348" s="8">
        <f t="shared" si="147"/>
        <v>45</v>
      </c>
      <c r="S2348" s="2" t="s">
        <v>31</v>
      </c>
      <c r="T2348" s="22" cm="1">
        <f t="array" ref="T2348">_xlfn.IFS(OR(Q2348&gt;$U$2,Q2348&lt;$U$3),Q2348*$V$2,OR(Q2348&gt;$U$3,Q2348&lt;$U$4),Q2348*$V$3,OR(Q2348&gt;$U$3,Q2348&lt;$U$4),Q2348*$V$4,OR(Q2348&gt;$U$5,Q2348&lt;$U$6),Q2348*$V$6,OR(Q2348&gt;$U$6,Q2348&lt;$U$7),Q2348*$V$7)</f>
        <v>11.540000000000001</v>
      </c>
    </row>
    <row r="2349" spans="1:20" x14ac:dyDescent="0.3">
      <c r="A2349" s="2" t="s">
        <v>3034</v>
      </c>
      <c r="B2349" s="5">
        <v>43154</v>
      </c>
      <c r="C2349" s="5">
        <v>43155</v>
      </c>
      <c r="D2349" s="2" t="s">
        <v>45</v>
      </c>
      <c r="E2349" s="2" t="s">
        <v>34</v>
      </c>
      <c r="F2349" s="2" t="s">
        <v>1041</v>
      </c>
      <c r="G2349" s="6" t="str">
        <f>VLOOKUP(F2349,'Customer Info'!A:B,2,0)</f>
        <v>William</v>
      </c>
      <c r="H2349" s="6" t="str">
        <f>VLOOKUP(F2349,'Customer Info'!A:C,3,0)</f>
        <v>Brown</v>
      </c>
      <c r="I2349" s="6" t="str">
        <f>VLOOKUP(F2349,'Customer Info'!A:E,5,0)</f>
        <v>Denpasar</v>
      </c>
      <c r="J2349" s="2" t="s">
        <v>518</v>
      </c>
      <c r="K2349" s="2">
        <v>1704</v>
      </c>
      <c r="L2349" s="2">
        <v>1624</v>
      </c>
      <c r="M2349" s="2">
        <v>1</v>
      </c>
      <c r="N2349" s="7">
        <f t="shared" si="144"/>
        <v>1624</v>
      </c>
      <c r="O2349" s="7">
        <f t="shared" si="145"/>
        <v>1704</v>
      </c>
      <c r="P2349" s="2">
        <v>60</v>
      </c>
      <c r="Q2349" s="8">
        <f t="shared" si="146"/>
        <v>1764</v>
      </c>
      <c r="R2349" s="8">
        <f t="shared" si="147"/>
        <v>80</v>
      </c>
      <c r="S2349" s="2" t="s">
        <v>28</v>
      </c>
      <c r="T2349" s="22" cm="1">
        <f t="array" ref="T2349">_xlfn.IFS(OR(Q2349&gt;$U$2,Q2349&lt;$U$3),Q2349*$V$2,OR(Q2349&gt;$U$3,Q2349&lt;$U$4),Q2349*$V$3,OR(Q2349&gt;$U$3,Q2349&lt;$U$4),Q2349*$V$4,OR(Q2349&gt;$U$5,Q2349&lt;$U$6),Q2349*$V$6,OR(Q2349&gt;$U$6,Q2349&lt;$U$7),Q2349*$V$7)</f>
        <v>35.28</v>
      </c>
    </row>
    <row r="2350" spans="1:20" x14ac:dyDescent="0.3">
      <c r="A2350" s="2" t="s">
        <v>3035</v>
      </c>
      <c r="B2350" s="5">
        <v>43437</v>
      </c>
      <c r="C2350" s="5">
        <v>43438</v>
      </c>
      <c r="D2350" s="2" t="s">
        <v>45</v>
      </c>
      <c r="E2350" s="2" t="s">
        <v>34</v>
      </c>
      <c r="F2350" s="2" t="s">
        <v>338</v>
      </c>
      <c r="G2350" s="6" t="str">
        <f>VLOOKUP(F2350,'Customer Info'!A:B,2,0)</f>
        <v>Ann</v>
      </c>
      <c r="H2350" s="6" t="str">
        <f>VLOOKUP(F2350,'Customer Info'!A:C,3,0)</f>
        <v>Chong</v>
      </c>
      <c r="I2350" s="6" t="str">
        <f>VLOOKUP(F2350,'Customer Info'!A:E,5,0)</f>
        <v>Sydney</v>
      </c>
      <c r="J2350" s="2" t="s">
        <v>212</v>
      </c>
      <c r="K2350" s="2">
        <v>170</v>
      </c>
      <c r="L2350" s="2">
        <v>160</v>
      </c>
      <c r="M2350" s="2">
        <v>4</v>
      </c>
      <c r="N2350" s="7">
        <f t="shared" si="144"/>
        <v>640</v>
      </c>
      <c r="O2350" s="7">
        <f t="shared" si="145"/>
        <v>680</v>
      </c>
      <c r="P2350" s="2">
        <v>30</v>
      </c>
      <c r="Q2350" s="8">
        <f t="shared" si="146"/>
        <v>710</v>
      </c>
      <c r="R2350" s="8">
        <f t="shared" si="147"/>
        <v>40</v>
      </c>
      <c r="S2350" s="2" t="s">
        <v>61</v>
      </c>
      <c r="T2350" s="22" cm="1">
        <f t="array" ref="T2350">_xlfn.IFS(OR(Q2350&gt;$U$2,Q2350&lt;$U$3),Q2350*$V$2,OR(Q2350&gt;$U$3,Q2350&lt;$U$4),Q2350*$V$3,OR(Q2350&gt;$U$3,Q2350&lt;$U$4),Q2350*$V$4,OR(Q2350&gt;$U$5,Q2350&lt;$U$6),Q2350*$V$6,OR(Q2350&gt;$U$6,Q2350&lt;$U$7),Q2350*$V$7)</f>
        <v>14.200000000000001</v>
      </c>
    </row>
    <row r="2351" spans="1:20" x14ac:dyDescent="0.3">
      <c r="A2351" s="2" t="s">
        <v>3036</v>
      </c>
      <c r="B2351" s="5">
        <v>43116</v>
      </c>
      <c r="C2351" s="5">
        <v>43116</v>
      </c>
      <c r="D2351" s="2" t="s">
        <v>45</v>
      </c>
      <c r="E2351" s="2" t="s">
        <v>46</v>
      </c>
      <c r="F2351" s="2" t="s">
        <v>50</v>
      </c>
      <c r="G2351" s="6" t="str">
        <f>VLOOKUP(F2351,'Customer Info'!A:B,2,0)</f>
        <v>Jas</v>
      </c>
      <c r="H2351" s="6" t="str">
        <f>VLOOKUP(F2351,'Customer Info'!A:C,3,0)</f>
        <v>O'Carroll</v>
      </c>
      <c r="I2351" s="6" t="str">
        <f>VLOOKUP(F2351,'Customer Info'!A:E,5,0)</f>
        <v>Essen</v>
      </c>
      <c r="J2351" s="2" t="s">
        <v>78</v>
      </c>
      <c r="K2351" s="2">
        <v>3224</v>
      </c>
      <c r="L2351" s="2">
        <v>2984</v>
      </c>
      <c r="M2351" s="2">
        <v>1</v>
      </c>
      <c r="N2351" s="7">
        <f t="shared" si="144"/>
        <v>2984</v>
      </c>
      <c r="O2351" s="7">
        <f t="shared" si="145"/>
        <v>3224</v>
      </c>
      <c r="P2351" s="2">
        <v>38</v>
      </c>
      <c r="Q2351" s="8">
        <f t="shared" si="146"/>
        <v>3262</v>
      </c>
      <c r="R2351" s="8">
        <f t="shared" si="147"/>
        <v>240</v>
      </c>
      <c r="S2351" s="2" t="s">
        <v>28</v>
      </c>
      <c r="T2351" s="22" cm="1">
        <f t="array" ref="T2351">_xlfn.IFS(OR(Q2351&gt;$U$2,Q2351&lt;$U$3),Q2351*$V$2,OR(Q2351&gt;$U$3,Q2351&lt;$U$4),Q2351*$V$3,OR(Q2351&gt;$U$3,Q2351&lt;$U$4),Q2351*$V$4,OR(Q2351&gt;$U$5,Q2351&lt;$U$6),Q2351*$V$6,OR(Q2351&gt;$U$6,Q2351&lt;$U$7),Q2351*$V$7)</f>
        <v>65.239999999999995</v>
      </c>
    </row>
    <row r="2352" spans="1:20" x14ac:dyDescent="0.3">
      <c r="A2352" s="2" t="s">
        <v>3037</v>
      </c>
      <c r="B2352" s="5">
        <v>43365</v>
      </c>
      <c r="C2352" s="5">
        <v>43365</v>
      </c>
      <c r="D2352" s="2" t="s">
        <v>45</v>
      </c>
      <c r="E2352" s="2" t="s">
        <v>41</v>
      </c>
      <c r="F2352" s="2" t="s">
        <v>239</v>
      </c>
      <c r="G2352" s="6" t="str">
        <f>VLOOKUP(F2352,'Customer Info'!A:B,2,0)</f>
        <v>Cassandra</v>
      </c>
      <c r="H2352" s="6" t="str">
        <f>VLOOKUP(F2352,'Customer Info'!A:C,3,0)</f>
        <v>Brandow</v>
      </c>
      <c r="I2352" s="6" t="str">
        <f>VLOOKUP(F2352,'Customer Info'!A:E,5,0)</f>
        <v>Hamburg</v>
      </c>
      <c r="J2352" s="2" t="s">
        <v>455</v>
      </c>
      <c r="K2352" s="2">
        <v>220</v>
      </c>
      <c r="L2352" s="2">
        <v>206</v>
      </c>
      <c r="M2352" s="2">
        <v>4</v>
      </c>
      <c r="N2352" s="7">
        <f t="shared" si="144"/>
        <v>824</v>
      </c>
      <c r="O2352" s="7">
        <f t="shared" si="145"/>
        <v>880</v>
      </c>
      <c r="P2352" s="2">
        <v>74</v>
      </c>
      <c r="Q2352" s="8">
        <f t="shared" si="146"/>
        <v>954</v>
      </c>
      <c r="R2352" s="8">
        <f t="shared" si="147"/>
        <v>56</v>
      </c>
      <c r="S2352" s="2" t="s">
        <v>31</v>
      </c>
      <c r="T2352" s="22" cm="1">
        <f t="array" ref="T2352">_xlfn.IFS(OR(Q2352&gt;$U$2,Q2352&lt;$U$3),Q2352*$V$2,OR(Q2352&gt;$U$3,Q2352&lt;$U$4),Q2352*$V$3,OR(Q2352&gt;$U$3,Q2352&lt;$U$4),Q2352*$V$4,OR(Q2352&gt;$U$5,Q2352&lt;$U$6),Q2352*$V$6,OR(Q2352&gt;$U$6,Q2352&lt;$U$7),Q2352*$V$7)</f>
        <v>19.080000000000002</v>
      </c>
    </row>
    <row r="2353" spans="1:20" x14ac:dyDescent="0.3">
      <c r="A2353" s="2" t="s">
        <v>3038</v>
      </c>
      <c r="B2353" s="5">
        <v>43152</v>
      </c>
      <c r="C2353" s="5">
        <v>43154</v>
      </c>
      <c r="D2353" s="2" t="s">
        <v>45</v>
      </c>
      <c r="E2353" s="2" t="s">
        <v>46</v>
      </c>
      <c r="F2353" s="2" t="s">
        <v>611</v>
      </c>
      <c r="G2353" s="6" t="str">
        <f>VLOOKUP(F2353,'Customer Info'!A:B,2,0)</f>
        <v>Scott</v>
      </c>
      <c r="H2353" s="6" t="str">
        <f>VLOOKUP(F2353,'Customer Info'!A:C,3,0)</f>
        <v>Cohen</v>
      </c>
      <c r="I2353" s="6" t="str">
        <f>VLOOKUP(F2353,'Customer Info'!A:E,5,0)</f>
        <v>Freiburg</v>
      </c>
      <c r="J2353" s="2" t="s">
        <v>170</v>
      </c>
      <c r="K2353" s="2">
        <v>3289</v>
      </c>
      <c r="L2353" s="2">
        <v>3105</v>
      </c>
      <c r="M2353" s="2">
        <v>2</v>
      </c>
      <c r="N2353" s="7">
        <f t="shared" si="144"/>
        <v>6210</v>
      </c>
      <c r="O2353" s="7">
        <f t="shared" si="145"/>
        <v>6578</v>
      </c>
      <c r="P2353" s="2">
        <v>71</v>
      </c>
      <c r="Q2353" s="8">
        <f t="shared" si="146"/>
        <v>6649</v>
      </c>
      <c r="R2353" s="8">
        <f t="shared" si="147"/>
        <v>368</v>
      </c>
      <c r="S2353" s="2" t="s">
        <v>31</v>
      </c>
      <c r="T2353" s="22" cm="1">
        <f t="array" ref="T2353">_xlfn.IFS(OR(Q2353&gt;$U$2,Q2353&lt;$U$3),Q2353*$V$2,OR(Q2353&gt;$U$3,Q2353&lt;$U$4),Q2353*$V$3,OR(Q2353&gt;$U$3,Q2353&lt;$U$4),Q2353*$V$4,OR(Q2353&gt;$U$5,Q2353&lt;$U$6),Q2353*$V$6,OR(Q2353&gt;$U$6,Q2353&lt;$U$7),Q2353*$V$7)</f>
        <v>132.97999999999999</v>
      </c>
    </row>
    <row r="2354" spans="1:20" x14ac:dyDescent="0.3">
      <c r="A2354" s="2" t="s">
        <v>3039</v>
      </c>
      <c r="B2354" s="5">
        <v>43304</v>
      </c>
      <c r="C2354" s="5">
        <v>43304</v>
      </c>
      <c r="D2354" s="2" t="s">
        <v>33</v>
      </c>
      <c r="E2354" s="2" t="s">
        <v>34</v>
      </c>
      <c r="F2354" s="2" t="s">
        <v>656</v>
      </c>
      <c r="G2354" s="6" t="str">
        <f>VLOOKUP(F2354,'Customer Info'!A:B,2,0)</f>
        <v>Magdelene</v>
      </c>
      <c r="H2354" s="6" t="str">
        <f>VLOOKUP(F2354,'Customer Info'!A:C,3,0)</f>
        <v>Morse</v>
      </c>
      <c r="I2354" s="6" t="str">
        <f>VLOOKUP(F2354,'Customer Info'!A:E,5,0)</f>
        <v>Berlin</v>
      </c>
      <c r="J2354" s="2" t="s">
        <v>329</v>
      </c>
      <c r="K2354" s="2">
        <v>6701</v>
      </c>
      <c r="L2354" s="2">
        <v>6384</v>
      </c>
      <c r="M2354" s="2">
        <v>2</v>
      </c>
      <c r="N2354" s="7">
        <f t="shared" si="144"/>
        <v>12768</v>
      </c>
      <c r="O2354" s="7">
        <f t="shared" si="145"/>
        <v>13402</v>
      </c>
      <c r="P2354" s="2">
        <v>67</v>
      </c>
      <c r="Q2354" s="8">
        <f t="shared" si="146"/>
        <v>13469</v>
      </c>
      <c r="R2354" s="8">
        <f t="shared" si="147"/>
        <v>634</v>
      </c>
      <c r="S2354" s="2" t="s">
        <v>31</v>
      </c>
      <c r="T2354" s="22" cm="1">
        <f t="array" ref="T2354">_xlfn.IFS(OR(Q2354&gt;$U$2,Q2354&lt;$U$3),Q2354*$V$2,OR(Q2354&gt;$U$3,Q2354&lt;$U$4),Q2354*$V$3,OR(Q2354&gt;$U$3,Q2354&lt;$U$4),Q2354*$V$4,OR(Q2354&gt;$U$5,Q2354&lt;$U$6),Q2354*$V$6,OR(Q2354&gt;$U$6,Q2354&lt;$U$7),Q2354*$V$7)</f>
        <v>269.38</v>
      </c>
    </row>
    <row r="2355" spans="1:20" x14ac:dyDescent="0.3">
      <c r="A2355" s="2" t="s">
        <v>3040</v>
      </c>
      <c r="B2355" s="5">
        <v>43447</v>
      </c>
      <c r="C2355" s="5">
        <v>43449</v>
      </c>
      <c r="D2355" s="2" t="s">
        <v>45</v>
      </c>
      <c r="E2355" s="2" t="s">
        <v>41</v>
      </c>
      <c r="F2355" s="2" t="s">
        <v>1037</v>
      </c>
      <c r="G2355" s="6" t="str">
        <f>VLOOKUP(F2355,'Customer Info'!A:B,2,0)</f>
        <v>Jessica</v>
      </c>
      <c r="H2355" s="6" t="str">
        <f>VLOOKUP(F2355,'Customer Info'!A:C,3,0)</f>
        <v>Myrick</v>
      </c>
      <c r="I2355" s="6" t="str">
        <f>VLOOKUP(F2355,'Customer Info'!A:E,5,0)</f>
        <v>Jakarta</v>
      </c>
      <c r="J2355" s="2" t="s">
        <v>72</v>
      </c>
      <c r="K2355" s="2">
        <v>2310</v>
      </c>
      <c r="L2355" s="2">
        <v>2040</v>
      </c>
      <c r="M2355" s="2">
        <v>3</v>
      </c>
      <c r="N2355" s="7">
        <f t="shared" si="144"/>
        <v>6120</v>
      </c>
      <c r="O2355" s="7">
        <f t="shared" si="145"/>
        <v>6930</v>
      </c>
      <c r="P2355" s="2">
        <v>39</v>
      </c>
      <c r="Q2355" s="8">
        <f t="shared" si="146"/>
        <v>6969</v>
      </c>
      <c r="R2355" s="8">
        <f t="shared" si="147"/>
        <v>810</v>
      </c>
      <c r="S2355" s="2" t="s">
        <v>31</v>
      </c>
      <c r="T2355" s="22" cm="1">
        <f t="array" ref="T2355">_xlfn.IFS(OR(Q2355&gt;$U$2,Q2355&lt;$U$3),Q2355*$V$2,OR(Q2355&gt;$U$3,Q2355&lt;$U$4),Q2355*$V$3,OR(Q2355&gt;$U$3,Q2355&lt;$U$4),Q2355*$V$4,OR(Q2355&gt;$U$5,Q2355&lt;$U$6),Q2355*$V$6,OR(Q2355&gt;$U$6,Q2355&lt;$U$7),Q2355*$V$7)</f>
        <v>139.38</v>
      </c>
    </row>
    <row r="2356" spans="1:20" x14ac:dyDescent="0.3">
      <c r="A2356" s="2" t="s">
        <v>3041</v>
      </c>
      <c r="B2356" s="5">
        <v>43175</v>
      </c>
      <c r="C2356" s="5">
        <v>43175</v>
      </c>
      <c r="D2356" s="2" t="s">
        <v>45</v>
      </c>
      <c r="E2356" s="2" t="s">
        <v>66</v>
      </c>
      <c r="F2356" s="2" t="s">
        <v>566</v>
      </c>
      <c r="G2356" s="6" t="str">
        <f>VLOOKUP(F2356,'Customer Info'!A:B,2,0)</f>
        <v>Darren</v>
      </c>
      <c r="H2356" s="6" t="str">
        <f>VLOOKUP(F2356,'Customer Info'!A:C,3,0)</f>
        <v>Budd</v>
      </c>
      <c r="I2356" s="6" t="str">
        <f>VLOOKUP(F2356,'Customer Info'!A:E,5,0)</f>
        <v>Regensburg</v>
      </c>
      <c r="J2356" s="2" t="s">
        <v>54</v>
      </c>
      <c r="K2356" s="2">
        <v>169</v>
      </c>
      <c r="L2356" s="2">
        <v>154</v>
      </c>
      <c r="M2356" s="2">
        <v>4</v>
      </c>
      <c r="N2356" s="7">
        <f t="shared" si="144"/>
        <v>616</v>
      </c>
      <c r="O2356" s="7">
        <f t="shared" si="145"/>
        <v>676</v>
      </c>
      <c r="P2356" s="2">
        <v>30</v>
      </c>
      <c r="Q2356" s="8">
        <f t="shared" si="146"/>
        <v>706</v>
      </c>
      <c r="R2356" s="8">
        <f t="shared" si="147"/>
        <v>60</v>
      </c>
      <c r="S2356" s="2" t="s">
        <v>31</v>
      </c>
      <c r="T2356" s="22" cm="1">
        <f t="array" ref="T2356">_xlfn.IFS(OR(Q2356&gt;$U$2,Q2356&lt;$U$3),Q2356*$V$2,OR(Q2356&gt;$U$3,Q2356&lt;$U$4),Q2356*$V$3,OR(Q2356&gt;$U$3,Q2356&lt;$U$4),Q2356*$V$4,OR(Q2356&gt;$U$5,Q2356&lt;$U$6),Q2356*$V$6,OR(Q2356&gt;$U$6,Q2356&lt;$U$7),Q2356*$V$7)</f>
        <v>14.120000000000001</v>
      </c>
    </row>
    <row r="2357" spans="1:20" x14ac:dyDescent="0.3">
      <c r="A2357" s="2" t="s">
        <v>3042</v>
      </c>
      <c r="B2357" s="5">
        <v>43151</v>
      </c>
      <c r="C2357" s="5">
        <v>43151</v>
      </c>
      <c r="D2357" s="2" t="s">
        <v>45</v>
      </c>
      <c r="E2357" s="2" t="s">
        <v>34</v>
      </c>
      <c r="F2357" s="2" t="s">
        <v>80</v>
      </c>
      <c r="G2357" s="6" t="str">
        <f>VLOOKUP(F2357,'Customer Info'!A:B,2,0)</f>
        <v>Adam</v>
      </c>
      <c r="H2357" s="6" t="str">
        <f>VLOOKUP(F2357,'Customer Info'!A:C,3,0)</f>
        <v>Bellavance</v>
      </c>
      <c r="I2357" s="6" t="str">
        <f>VLOOKUP(F2357,'Customer Info'!A:E,5,0)</f>
        <v>Medan</v>
      </c>
      <c r="J2357" s="2" t="s">
        <v>431</v>
      </c>
      <c r="K2357" s="2">
        <v>1809</v>
      </c>
      <c r="L2357" s="2">
        <v>1691</v>
      </c>
      <c r="M2357" s="2">
        <v>5</v>
      </c>
      <c r="N2357" s="7">
        <f t="shared" si="144"/>
        <v>8455</v>
      </c>
      <c r="O2357" s="7">
        <f t="shared" si="145"/>
        <v>9045</v>
      </c>
      <c r="P2357" s="2">
        <v>25</v>
      </c>
      <c r="Q2357" s="8">
        <f t="shared" si="146"/>
        <v>9070</v>
      </c>
      <c r="R2357" s="8">
        <f t="shared" si="147"/>
        <v>590</v>
      </c>
      <c r="S2357" s="2" t="s">
        <v>31</v>
      </c>
      <c r="T2357" s="22" cm="1">
        <f t="array" ref="T2357">_xlfn.IFS(OR(Q2357&gt;$U$2,Q2357&lt;$U$3),Q2357*$V$2,OR(Q2357&gt;$U$3,Q2357&lt;$U$4),Q2357*$V$3,OR(Q2357&gt;$U$3,Q2357&lt;$U$4),Q2357*$V$4,OR(Q2357&gt;$U$5,Q2357&lt;$U$6),Q2357*$V$6,OR(Q2357&gt;$U$6,Q2357&lt;$U$7),Q2357*$V$7)</f>
        <v>181.4</v>
      </c>
    </row>
    <row r="2358" spans="1:20" x14ac:dyDescent="0.3">
      <c r="A2358" s="2" t="s">
        <v>3043</v>
      </c>
      <c r="B2358" s="5">
        <v>43403</v>
      </c>
      <c r="C2358" s="5">
        <v>43405</v>
      </c>
      <c r="D2358" s="2" t="s">
        <v>26</v>
      </c>
      <c r="E2358" s="2" t="s">
        <v>89</v>
      </c>
      <c r="F2358" s="2" t="s">
        <v>973</v>
      </c>
      <c r="G2358" s="6" t="str">
        <f>VLOOKUP(F2358,'Customer Info'!A:B,2,0)</f>
        <v>Hunter</v>
      </c>
      <c r="H2358" s="6" t="str">
        <f>VLOOKUP(F2358,'Customer Info'!A:C,3,0)</f>
        <v>Glantz</v>
      </c>
      <c r="I2358" s="6" t="str">
        <f>VLOOKUP(F2358,'Customer Info'!A:E,5,0)</f>
        <v>Panihati</v>
      </c>
      <c r="J2358" s="2" t="s">
        <v>181</v>
      </c>
      <c r="K2358" s="2">
        <v>1574</v>
      </c>
      <c r="L2358" s="2">
        <v>1458</v>
      </c>
      <c r="M2358" s="2">
        <v>3</v>
      </c>
      <c r="N2358" s="7">
        <f t="shared" si="144"/>
        <v>4374</v>
      </c>
      <c r="O2358" s="7">
        <f t="shared" si="145"/>
        <v>4722</v>
      </c>
      <c r="P2358" s="2">
        <v>36</v>
      </c>
      <c r="Q2358" s="8">
        <f t="shared" si="146"/>
        <v>4758</v>
      </c>
      <c r="R2358" s="8">
        <f t="shared" si="147"/>
        <v>348</v>
      </c>
      <c r="S2358" s="2" t="s">
        <v>31</v>
      </c>
      <c r="T2358" s="22" cm="1">
        <f t="array" ref="T2358">_xlfn.IFS(OR(Q2358&gt;$U$2,Q2358&lt;$U$3),Q2358*$V$2,OR(Q2358&gt;$U$3,Q2358&lt;$U$4),Q2358*$V$3,OR(Q2358&gt;$U$3,Q2358&lt;$U$4),Q2358*$V$4,OR(Q2358&gt;$U$5,Q2358&lt;$U$6),Q2358*$V$6,OR(Q2358&gt;$U$6,Q2358&lt;$U$7),Q2358*$V$7)</f>
        <v>95.16</v>
      </c>
    </row>
    <row r="2359" spans="1:20" x14ac:dyDescent="0.3">
      <c r="A2359" s="2" t="s">
        <v>3044</v>
      </c>
      <c r="B2359" s="5">
        <v>43170</v>
      </c>
      <c r="C2359" s="5">
        <v>43172</v>
      </c>
      <c r="D2359" s="2" t="s">
        <v>45</v>
      </c>
      <c r="E2359" s="2" t="s">
        <v>41</v>
      </c>
      <c r="F2359" s="2" t="s">
        <v>1313</v>
      </c>
      <c r="G2359" s="6" t="str">
        <f>VLOOKUP(F2359,'Customer Info'!A:B,2,0)</f>
        <v>Lindsay</v>
      </c>
      <c r="H2359" s="6" t="str">
        <f>VLOOKUP(F2359,'Customer Info'!A:C,3,0)</f>
        <v>Castell</v>
      </c>
      <c r="I2359" s="6" t="str">
        <f>VLOOKUP(F2359,'Customer Info'!A:E,5,0)</f>
        <v>Depok</v>
      </c>
      <c r="J2359" s="2" t="s">
        <v>243</v>
      </c>
      <c r="K2359" s="2">
        <v>183</v>
      </c>
      <c r="L2359" s="2">
        <v>168</v>
      </c>
      <c r="M2359" s="2">
        <v>1</v>
      </c>
      <c r="N2359" s="7">
        <f t="shared" si="144"/>
        <v>168</v>
      </c>
      <c r="O2359" s="7">
        <f t="shared" si="145"/>
        <v>183</v>
      </c>
      <c r="P2359" s="2">
        <v>30</v>
      </c>
      <c r="Q2359" s="8">
        <f t="shared" si="146"/>
        <v>213</v>
      </c>
      <c r="R2359" s="8">
        <f t="shared" si="147"/>
        <v>15</v>
      </c>
      <c r="S2359" s="2" t="s">
        <v>31</v>
      </c>
      <c r="T2359" s="22" cm="1">
        <f t="array" ref="T2359">_xlfn.IFS(OR(Q2359&gt;$U$2,Q2359&lt;$U$3),Q2359*$V$2,OR(Q2359&gt;$U$3,Q2359&lt;$U$4),Q2359*$V$3,OR(Q2359&gt;$U$3,Q2359&lt;$U$4),Q2359*$V$4,OR(Q2359&gt;$U$5,Q2359&lt;$U$6),Q2359*$V$6,OR(Q2359&gt;$U$6,Q2359&lt;$U$7),Q2359*$V$7)</f>
        <v>4.26</v>
      </c>
    </row>
    <row r="2360" spans="1:20" x14ac:dyDescent="0.3">
      <c r="A2360" s="2" t="s">
        <v>3045</v>
      </c>
      <c r="B2360" s="5">
        <v>43272</v>
      </c>
      <c r="C2360" s="5">
        <v>43273</v>
      </c>
      <c r="D2360" s="2" t="s">
        <v>45</v>
      </c>
      <c r="E2360" s="2" t="s">
        <v>41</v>
      </c>
      <c r="F2360" s="2" t="s">
        <v>627</v>
      </c>
      <c r="G2360" s="6" t="str">
        <f>VLOOKUP(F2360,'Customer Info'!A:B,2,0)</f>
        <v>Rick</v>
      </c>
      <c r="H2360" s="6" t="str">
        <f>VLOOKUP(F2360,'Customer Info'!A:C,3,0)</f>
        <v>Duston</v>
      </c>
      <c r="I2360" s="6" t="str">
        <f>VLOOKUP(F2360,'Customer Info'!A:E,5,0)</f>
        <v>Surakarta</v>
      </c>
      <c r="J2360" s="2" t="s">
        <v>43</v>
      </c>
      <c r="K2360" s="2">
        <v>520</v>
      </c>
      <c r="L2360" s="2">
        <v>477</v>
      </c>
      <c r="M2360" s="2">
        <v>3</v>
      </c>
      <c r="N2360" s="7">
        <f t="shared" si="144"/>
        <v>1431</v>
      </c>
      <c r="O2360" s="7">
        <f t="shared" si="145"/>
        <v>1560</v>
      </c>
      <c r="P2360" s="2">
        <v>39</v>
      </c>
      <c r="Q2360" s="8">
        <f t="shared" si="146"/>
        <v>1599</v>
      </c>
      <c r="R2360" s="8">
        <f t="shared" si="147"/>
        <v>129</v>
      </c>
      <c r="S2360" s="2" t="s">
        <v>31</v>
      </c>
      <c r="T2360" s="22" cm="1">
        <f t="array" ref="T2360">_xlfn.IFS(OR(Q2360&gt;$U$2,Q2360&lt;$U$3),Q2360*$V$2,OR(Q2360&gt;$U$3,Q2360&lt;$U$4),Q2360*$V$3,OR(Q2360&gt;$U$3,Q2360&lt;$U$4),Q2360*$V$4,OR(Q2360&gt;$U$5,Q2360&lt;$U$6),Q2360*$V$6,OR(Q2360&gt;$U$6,Q2360&lt;$U$7),Q2360*$V$7)</f>
        <v>31.98</v>
      </c>
    </row>
    <row r="2361" spans="1:20" x14ac:dyDescent="0.3">
      <c r="A2361" s="2" t="s">
        <v>3046</v>
      </c>
      <c r="B2361" s="5">
        <v>43410</v>
      </c>
      <c r="C2361" s="5">
        <v>43412</v>
      </c>
      <c r="D2361" s="2" t="s">
        <v>33</v>
      </c>
      <c r="E2361" s="2" t="s">
        <v>66</v>
      </c>
      <c r="F2361" s="2" t="s">
        <v>463</v>
      </c>
      <c r="G2361" s="6" t="str">
        <f>VLOOKUP(F2361,'Customer Info'!A:B,2,0)</f>
        <v>Kean</v>
      </c>
      <c r="H2361" s="6" t="str">
        <f>VLOOKUP(F2361,'Customer Info'!A:C,3,0)</f>
        <v>Takahito</v>
      </c>
      <c r="I2361" s="6" t="str">
        <f>VLOOKUP(F2361,'Customer Info'!A:E,5,0)</f>
        <v>Jakarta</v>
      </c>
      <c r="J2361" s="2" t="s">
        <v>464</v>
      </c>
      <c r="K2361" s="2">
        <v>8399</v>
      </c>
      <c r="L2361" s="2">
        <v>8001</v>
      </c>
      <c r="M2361" s="2">
        <v>1</v>
      </c>
      <c r="N2361" s="7">
        <f t="shared" si="144"/>
        <v>8001</v>
      </c>
      <c r="O2361" s="7">
        <f t="shared" si="145"/>
        <v>8399</v>
      </c>
      <c r="P2361" s="2">
        <v>80</v>
      </c>
      <c r="Q2361" s="8">
        <f t="shared" si="146"/>
        <v>8479</v>
      </c>
      <c r="R2361" s="8">
        <f t="shared" si="147"/>
        <v>398</v>
      </c>
      <c r="S2361" s="2" t="s">
        <v>61</v>
      </c>
      <c r="T2361" s="22" cm="1">
        <f t="array" ref="T2361">_xlfn.IFS(OR(Q2361&gt;$U$2,Q2361&lt;$U$3),Q2361*$V$2,OR(Q2361&gt;$U$3,Q2361&lt;$U$4),Q2361*$V$3,OR(Q2361&gt;$U$3,Q2361&lt;$U$4),Q2361*$V$4,OR(Q2361&gt;$U$5,Q2361&lt;$U$6),Q2361*$V$6,OR(Q2361&gt;$U$6,Q2361&lt;$U$7),Q2361*$V$7)</f>
        <v>169.58</v>
      </c>
    </row>
    <row r="2362" spans="1:20" x14ac:dyDescent="0.3">
      <c r="A2362" s="2" t="s">
        <v>3047</v>
      </c>
      <c r="B2362" s="5">
        <v>43171</v>
      </c>
      <c r="C2362" s="5">
        <v>43172</v>
      </c>
      <c r="D2362" s="2" t="s">
        <v>33</v>
      </c>
      <c r="E2362" s="2" t="s">
        <v>27</v>
      </c>
      <c r="F2362" s="2" t="s">
        <v>2604</v>
      </c>
      <c r="G2362" s="6" t="str">
        <f>VLOOKUP(F2362,'Customer Info'!A:B,2,0)</f>
        <v>Thea</v>
      </c>
      <c r="H2362" s="6" t="str">
        <f>VLOOKUP(F2362,'Customer Info'!A:C,3,0)</f>
        <v>Hendricks</v>
      </c>
      <c r="I2362" s="6" t="str">
        <f>VLOOKUP(F2362,'Customer Info'!A:E,5,0)</f>
        <v>Moers</v>
      </c>
      <c r="J2362" s="2" t="s">
        <v>235</v>
      </c>
      <c r="K2362" s="2">
        <v>2526</v>
      </c>
      <c r="L2362" s="2">
        <v>2408</v>
      </c>
      <c r="M2362" s="2">
        <v>9</v>
      </c>
      <c r="N2362" s="7">
        <f t="shared" si="144"/>
        <v>21672</v>
      </c>
      <c r="O2362" s="7">
        <f t="shared" si="145"/>
        <v>22734</v>
      </c>
      <c r="P2362" s="2">
        <v>82</v>
      </c>
      <c r="Q2362" s="8">
        <f t="shared" si="146"/>
        <v>22816</v>
      </c>
      <c r="R2362" s="8">
        <f t="shared" si="147"/>
        <v>1062</v>
      </c>
      <c r="S2362" s="2" t="s">
        <v>61</v>
      </c>
      <c r="T2362" s="22" cm="1">
        <f t="array" ref="T2362">_xlfn.IFS(OR(Q2362&gt;$U$2,Q2362&lt;$U$3),Q2362*$V$2,OR(Q2362&gt;$U$3,Q2362&lt;$U$4),Q2362*$V$3,OR(Q2362&gt;$U$3,Q2362&lt;$U$4),Q2362*$V$4,OR(Q2362&gt;$U$5,Q2362&lt;$U$6),Q2362*$V$6,OR(Q2362&gt;$U$6,Q2362&lt;$U$7),Q2362*$V$7)</f>
        <v>456.32</v>
      </c>
    </row>
    <row r="2363" spans="1:20" x14ac:dyDescent="0.3">
      <c r="A2363" s="2" t="s">
        <v>3048</v>
      </c>
      <c r="B2363" s="5">
        <v>43221</v>
      </c>
      <c r="C2363" s="5">
        <v>43222</v>
      </c>
      <c r="D2363" s="2" t="s">
        <v>45</v>
      </c>
      <c r="E2363" s="2" t="s">
        <v>34</v>
      </c>
      <c r="F2363" s="2" t="s">
        <v>143</v>
      </c>
      <c r="G2363" s="6" t="str">
        <f>VLOOKUP(F2363,'Customer Info'!A:B,2,0)</f>
        <v>Hunter</v>
      </c>
      <c r="H2363" s="6" t="str">
        <f>VLOOKUP(F2363,'Customer Info'!A:C,3,0)</f>
        <v>Lopez</v>
      </c>
      <c r="I2363" s="6" t="str">
        <f>VLOOKUP(F2363,'Customer Info'!A:E,5,0)</f>
        <v>Wollongong</v>
      </c>
      <c r="J2363" s="2" t="s">
        <v>793</v>
      </c>
      <c r="K2363" s="2">
        <v>520</v>
      </c>
      <c r="L2363" s="2">
        <v>477</v>
      </c>
      <c r="M2363" s="2">
        <v>3</v>
      </c>
      <c r="N2363" s="7">
        <f t="shared" si="144"/>
        <v>1431</v>
      </c>
      <c r="O2363" s="7">
        <f t="shared" si="145"/>
        <v>1560</v>
      </c>
      <c r="P2363" s="2">
        <v>49</v>
      </c>
      <c r="Q2363" s="8">
        <f t="shared" si="146"/>
        <v>1609</v>
      </c>
      <c r="R2363" s="8">
        <f t="shared" si="147"/>
        <v>129</v>
      </c>
      <c r="S2363" s="2" t="s">
        <v>61</v>
      </c>
      <c r="T2363" s="22" cm="1">
        <f t="array" ref="T2363">_xlfn.IFS(OR(Q2363&gt;$U$2,Q2363&lt;$U$3),Q2363*$V$2,OR(Q2363&gt;$U$3,Q2363&lt;$U$4),Q2363*$V$3,OR(Q2363&gt;$U$3,Q2363&lt;$U$4),Q2363*$V$4,OR(Q2363&gt;$U$5,Q2363&lt;$U$6),Q2363*$V$6,OR(Q2363&gt;$U$6,Q2363&lt;$U$7),Q2363*$V$7)</f>
        <v>32.18</v>
      </c>
    </row>
    <row r="2364" spans="1:20" x14ac:dyDescent="0.3">
      <c r="A2364" s="2" t="s">
        <v>3049</v>
      </c>
      <c r="B2364" s="5">
        <v>43359</v>
      </c>
      <c r="C2364" s="5">
        <v>43359</v>
      </c>
      <c r="D2364" s="2" t="s">
        <v>45</v>
      </c>
      <c r="E2364" s="2" t="s">
        <v>41</v>
      </c>
      <c r="F2364" s="2" t="s">
        <v>777</v>
      </c>
      <c r="G2364" s="6" t="str">
        <f>VLOOKUP(F2364,'Customer Info'!A:B,2,0)</f>
        <v>Evan</v>
      </c>
      <c r="H2364" s="6" t="str">
        <f>VLOOKUP(F2364,'Customer Info'!A:C,3,0)</f>
        <v>Bailliet</v>
      </c>
      <c r="I2364" s="6" t="str">
        <f>VLOOKUP(F2364,'Customer Info'!A:E,5,0)</f>
        <v>Sydney</v>
      </c>
      <c r="J2364" s="2" t="s">
        <v>224</v>
      </c>
      <c r="K2364" s="2">
        <v>511</v>
      </c>
      <c r="L2364" s="2">
        <v>477</v>
      </c>
      <c r="M2364" s="2">
        <v>9</v>
      </c>
      <c r="N2364" s="7">
        <f t="shared" si="144"/>
        <v>4293</v>
      </c>
      <c r="O2364" s="7">
        <f t="shared" si="145"/>
        <v>4599</v>
      </c>
      <c r="P2364" s="2">
        <v>82</v>
      </c>
      <c r="Q2364" s="8">
        <f t="shared" si="146"/>
        <v>4681</v>
      </c>
      <c r="R2364" s="8">
        <f t="shared" si="147"/>
        <v>306</v>
      </c>
      <c r="S2364" s="2" t="s">
        <v>61</v>
      </c>
      <c r="T2364" s="22" cm="1">
        <f t="array" ref="T2364">_xlfn.IFS(OR(Q2364&gt;$U$2,Q2364&lt;$U$3),Q2364*$V$2,OR(Q2364&gt;$U$3,Q2364&lt;$U$4),Q2364*$V$3,OR(Q2364&gt;$U$3,Q2364&lt;$U$4),Q2364*$V$4,OR(Q2364&gt;$U$5,Q2364&lt;$U$6),Q2364*$V$6,OR(Q2364&gt;$U$6,Q2364&lt;$U$7),Q2364*$V$7)</f>
        <v>93.62</v>
      </c>
    </row>
    <row r="2365" spans="1:20" x14ac:dyDescent="0.3">
      <c r="A2365" s="2" t="s">
        <v>3050</v>
      </c>
      <c r="B2365" s="5">
        <v>43360</v>
      </c>
      <c r="C2365" s="5">
        <v>43362</v>
      </c>
      <c r="D2365" s="2" t="s">
        <v>45</v>
      </c>
      <c r="E2365" s="2" t="s">
        <v>41</v>
      </c>
      <c r="F2365" s="2" t="s">
        <v>1707</v>
      </c>
      <c r="G2365" s="6" t="str">
        <f>VLOOKUP(F2365,'Customer Info'!A:B,2,0)</f>
        <v>Giulietta</v>
      </c>
      <c r="H2365" s="6" t="str">
        <f>VLOOKUP(F2365,'Customer Info'!A:C,3,0)</f>
        <v>Weimer</v>
      </c>
      <c r="I2365" s="6" t="str">
        <f>VLOOKUP(F2365,'Customer Info'!A:E,5,0)</f>
        <v>Suihua</v>
      </c>
      <c r="J2365" s="2" t="s">
        <v>126</v>
      </c>
      <c r="K2365" s="2">
        <v>954</v>
      </c>
      <c r="L2365" s="2">
        <v>901</v>
      </c>
      <c r="M2365" s="2">
        <v>1</v>
      </c>
      <c r="N2365" s="7">
        <f t="shared" si="144"/>
        <v>901</v>
      </c>
      <c r="O2365" s="7">
        <f t="shared" si="145"/>
        <v>954</v>
      </c>
      <c r="P2365" s="2">
        <v>46</v>
      </c>
      <c r="Q2365" s="8">
        <f t="shared" si="146"/>
        <v>1000</v>
      </c>
      <c r="R2365" s="8">
        <f t="shared" si="147"/>
        <v>53</v>
      </c>
      <c r="S2365" s="2" t="s">
        <v>31</v>
      </c>
      <c r="T2365" s="22" cm="1">
        <f t="array" ref="T2365">_xlfn.IFS(OR(Q2365&gt;$U$2,Q2365&lt;$U$3),Q2365*$V$2,OR(Q2365&gt;$U$3,Q2365&lt;$U$4),Q2365*$V$3,OR(Q2365&gt;$U$3,Q2365&lt;$U$4),Q2365*$V$4,OR(Q2365&gt;$U$5,Q2365&lt;$U$6),Q2365*$V$6,OR(Q2365&gt;$U$6,Q2365&lt;$U$7),Q2365*$V$7)</f>
        <v>20</v>
      </c>
    </row>
    <row r="2366" spans="1:20" x14ac:dyDescent="0.3">
      <c r="A2366" s="2" t="s">
        <v>3051</v>
      </c>
      <c r="B2366" s="5">
        <v>43338</v>
      </c>
      <c r="C2366" s="5">
        <v>43340</v>
      </c>
      <c r="D2366" s="2" t="s">
        <v>45</v>
      </c>
      <c r="E2366" s="2" t="s">
        <v>34</v>
      </c>
      <c r="F2366" s="2" t="s">
        <v>71</v>
      </c>
      <c r="G2366" s="6" t="str">
        <f>VLOOKUP(F2366,'Customer Info'!A:B,2,0)</f>
        <v>Paul</v>
      </c>
      <c r="H2366" s="6" t="str">
        <f>VLOOKUP(F2366,'Customer Info'!A:C,3,0)</f>
        <v>Knutson</v>
      </c>
      <c r="I2366" s="6" t="str">
        <f>VLOOKUP(F2366,'Customer Info'!A:E,5,0)</f>
        <v>Gold Coast</v>
      </c>
      <c r="J2366" s="2" t="s">
        <v>60</v>
      </c>
      <c r="K2366" s="2">
        <v>93</v>
      </c>
      <c r="L2366" s="2">
        <v>86</v>
      </c>
      <c r="M2366" s="2">
        <v>3</v>
      </c>
      <c r="N2366" s="7">
        <f t="shared" si="144"/>
        <v>258</v>
      </c>
      <c r="O2366" s="7">
        <f t="shared" si="145"/>
        <v>279</v>
      </c>
      <c r="P2366" s="2">
        <v>10</v>
      </c>
      <c r="Q2366" s="8">
        <f t="shared" si="146"/>
        <v>289</v>
      </c>
      <c r="R2366" s="8">
        <f t="shared" si="147"/>
        <v>21</v>
      </c>
      <c r="S2366" s="2" t="s">
        <v>31</v>
      </c>
      <c r="T2366" s="22" cm="1">
        <f t="array" ref="T2366">_xlfn.IFS(OR(Q2366&gt;$U$2,Q2366&lt;$U$3),Q2366*$V$2,OR(Q2366&gt;$U$3,Q2366&lt;$U$4),Q2366*$V$3,OR(Q2366&gt;$U$3,Q2366&lt;$U$4),Q2366*$V$4,OR(Q2366&gt;$U$5,Q2366&lt;$U$6),Q2366*$V$6,OR(Q2366&gt;$U$6,Q2366&lt;$U$7),Q2366*$V$7)</f>
        <v>5.78</v>
      </c>
    </row>
    <row r="2367" spans="1:20" x14ac:dyDescent="0.3">
      <c r="A2367" s="2" t="s">
        <v>3052</v>
      </c>
      <c r="B2367" s="5">
        <v>43220</v>
      </c>
      <c r="C2367" s="5">
        <v>43222</v>
      </c>
      <c r="D2367" s="2" t="s">
        <v>45</v>
      </c>
      <c r="E2367" s="2" t="s">
        <v>66</v>
      </c>
      <c r="F2367" s="2" t="s">
        <v>448</v>
      </c>
      <c r="G2367" s="6" t="str">
        <f>VLOOKUP(F2367,'Customer Info'!A:B,2,0)</f>
        <v>Jim</v>
      </c>
      <c r="H2367" s="6" t="str">
        <f>VLOOKUP(F2367,'Customer Info'!A:C,3,0)</f>
        <v>Epp</v>
      </c>
      <c r="I2367" s="6" t="str">
        <f>VLOOKUP(F2367,'Customer Info'!A:E,5,0)</f>
        <v>Jingmen</v>
      </c>
      <c r="J2367" s="2" t="s">
        <v>194</v>
      </c>
      <c r="K2367" s="2">
        <v>171</v>
      </c>
      <c r="L2367" s="2">
        <v>153</v>
      </c>
      <c r="M2367" s="2">
        <v>5</v>
      </c>
      <c r="N2367" s="7">
        <f t="shared" si="144"/>
        <v>765</v>
      </c>
      <c r="O2367" s="7">
        <f t="shared" si="145"/>
        <v>855</v>
      </c>
      <c r="P2367" s="2">
        <v>30</v>
      </c>
      <c r="Q2367" s="8">
        <f t="shared" si="146"/>
        <v>885</v>
      </c>
      <c r="R2367" s="8">
        <f t="shared" si="147"/>
        <v>90</v>
      </c>
      <c r="S2367" s="2" t="s">
        <v>61</v>
      </c>
      <c r="T2367" s="22" cm="1">
        <f t="array" ref="T2367">_xlfn.IFS(OR(Q2367&gt;$U$2,Q2367&lt;$U$3),Q2367*$V$2,OR(Q2367&gt;$U$3,Q2367&lt;$U$4),Q2367*$V$3,OR(Q2367&gt;$U$3,Q2367&lt;$U$4),Q2367*$V$4,OR(Q2367&gt;$U$5,Q2367&lt;$U$6),Q2367*$V$6,OR(Q2367&gt;$U$6,Q2367&lt;$U$7),Q2367*$V$7)</f>
        <v>17.7</v>
      </c>
    </row>
    <row r="2368" spans="1:20" x14ac:dyDescent="0.3">
      <c r="A2368" s="2" t="s">
        <v>3053</v>
      </c>
      <c r="B2368" s="5">
        <v>43120</v>
      </c>
      <c r="C2368" s="5">
        <v>43121</v>
      </c>
      <c r="D2368" s="2" t="s">
        <v>26</v>
      </c>
      <c r="E2368" s="2" t="s">
        <v>41</v>
      </c>
      <c r="F2368" s="2" t="s">
        <v>2074</v>
      </c>
      <c r="G2368" s="6" t="str">
        <f>VLOOKUP(F2368,'Customer Info'!A:B,2,0)</f>
        <v>Carl</v>
      </c>
      <c r="H2368" s="6" t="str">
        <f>VLOOKUP(F2368,'Customer Info'!A:C,3,0)</f>
        <v>Weiss</v>
      </c>
      <c r="I2368" s="6" t="str">
        <f>VLOOKUP(F2368,'Customer Info'!A:E,5,0)</f>
        <v>Tianjin</v>
      </c>
      <c r="J2368" s="2" t="s">
        <v>30</v>
      </c>
      <c r="K2368" s="2">
        <v>2778</v>
      </c>
      <c r="L2368" s="2">
        <v>2573</v>
      </c>
      <c r="M2368" s="2">
        <v>1</v>
      </c>
      <c r="N2368" s="7">
        <f t="shared" si="144"/>
        <v>2573</v>
      </c>
      <c r="O2368" s="7">
        <f t="shared" si="145"/>
        <v>2778</v>
      </c>
      <c r="P2368" s="2">
        <v>66</v>
      </c>
      <c r="Q2368" s="8">
        <f t="shared" si="146"/>
        <v>2844</v>
      </c>
      <c r="R2368" s="8">
        <f t="shared" si="147"/>
        <v>205</v>
      </c>
      <c r="S2368" s="2" t="s">
        <v>31</v>
      </c>
      <c r="T2368" s="22" cm="1">
        <f t="array" ref="T2368">_xlfn.IFS(OR(Q2368&gt;$U$2,Q2368&lt;$U$3),Q2368*$V$2,OR(Q2368&gt;$U$3,Q2368&lt;$U$4),Q2368*$V$3,OR(Q2368&gt;$U$3,Q2368&lt;$U$4),Q2368*$V$4,OR(Q2368&gt;$U$5,Q2368&lt;$U$6),Q2368*$V$6,OR(Q2368&gt;$U$6,Q2368&lt;$U$7),Q2368*$V$7)</f>
        <v>56.88</v>
      </c>
    </row>
    <row r="2369" spans="1:20" x14ac:dyDescent="0.3">
      <c r="A2369" s="2" t="s">
        <v>3054</v>
      </c>
      <c r="B2369" s="5">
        <v>43206</v>
      </c>
      <c r="C2369" s="5">
        <v>43206</v>
      </c>
      <c r="D2369" s="2" t="s">
        <v>26</v>
      </c>
      <c r="E2369" s="2" t="s">
        <v>66</v>
      </c>
      <c r="F2369" s="2" t="s">
        <v>914</v>
      </c>
      <c r="G2369" s="6" t="str">
        <f>VLOOKUP(F2369,'Customer Info'!A:B,2,0)</f>
        <v>David</v>
      </c>
      <c r="H2369" s="6" t="str">
        <f>VLOOKUP(F2369,'Customer Info'!A:C,3,0)</f>
        <v>Philippe</v>
      </c>
      <c r="I2369" s="6" t="str">
        <f>VLOOKUP(F2369,'Customer Info'!A:E,5,0)</f>
        <v>Hamburg</v>
      </c>
      <c r="J2369" s="2" t="s">
        <v>561</v>
      </c>
      <c r="K2369" s="2">
        <v>1798</v>
      </c>
      <c r="L2369" s="2">
        <v>1666</v>
      </c>
      <c r="M2369" s="2">
        <v>1</v>
      </c>
      <c r="N2369" s="7">
        <f t="shared" si="144"/>
        <v>1666</v>
      </c>
      <c r="O2369" s="7">
        <f t="shared" si="145"/>
        <v>1798</v>
      </c>
      <c r="P2369" s="2">
        <v>26</v>
      </c>
      <c r="Q2369" s="8">
        <f t="shared" si="146"/>
        <v>1824</v>
      </c>
      <c r="R2369" s="8">
        <f t="shared" si="147"/>
        <v>132</v>
      </c>
      <c r="S2369" s="2" t="s">
        <v>31</v>
      </c>
      <c r="T2369" s="22" cm="1">
        <f t="array" ref="T2369">_xlfn.IFS(OR(Q2369&gt;$U$2,Q2369&lt;$U$3),Q2369*$V$2,OR(Q2369&gt;$U$3,Q2369&lt;$U$4),Q2369*$V$3,OR(Q2369&gt;$U$3,Q2369&lt;$U$4),Q2369*$V$4,OR(Q2369&gt;$U$5,Q2369&lt;$U$6),Q2369*$V$6,OR(Q2369&gt;$U$6,Q2369&lt;$U$7),Q2369*$V$7)</f>
        <v>36.480000000000004</v>
      </c>
    </row>
    <row r="2370" spans="1:20" x14ac:dyDescent="0.3">
      <c r="A2370" s="2" t="s">
        <v>3055</v>
      </c>
      <c r="B2370" s="5">
        <v>43362</v>
      </c>
      <c r="C2370" s="5">
        <v>43364</v>
      </c>
      <c r="D2370" s="2" t="s">
        <v>45</v>
      </c>
      <c r="E2370" s="2" t="s">
        <v>41</v>
      </c>
      <c r="F2370" s="2" t="s">
        <v>2527</v>
      </c>
      <c r="G2370" s="6" t="str">
        <f>VLOOKUP(F2370,'Customer Info'!A:B,2,0)</f>
        <v>Andy</v>
      </c>
      <c r="H2370" s="6" t="str">
        <f>VLOOKUP(F2370,'Customer Info'!A:C,3,0)</f>
        <v>Yotov</v>
      </c>
      <c r="I2370" s="6" t="str">
        <f>VLOOKUP(F2370,'Customer Info'!A:E,5,0)</f>
        <v>Samarinda</v>
      </c>
      <c r="J2370" s="2" t="s">
        <v>243</v>
      </c>
      <c r="K2370" s="2">
        <v>2453</v>
      </c>
      <c r="L2370" s="2">
        <v>2336</v>
      </c>
      <c r="M2370" s="2">
        <v>2</v>
      </c>
      <c r="N2370" s="7">
        <f t="shared" si="144"/>
        <v>4672</v>
      </c>
      <c r="O2370" s="7">
        <f t="shared" si="145"/>
        <v>4906</v>
      </c>
      <c r="P2370" s="2">
        <v>83</v>
      </c>
      <c r="Q2370" s="8">
        <f t="shared" si="146"/>
        <v>4989</v>
      </c>
      <c r="R2370" s="8">
        <f t="shared" si="147"/>
        <v>234</v>
      </c>
      <c r="S2370" s="2" t="s">
        <v>31</v>
      </c>
      <c r="T2370" s="22" cm="1">
        <f t="array" ref="T2370">_xlfn.IFS(OR(Q2370&gt;$U$2,Q2370&lt;$U$3),Q2370*$V$2,OR(Q2370&gt;$U$3,Q2370&lt;$U$4),Q2370*$V$3,OR(Q2370&gt;$U$3,Q2370&lt;$U$4),Q2370*$V$4,OR(Q2370&gt;$U$5,Q2370&lt;$U$6),Q2370*$V$6,OR(Q2370&gt;$U$6,Q2370&lt;$U$7),Q2370*$V$7)</f>
        <v>99.78</v>
      </c>
    </row>
    <row r="2371" spans="1:20" x14ac:dyDescent="0.3">
      <c r="A2371" s="2" t="s">
        <v>3056</v>
      </c>
      <c r="B2371" s="5">
        <v>43308</v>
      </c>
      <c r="C2371" s="5">
        <v>43308</v>
      </c>
      <c r="D2371" s="2" t="s">
        <v>45</v>
      </c>
      <c r="E2371" s="2" t="s">
        <v>89</v>
      </c>
      <c r="F2371" s="2" t="s">
        <v>895</v>
      </c>
      <c r="G2371" s="6" t="str">
        <f>VLOOKUP(F2371,'Customer Info'!A:B,2,0)</f>
        <v>Resi</v>
      </c>
      <c r="H2371" s="6" t="str">
        <f>VLOOKUP(F2371,'Customer Info'!A:C,3,0)</f>
        <v>Pšlking</v>
      </c>
      <c r="I2371" s="6" t="str">
        <f>VLOOKUP(F2371,'Customer Info'!A:E,5,0)</f>
        <v>Gelsenkirchen</v>
      </c>
      <c r="J2371" s="2" t="s">
        <v>227</v>
      </c>
      <c r="K2371" s="2">
        <v>1246</v>
      </c>
      <c r="L2371" s="2">
        <v>1164</v>
      </c>
      <c r="M2371" s="2">
        <v>3</v>
      </c>
      <c r="N2371" s="7">
        <f t="shared" si="144"/>
        <v>3492</v>
      </c>
      <c r="O2371" s="7">
        <f t="shared" si="145"/>
        <v>3738</v>
      </c>
      <c r="P2371" s="2">
        <v>75</v>
      </c>
      <c r="Q2371" s="8">
        <f t="shared" si="146"/>
        <v>3813</v>
      </c>
      <c r="R2371" s="8">
        <f t="shared" si="147"/>
        <v>246</v>
      </c>
      <c r="S2371" s="2" t="s">
        <v>31</v>
      </c>
      <c r="T2371" s="22" cm="1">
        <f t="array" ref="T2371">_xlfn.IFS(OR(Q2371&gt;$U$2,Q2371&lt;$U$3),Q2371*$V$2,OR(Q2371&gt;$U$3,Q2371&lt;$U$4),Q2371*$V$3,OR(Q2371&gt;$U$3,Q2371&lt;$U$4),Q2371*$V$4,OR(Q2371&gt;$U$5,Q2371&lt;$U$6),Q2371*$V$6,OR(Q2371&gt;$U$6,Q2371&lt;$U$7),Q2371*$V$7)</f>
        <v>76.260000000000005</v>
      </c>
    </row>
    <row r="2372" spans="1:20" x14ac:dyDescent="0.3">
      <c r="A2372" s="2" t="s">
        <v>3057</v>
      </c>
      <c r="B2372" s="5">
        <v>43455</v>
      </c>
      <c r="C2372" s="5">
        <v>43455</v>
      </c>
      <c r="D2372" s="2" t="s">
        <v>45</v>
      </c>
      <c r="E2372" s="2" t="s">
        <v>46</v>
      </c>
      <c r="F2372" s="2" t="s">
        <v>1077</v>
      </c>
      <c r="G2372" s="6" t="str">
        <f>VLOOKUP(F2372,'Customer Info'!A:B,2,0)</f>
        <v>Brian</v>
      </c>
      <c r="H2372" s="6" t="str">
        <f>VLOOKUP(F2372,'Customer Info'!A:C,3,0)</f>
        <v>Stugart</v>
      </c>
      <c r="I2372" s="6" t="str">
        <f>VLOOKUP(F2372,'Customer Info'!A:E,5,0)</f>
        <v>Jakarta</v>
      </c>
      <c r="J2372" s="2" t="s">
        <v>311</v>
      </c>
      <c r="K2372" s="2">
        <v>751</v>
      </c>
      <c r="L2372" s="2">
        <v>696</v>
      </c>
      <c r="M2372" s="2">
        <v>1</v>
      </c>
      <c r="N2372" s="7">
        <f t="shared" si="144"/>
        <v>696</v>
      </c>
      <c r="O2372" s="7">
        <f t="shared" si="145"/>
        <v>751</v>
      </c>
      <c r="P2372" s="2">
        <v>46</v>
      </c>
      <c r="Q2372" s="8">
        <f t="shared" si="146"/>
        <v>797</v>
      </c>
      <c r="R2372" s="8">
        <f t="shared" si="147"/>
        <v>55</v>
      </c>
      <c r="S2372" s="2" t="s">
        <v>61</v>
      </c>
      <c r="T2372" s="22" cm="1">
        <f t="array" ref="T2372">_xlfn.IFS(OR(Q2372&gt;$U$2,Q2372&lt;$U$3),Q2372*$V$2,OR(Q2372&gt;$U$3,Q2372&lt;$U$4),Q2372*$V$3,OR(Q2372&gt;$U$3,Q2372&lt;$U$4),Q2372*$V$4,OR(Q2372&gt;$U$5,Q2372&lt;$U$6),Q2372*$V$6,OR(Q2372&gt;$U$6,Q2372&lt;$U$7),Q2372*$V$7)</f>
        <v>15.94</v>
      </c>
    </row>
    <row r="2373" spans="1:20" x14ac:dyDescent="0.3">
      <c r="A2373" s="2" t="s">
        <v>3058</v>
      </c>
      <c r="B2373" s="5">
        <v>43322</v>
      </c>
      <c r="C2373" s="5">
        <v>43322</v>
      </c>
      <c r="D2373" s="2" t="s">
        <v>45</v>
      </c>
      <c r="E2373" s="2" t="s">
        <v>41</v>
      </c>
      <c r="F2373" s="2" t="s">
        <v>102</v>
      </c>
      <c r="G2373" s="6" t="str">
        <f>VLOOKUP(F2373,'Customer Info'!A:B,2,0)</f>
        <v>Craig</v>
      </c>
      <c r="H2373" s="6" t="str">
        <f>VLOOKUP(F2373,'Customer Info'!A:C,3,0)</f>
        <v>Carroll</v>
      </c>
      <c r="I2373" s="6" t="str">
        <f>VLOOKUP(F2373,'Customer Info'!A:E,5,0)</f>
        <v>Augsburg</v>
      </c>
      <c r="J2373" s="2" t="s">
        <v>30</v>
      </c>
      <c r="K2373" s="2">
        <v>2478</v>
      </c>
      <c r="L2373" s="2">
        <v>2406</v>
      </c>
      <c r="M2373" s="2">
        <v>2</v>
      </c>
      <c r="N2373" s="7">
        <f t="shared" si="144"/>
        <v>4812</v>
      </c>
      <c r="O2373" s="7">
        <f t="shared" si="145"/>
        <v>4956</v>
      </c>
      <c r="P2373" s="2">
        <v>46</v>
      </c>
      <c r="Q2373" s="8">
        <f t="shared" si="146"/>
        <v>5002</v>
      </c>
      <c r="R2373" s="8">
        <f t="shared" si="147"/>
        <v>144</v>
      </c>
      <c r="S2373" s="2" t="s">
        <v>61</v>
      </c>
      <c r="T2373" s="22" cm="1">
        <f t="array" ref="T2373">_xlfn.IFS(OR(Q2373&gt;$U$2,Q2373&lt;$U$3),Q2373*$V$2,OR(Q2373&gt;$U$3,Q2373&lt;$U$4),Q2373*$V$3,OR(Q2373&gt;$U$3,Q2373&lt;$U$4),Q2373*$V$4,OR(Q2373&gt;$U$5,Q2373&lt;$U$6),Q2373*$V$6,OR(Q2373&gt;$U$6,Q2373&lt;$U$7),Q2373*$V$7)</f>
        <v>100.04</v>
      </c>
    </row>
    <row r="2374" spans="1:20" x14ac:dyDescent="0.3">
      <c r="A2374" s="2" t="s">
        <v>3059</v>
      </c>
      <c r="B2374" s="5">
        <v>43187</v>
      </c>
      <c r="C2374" s="5">
        <v>43187</v>
      </c>
      <c r="D2374" s="2" t="s">
        <v>45</v>
      </c>
      <c r="E2374" s="2" t="s">
        <v>27</v>
      </c>
      <c r="F2374" s="2" t="s">
        <v>1894</v>
      </c>
      <c r="G2374" s="6" t="str">
        <f>VLOOKUP(F2374,'Customer Info'!A:B,2,0)</f>
        <v>Eugene</v>
      </c>
      <c r="H2374" s="6" t="str">
        <f>VLOOKUP(F2374,'Customer Info'!A:C,3,0)</f>
        <v>Barchas</v>
      </c>
      <c r="I2374" s="6" t="str">
        <f>VLOOKUP(F2374,'Customer Info'!A:E,5,0)</f>
        <v>Aksu</v>
      </c>
      <c r="J2374" s="2" t="s">
        <v>433</v>
      </c>
      <c r="K2374" s="2">
        <v>175</v>
      </c>
      <c r="L2374" s="2">
        <v>162</v>
      </c>
      <c r="M2374" s="2">
        <v>3</v>
      </c>
      <c r="N2374" s="7">
        <f t="shared" si="144"/>
        <v>486</v>
      </c>
      <c r="O2374" s="7">
        <f t="shared" si="145"/>
        <v>525</v>
      </c>
      <c r="P2374" s="2">
        <v>30</v>
      </c>
      <c r="Q2374" s="8">
        <f t="shared" si="146"/>
        <v>555</v>
      </c>
      <c r="R2374" s="8">
        <f t="shared" si="147"/>
        <v>39</v>
      </c>
      <c r="S2374" s="2" t="s">
        <v>31</v>
      </c>
      <c r="T2374" s="22" cm="1">
        <f t="array" ref="T2374">_xlfn.IFS(OR(Q2374&gt;$U$2,Q2374&lt;$U$3),Q2374*$V$2,OR(Q2374&gt;$U$3,Q2374&lt;$U$4),Q2374*$V$3,OR(Q2374&gt;$U$3,Q2374&lt;$U$4),Q2374*$V$4,OR(Q2374&gt;$U$5,Q2374&lt;$U$6),Q2374*$V$6,OR(Q2374&gt;$U$6,Q2374&lt;$U$7),Q2374*$V$7)</f>
        <v>11.1</v>
      </c>
    </row>
    <row r="2375" spans="1:20" x14ac:dyDescent="0.3">
      <c r="A2375" s="2" t="s">
        <v>3060</v>
      </c>
      <c r="B2375" s="5">
        <v>43365</v>
      </c>
      <c r="C2375" s="5">
        <v>43366</v>
      </c>
      <c r="D2375" s="2" t="s">
        <v>26</v>
      </c>
      <c r="E2375" s="2" t="s">
        <v>89</v>
      </c>
      <c r="F2375" s="2" t="s">
        <v>1541</v>
      </c>
      <c r="G2375" s="6" t="str">
        <f>VLOOKUP(F2375,'Customer Info'!A:B,2,0)</f>
        <v>Maribeth</v>
      </c>
      <c r="H2375" s="6" t="str">
        <f>VLOOKUP(F2375,'Customer Info'!A:C,3,0)</f>
        <v>Dona</v>
      </c>
      <c r="I2375" s="6" t="str">
        <f>VLOOKUP(F2375,'Customer Info'!A:E,5,0)</f>
        <v>Adelaide</v>
      </c>
      <c r="J2375" s="2" t="s">
        <v>114</v>
      </c>
      <c r="K2375" s="2">
        <v>2296</v>
      </c>
      <c r="L2375" s="2">
        <v>2146</v>
      </c>
      <c r="M2375" s="2">
        <v>4</v>
      </c>
      <c r="N2375" s="7">
        <f t="shared" si="144"/>
        <v>8584</v>
      </c>
      <c r="O2375" s="7">
        <f t="shared" si="145"/>
        <v>9184</v>
      </c>
      <c r="P2375" s="2">
        <v>37</v>
      </c>
      <c r="Q2375" s="8">
        <f t="shared" si="146"/>
        <v>9221</v>
      </c>
      <c r="R2375" s="8">
        <f t="shared" si="147"/>
        <v>600</v>
      </c>
      <c r="S2375" s="2" t="s">
        <v>31</v>
      </c>
      <c r="T2375" s="22" cm="1">
        <f t="array" ref="T2375">_xlfn.IFS(OR(Q2375&gt;$U$2,Q2375&lt;$U$3),Q2375*$V$2,OR(Q2375&gt;$U$3,Q2375&lt;$U$4),Q2375*$V$3,OR(Q2375&gt;$U$3,Q2375&lt;$U$4),Q2375*$V$4,OR(Q2375&gt;$U$5,Q2375&lt;$U$6),Q2375*$V$6,OR(Q2375&gt;$U$6,Q2375&lt;$U$7),Q2375*$V$7)</f>
        <v>184.42000000000002</v>
      </c>
    </row>
    <row r="2376" spans="1:20" x14ac:dyDescent="0.3">
      <c r="A2376" s="2" t="s">
        <v>3061</v>
      </c>
      <c r="B2376" s="5">
        <v>43385</v>
      </c>
      <c r="C2376" s="5">
        <v>43385</v>
      </c>
      <c r="D2376" s="2" t="s">
        <v>33</v>
      </c>
      <c r="E2376" s="2" t="s">
        <v>34</v>
      </c>
      <c r="F2376" s="2" t="s">
        <v>1115</v>
      </c>
      <c r="G2376" s="6" t="str">
        <f>VLOOKUP(F2376,'Customer Info'!A:B,2,0)</f>
        <v>Christy</v>
      </c>
      <c r="H2376" s="6" t="str">
        <f>VLOOKUP(F2376,'Customer Info'!A:C,3,0)</f>
        <v>Brittain</v>
      </c>
      <c r="I2376" s="6" t="str">
        <f>VLOOKUP(F2376,'Customer Info'!A:E,5,0)</f>
        <v>Depok</v>
      </c>
      <c r="J2376" s="2" t="s">
        <v>243</v>
      </c>
      <c r="K2376" s="2">
        <v>5941</v>
      </c>
      <c r="L2376" s="2">
        <v>5827</v>
      </c>
      <c r="M2376" s="2">
        <v>9</v>
      </c>
      <c r="N2376" s="7">
        <f t="shared" si="144"/>
        <v>52443</v>
      </c>
      <c r="O2376" s="7">
        <f t="shared" si="145"/>
        <v>53469</v>
      </c>
      <c r="P2376" s="2">
        <v>86</v>
      </c>
      <c r="Q2376" s="8">
        <f t="shared" si="146"/>
        <v>53555</v>
      </c>
      <c r="R2376" s="8">
        <f t="shared" si="147"/>
        <v>1026</v>
      </c>
      <c r="S2376" s="2" t="s">
        <v>31</v>
      </c>
      <c r="T2376" s="22" cm="1">
        <f t="array" ref="T2376">_xlfn.IFS(OR(Q2376&gt;$U$2,Q2376&lt;$U$3),Q2376*$V$2,OR(Q2376&gt;$U$3,Q2376&lt;$U$4),Q2376*$V$3,OR(Q2376&gt;$U$3,Q2376&lt;$U$4),Q2376*$V$4,OR(Q2376&gt;$U$5,Q2376&lt;$U$6),Q2376*$V$6,OR(Q2376&gt;$U$6,Q2376&lt;$U$7),Q2376*$V$7)</f>
        <v>1071.0999999999999</v>
      </c>
    </row>
    <row r="2377" spans="1:20" x14ac:dyDescent="0.3">
      <c r="A2377" s="2" t="s">
        <v>3062</v>
      </c>
      <c r="B2377" s="5">
        <v>43123</v>
      </c>
      <c r="C2377" s="5">
        <v>43123</v>
      </c>
      <c r="D2377" s="2" t="s">
        <v>33</v>
      </c>
      <c r="E2377" s="2" t="s">
        <v>46</v>
      </c>
      <c r="F2377" s="2" t="s">
        <v>155</v>
      </c>
      <c r="G2377" s="6" t="str">
        <f>VLOOKUP(F2377,'Customer Info'!A:B,2,0)</f>
        <v>Patrick</v>
      </c>
      <c r="H2377" s="6" t="str">
        <f>VLOOKUP(F2377,'Customer Info'!A:C,3,0)</f>
        <v>Bzostek</v>
      </c>
      <c r="I2377" s="6" t="str">
        <f>VLOOKUP(F2377,'Customer Info'!A:E,5,0)</f>
        <v>Krefeld</v>
      </c>
      <c r="J2377" s="2" t="s">
        <v>60</v>
      </c>
      <c r="K2377" s="2">
        <v>1568</v>
      </c>
      <c r="L2377" s="2">
        <v>1495</v>
      </c>
      <c r="M2377" s="2">
        <v>3</v>
      </c>
      <c r="N2377" s="7">
        <f t="shared" si="144"/>
        <v>4485</v>
      </c>
      <c r="O2377" s="7">
        <f t="shared" si="145"/>
        <v>4704</v>
      </c>
      <c r="P2377" s="2">
        <v>36</v>
      </c>
      <c r="Q2377" s="8">
        <f t="shared" si="146"/>
        <v>4740</v>
      </c>
      <c r="R2377" s="8">
        <f t="shared" si="147"/>
        <v>219</v>
      </c>
      <c r="S2377" s="2" t="s">
        <v>61</v>
      </c>
      <c r="T2377" s="22" cm="1">
        <f t="array" ref="T2377">_xlfn.IFS(OR(Q2377&gt;$U$2,Q2377&lt;$U$3),Q2377*$V$2,OR(Q2377&gt;$U$3,Q2377&lt;$U$4),Q2377*$V$3,OR(Q2377&gt;$U$3,Q2377&lt;$U$4),Q2377*$V$4,OR(Q2377&gt;$U$5,Q2377&lt;$U$6),Q2377*$V$6,OR(Q2377&gt;$U$6,Q2377&lt;$U$7),Q2377*$V$7)</f>
        <v>94.8</v>
      </c>
    </row>
    <row r="2378" spans="1:20" x14ac:dyDescent="0.3">
      <c r="A2378" s="2" t="s">
        <v>3063</v>
      </c>
      <c r="B2378" s="5">
        <v>43125</v>
      </c>
      <c r="C2378" s="5">
        <v>43127</v>
      </c>
      <c r="D2378" s="2" t="s">
        <v>45</v>
      </c>
      <c r="E2378" s="2" t="s">
        <v>89</v>
      </c>
      <c r="F2378" s="2" t="s">
        <v>3064</v>
      </c>
      <c r="G2378" s="6" t="str">
        <f>VLOOKUP(F2378,'Customer Info'!A:B,2,0)</f>
        <v>Thea</v>
      </c>
      <c r="H2378" s="6" t="str">
        <f>VLOOKUP(F2378,'Customer Info'!A:C,3,0)</f>
        <v>Hendricks</v>
      </c>
      <c r="I2378" s="6" t="str">
        <f>VLOOKUP(F2378,'Customer Info'!A:E,5,0)</f>
        <v>Jining</v>
      </c>
      <c r="J2378" s="2" t="s">
        <v>81</v>
      </c>
      <c r="K2378" s="2">
        <v>1246</v>
      </c>
      <c r="L2378" s="2">
        <v>1164</v>
      </c>
      <c r="M2378" s="2">
        <v>1</v>
      </c>
      <c r="N2378" s="7">
        <f t="shared" si="144"/>
        <v>1164</v>
      </c>
      <c r="O2378" s="7">
        <f t="shared" si="145"/>
        <v>1246</v>
      </c>
      <c r="P2378" s="2">
        <v>59</v>
      </c>
      <c r="Q2378" s="8">
        <f t="shared" si="146"/>
        <v>1305</v>
      </c>
      <c r="R2378" s="8">
        <f t="shared" si="147"/>
        <v>82</v>
      </c>
      <c r="S2378" s="2" t="s">
        <v>31</v>
      </c>
      <c r="T2378" s="22" cm="1">
        <f t="array" ref="T2378">_xlfn.IFS(OR(Q2378&gt;$U$2,Q2378&lt;$U$3),Q2378*$V$2,OR(Q2378&gt;$U$3,Q2378&lt;$U$4),Q2378*$V$3,OR(Q2378&gt;$U$3,Q2378&lt;$U$4),Q2378*$V$4,OR(Q2378&gt;$U$5,Q2378&lt;$U$6),Q2378*$V$6,OR(Q2378&gt;$U$6,Q2378&lt;$U$7),Q2378*$V$7)</f>
        <v>26.1</v>
      </c>
    </row>
    <row r="2379" spans="1:20" x14ac:dyDescent="0.3">
      <c r="A2379" s="2" t="s">
        <v>3065</v>
      </c>
      <c r="B2379" s="5">
        <v>43265</v>
      </c>
      <c r="C2379" s="5">
        <v>43265</v>
      </c>
      <c r="D2379" s="2" t="s">
        <v>45</v>
      </c>
      <c r="E2379" s="2" t="s">
        <v>89</v>
      </c>
      <c r="F2379" s="2" t="s">
        <v>1101</v>
      </c>
      <c r="G2379" s="6" t="str">
        <f>VLOOKUP(F2379,'Customer Info'!A:B,2,0)</f>
        <v>Jack</v>
      </c>
      <c r="H2379" s="6" t="str">
        <f>VLOOKUP(F2379,'Customer Info'!A:C,3,0)</f>
        <v>O'Briant</v>
      </c>
      <c r="I2379" s="6" t="str">
        <f>VLOOKUP(F2379,'Customer Info'!A:E,5,0)</f>
        <v>Jammu</v>
      </c>
      <c r="J2379" s="2" t="s">
        <v>84</v>
      </c>
      <c r="K2379" s="2">
        <v>139</v>
      </c>
      <c r="L2379" s="2">
        <v>133</v>
      </c>
      <c r="M2379" s="2">
        <v>4</v>
      </c>
      <c r="N2379" s="7">
        <f t="shared" ref="N2379:N2442" si="148">L2379*M2379</f>
        <v>532</v>
      </c>
      <c r="O2379" s="7">
        <f t="shared" ref="O2379:O2442" si="149">K2379*M2379</f>
        <v>556</v>
      </c>
      <c r="P2379" s="2">
        <v>30</v>
      </c>
      <c r="Q2379" s="8">
        <f t="shared" ref="Q2379:Q2442" si="150">P2379+O2379</f>
        <v>586</v>
      </c>
      <c r="R2379" s="8">
        <f t="shared" ref="R2379:R2442" si="151">Q2379-N2379-P2379</f>
        <v>24</v>
      </c>
      <c r="S2379" s="2" t="s">
        <v>31</v>
      </c>
      <c r="T2379" s="22" cm="1">
        <f t="array" ref="T2379">_xlfn.IFS(OR(Q2379&gt;$U$2,Q2379&lt;$U$3),Q2379*$V$2,OR(Q2379&gt;$U$3,Q2379&lt;$U$4),Q2379*$V$3,OR(Q2379&gt;$U$3,Q2379&lt;$U$4),Q2379*$V$4,OR(Q2379&gt;$U$5,Q2379&lt;$U$6),Q2379*$V$6,OR(Q2379&gt;$U$6,Q2379&lt;$U$7),Q2379*$V$7)</f>
        <v>11.72</v>
      </c>
    </row>
    <row r="2380" spans="1:20" x14ac:dyDescent="0.3">
      <c r="A2380" s="2" t="s">
        <v>3066</v>
      </c>
      <c r="B2380" s="5">
        <v>43243</v>
      </c>
      <c r="C2380" s="5">
        <v>43245</v>
      </c>
      <c r="D2380" s="2" t="s">
        <v>26</v>
      </c>
      <c r="E2380" s="2" t="s">
        <v>27</v>
      </c>
      <c r="F2380" s="2" t="s">
        <v>2152</v>
      </c>
      <c r="G2380" s="6" t="str">
        <f>VLOOKUP(F2380,'Customer Info'!A:B,2,0)</f>
        <v>Emily</v>
      </c>
      <c r="H2380" s="6" t="str">
        <f>VLOOKUP(F2380,'Customer Info'!A:C,3,0)</f>
        <v>Ducich</v>
      </c>
      <c r="I2380" s="6" t="str">
        <f>VLOOKUP(F2380,'Customer Info'!A:E,5,0)</f>
        <v>Lohne</v>
      </c>
      <c r="J2380" s="2" t="s">
        <v>790</v>
      </c>
      <c r="K2380" s="2">
        <v>2365</v>
      </c>
      <c r="L2380" s="2">
        <v>2232</v>
      </c>
      <c r="M2380" s="2">
        <v>1</v>
      </c>
      <c r="N2380" s="7">
        <f t="shared" si="148"/>
        <v>2232</v>
      </c>
      <c r="O2380" s="7">
        <f t="shared" si="149"/>
        <v>2365</v>
      </c>
      <c r="P2380" s="2">
        <v>40</v>
      </c>
      <c r="Q2380" s="8">
        <f t="shared" si="150"/>
        <v>2405</v>
      </c>
      <c r="R2380" s="8">
        <f t="shared" si="151"/>
        <v>133</v>
      </c>
      <c r="S2380" s="2" t="s">
        <v>31</v>
      </c>
      <c r="T2380" s="22" cm="1">
        <f t="array" ref="T2380">_xlfn.IFS(OR(Q2380&gt;$U$2,Q2380&lt;$U$3),Q2380*$V$2,OR(Q2380&gt;$U$3,Q2380&lt;$U$4),Q2380*$V$3,OR(Q2380&gt;$U$3,Q2380&lt;$U$4),Q2380*$V$4,OR(Q2380&gt;$U$5,Q2380&lt;$U$6),Q2380*$V$6,OR(Q2380&gt;$U$6,Q2380&lt;$U$7),Q2380*$V$7)</f>
        <v>48.1</v>
      </c>
    </row>
    <row r="2381" spans="1:20" x14ac:dyDescent="0.3">
      <c r="A2381" s="2" t="s">
        <v>3067</v>
      </c>
      <c r="B2381" s="5">
        <v>43148</v>
      </c>
      <c r="C2381" s="5">
        <v>43150</v>
      </c>
      <c r="D2381" s="2" t="s">
        <v>33</v>
      </c>
      <c r="E2381" s="2" t="s">
        <v>27</v>
      </c>
      <c r="F2381" s="2" t="s">
        <v>784</v>
      </c>
      <c r="G2381" s="6" t="str">
        <f>VLOOKUP(F2381,'Customer Info'!A:B,2,0)</f>
        <v>Stefanie</v>
      </c>
      <c r="H2381" s="6" t="str">
        <f>VLOOKUP(F2381,'Customer Info'!A:C,3,0)</f>
        <v>Holloman</v>
      </c>
      <c r="I2381" s="6" t="str">
        <f>VLOOKUP(F2381,'Customer Info'!A:E,5,0)</f>
        <v>Durgapur</v>
      </c>
      <c r="J2381" s="2" t="s">
        <v>464</v>
      </c>
      <c r="K2381" s="2">
        <v>1528</v>
      </c>
      <c r="L2381" s="2">
        <v>1348</v>
      </c>
      <c r="M2381" s="2">
        <v>2</v>
      </c>
      <c r="N2381" s="7">
        <f t="shared" si="148"/>
        <v>2696</v>
      </c>
      <c r="O2381" s="7">
        <f t="shared" si="149"/>
        <v>3056</v>
      </c>
      <c r="P2381" s="2">
        <v>86</v>
      </c>
      <c r="Q2381" s="8">
        <f t="shared" si="150"/>
        <v>3142</v>
      </c>
      <c r="R2381" s="8">
        <f t="shared" si="151"/>
        <v>360</v>
      </c>
      <c r="S2381" s="2" t="s">
        <v>31</v>
      </c>
      <c r="T2381" s="22" cm="1">
        <f t="array" ref="T2381">_xlfn.IFS(OR(Q2381&gt;$U$2,Q2381&lt;$U$3),Q2381*$V$2,OR(Q2381&gt;$U$3,Q2381&lt;$U$4),Q2381*$V$3,OR(Q2381&gt;$U$3,Q2381&lt;$U$4),Q2381*$V$4,OR(Q2381&gt;$U$5,Q2381&lt;$U$6),Q2381*$V$6,OR(Q2381&gt;$U$6,Q2381&lt;$U$7),Q2381*$V$7)</f>
        <v>62.84</v>
      </c>
    </row>
    <row r="2382" spans="1:20" x14ac:dyDescent="0.3">
      <c r="A2382" s="2" t="s">
        <v>3068</v>
      </c>
      <c r="B2382" s="5">
        <v>43430</v>
      </c>
      <c r="C2382" s="5">
        <v>43432</v>
      </c>
      <c r="D2382" s="2" t="s">
        <v>45</v>
      </c>
      <c r="E2382" s="2" t="s">
        <v>34</v>
      </c>
      <c r="F2382" s="2" t="s">
        <v>296</v>
      </c>
      <c r="G2382" s="6" t="str">
        <f>VLOOKUP(F2382,'Customer Info'!A:B,2,0)</f>
        <v>Michelle</v>
      </c>
      <c r="H2382" s="6" t="str">
        <f>VLOOKUP(F2382,'Customer Info'!A:C,3,0)</f>
        <v>Arnett</v>
      </c>
      <c r="I2382" s="6" t="str">
        <f>VLOOKUP(F2382,'Customer Info'!A:E,5,0)</f>
        <v>Yancheng</v>
      </c>
      <c r="J2382" s="2" t="s">
        <v>78</v>
      </c>
      <c r="K2382" s="2">
        <v>825</v>
      </c>
      <c r="L2382" s="2">
        <v>793</v>
      </c>
      <c r="M2382" s="2">
        <v>2</v>
      </c>
      <c r="N2382" s="7">
        <f t="shared" si="148"/>
        <v>1586</v>
      </c>
      <c r="O2382" s="7">
        <f t="shared" si="149"/>
        <v>1650</v>
      </c>
      <c r="P2382" s="2">
        <v>41</v>
      </c>
      <c r="Q2382" s="8">
        <f t="shared" si="150"/>
        <v>1691</v>
      </c>
      <c r="R2382" s="8">
        <f t="shared" si="151"/>
        <v>64</v>
      </c>
      <c r="S2382" s="2" t="s">
        <v>31</v>
      </c>
      <c r="T2382" s="22" cm="1">
        <f t="array" ref="T2382">_xlfn.IFS(OR(Q2382&gt;$U$2,Q2382&lt;$U$3),Q2382*$V$2,OR(Q2382&gt;$U$3,Q2382&lt;$U$4),Q2382*$V$3,OR(Q2382&gt;$U$3,Q2382&lt;$U$4),Q2382*$V$4,OR(Q2382&gt;$U$5,Q2382&lt;$U$6),Q2382*$V$6,OR(Q2382&gt;$U$6,Q2382&lt;$U$7),Q2382*$V$7)</f>
        <v>33.82</v>
      </c>
    </row>
    <row r="2383" spans="1:20" x14ac:dyDescent="0.3">
      <c r="A2383" s="2" t="s">
        <v>3069</v>
      </c>
      <c r="B2383" s="5">
        <v>43386</v>
      </c>
      <c r="C2383" s="5">
        <v>43387</v>
      </c>
      <c r="D2383" s="2" t="s">
        <v>45</v>
      </c>
      <c r="E2383" s="2" t="s">
        <v>46</v>
      </c>
      <c r="F2383" s="2" t="s">
        <v>812</v>
      </c>
      <c r="G2383" s="6" t="str">
        <f>VLOOKUP(F2383,'Customer Info'!A:B,2,0)</f>
        <v>Philisse</v>
      </c>
      <c r="H2383" s="6" t="str">
        <f>VLOOKUP(F2383,'Customer Info'!A:C,3,0)</f>
        <v>Overcash</v>
      </c>
      <c r="I2383" s="6" t="str">
        <f>VLOOKUP(F2383,'Customer Info'!A:E,5,0)</f>
        <v>Devonport</v>
      </c>
      <c r="J2383" s="2" t="s">
        <v>291</v>
      </c>
      <c r="K2383" s="2">
        <v>67</v>
      </c>
      <c r="L2383" s="2">
        <v>62</v>
      </c>
      <c r="M2383" s="2">
        <v>1</v>
      </c>
      <c r="N2383" s="7">
        <f t="shared" si="148"/>
        <v>62</v>
      </c>
      <c r="O2383" s="7">
        <f t="shared" si="149"/>
        <v>67</v>
      </c>
      <c r="P2383" s="2">
        <v>10</v>
      </c>
      <c r="Q2383" s="8">
        <f t="shared" si="150"/>
        <v>77</v>
      </c>
      <c r="R2383" s="8">
        <f t="shared" si="151"/>
        <v>5</v>
      </c>
      <c r="S2383" s="2" t="s">
        <v>28</v>
      </c>
      <c r="T2383" s="22" cm="1">
        <f t="array" ref="T2383">_xlfn.IFS(OR(Q2383&gt;$U$2,Q2383&lt;$U$3),Q2383*$V$2,OR(Q2383&gt;$U$3,Q2383&lt;$U$4),Q2383*$V$3,OR(Q2383&gt;$U$3,Q2383&lt;$U$4),Q2383*$V$4,OR(Q2383&gt;$U$5,Q2383&lt;$U$6),Q2383*$V$6,OR(Q2383&gt;$U$6,Q2383&lt;$U$7),Q2383*$V$7)</f>
        <v>1.54</v>
      </c>
    </row>
    <row r="2384" spans="1:20" x14ac:dyDescent="0.3">
      <c r="A2384" s="2" t="s">
        <v>3070</v>
      </c>
      <c r="B2384" s="5">
        <v>43366</v>
      </c>
      <c r="C2384" s="5">
        <v>43366</v>
      </c>
      <c r="D2384" s="2" t="s">
        <v>45</v>
      </c>
      <c r="E2384" s="2" t="s">
        <v>41</v>
      </c>
      <c r="F2384" s="2" t="s">
        <v>1239</v>
      </c>
      <c r="G2384" s="6" t="str">
        <f>VLOOKUP(F2384,'Customer Info'!A:B,2,0)</f>
        <v>Deanra</v>
      </c>
      <c r="H2384" s="6" t="str">
        <f>VLOOKUP(F2384,'Customer Info'!A:C,3,0)</f>
        <v>Eno</v>
      </c>
      <c r="I2384" s="6" t="str">
        <f>VLOOKUP(F2384,'Customer Info'!A:E,5,0)</f>
        <v>Langen</v>
      </c>
      <c r="J2384" s="2" t="s">
        <v>94</v>
      </c>
      <c r="K2384" s="2">
        <v>2310</v>
      </c>
      <c r="L2384" s="2">
        <v>2040</v>
      </c>
      <c r="M2384" s="2">
        <v>3</v>
      </c>
      <c r="N2384" s="7">
        <f t="shared" si="148"/>
        <v>6120</v>
      </c>
      <c r="O2384" s="7">
        <f t="shared" si="149"/>
        <v>6930</v>
      </c>
      <c r="P2384" s="2">
        <v>54</v>
      </c>
      <c r="Q2384" s="8">
        <f t="shared" si="150"/>
        <v>6984</v>
      </c>
      <c r="R2384" s="8">
        <f t="shared" si="151"/>
        <v>810</v>
      </c>
      <c r="S2384" s="2" t="s">
        <v>31</v>
      </c>
      <c r="T2384" s="22" cm="1">
        <f t="array" ref="T2384">_xlfn.IFS(OR(Q2384&gt;$U$2,Q2384&lt;$U$3),Q2384*$V$2,OR(Q2384&gt;$U$3,Q2384&lt;$U$4),Q2384*$V$3,OR(Q2384&gt;$U$3,Q2384&lt;$U$4),Q2384*$V$4,OR(Q2384&gt;$U$5,Q2384&lt;$U$6),Q2384*$V$6,OR(Q2384&gt;$U$6,Q2384&lt;$U$7),Q2384*$V$7)</f>
        <v>139.68</v>
      </c>
    </row>
    <row r="2385" spans="1:20" x14ac:dyDescent="0.3">
      <c r="A2385" s="2" t="s">
        <v>3071</v>
      </c>
      <c r="B2385" s="5">
        <v>43231</v>
      </c>
      <c r="C2385" s="5">
        <v>43231</v>
      </c>
      <c r="D2385" s="2" t="s">
        <v>26</v>
      </c>
      <c r="E2385" s="2" t="s">
        <v>34</v>
      </c>
      <c r="F2385" s="2" t="s">
        <v>1525</v>
      </c>
      <c r="G2385" s="6" t="str">
        <f>VLOOKUP(F2385,'Customer Info'!A:B,2,0)</f>
        <v>Jennifer</v>
      </c>
      <c r="H2385" s="6" t="str">
        <f>VLOOKUP(F2385,'Customer Info'!A:C,3,0)</f>
        <v>Halladay</v>
      </c>
      <c r="I2385" s="6" t="str">
        <f>VLOOKUP(F2385,'Customer Info'!A:E,5,0)</f>
        <v>Krefeld</v>
      </c>
      <c r="J2385" s="2" t="s">
        <v>1388</v>
      </c>
      <c r="K2385" s="2">
        <v>4577</v>
      </c>
      <c r="L2385" s="2">
        <v>4280</v>
      </c>
      <c r="M2385" s="2">
        <v>2</v>
      </c>
      <c r="N2385" s="7">
        <f t="shared" si="148"/>
        <v>8560</v>
      </c>
      <c r="O2385" s="7">
        <f t="shared" si="149"/>
        <v>9154</v>
      </c>
      <c r="P2385" s="2">
        <v>50</v>
      </c>
      <c r="Q2385" s="8">
        <f t="shared" si="150"/>
        <v>9204</v>
      </c>
      <c r="R2385" s="8">
        <f t="shared" si="151"/>
        <v>594</v>
      </c>
      <c r="S2385" s="2" t="s">
        <v>31</v>
      </c>
      <c r="T2385" s="22" cm="1">
        <f t="array" ref="T2385">_xlfn.IFS(OR(Q2385&gt;$U$2,Q2385&lt;$U$3),Q2385*$V$2,OR(Q2385&gt;$U$3,Q2385&lt;$U$4),Q2385*$V$3,OR(Q2385&gt;$U$3,Q2385&lt;$U$4),Q2385*$V$4,OR(Q2385&gt;$U$5,Q2385&lt;$U$6),Q2385*$V$6,OR(Q2385&gt;$U$6,Q2385&lt;$U$7),Q2385*$V$7)</f>
        <v>184.08</v>
      </c>
    </row>
    <row r="2386" spans="1:20" x14ac:dyDescent="0.3">
      <c r="A2386" s="2" t="s">
        <v>3072</v>
      </c>
      <c r="B2386" s="5">
        <v>43217</v>
      </c>
      <c r="C2386" s="5">
        <v>43219</v>
      </c>
      <c r="D2386" s="2" t="s">
        <v>45</v>
      </c>
      <c r="E2386" s="2" t="s">
        <v>34</v>
      </c>
      <c r="F2386" s="2" t="s">
        <v>220</v>
      </c>
      <c r="G2386" s="6" t="str">
        <f>VLOOKUP(F2386,'Customer Info'!A:B,2,0)</f>
        <v>Victoria</v>
      </c>
      <c r="H2386" s="6" t="str">
        <f>VLOOKUP(F2386,'Customer Info'!A:C,3,0)</f>
        <v>Wilson</v>
      </c>
      <c r="I2386" s="6" t="str">
        <f>VLOOKUP(F2386,'Customer Info'!A:E,5,0)</f>
        <v>Berlin</v>
      </c>
      <c r="J2386" s="2" t="s">
        <v>126</v>
      </c>
      <c r="K2386" s="2">
        <v>73</v>
      </c>
      <c r="L2386" s="2">
        <v>65</v>
      </c>
      <c r="M2386" s="2">
        <v>5</v>
      </c>
      <c r="N2386" s="7">
        <f t="shared" si="148"/>
        <v>325</v>
      </c>
      <c r="O2386" s="7">
        <f t="shared" si="149"/>
        <v>365</v>
      </c>
      <c r="P2386" s="2">
        <v>10</v>
      </c>
      <c r="Q2386" s="8">
        <f t="shared" si="150"/>
        <v>375</v>
      </c>
      <c r="R2386" s="8">
        <f t="shared" si="151"/>
        <v>40</v>
      </c>
      <c r="S2386" s="2" t="s">
        <v>31</v>
      </c>
      <c r="T2386" s="22" cm="1">
        <f t="array" ref="T2386">_xlfn.IFS(OR(Q2386&gt;$U$2,Q2386&lt;$U$3),Q2386*$V$2,OR(Q2386&gt;$U$3,Q2386&lt;$U$4),Q2386*$V$3,OR(Q2386&gt;$U$3,Q2386&lt;$U$4),Q2386*$V$4,OR(Q2386&gt;$U$5,Q2386&lt;$U$6),Q2386*$V$6,OR(Q2386&gt;$U$6,Q2386&lt;$U$7),Q2386*$V$7)</f>
        <v>7.5</v>
      </c>
    </row>
    <row r="2387" spans="1:20" x14ac:dyDescent="0.3">
      <c r="A2387" s="2" t="s">
        <v>3073</v>
      </c>
      <c r="B2387" s="5">
        <v>43316</v>
      </c>
      <c r="C2387" s="5">
        <v>43316</v>
      </c>
      <c r="D2387" s="2" t="s">
        <v>45</v>
      </c>
      <c r="E2387" s="2" t="s">
        <v>27</v>
      </c>
      <c r="F2387" s="2" t="s">
        <v>1043</v>
      </c>
      <c r="G2387" s="6" t="str">
        <f>VLOOKUP(F2387,'Customer Info'!A:B,2,0)</f>
        <v>Aaron</v>
      </c>
      <c r="H2387" s="6" t="str">
        <f>VLOOKUP(F2387,'Customer Info'!A:C,3,0)</f>
        <v>Smayling</v>
      </c>
      <c r="I2387" s="6" t="str">
        <f>VLOOKUP(F2387,'Customer Info'!A:E,5,0)</f>
        <v>Dresden</v>
      </c>
      <c r="J2387" s="2" t="s">
        <v>100</v>
      </c>
      <c r="K2387" s="2">
        <v>151</v>
      </c>
      <c r="L2387" s="2">
        <v>139</v>
      </c>
      <c r="M2387" s="2">
        <v>3</v>
      </c>
      <c r="N2387" s="7">
        <f t="shared" si="148"/>
        <v>417</v>
      </c>
      <c r="O2387" s="7">
        <f t="shared" si="149"/>
        <v>453</v>
      </c>
      <c r="P2387" s="2">
        <v>30</v>
      </c>
      <c r="Q2387" s="8">
        <f t="shared" si="150"/>
        <v>483</v>
      </c>
      <c r="R2387" s="8">
        <f t="shared" si="151"/>
        <v>36</v>
      </c>
      <c r="S2387" s="2" t="s">
        <v>61</v>
      </c>
      <c r="T2387" s="22" cm="1">
        <f t="array" ref="T2387">_xlfn.IFS(OR(Q2387&gt;$U$2,Q2387&lt;$U$3),Q2387*$V$2,OR(Q2387&gt;$U$3,Q2387&lt;$U$4),Q2387*$V$3,OR(Q2387&gt;$U$3,Q2387&lt;$U$4),Q2387*$V$4,OR(Q2387&gt;$U$5,Q2387&lt;$U$6),Q2387*$V$6,OR(Q2387&gt;$U$6,Q2387&lt;$U$7),Q2387*$V$7)</f>
        <v>9.66</v>
      </c>
    </row>
    <row r="2388" spans="1:20" x14ac:dyDescent="0.3">
      <c r="A2388" s="2" t="s">
        <v>3074</v>
      </c>
      <c r="B2388" s="5">
        <v>43288</v>
      </c>
      <c r="C2388" s="5">
        <v>43289</v>
      </c>
      <c r="D2388" s="2" t="s">
        <v>45</v>
      </c>
      <c r="E2388" s="2" t="s">
        <v>46</v>
      </c>
      <c r="F2388" s="2" t="s">
        <v>951</v>
      </c>
      <c r="G2388" s="6" t="str">
        <f>VLOOKUP(F2388,'Customer Info'!A:B,2,0)</f>
        <v>Jill</v>
      </c>
      <c r="H2388" s="6" t="str">
        <f>VLOOKUP(F2388,'Customer Info'!A:C,3,0)</f>
        <v>Fjeld</v>
      </c>
      <c r="I2388" s="6" t="str">
        <f>VLOOKUP(F2388,'Customer Info'!A:E,5,0)</f>
        <v>Wollongong</v>
      </c>
      <c r="J2388" s="2" t="s">
        <v>240</v>
      </c>
      <c r="K2388" s="2">
        <v>184</v>
      </c>
      <c r="L2388" s="2">
        <v>176</v>
      </c>
      <c r="M2388" s="2">
        <v>5</v>
      </c>
      <c r="N2388" s="7">
        <f t="shared" si="148"/>
        <v>880</v>
      </c>
      <c r="O2388" s="7">
        <f t="shared" si="149"/>
        <v>920</v>
      </c>
      <c r="P2388" s="2">
        <v>30</v>
      </c>
      <c r="Q2388" s="8">
        <f t="shared" si="150"/>
        <v>950</v>
      </c>
      <c r="R2388" s="8">
        <f t="shared" si="151"/>
        <v>40</v>
      </c>
      <c r="S2388" s="2" t="s">
        <v>61</v>
      </c>
      <c r="T2388" s="22" cm="1">
        <f t="array" ref="T2388">_xlfn.IFS(OR(Q2388&gt;$U$2,Q2388&lt;$U$3),Q2388*$V$2,OR(Q2388&gt;$U$3,Q2388&lt;$U$4),Q2388*$V$3,OR(Q2388&gt;$U$3,Q2388&lt;$U$4),Q2388*$V$4,OR(Q2388&gt;$U$5,Q2388&lt;$U$6),Q2388*$V$6,OR(Q2388&gt;$U$6,Q2388&lt;$U$7),Q2388*$V$7)</f>
        <v>19</v>
      </c>
    </row>
    <row r="2389" spans="1:20" x14ac:dyDescent="0.3">
      <c r="A2389" s="2" t="s">
        <v>3075</v>
      </c>
      <c r="B2389" s="5">
        <v>43251</v>
      </c>
      <c r="C2389" s="5">
        <v>43252</v>
      </c>
      <c r="D2389" s="2" t="s">
        <v>45</v>
      </c>
      <c r="E2389" s="2" t="s">
        <v>34</v>
      </c>
      <c r="F2389" s="2" t="s">
        <v>481</v>
      </c>
      <c r="G2389" s="6" t="str">
        <f>VLOOKUP(F2389,'Customer Info'!A:B,2,0)</f>
        <v>MaryBeth</v>
      </c>
      <c r="H2389" s="6" t="str">
        <f>VLOOKUP(F2389,'Customer Info'!A:C,3,0)</f>
        <v>Skach</v>
      </c>
      <c r="I2389" s="6" t="str">
        <f>VLOOKUP(F2389,'Customer Info'!A:E,5,0)</f>
        <v>Licheng</v>
      </c>
      <c r="J2389" s="2" t="s">
        <v>170</v>
      </c>
      <c r="K2389" s="2">
        <v>456</v>
      </c>
      <c r="L2389" s="2">
        <v>430</v>
      </c>
      <c r="M2389" s="2">
        <v>3</v>
      </c>
      <c r="N2389" s="7">
        <f t="shared" si="148"/>
        <v>1290</v>
      </c>
      <c r="O2389" s="7">
        <f t="shared" si="149"/>
        <v>1368</v>
      </c>
      <c r="P2389" s="2">
        <v>81</v>
      </c>
      <c r="Q2389" s="8">
        <f t="shared" si="150"/>
        <v>1449</v>
      </c>
      <c r="R2389" s="8">
        <f t="shared" si="151"/>
        <v>78</v>
      </c>
      <c r="S2389" s="2" t="s">
        <v>61</v>
      </c>
      <c r="T2389" s="22" cm="1">
        <f t="array" ref="T2389">_xlfn.IFS(OR(Q2389&gt;$U$2,Q2389&lt;$U$3),Q2389*$V$2,OR(Q2389&gt;$U$3,Q2389&lt;$U$4),Q2389*$V$3,OR(Q2389&gt;$U$3,Q2389&lt;$U$4),Q2389*$V$4,OR(Q2389&gt;$U$5,Q2389&lt;$U$6),Q2389*$V$6,OR(Q2389&gt;$U$6,Q2389&lt;$U$7),Q2389*$V$7)</f>
        <v>28.98</v>
      </c>
    </row>
    <row r="2390" spans="1:20" x14ac:dyDescent="0.3">
      <c r="A2390" s="2" t="s">
        <v>3076</v>
      </c>
      <c r="B2390" s="5">
        <v>43333</v>
      </c>
      <c r="C2390" s="5">
        <v>43335</v>
      </c>
      <c r="D2390" s="2" t="s">
        <v>45</v>
      </c>
      <c r="E2390" s="2" t="s">
        <v>34</v>
      </c>
      <c r="F2390" s="2" t="s">
        <v>1363</v>
      </c>
      <c r="G2390" s="6" t="str">
        <f>VLOOKUP(F2390,'Customer Info'!A:B,2,0)</f>
        <v>Elpida</v>
      </c>
      <c r="H2390" s="6" t="str">
        <f>VLOOKUP(F2390,'Customer Info'!A:C,3,0)</f>
        <v>Rittenbach</v>
      </c>
      <c r="I2390" s="6" t="str">
        <f>VLOOKUP(F2390,'Customer Info'!A:E,5,0)</f>
        <v>Melbourne</v>
      </c>
      <c r="J2390" s="2" t="s">
        <v>323</v>
      </c>
      <c r="K2390" s="2">
        <v>674</v>
      </c>
      <c r="L2390" s="2">
        <v>629</v>
      </c>
      <c r="M2390" s="2">
        <v>5</v>
      </c>
      <c r="N2390" s="7">
        <f t="shared" si="148"/>
        <v>3145</v>
      </c>
      <c r="O2390" s="7">
        <f t="shared" si="149"/>
        <v>3370</v>
      </c>
      <c r="P2390" s="2">
        <v>81</v>
      </c>
      <c r="Q2390" s="8">
        <f t="shared" si="150"/>
        <v>3451</v>
      </c>
      <c r="R2390" s="8">
        <f t="shared" si="151"/>
        <v>225</v>
      </c>
      <c r="S2390" s="2" t="s">
        <v>28</v>
      </c>
      <c r="T2390" s="22" cm="1">
        <f t="array" ref="T2390">_xlfn.IFS(OR(Q2390&gt;$U$2,Q2390&lt;$U$3),Q2390*$V$2,OR(Q2390&gt;$U$3,Q2390&lt;$U$4),Q2390*$V$3,OR(Q2390&gt;$U$3,Q2390&lt;$U$4),Q2390*$V$4,OR(Q2390&gt;$U$5,Q2390&lt;$U$6),Q2390*$V$6,OR(Q2390&gt;$U$6,Q2390&lt;$U$7),Q2390*$V$7)</f>
        <v>69.02</v>
      </c>
    </row>
    <row r="2391" spans="1:20" x14ac:dyDescent="0.3">
      <c r="A2391" s="2" t="s">
        <v>3077</v>
      </c>
      <c r="B2391" s="5">
        <v>43398</v>
      </c>
      <c r="C2391" s="5">
        <v>43399</v>
      </c>
      <c r="D2391" s="2" t="s">
        <v>45</v>
      </c>
      <c r="E2391" s="2" t="s">
        <v>34</v>
      </c>
      <c r="F2391" s="2" t="s">
        <v>1519</v>
      </c>
      <c r="G2391" s="6" t="str">
        <f>VLOOKUP(F2391,'Customer Info'!A:B,2,0)</f>
        <v>Ralph</v>
      </c>
      <c r="H2391" s="6" t="str">
        <f>VLOOKUP(F2391,'Customer Info'!A:C,3,0)</f>
        <v>Arnett</v>
      </c>
      <c r="I2391" s="6" t="str">
        <f>VLOOKUP(F2391,'Customer Info'!A:E,5,0)</f>
        <v>Shenyang</v>
      </c>
      <c r="J2391" s="2" t="s">
        <v>614</v>
      </c>
      <c r="K2391" s="2">
        <v>279</v>
      </c>
      <c r="L2391" s="2">
        <v>254</v>
      </c>
      <c r="M2391" s="2">
        <v>2</v>
      </c>
      <c r="N2391" s="7">
        <f t="shared" si="148"/>
        <v>508</v>
      </c>
      <c r="O2391" s="7">
        <f t="shared" si="149"/>
        <v>558</v>
      </c>
      <c r="P2391" s="2">
        <v>51</v>
      </c>
      <c r="Q2391" s="8">
        <f t="shared" si="150"/>
        <v>609</v>
      </c>
      <c r="R2391" s="8">
        <f t="shared" si="151"/>
        <v>50</v>
      </c>
      <c r="S2391" s="2" t="s">
        <v>28</v>
      </c>
      <c r="T2391" s="22" cm="1">
        <f t="array" ref="T2391">_xlfn.IFS(OR(Q2391&gt;$U$2,Q2391&lt;$U$3),Q2391*$V$2,OR(Q2391&gt;$U$3,Q2391&lt;$U$4),Q2391*$V$3,OR(Q2391&gt;$U$3,Q2391&lt;$U$4),Q2391*$V$4,OR(Q2391&gt;$U$5,Q2391&lt;$U$6),Q2391*$V$6,OR(Q2391&gt;$U$6,Q2391&lt;$U$7),Q2391*$V$7)</f>
        <v>12.18</v>
      </c>
    </row>
    <row r="2392" spans="1:20" x14ac:dyDescent="0.3">
      <c r="A2392" s="2" t="s">
        <v>3078</v>
      </c>
      <c r="B2392" s="5">
        <v>43382</v>
      </c>
      <c r="C2392" s="5">
        <v>43384</v>
      </c>
      <c r="D2392" s="2" t="s">
        <v>45</v>
      </c>
      <c r="E2392" s="2" t="s">
        <v>34</v>
      </c>
      <c r="F2392" s="2" t="s">
        <v>1385</v>
      </c>
      <c r="G2392" s="6" t="str">
        <f>VLOOKUP(F2392,'Customer Info'!A:B,2,0)</f>
        <v>Neoma</v>
      </c>
      <c r="H2392" s="6" t="str">
        <f>VLOOKUP(F2392,'Customer Info'!A:C,3,0)</f>
        <v>Murray</v>
      </c>
      <c r="I2392" s="6" t="str">
        <f>VLOOKUP(F2392,'Customer Info'!A:E,5,0)</f>
        <v>Guwahati</v>
      </c>
      <c r="J2392" s="2" t="s">
        <v>232</v>
      </c>
      <c r="K2392" s="2">
        <v>214</v>
      </c>
      <c r="L2392" s="2">
        <v>199</v>
      </c>
      <c r="M2392" s="2">
        <v>2</v>
      </c>
      <c r="N2392" s="7">
        <f t="shared" si="148"/>
        <v>398</v>
      </c>
      <c r="O2392" s="7">
        <f t="shared" si="149"/>
        <v>428</v>
      </c>
      <c r="P2392" s="2">
        <v>45</v>
      </c>
      <c r="Q2392" s="8">
        <f t="shared" si="150"/>
        <v>473</v>
      </c>
      <c r="R2392" s="8">
        <f t="shared" si="151"/>
        <v>30</v>
      </c>
      <c r="S2392" s="2" t="s">
        <v>31</v>
      </c>
      <c r="T2392" s="22" cm="1">
        <f t="array" ref="T2392">_xlfn.IFS(OR(Q2392&gt;$U$2,Q2392&lt;$U$3),Q2392*$V$2,OR(Q2392&gt;$U$3,Q2392&lt;$U$4),Q2392*$V$3,OR(Q2392&gt;$U$3,Q2392&lt;$U$4),Q2392*$V$4,OR(Q2392&gt;$U$5,Q2392&lt;$U$6),Q2392*$V$6,OR(Q2392&gt;$U$6,Q2392&lt;$U$7),Q2392*$V$7)</f>
        <v>9.4600000000000009</v>
      </c>
    </row>
    <row r="2393" spans="1:20" x14ac:dyDescent="0.3">
      <c r="A2393" s="2" t="s">
        <v>3079</v>
      </c>
      <c r="B2393" s="5">
        <v>43311</v>
      </c>
      <c r="C2393" s="5">
        <v>43313</v>
      </c>
      <c r="D2393" s="2" t="s">
        <v>33</v>
      </c>
      <c r="E2393" s="2" t="s">
        <v>34</v>
      </c>
      <c r="F2393" s="2" t="s">
        <v>470</v>
      </c>
      <c r="G2393" s="6" t="str">
        <f>VLOOKUP(F2393,'Customer Info'!A:B,2,0)</f>
        <v>Harold</v>
      </c>
      <c r="H2393" s="6" t="str">
        <f>VLOOKUP(F2393,'Customer Info'!A:C,3,0)</f>
        <v>Dahlen</v>
      </c>
      <c r="I2393" s="6" t="str">
        <f>VLOOKUP(F2393,'Customer Info'!A:E,5,0)</f>
        <v>Melbourne</v>
      </c>
      <c r="J2393" s="2" t="s">
        <v>54</v>
      </c>
      <c r="K2393" s="2">
        <v>38328</v>
      </c>
      <c r="L2393" s="2">
        <v>35164</v>
      </c>
      <c r="M2393" s="2">
        <v>2</v>
      </c>
      <c r="N2393" s="7">
        <f t="shared" si="148"/>
        <v>70328</v>
      </c>
      <c r="O2393" s="7">
        <f t="shared" si="149"/>
        <v>76656</v>
      </c>
      <c r="P2393" s="2">
        <v>49</v>
      </c>
      <c r="Q2393" s="8">
        <f t="shared" si="150"/>
        <v>76705</v>
      </c>
      <c r="R2393" s="8">
        <f t="shared" si="151"/>
        <v>6328</v>
      </c>
      <c r="S2393" s="2" t="s">
        <v>28</v>
      </c>
      <c r="T2393" s="22" cm="1">
        <f t="array" ref="T2393">_xlfn.IFS(OR(Q2393&gt;$U$2,Q2393&lt;$U$3),Q2393*$V$2,OR(Q2393&gt;$U$3,Q2393&lt;$U$4),Q2393*$V$3,OR(Q2393&gt;$U$3,Q2393&lt;$U$4),Q2393*$V$4,OR(Q2393&gt;$U$5,Q2393&lt;$U$6),Q2393*$V$6,OR(Q2393&gt;$U$6,Q2393&lt;$U$7),Q2393*$V$7)</f>
        <v>1534.1000000000001</v>
      </c>
    </row>
    <row r="2394" spans="1:20" x14ac:dyDescent="0.3">
      <c r="A2394" s="2" t="s">
        <v>3080</v>
      </c>
      <c r="B2394" s="5">
        <v>43110</v>
      </c>
      <c r="C2394" s="5">
        <v>43112</v>
      </c>
      <c r="D2394" s="2" t="s">
        <v>45</v>
      </c>
      <c r="E2394" s="2" t="s">
        <v>34</v>
      </c>
      <c r="F2394" s="2" t="s">
        <v>542</v>
      </c>
      <c r="G2394" s="6" t="str">
        <f>VLOOKUP(F2394,'Customer Info'!A:B,2,0)</f>
        <v>Troy</v>
      </c>
      <c r="H2394" s="6" t="str">
        <f>VLOOKUP(F2394,'Customer Info'!A:C,3,0)</f>
        <v>Blackwell</v>
      </c>
      <c r="I2394" s="6" t="str">
        <f>VLOOKUP(F2394,'Customer Info'!A:E,5,0)</f>
        <v>Akola</v>
      </c>
      <c r="J2394" s="2" t="s">
        <v>452</v>
      </c>
      <c r="K2394" s="2">
        <v>1399</v>
      </c>
      <c r="L2394" s="2">
        <v>1308</v>
      </c>
      <c r="M2394" s="2">
        <v>3</v>
      </c>
      <c r="N2394" s="7">
        <f t="shared" si="148"/>
        <v>3924</v>
      </c>
      <c r="O2394" s="7">
        <f t="shared" si="149"/>
        <v>4197</v>
      </c>
      <c r="P2394" s="2">
        <v>42</v>
      </c>
      <c r="Q2394" s="8">
        <f t="shared" si="150"/>
        <v>4239</v>
      </c>
      <c r="R2394" s="8">
        <f t="shared" si="151"/>
        <v>273</v>
      </c>
      <c r="S2394" s="2" t="s">
        <v>61</v>
      </c>
      <c r="T2394" s="22" cm="1">
        <f t="array" ref="T2394">_xlfn.IFS(OR(Q2394&gt;$U$2,Q2394&lt;$U$3),Q2394*$V$2,OR(Q2394&gt;$U$3,Q2394&lt;$U$4),Q2394*$V$3,OR(Q2394&gt;$U$3,Q2394&lt;$U$4),Q2394*$V$4,OR(Q2394&gt;$U$5,Q2394&lt;$U$6),Q2394*$V$6,OR(Q2394&gt;$U$6,Q2394&lt;$U$7),Q2394*$V$7)</f>
        <v>84.78</v>
      </c>
    </row>
    <row r="2395" spans="1:20" x14ac:dyDescent="0.3">
      <c r="A2395" s="2" t="s">
        <v>3081</v>
      </c>
      <c r="B2395" s="5">
        <v>43177</v>
      </c>
      <c r="C2395" s="5">
        <v>43178</v>
      </c>
      <c r="D2395" s="2" t="s">
        <v>45</v>
      </c>
      <c r="E2395" s="2" t="s">
        <v>34</v>
      </c>
      <c r="F2395" s="2" t="s">
        <v>395</v>
      </c>
      <c r="G2395" s="6" t="str">
        <f>VLOOKUP(F2395,'Customer Info'!A:B,2,0)</f>
        <v>Lynn</v>
      </c>
      <c r="H2395" s="6" t="str">
        <f>VLOOKUP(F2395,'Customer Info'!A:C,3,0)</f>
        <v>Smith</v>
      </c>
      <c r="I2395" s="6" t="str">
        <f>VLOOKUP(F2395,'Customer Info'!A:E,5,0)</f>
        <v>Guiping</v>
      </c>
      <c r="J2395" s="2" t="s">
        <v>446</v>
      </c>
      <c r="K2395" s="2">
        <v>542</v>
      </c>
      <c r="L2395" s="2">
        <v>492</v>
      </c>
      <c r="M2395" s="2">
        <v>7</v>
      </c>
      <c r="N2395" s="7">
        <f t="shared" si="148"/>
        <v>3444</v>
      </c>
      <c r="O2395" s="7">
        <f t="shared" si="149"/>
        <v>3794</v>
      </c>
      <c r="P2395" s="2">
        <v>53</v>
      </c>
      <c r="Q2395" s="8">
        <f t="shared" si="150"/>
        <v>3847</v>
      </c>
      <c r="R2395" s="8">
        <f t="shared" si="151"/>
        <v>350</v>
      </c>
      <c r="S2395" s="2" t="s">
        <v>69</v>
      </c>
      <c r="T2395" s="22" cm="1">
        <f t="array" ref="T2395">_xlfn.IFS(OR(Q2395&gt;$U$2,Q2395&lt;$U$3),Q2395*$V$2,OR(Q2395&gt;$U$3,Q2395&lt;$U$4),Q2395*$V$3,OR(Q2395&gt;$U$3,Q2395&lt;$U$4),Q2395*$V$4,OR(Q2395&gt;$U$5,Q2395&lt;$U$6),Q2395*$V$6,OR(Q2395&gt;$U$6,Q2395&lt;$U$7),Q2395*$V$7)</f>
        <v>76.94</v>
      </c>
    </row>
    <row r="2396" spans="1:20" x14ac:dyDescent="0.3">
      <c r="A2396" s="2" t="s">
        <v>3082</v>
      </c>
      <c r="B2396" s="5">
        <v>43176</v>
      </c>
      <c r="C2396" s="5">
        <v>43177</v>
      </c>
      <c r="D2396" s="2" t="s">
        <v>26</v>
      </c>
      <c r="E2396" s="2" t="s">
        <v>41</v>
      </c>
      <c r="F2396" s="2" t="s">
        <v>1942</v>
      </c>
      <c r="G2396" s="6" t="str">
        <f>VLOOKUP(F2396,'Customer Info'!A:B,2,0)</f>
        <v>Dave</v>
      </c>
      <c r="H2396" s="6" t="str">
        <f>VLOOKUP(F2396,'Customer Info'!A:C,3,0)</f>
        <v>Hallsten</v>
      </c>
      <c r="I2396" s="6" t="str">
        <f>VLOOKUP(F2396,'Customer Info'!A:E,5,0)</f>
        <v>Melbourne</v>
      </c>
      <c r="J2396" s="2" t="s">
        <v>699</v>
      </c>
      <c r="K2396" s="2">
        <v>5051</v>
      </c>
      <c r="L2396" s="2">
        <v>4634</v>
      </c>
      <c r="M2396" s="2">
        <v>4</v>
      </c>
      <c r="N2396" s="7">
        <f t="shared" si="148"/>
        <v>18536</v>
      </c>
      <c r="O2396" s="7">
        <f t="shared" si="149"/>
        <v>20204</v>
      </c>
      <c r="P2396" s="2">
        <v>59</v>
      </c>
      <c r="Q2396" s="8">
        <f t="shared" si="150"/>
        <v>20263</v>
      </c>
      <c r="R2396" s="8">
        <f t="shared" si="151"/>
        <v>1668</v>
      </c>
      <c r="S2396" s="2" t="s">
        <v>28</v>
      </c>
      <c r="T2396" s="22" cm="1">
        <f t="array" ref="T2396">_xlfn.IFS(OR(Q2396&gt;$U$2,Q2396&lt;$U$3),Q2396*$V$2,OR(Q2396&gt;$U$3,Q2396&lt;$U$4),Q2396*$V$3,OR(Q2396&gt;$U$3,Q2396&lt;$U$4),Q2396*$V$4,OR(Q2396&gt;$U$5,Q2396&lt;$U$6),Q2396*$V$6,OR(Q2396&gt;$U$6,Q2396&lt;$U$7),Q2396*$V$7)</f>
        <v>405.26</v>
      </c>
    </row>
    <row r="2397" spans="1:20" x14ac:dyDescent="0.3">
      <c r="A2397" s="2" t="s">
        <v>3083</v>
      </c>
      <c r="B2397" s="5">
        <v>43133</v>
      </c>
      <c r="C2397" s="5">
        <v>43135</v>
      </c>
      <c r="D2397" s="2" t="s">
        <v>26</v>
      </c>
      <c r="E2397" s="2" t="s">
        <v>41</v>
      </c>
      <c r="F2397" s="2" t="s">
        <v>211</v>
      </c>
      <c r="G2397" s="6" t="str">
        <f>VLOOKUP(F2397,'Customer Info'!A:B,2,0)</f>
        <v>Meg</v>
      </c>
      <c r="H2397" s="6" t="str">
        <f>VLOOKUP(F2397,'Customer Info'!A:C,3,0)</f>
        <v>Tillman</v>
      </c>
      <c r="I2397" s="6" t="str">
        <f>VLOOKUP(F2397,'Customer Info'!A:E,5,0)</f>
        <v>Bangalore</v>
      </c>
      <c r="J2397" s="2" t="s">
        <v>402</v>
      </c>
      <c r="K2397" s="2">
        <v>1790</v>
      </c>
      <c r="L2397" s="2">
        <v>1706</v>
      </c>
      <c r="M2397" s="2">
        <v>3</v>
      </c>
      <c r="N2397" s="7">
        <f t="shared" si="148"/>
        <v>5118</v>
      </c>
      <c r="O2397" s="7">
        <f t="shared" si="149"/>
        <v>5370</v>
      </c>
      <c r="P2397" s="2">
        <v>50</v>
      </c>
      <c r="Q2397" s="8">
        <f t="shared" si="150"/>
        <v>5420</v>
      </c>
      <c r="R2397" s="8">
        <f t="shared" si="151"/>
        <v>252</v>
      </c>
      <c r="S2397" s="2" t="s">
        <v>31</v>
      </c>
      <c r="T2397" s="22" cm="1">
        <f t="array" ref="T2397">_xlfn.IFS(OR(Q2397&gt;$U$2,Q2397&lt;$U$3),Q2397*$V$2,OR(Q2397&gt;$U$3,Q2397&lt;$U$4),Q2397*$V$3,OR(Q2397&gt;$U$3,Q2397&lt;$U$4),Q2397*$V$4,OR(Q2397&gt;$U$5,Q2397&lt;$U$6),Q2397*$V$6,OR(Q2397&gt;$U$6,Q2397&lt;$U$7),Q2397*$V$7)</f>
        <v>108.4</v>
      </c>
    </row>
    <row r="2398" spans="1:20" x14ac:dyDescent="0.3">
      <c r="A2398" s="2" t="s">
        <v>3084</v>
      </c>
      <c r="B2398" s="5">
        <v>43363</v>
      </c>
      <c r="C2398" s="5">
        <v>43364</v>
      </c>
      <c r="D2398" s="2" t="s">
        <v>45</v>
      </c>
      <c r="E2398" s="2" t="s">
        <v>46</v>
      </c>
      <c r="F2398" s="2" t="s">
        <v>1088</v>
      </c>
      <c r="G2398" s="6" t="str">
        <f>VLOOKUP(F2398,'Customer Info'!A:B,2,0)</f>
        <v>Dennis</v>
      </c>
      <c r="H2398" s="6" t="str">
        <f>VLOOKUP(F2398,'Customer Info'!A:C,3,0)</f>
        <v>Pardue</v>
      </c>
      <c r="I2398" s="6" t="str">
        <f>VLOOKUP(F2398,'Customer Info'!A:E,5,0)</f>
        <v>Townsville</v>
      </c>
      <c r="J2398" s="2" t="s">
        <v>412</v>
      </c>
      <c r="K2398" s="2">
        <v>2907</v>
      </c>
      <c r="L2398" s="2">
        <v>2667</v>
      </c>
      <c r="M2398" s="2">
        <v>4</v>
      </c>
      <c r="N2398" s="7">
        <f t="shared" si="148"/>
        <v>10668</v>
      </c>
      <c r="O2398" s="7">
        <f t="shared" si="149"/>
        <v>11628</v>
      </c>
      <c r="P2398" s="2">
        <v>91</v>
      </c>
      <c r="Q2398" s="8">
        <f t="shared" si="150"/>
        <v>11719</v>
      </c>
      <c r="R2398" s="8">
        <f t="shared" si="151"/>
        <v>960</v>
      </c>
      <c r="S2398" s="2" t="s">
        <v>31</v>
      </c>
      <c r="T2398" s="22" cm="1">
        <f t="array" ref="T2398">_xlfn.IFS(OR(Q2398&gt;$U$2,Q2398&lt;$U$3),Q2398*$V$2,OR(Q2398&gt;$U$3,Q2398&lt;$U$4),Q2398*$V$3,OR(Q2398&gt;$U$3,Q2398&lt;$U$4),Q2398*$V$4,OR(Q2398&gt;$U$5,Q2398&lt;$U$6),Q2398*$V$6,OR(Q2398&gt;$U$6,Q2398&lt;$U$7),Q2398*$V$7)</f>
        <v>234.38</v>
      </c>
    </row>
    <row r="2399" spans="1:20" x14ac:dyDescent="0.3">
      <c r="A2399" s="2" t="s">
        <v>3085</v>
      </c>
      <c r="B2399" s="5">
        <v>43446</v>
      </c>
      <c r="C2399" s="5">
        <v>43448</v>
      </c>
      <c r="D2399" s="2" t="s">
        <v>26</v>
      </c>
      <c r="E2399" s="2" t="s">
        <v>46</v>
      </c>
      <c r="F2399" s="2" t="s">
        <v>1204</v>
      </c>
      <c r="G2399" s="6" t="str">
        <f>VLOOKUP(F2399,'Customer Info'!A:B,2,0)</f>
        <v>Philip</v>
      </c>
      <c r="H2399" s="6" t="str">
        <f>VLOOKUP(F2399,'Customer Info'!A:C,3,0)</f>
        <v>Fox</v>
      </c>
      <c r="I2399" s="6" t="str">
        <f>VLOOKUP(F2399,'Customer Info'!A:E,5,0)</f>
        <v>Mount Isa</v>
      </c>
      <c r="J2399" s="2" t="s">
        <v>178</v>
      </c>
      <c r="K2399" s="2">
        <v>2981</v>
      </c>
      <c r="L2399" s="2">
        <v>2870</v>
      </c>
      <c r="M2399" s="2">
        <v>2</v>
      </c>
      <c r="N2399" s="7">
        <f t="shared" si="148"/>
        <v>5740</v>
      </c>
      <c r="O2399" s="7">
        <f t="shared" si="149"/>
        <v>5962</v>
      </c>
      <c r="P2399" s="2">
        <v>21</v>
      </c>
      <c r="Q2399" s="8">
        <f t="shared" si="150"/>
        <v>5983</v>
      </c>
      <c r="R2399" s="8">
        <f t="shared" si="151"/>
        <v>222</v>
      </c>
      <c r="S2399" s="2" t="s">
        <v>28</v>
      </c>
      <c r="T2399" s="22" cm="1">
        <f t="array" ref="T2399">_xlfn.IFS(OR(Q2399&gt;$U$2,Q2399&lt;$U$3),Q2399*$V$2,OR(Q2399&gt;$U$3,Q2399&lt;$U$4),Q2399*$V$3,OR(Q2399&gt;$U$3,Q2399&lt;$U$4),Q2399*$V$4,OR(Q2399&gt;$U$5,Q2399&lt;$U$6),Q2399*$V$6,OR(Q2399&gt;$U$6,Q2399&lt;$U$7),Q2399*$V$7)</f>
        <v>119.66</v>
      </c>
    </row>
    <row r="2400" spans="1:20" x14ac:dyDescent="0.3">
      <c r="A2400" s="2" t="s">
        <v>3086</v>
      </c>
      <c r="B2400" s="5">
        <v>43357</v>
      </c>
      <c r="C2400" s="5">
        <v>43357</v>
      </c>
      <c r="D2400" s="2" t="s">
        <v>26</v>
      </c>
      <c r="E2400" s="2" t="s">
        <v>46</v>
      </c>
      <c r="F2400" s="2" t="s">
        <v>878</v>
      </c>
      <c r="G2400" s="6" t="str">
        <f>VLOOKUP(F2400,'Customer Info'!A:B,2,0)</f>
        <v>David</v>
      </c>
      <c r="H2400" s="6" t="str">
        <f>VLOOKUP(F2400,'Customer Info'!A:C,3,0)</f>
        <v>Smith</v>
      </c>
      <c r="I2400" s="6" t="str">
        <f>VLOOKUP(F2400,'Customer Info'!A:E,5,0)</f>
        <v>Surat</v>
      </c>
      <c r="J2400" s="2" t="s">
        <v>749</v>
      </c>
      <c r="K2400" s="2">
        <v>1205</v>
      </c>
      <c r="L2400" s="2">
        <v>1159</v>
      </c>
      <c r="M2400" s="2">
        <v>14</v>
      </c>
      <c r="N2400" s="7">
        <f t="shared" si="148"/>
        <v>16226</v>
      </c>
      <c r="O2400" s="7">
        <f t="shared" si="149"/>
        <v>16870</v>
      </c>
      <c r="P2400" s="2">
        <v>57</v>
      </c>
      <c r="Q2400" s="8">
        <f t="shared" si="150"/>
        <v>16927</v>
      </c>
      <c r="R2400" s="8">
        <f t="shared" si="151"/>
        <v>644</v>
      </c>
      <c r="S2400" s="2" t="s">
        <v>31</v>
      </c>
      <c r="T2400" s="22" cm="1">
        <f t="array" ref="T2400">_xlfn.IFS(OR(Q2400&gt;$U$2,Q2400&lt;$U$3),Q2400*$V$2,OR(Q2400&gt;$U$3,Q2400&lt;$U$4),Q2400*$V$3,OR(Q2400&gt;$U$3,Q2400&lt;$U$4),Q2400*$V$4,OR(Q2400&gt;$U$5,Q2400&lt;$U$6),Q2400*$V$6,OR(Q2400&gt;$U$6,Q2400&lt;$U$7),Q2400*$V$7)</f>
        <v>338.54</v>
      </c>
    </row>
    <row r="2401" spans="1:20" x14ac:dyDescent="0.3">
      <c r="A2401" s="2" t="s">
        <v>3087</v>
      </c>
      <c r="B2401" s="5">
        <v>43296</v>
      </c>
      <c r="C2401" s="5">
        <v>43296</v>
      </c>
      <c r="D2401" s="2" t="s">
        <v>26</v>
      </c>
      <c r="E2401" s="2" t="s">
        <v>89</v>
      </c>
      <c r="F2401" s="2" t="s">
        <v>726</v>
      </c>
      <c r="G2401" s="6" t="str">
        <f>VLOOKUP(F2401,'Customer Info'!A:B,2,0)</f>
        <v>Sanjit</v>
      </c>
      <c r="H2401" s="6" t="str">
        <f>VLOOKUP(F2401,'Customer Info'!A:C,3,0)</f>
        <v>Jacobs</v>
      </c>
      <c r="I2401" s="6" t="str">
        <f>VLOOKUP(F2401,'Customer Info'!A:E,5,0)</f>
        <v>Munich</v>
      </c>
      <c r="J2401" s="2" t="s">
        <v>5</v>
      </c>
      <c r="K2401" s="2">
        <v>2951</v>
      </c>
      <c r="L2401" s="2">
        <v>2786</v>
      </c>
      <c r="M2401" s="2">
        <v>1</v>
      </c>
      <c r="N2401" s="7">
        <f t="shared" si="148"/>
        <v>2786</v>
      </c>
      <c r="O2401" s="7">
        <f t="shared" si="149"/>
        <v>2951</v>
      </c>
      <c r="P2401" s="2">
        <v>28</v>
      </c>
      <c r="Q2401" s="8">
        <f t="shared" si="150"/>
        <v>2979</v>
      </c>
      <c r="R2401" s="8">
        <f t="shared" si="151"/>
        <v>165</v>
      </c>
      <c r="S2401" s="2" t="s">
        <v>31</v>
      </c>
      <c r="T2401" s="22" cm="1">
        <f t="array" ref="T2401">_xlfn.IFS(OR(Q2401&gt;$U$2,Q2401&lt;$U$3),Q2401*$V$2,OR(Q2401&gt;$U$3,Q2401&lt;$U$4),Q2401*$V$3,OR(Q2401&gt;$U$3,Q2401&lt;$U$4),Q2401*$V$4,OR(Q2401&gt;$U$5,Q2401&lt;$U$6),Q2401*$V$6,OR(Q2401&gt;$U$6,Q2401&lt;$U$7),Q2401*$V$7)</f>
        <v>59.58</v>
      </c>
    </row>
    <row r="2402" spans="1:20" x14ac:dyDescent="0.3">
      <c r="A2402" s="2" t="s">
        <v>3088</v>
      </c>
      <c r="B2402" s="5">
        <v>43439</v>
      </c>
      <c r="C2402" s="5">
        <v>43441</v>
      </c>
      <c r="D2402" s="2" t="s">
        <v>45</v>
      </c>
      <c r="E2402" s="2" t="s">
        <v>34</v>
      </c>
      <c r="F2402" s="2" t="s">
        <v>733</v>
      </c>
      <c r="G2402" s="6" t="str">
        <f>VLOOKUP(F2402,'Customer Info'!A:B,2,0)</f>
        <v>Delfina</v>
      </c>
      <c r="H2402" s="6" t="str">
        <f>VLOOKUP(F2402,'Customer Info'!A:C,3,0)</f>
        <v>Latchford</v>
      </c>
      <c r="I2402" s="6" t="str">
        <f>VLOOKUP(F2402,'Customer Info'!A:E,5,0)</f>
        <v>Yogyakarta</v>
      </c>
      <c r="J2402" s="2" t="s">
        <v>205</v>
      </c>
      <c r="K2402" s="2">
        <v>1774</v>
      </c>
      <c r="L2402" s="2">
        <v>1642</v>
      </c>
      <c r="M2402" s="2">
        <v>3</v>
      </c>
      <c r="N2402" s="7">
        <f t="shared" si="148"/>
        <v>4926</v>
      </c>
      <c r="O2402" s="7">
        <f t="shared" si="149"/>
        <v>5322</v>
      </c>
      <c r="P2402" s="2">
        <v>65</v>
      </c>
      <c r="Q2402" s="8">
        <f t="shared" si="150"/>
        <v>5387</v>
      </c>
      <c r="R2402" s="8">
        <f t="shared" si="151"/>
        <v>396</v>
      </c>
      <c r="S2402" s="2" t="s">
        <v>31</v>
      </c>
      <c r="T2402" s="22" cm="1">
        <f t="array" ref="T2402">_xlfn.IFS(OR(Q2402&gt;$U$2,Q2402&lt;$U$3),Q2402*$V$2,OR(Q2402&gt;$U$3,Q2402&lt;$U$4),Q2402*$V$3,OR(Q2402&gt;$U$3,Q2402&lt;$U$4),Q2402*$V$4,OR(Q2402&gt;$U$5,Q2402&lt;$U$6),Q2402*$V$6,OR(Q2402&gt;$U$6,Q2402&lt;$U$7),Q2402*$V$7)</f>
        <v>107.74000000000001</v>
      </c>
    </row>
    <row r="2403" spans="1:20" x14ac:dyDescent="0.3">
      <c r="A2403" s="2" t="s">
        <v>3089</v>
      </c>
      <c r="B2403" s="5">
        <v>43178</v>
      </c>
      <c r="C2403" s="5">
        <v>43178</v>
      </c>
      <c r="D2403" s="2" t="s">
        <v>45</v>
      </c>
      <c r="E2403" s="2" t="s">
        <v>41</v>
      </c>
      <c r="F2403" s="2" t="s">
        <v>242</v>
      </c>
      <c r="G2403" s="6" t="str">
        <f>VLOOKUP(F2403,'Customer Info'!A:B,2,0)</f>
        <v>Max</v>
      </c>
      <c r="H2403" s="6" t="str">
        <f>VLOOKUP(F2403,'Customer Info'!A:C,3,0)</f>
        <v>Ludwig</v>
      </c>
      <c r="I2403" s="6" t="str">
        <f>VLOOKUP(F2403,'Customer Info'!A:E,5,0)</f>
        <v>Newcastle</v>
      </c>
      <c r="J2403" s="2" t="s">
        <v>857</v>
      </c>
      <c r="K2403" s="2">
        <v>789</v>
      </c>
      <c r="L2403" s="2">
        <v>739</v>
      </c>
      <c r="M2403" s="2">
        <v>3</v>
      </c>
      <c r="N2403" s="7">
        <f t="shared" si="148"/>
        <v>2217</v>
      </c>
      <c r="O2403" s="7">
        <f t="shared" si="149"/>
        <v>2367</v>
      </c>
      <c r="P2403" s="2">
        <v>61</v>
      </c>
      <c r="Q2403" s="8">
        <f t="shared" si="150"/>
        <v>2428</v>
      </c>
      <c r="R2403" s="8">
        <f t="shared" si="151"/>
        <v>150</v>
      </c>
      <c r="S2403" s="2" t="s">
        <v>28</v>
      </c>
      <c r="T2403" s="22" cm="1">
        <f t="array" ref="T2403">_xlfn.IFS(OR(Q2403&gt;$U$2,Q2403&lt;$U$3),Q2403*$V$2,OR(Q2403&gt;$U$3,Q2403&lt;$U$4),Q2403*$V$3,OR(Q2403&gt;$U$3,Q2403&lt;$U$4),Q2403*$V$4,OR(Q2403&gt;$U$5,Q2403&lt;$U$6),Q2403*$V$6,OR(Q2403&gt;$U$6,Q2403&lt;$U$7),Q2403*$V$7)</f>
        <v>48.56</v>
      </c>
    </row>
    <row r="2404" spans="1:20" x14ac:dyDescent="0.3">
      <c r="A2404" s="2" t="s">
        <v>3090</v>
      </c>
      <c r="B2404" s="5">
        <v>43145</v>
      </c>
      <c r="C2404" s="5">
        <v>43147</v>
      </c>
      <c r="D2404" s="2" t="s">
        <v>45</v>
      </c>
      <c r="E2404" s="2" t="s">
        <v>34</v>
      </c>
      <c r="F2404" s="2" t="s">
        <v>1572</v>
      </c>
      <c r="G2404" s="6" t="str">
        <f>VLOOKUP(F2404,'Customer Info'!A:B,2,0)</f>
        <v>Max</v>
      </c>
      <c r="H2404" s="6" t="str">
        <f>VLOOKUP(F2404,'Customer Info'!A:C,3,0)</f>
        <v>Ludwig</v>
      </c>
      <c r="I2404" s="6" t="str">
        <f>VLOOKUP(F2404,'Customer Info'!A:E,5,0)</f>
        <v>Cirebon</v>
      </c>
      <c r="J2404" s="2" t="s">
        <v>97</v>
      </c>
      <c r="K2404" s="2">
        <v>1283</v>
      </c>
      <c r="L2404" s="2">
        <v>1187</v>
      </c>
      <c r="M2404" s="2">
        <v>1</v>
      </c>
      <c r="N2404" s="7">
        <f t="shared" si="148"/>
        <v>1187</v>
      </c>
      <c r="O2404" s="7">
        <f t="shared" si="149"/>
        <v>1283</v>
      </c>
      <c r="P2404" s="2">
        <v>83</v>
      </c>
      <c r="Q2404" s="8">
        <f t="shared" si="150"/>
        <v>1366</v>
      </c>
      <c r="R2404" s="8">
        <f t="shared" si="151"/>
        <v>96</v>
      </c>
      <c r="S2404" s="2" t="s">
        <v>31</v>
      </c>
      <c r="T2404" s="22" cm="1">
        <f t="array" ref="T2404">_xlfn.IFS(OR(Q2404&gt;$U$2,Q2404&lt;$U$3),Q2404*$V$2,OR(Q2404&gt;$U$3,Q2404&lt;$U$4),Q2404*$V$3,OR(Q2404&gt;$U$3,Q2404&lt;$U$4),Q2404*$V$4,OR(Q2404&gt;$U$5,Q2404&lt;$U$6),Q2404*$V$6,OR(Q2404&gt;$U$6,Q2404&lt;$U$7),Q2404*$V$7)</f>
        <v>27.32</v>
      </c>
    </row>
    <row r="2405" spans="1:20" x14ac:dyDescent="0.3">
      <c r="A2405" s="2" t="s">
        <v>3091</v>
      </c>
      <c r="B2405" s="5">
        <v>43340</v>
      </c>
      <c r="C2405" s="5">
        <v>43341</v>
      </c>
      <c r="D2405" s="2" t="s">
        <v>45</v>
      </c>
      <c r="E2405" s="2" t="s">
        <v>66</v>
      </c>
      <c r="F2405" s="2" t="s">
        <v>1702</v>
      </c>
      <c r="G2405" s="6" t="str">
        <f>VLOOKUP(F2405,'Customer Info'!A:B,2,0)</f>
        <v>Patrick</v>
      </c>
      <c r="H2405" s="6" t="str">
        <f>VLOOKUP(F2405,'Customer Info'!A:C,3,0)</f>
        <v>O'Donnell</v>
      </c>
      <c r="I2405" s="6" t="str">
        <f>VLOOKUP(F2405,'Customer Info'!A:E,5,0)</f>
        <v>Sydney</v>
      </c>
      <c r="J2405" s="2" t="s">
        <v>346</v>
      </c>
      <c r="K2405" s="2">
        <v>61</v>
      </c>
      <c r="L2405" s="2">
        <v>56</v>
      </c>
      <c r="M2405" s="2">
        <v>5</v>
      </c>
      <c r="N2405" s="7">
        <f t="shared" si="148"/>
        <v>280</v>
      </c>
      <c r="O2405" s="7">
        <f t="shared" si="149"/>
        <v>305</v>
      </c>
      <c r="P2405" s="2">
        <v>10</v>
      </c>
      <c r="Q2405" s="8">
        <f t="shared" si="150"/>
        <v>315</v>
      </c>
      <c r="R2405" s="8">
        <f t="shared" si="151"/>
        <v>25</v>
      </c>
      <c r="S2405" s="2" t="s">
        <v>31</v>
      </c>
      <c r="T2405" s="22" cm="1">
        <f t="array" ref="T2405">_xlfn.IFS(OR(Q2405&gt;$U$2,Q2405&lt;$U$3),Q2405*$V$2,OR(Q2405&gt;$U$3,Q2405&lt;$U$4),Q2405*$V$3,OR(Q2405&gt;$U$3,Q2405&lt;$U$4),Q2405*$V$4,OR(Q2405&gt;$U$5,Q2405&lt;$U$6),Q2405*$V$6,OR(Q2405&gt;$U$6,Q2405&lt;$U$7),Q2405*$V$7)</f>
        <v>6.3</v>
      </c>
    </row>
    <row r="2406" spans="1:20" x14ac:dyDescent="0.3">
      <c r="A2406" s="2" t="s">
        <v>3092</v>
      </c>
      <c r="B2406" s="5">
        <v>43310</v>
      </c>
      <c r="C2406" s="5">
        <v>43311</v>
      </c>
      <c r="D2406" s="2" t="s">
        <v>33</v>
      </c>
      <c r="E2406" s="2" t="s">
        <v>89</v>
      </c>
      <c r="F2406" s="2" t="s">
        <v>726</v>
      </c>
      <c r="G2406" s="6" t="str">
        <f>VLOOKUP(F2406,'Customer Info'!A:B,2,0)</f>
        <v>Sanjit</v>
      </c>
      <c r="H2406" s="6" t="str">
        <f>VLOOKUP(F2406,'Customer Info'!A:C,3,0)</f>
        <v>Jacobs</v>
      </c>
      <c r="I2406" s="6" t="str">
        <f>VLOOKUP(F2406,'Customer Info'!A:E,5,0)</f>
        <v>Munich</v>
      </c>
      <c r="J2406" s="2" t="s">
        <v>692</v>
      </c>
      <c r="K2406" s="2">
        <v>8022</v>
      </c>
      <c r="L2406" s="2">
        <v>7868</v>
      </c>
      <c r="M2406" s="2">
        <v>1</v>
      </c>
      <c r="N2406" s="7">
        <f t="shared" si="148"/>
        <v>7868</v>
      </c>
      <c r="O2406" s="7">
        <f t="shared" si="149"/>
        <v>8022</v>
      </c>
      <c r="P2406" s="2">
        <v>86</v>
      </c>
      <c r="Q2406" s="8">
        <f t="shared" si="150"/>
        <v>8108</v>
      </c>
      <c r="R2406" s="8">
        <f t="shared" si="151"/>
        <v>154</v>
      </c>
      <c r="S2406" s="2" t="s">
        <v>31</v>
      </c>
      <c r="T2406" s="22" cm="1">
        <f t="array" ref="T2406">_xlfn.IFS(OR(Q2406&gt;$U$2,Q2406&lt;$U$3),Q2406*$V$2,OR(Q2406&gt;$U$3,Q2406&lt;$U$4),Q2406*$V$3,OR(Q2406&gt;$U$3,Q2406&lt;$U$4),Q2406*$V$4,OR(Q2406&gt;$U$5,Q2406&lt;$U$6),Q2406*$V$6,OR(Q2406&gt;$U$6,Q2406&lt;$U$7),Q2406*$V$7)</f>
        <v>162.16</v>
      </c>
    </row>
    <row r="2407" spans="1:20" x14ac:dyDescent="0.3">
      <c r="A2407" s="2" t="s">
        <v>3093</v>
      </c>
      <c r="B2407" s="5">
        <v>43448</v>
      </c>
      <c r="C2407" s="5">
        <v>43449</v>
      </c>
      <c r="D2407" s="2" t="s">
        <v>26</v>
      </c>
      <c r="E2407" s="2" t="s">
        <v>34</v>
      </c>
      <c r="F2407" s="2" t="s">
        <v>656</v>
      </c>
      <c r="G2407" s="6" t="str">
        <f>VLOOKUP(F2407,'Customer Info'!A:B,2,0)</f>
        <v>Magdelene</v>
      </c>
      <c r="H2407" s="6" t="str">
        <f>VLOOKUP(F2407,'Customer Info'!A:C,3,0)</f>
        <v>Morse</v>
      </c>
      <c r="I2407" s="6" t="str">
        <f>VLOOKUP(F2407,'Customer Info'!A:E,5,0)</f>
        <v>Berlin</v>
      </c>
      <c r="J2407" s="2" t="s">
        <v>790</v>
      </c>
      <c r="K2407" s="2">
        <v>7474</v>
      </c>
      <c r="L2407" s="2">
        <v>6858</v>
      </c>
      <c r="M2407" s="2">
        <v>4</v>
      </c>
      <c r="N2407" s="7">
        <f t="shared" si="148"/>
        <v>27432</v>
      </c>
      <c r="O2407" s="7">
        <f t="shared" si="149"/>
        <v>29896</v>
      </c>
      <c r="P2407" s="2">
        <v>52</v>
      </c>
      <c r="Q2407" s="8">
        <f t="shared" si="150"/>
        <v>29948</v>
      </c>
      <c r="R2407" s="8">
        <f t="shared" si="151"/>
        <v>2464</v>
      </c>
      <c r="S2407" s="2" t="s">
        <v>31</v>
      </c>
      <c r="T2407" s="22" cm="1">
        <f t="array" ref="T2407">_xlfn.IFS(OR(Q2407&gt;$U$2,Q2407&lt;$U$3),Q2407*$V$2,OR(Q2407&gt;$U$3,Q2407&lt;$U$4),Q2407*$V$3,OR(Q2407&gt;$U$3,Q2407&lt;$U$4),Q2407*$V$4,OR(Q2407&gt;$U$5,Q2407&lt;$U$6),Q2407*$V$6,OR(Q2407&gt;$U$6,Q2407&lt;$U$7),Q2407*$V$7)</f>
        <v>598.96</v>
      </c>
    </row>
    <row r="2408" spans="1:20" x14ac:dyDescent="0.3">
      <c r="A2408" s="2" t="s">
        <v>3094</v>
      </c>
      <c r="B2408" s="5">
        <v>43388</v>
      </c>
      <c r="C2408" s="5">
        <v>43390</v>
      </c>
      <c r="D2408" s="2" t="s">
        <v>45</v>
      </c>
      <c r="E2408" s="2" t="s">
        <v>89</v>
      </c>
      <c r="F2408" s="2" t="s">
        <v>711</v>
      </c>
      <c r="G2408" s="6" t="str">
        <f>VLOOKUP(F2408,'Customer Info'!A:B,2,0)</f>
        <v>Tom</v>
      </c>
      <c r="H2408" s="6" t="str">
        <f>VLOOKUP(F2408,'Customer Info'!A:C,3,0)</f>
        <v>Boeckenhauer</v>
      </c>
      <c r="I2408" s="6" t="str">
        <f>VLOOKUP(F2408,'Customer Info'!A:E,5,0)</f>
        <v>Neunkirchen</v>
      </c>
      <c r="J2408" s="2" t="s">
        <v>380</v>
      </c>
      <c r="K2408" s="2">
        <v>67</v>
      </c>
      <c r="L2408" s="2">
        <v>62</v>
      </c>
      <c r="M2408" s="2">
        <v>2</v>
      </c>
      <c r="N2408" s="7">
        <f t="shared" si="148"/>
        <v>124</v>
      </c>
      <c r="O2408" s="7">
        <f t="shared" si="149"/>
        <v>134</v>
      </c>
      <c r="P2408" s="2">
        <v>10</v>
      </c>
      <c r="Q2408" s="8">
        <f t="shared" si="150"/>
        <v>144</v>
      </c>
      <c r="R2408" s="8">
        <f t="shared" si="151"/>
        <v>10</v>
      </c>
      <c r="S2408" s="2" t="s">
        <v>31</v>
      </c>
      <c r="T2408" s="22" cm="1">
        <f t="array" ref="T2408">_xlfn.IFS(OR(Q2408&gt;$U$2,Q2408&lt;$U$3),Q2408*$V$2,OR(Q2408&gt;$U$3,Q2408&lt;$U$4),Q2408*$V$3,OR(Q2408&gt;$U$3,Q2408&lt;$U$4),Q2408*$V$4,OR(Q2408&gt;$U$5,Q2408&lt;$U$6),Q2408*$V$6,OR(Q2408&gt;$U$6,Q2408&lt;$U$7),Q2408*$V$7)</f>
        <v>2.88</v>
      </c>
    </row>
    <row r="2409" spans="1:20" x14ac:dyDescent="0.3">
      <c r="A2409" s="2" t="s">
        <v>3095</v>
      </c>
      <c r="B2409" s="5">
        <v>43299</v>
      </c>
      <c r="C2409" s="5">
        <v>43301</v>
      </c>
      <c r="D2409" s="2" t="s">
        <v>45</v>
      </c>
      <c r="E2409" s="2" t="s">
        <v>66</v>
      </c>
      <c r="F2409" s="2" t="s">
        <v>943</v>
      </c>
      <c r="G2409" s="6" t="str">
        <f>VLOOKUP(F2409,'Customer Info'!A:B,2,0)</f>
        <v>Lindsay</v>
      </c>
      <c r="H2409" s="6" t="str">
        <f>VLOOKUP(F2409,'Customer Info'!A:C,3,0)</f>
        <v>Shagiari</v>
      </c>
      <c r="I2409" s="6" t="str">
        <f>VLOOKUP(F2409,'Customer Info'!A:E,5,0)</f>
        <v>Canberra</v>
      </c>
      <c r="J2409" s="2" t="s">
        <v>452</v>
      </c>
      <c r="K2409" s="2">
        <v>140</v>
      </c>
      <c r="L2409" s="2">
        <v>137</v>
      </c>
      <c r="M2409" s="2">
        <v>2</v>
      </c>
      <c r="N2409" s="7">
        <f t="shared" si="148"/>
        <v>274</v>
      </c>
      <c r="O2409" s="7">
        <f t="shared" si="149"/>
        <v>280</v>
      </c>
      <c r="P2409" s="2">
        <v>30</v>
      </c>
      <c r="Q2409" s="8">
        <f t="shared" si="150"/>
        <v>310</v>
      </c>
      <c r="R2409" s="8">
        <f t="shared" si="151"/>
        <v>6</v>
      </c>
      <c r="S2409" s="2" t="s">
        <v>31</v>
      </c>
      <c r="T2409" s="22" cm="1">
        <f t="array" ref="T2409">_xlfn.IFS(OR(Q2409&gt;$U$2,Q2409&lt;$U$3),Q2409*$V$2,OR(Q2409&gt;$U$3,Q2409&lt;$U$4),Q2409*$V$3,OR(Q2409&gt;$U$3,Q2409&lt;$U$4),Q2409*$V$4,OR(Q2409&gt;$U$5,Q2409&lt;$U$6),Q2409*$V$6,OR(Q2409&gt;$U$6,Q2409&lt;$U$7),Q2409*$V$7)</f>
        <v>6.2</v>
      </c>
    </row>
    <row r="2410" spans="1:20" x14ac:dyDescent="0.3">
      <c r="A2410" s="2" t="s">
        <v>3096</v>
      </c>
      <c r="B2410" s="5">
        <v>43421</v>
      </c>
      <c r="C2410" s="5">
        <v>43423</v>
      </c>
      <c r="D2410" s="2" t="s">
        <v>33</v>
      </c>
      <c r="E2410" s="2" t="s">
        <v>27</v>
      </c>
      <c r="F2410" s="2" t="s">
        <v>1442</v>
      </c>
      <c r="G2410" s="6" t="str">
        <f>VLOOKUP(F2410,'Customer Info'!A:B,2,0)</f>
        <v>Brad</v>
      </c>
      <c r="H2410" s="6" t="str">
        <f>VLOOKUP(F2410,'Customer Info'!A:C,3,0)</f>
        <v>Eason</v>
      </c>
      <c r="I2410" s="6" t="str">
        <f>VLOOKUP(F2410,'Customer Info'!A:E,5,0)</f>
        <v>Oberhausen</v>
      </c>
      <c r="J2410" s="2" t="s">
        <v>762</v>
      </c>
      <c r="K2410" s="2">
        <v>8022</v>
      </c>
      <c r="L2410" s="2">
        <v>7868</v>
      </c>
      <c r="M2410" s="2">
        <v>2</v>
      </c>
      <c r="N2410" s="7">
        <f t="shared" si="148"/>
        <v>15736</v>
      </c>
      <c r="O2410" s="7">
        <f t="shared" si="149"/>
        <v>16044</v>
      </c>
      <c r="P2410" s="2">
        <v>96</v>
      </c>
      <c r="Q2410" s="8">
        <f t="shared" si="150"/>
        <v>16140</v>
      </c>
      <c r="R2410" s="8">
        <f t="shared" si="151"/>
        <v>308</v>
      </c>
      <c r="S2410" s="2" t="s">
        <v>61</v>
      </c>
      <c r="T2410" s="22" cm="1">
        <f t="array" ref="T2410">_xlfn.IFS(OR(Q2410&gt;$U$2,Q2410&lt;$U$3),Q2410*$V$2,OR(Q2410&gt;$U$3,Q2410&lt;$U$4),Q2410*$V$3,OR(Q2410&gt;$U$3,Q2410&lt;$U$4),Q2410*$V$4,OR(Q2410&gt;$U$5,Q2410&lt;$U$6),Q2410*$V$6,OR(Q2410&gt;$U$6,Q2410&lt;$U$7),Q2410*$V$7)</f>
        <v>322.8</v>
      </c>
    </row>
    <row r="2411" spans="1:20" x14ac:dyDescent="0.3">
      <c r="A2411" s="2" t="s">
        <v>3097</v>
      </c>
      <c r="B2411" s="5">
        <v>43359</v>
      </c>
      <c r="C2411" s="5">
        <v>43360</v>
      </c>
      <c r="D2411" s="2" t="s">
        <v>33</v>
      </c>
      <c r="E2411" s="2" t="s">
        <v>34</v>
      </c>
      <c r="F2411" s="2" t="s">
        <v>930</v>
      </c>
      <c r="G2411" s="6" t="str">
        <f>VLOOKUP(F2411,'Customer Info'!A:B,2,0)</f>
        <v>Dionis</v>
      </c>
      <c r="H2411" s="6" t="str">
        <f>VLOOKUP(F2411,'Customer Info'!A:C,3,0)</f>
        <v>Lloyd</v>
      </c>
      <c r="I2411" s="6" t="str">
        <f>VLOOKUP(F2411,'Customer Info'!A:E,5,0)</f>
        <v>Kamarhati</v>
      </c>
      <c r="J2411" s="2" t="s">
        <v>129</v>
      </c>
      <c r="K2411" s="2">
        <v>8967</v>
      </c>
      <c r="L2411" s="2">
        <v>8151</v>
      </c>
      <c r="M2411" s="2">
        <v>1</v>
      </c>
      <c r="N2411" s="7">
        <f t="shared" si="148"/>
        <v>8151</v>
      </c>
      <c r="O2411" s="7">
        <f t="shared" si="149"/>
        <v>8967</v>
      </c>
      <c r="P2411" s="2">
        <v>41</v>
      </c>
      <c r="Q2411" s="8">
        <f t="shared" si="150"/>
        <v>9008</v>
      </c>
      <c r="R2411" s="8">
        <f t="shared" si="151"/>
        <v>816</v>
      </c>
      <c r="S2411" s="2" t="s">
        <v>31</v>
      </c>
      <c r="T2411" s="22" cm="1">
        <f t="array" ref="T2411">_xlfn.IFS(OR(Q2411&gt;$U$2,Q2411&lt;$U$3),Q2411*$V$2,OR(Q2411&gt;$U$3,Q2411&lt;$U$4),Q2411*$V$3,OR(Q2411&gt;$U$3,Q2411&lt;$U$4),Q2411*$V$4,OR(Q2411&gt;$U$5,Q2411&lt;$U$6),Q2411*$V$6,OR(Q2411&gt;$U$6,Q2411&lt;$U$7),Q2411*$V$7)</f>
        <v>180.16</v>
      </c>
    </row>
    <row r="2412" spans="1:20" x14ac:dyDescent="0.3">
      <c r="A2412" s="2" t="s">
        <v>3098</v>
      </c>
      <c r="B2412" s="5">
        <v>43383</v>
      </c>
      <c r="C2412" s="5">
        <v>43384</v>
      </c>
      <c r="D2412" s="2" t="s">
        <v>26</v>
      </c>
      <c r="E2412" s="2" t="s">
        <v>27</v>
      </c>
      <c r="F2412" s="2" t="s">
        <v>1252</v>
      </c>
      <c r="G2412" s="6" t="str">
        <f>VLOOKUP(F2412,'Customer Info'!A:B,2,0)</f>
        <v>Lisa</v>
      </c>
      <c r="H2412" s="6" t="str">
        <f>VLOOKUP(F2412,'Customer Info'!A:C,3,0)</f>
        <v>Ryan</v>
      </c>
      <c r="I2412" s="6" t="str">
        <f>VLOOKUP(F2412,'Customer Info'!A:E,5,0)</f>
        <v>Townsville</v>
      </c>
      <c r="J2412" s="2" t="s">
        <v>699</v>
      </c>
      <c r="K2412" s="2">
        <v>2007</v>
      </c>
      <c r="L2412" s="2">
        <v>1839</v>
      </c>
      <c r="M2412" s="2">
        <v>1</v>
      </c>
      <c r="N2412" s="7">
        <f t="shared" si="148"/>
        <v>1839</v>
      </c>
      <c r="O2412" s="7">
        <f t="shared" si="149"/>
        <v>2007</v>
      </c>
      <c r="P2412" s="2">
        <v>97</v>
      </c>
      <c r="Q2412" s="8">
        <f t="shared" si="150"/>
        <v>2104</v>
      </c>
      <c r="R2412" s="8">
        <f t="shared" si="151"/>
        <v>168</v>
      </c>
      <c r="S2412" s="2" t="s">
        <v>28</v>
      </c>
      <c r="T2412" s="22" cm="1">
        <f t="array" ref="T2412">_xlfn.IFS(OR(Q2412&gt;$U$2,Q2412&lt;$U$3),Q2412*$V$2,OR(Q2412&gt;$U$3,Q2412&lt;$U$4),Q2412*$V$3,OR(Q2412&gt;$U$3,Q2412&lt;$U$4),Q2412*$V$4,OR(Q2412&gt;$U$5,Q2412&lt;$U$6),Q2412*$V$6,OR(Q2412&gt;$U$6,Q2412&lt;$U$7),Q2412*$V$7)</f>
        <v>42.08</v>
      </c>
    </row>
    <row r="2413" spans="1:20" x14ac:dyDescent="0.3">
      <c r="A2413" s="2" t="s">
        <v>3099</v>
      </c>
      <c r="B2413" s="5">
        <v>43238</v>
      </c>
      <c r="C2413" s="5">
        <v>43239</v>
      </c>
      <c r="D2413" s="2" t="s">
        <v>45</v>
      </c>
      <c r="E2413" s="2" t="s">
        <v>66</v>
      </c>
      <c r="F2413" s="2" t="s">
        <v>863</v>
      </c>
      <c r="G2413" s="6" t="str">
        <f>VLOOKUP(F2413,'Customer Info'!A:B,2,0)</f>
        <v>Michael</v>
      </c>
      <c r="H2413" s="6" t="str">
        <f>VLOOKUP(F2413,'Customer Info'!A:C,3,0)</f>
        <v>Nguyen</v>
      </c>
      <c r="I2413" s="6" t="str">
        <f>VLOOKUP(F2413,'Customer Info'!A:E,5,0)</f>
        <v>Berlin</v>
      </c>
      <c r="J2413" s="2" t="s">
        <v>194</v>
      </c>
      <c r="K2413" s="2">
        <v>658</v>
      </c>
      <c r="L2413" s="2">
        <v>615</v>
      </c>
      <c r="M2413" s="2">
        <v>3</v>
      </c>
      <c r="N2413" s="7">
        <f t="shared" si="148"/>
        <v>1845</v>
      </c>
      <c r="O2413" s="7">
        <f t="shared" si="149"/>
        <v>1974</v>
      </c>
      <c r="P2413" s="2">
        <v>73</v>
      </c>
      <c r="Q2413" s="8">
        <f t="shared" si="150"/>
        <v>2047</v>
      </c>
      <c r="R2413" s="8">
        <f t="shared" si="151"/>
        <v>129</v>
      </c>
      <c r="S2413" s="2" t="s">
        <v>31</v>
      </c>
      <c r="T2413" s="22" cm="1">
        <f t="array" ref="T2413">_xlfn.IFS(OR(Q2413&gt;$U$2,Q2413&lt;$U$3),Q2413*$V$2,OR(Q2413&gt;$U$3,Q2413&lt;$U$4),Q2413*$V$3,OR(Q2413&gt;$U$3,Q2413&lt;$U$4),Q2413*$V$4,OR(Q2413&gt;$U$5,Q2413&lt;$U$6),Q2413*$V$6,OR(Q2413&gt;$U$6,Q2413&lt;$U$7),Q2413*$V$7)</f>
        <v>40.94</v>
      </c>
    </row>
    <row r="2414" spans="1:20" x14ac:dyDescent="0.3">
      <c r="A2414" s="2" t="s">
        <v>3100</v>
      </c>
      <c r="B2414" s="5">
        <v>43396</v>
      </c>
      <c r="C2414" s="5">
        <v>43397</v>
      </c>
      <c r="D2414" s="2" t="s">
        <v>26</v>
      </c>
      <c r="E2414" s="2" t="s">
        <v>89</v>
      </c>
      <c r="F2414" s="2" t="s">
        <v>131</v>
      </c>
      <c r="G2414" s="6" t="str">
        <f>VLOOKUP(F2414,'Customer Info'!A:B,2,0)</f>
        <v>Steven</v>
      </c>
      <c r="H2414" s="6" t="str">
        <f>VLOOKUP(F2414,'Customer Info'!A:C,3,0)</f>
        <v>Ward</v>
      </c>
      <c r="I2414" s="6" t="str">
        <f>VLOOKUP(F2414,'Customer Info'!A:E,5,0)</f>
        <v>Adelaide</v>
      </c>
      <c r="J2414" s="2" t="s">
        <v>530</v>
      </c>
      <c r="K2414" s="2">
        <v>2242</v>
      </c>
      <c r="L2414" s="2">
        <v>2075</v>
      </c>
      <c r="M2414" s="2">
        <v>6</v>
      </c>
      <c r="N2414" s="7">
        <f t="shared" si="148"/>
        <v>12450</v>
      </c>
      <c r="O2414" s="7">
        <f t="shared" si="149"/>
        <v>13452</v>
      </c>
      <c r="P2414" s="2">
        <v>57</v>
      </c>
      <c r="Q2414" s="8">
        <f t="shared" si="150"/>
        <v>13509</v>
      </c>
      <c r="R2414" s="8">
        <f t="shared" si="151"/>
        <v>1002</v>
      </c>
      <c r="S2414" s="2" t="s">
        <v>31</v>
      </c>
      <c r="T2414" s="22" cm="1">
        <f t="array" ref="T2414">_xlfn.IFS(OR(Q2414&gt;$U$2,Q2414&lt;$U$3),Q2414*$V$2,OR(Q2414&gt;$U$3,Q2414&lt;$U$4),Q2414*$V$3,OR(Q2414&gt;$U$3,Q2414&lt;$U$4),Q2414*$V$4,OR(Q2414&gt;$U$5,Q2414&lt;$U$6),Q2414*$V$6,OR(Q2414&gt;$U$6,Q2414&lt;$U$7),Q2414*$V$7)</f>
        <v>270.18</v>
      </c>
    </row>
    <row r="2415" spans="1:20" x14ac:dyDescent="0.3">
      <c r="A2415" s="2" t="s">
        <v>3101</v>
      </c>
      <c r="B2415" s="5">
        <v>43388</v>
      </c>
      <c r="C2415" s="5">
        <v>43388</v>
      </c>
      <c r="D2415" s="2" t="s">
        <v>33</v>
      </c>
      <c r="E2415" s="2" t="s">
        <v>27</v>
      </c>
      <c r="F2415" s="2" t="s">
        <v>316</v>
      </c>
      <c r="G2415" s="6" t="str">
        <f>VLOOKUP(F2415,'Customer Info'!A:B,2,0)</f>
        <v>Darren</v>
      </c>
      <c r="H2415" s="6" t="str">
        <f>VLOOKUP(F2415,'Customer Info'!A:C,3,0)</f>
        <v>Powers</v>
      </c>
      <c r="I2415" s="6" t="str">
        <f>VLOOKUP(F2415,'Customer Info'!A:E,5,0)</f>
        <v>Depok</v>
      </c>
      <c r="J2415" s="2" t="s">
        <v>630</v>
      </c>
      <c r="K2415" s="2">
        <v>5909</v>
      </c>
      <c r="L2415" s="2">
        <v>5528</v>
      </c>
      <c r="M2415" s="2">
        <v>3</v>
      </c>
      <c r="N2415" s="7">
        <f t="shared" si="148"/>
        <v>16584</v>
      </c>
      <c r="O2415" s="7">
        <f t="shared" si="149"/>
        <v>17727</v>
      </c>
      <c r="P2415" s="2">
        <v>57</v>
      </c>
      <c r="Q2415" s="8">
        <f t="shared" si="150"/>
        <v>17784</v>
      </c>
      <c r="R2415" s="8">
        <f t="shared" si="151"/>
        <v>1143</v>
      </c>
      <c r="S2415" s="2" t="s">
        <v>31</v>
      </c>
      <c r="T2415" s="22" cm="1">
        <f t="array" ref="T2415">_xlfn.IFS(OR(Q2415&gt;$U$2,Q2415&lt;$U$3),Q2415*$V$2,OR(Q2415&gt;$U$3,Q2415&lt;$U$4),Q2415*$V$3,OR(Q2415&gt;$U$3,Q2415&lt;$U$4),Q2415*$V$4,OR(Q2415&gt;$U$5,Q2415&lt;$U$6),Q2415*$V$6,OR(Q2415&gt;$U$6,Q2415&lt;$U$7),Q2415*$V$7)</f>
        <v>355.68</v>
      </c>
    </row>
    <row r="2416" spans="1:20" x14ac:dyDescent="0.3">
      <c r="A2416" s="2" t="s">
        <v>3102</v>
      </c>
      <c r="B2416" s="5">
        <v>43353</v>
      </c>
      <c r="C2416" s="5">
        <v>43355</v>
      </c>
      <c r="D2416" s="2" t="s">
        <v>26</v>
      </c>
      <c r="E2416" s="2" t="s">
        <v>41</v>
      </c>
      <c r="F2416" s="2" t="s">
        <v>1658</v>
      </c>
      <c r="G2416" s="6" t="str">
        <f>VLOOKUP(F2416,'Customer Info'!A:B,2,0)</f>
        <v>Toby</v>
      </c>
      <c r="H2416" s="6" t="str">
        <f>VLOOKUP(F2416,'Customer Info'!A:C,3,0)</f>
        <v>Carlisle</v>
      </c>
      <c r="I2416" s="6" t="str">
        <f>VLOOKUP(F2416,'Customer Info'!A:E,5,0)</f>
        <v>Depok</v>
      </c>
      <c r="J2416" s="2" t="s">
        <v>191</v>
      </c>
      <c r="K2416" s="2">
        <v>1306</v>
      </c>
      <c r="L2416" s="2">
        <v>1197</v>
      </c>
      <c r="M2416" s="2">
        <v>7</v>
      </c>
      <c r="N2416" s="7">
        <f t="shared" si="148"/>
        <v>8379</v>
      </c>
      <c r="O2416" s="7">
        <f t="shared" si="149"/>
        <v>9142</v>
      </c>
      <c r="P2416" s="2">
        <v>81</v>
      </c>
      <c r="Q2416" s="8">
        <f t="shared" si="150"/>
        <v>9223</v>
      </c>
      <c r="R2416" s="8">
        <f t="shared" si="151"/>
        <v>763</v>
      </c>
      <c r="S2416" s="2" t="s">
        <v>31</v>
      </c>
      <c r="T2416" s="22" cm="1">
        <f t="array" ref="T2416">_xlfn.IFS(OR(Q2416&gt;$U$2,Q2416&lt;$U$3),Q2416*$V$2,OR(Q2416&gt;$U$3,Q2416&lt;$U$4),Q2416*$V$3,OR(Q2416&gt;$U$3,Q2416&lt;$U$4),Q2416*$V$4,OR(Q2416&gt;$U$5,Q2416&lt;$U$6),Q2416*$V$6,OR(Q2416&gt;$U$6,Q2416&lt;$U$7),Q2416*$V$7)</f>
        <v>184.46</v>
      </c>
    </row>
    <row r="2417" spans="1:20" x14ac:dyDescent="0.3">
      <c r="A2417" s="2" t="s">
        <v>3103</v>
      </c>
      <c r="B2417" s="5">
        <v>43380</v>
      </c>
      <c r="C2417" s="5">
        <v>43382</v>
      </c>
      <c r="D2417" s="2" t="s">
        <v>33</v>
      </c>
      <c r="E2417" s="2" t="s">
        <v>46</v>
      </c>
      <c r="F2417" s="2" t="s">
        <v>229</v>
      </c>
      <c r="G2417" s="6" t="str">
        <f>VLOOKUP(F2417,'Customer Info'!A:B,2,0)</f>
        <v>Thais</v>
      </c>
      <c r="H2417" s="6" t="str">
        <f>VLOOKUP(F2417,'Customer Info'!A:C,3,0)</f>
        <v>Sissman</v>
      </c>
      <c r="I2417" s="6" t="str">
        <f>VLOOKUP(F2417,'Customer Info'!A:E,5,0)</f>
        <v>Essen</v>
      </c>
      <c r="J2417" s="2" t="s">
        <v>1165</v>
      </c>
      <c r="K2417" s="2">
        <v>9214</v>
      </c>
      <c r="L2417" s="2">
        <v>8295</v>
      </c>
      <c r="M2417" s="2">
        <v>1</v>
      </c>
      <c r="N2417" s="7">
        <f t="shared" si="148"/>
        <v>8295</v>
      </c>
      <c r="O2417" s="7">
        <f t="shared" si="149"/>
        <v>9214</v>
      </c>
      <c r="P2417" s="2">
        <v>68</v>
      </c>
      <c r="Q2417" s="8">
        <f t="shared" si="150"/>
        <v>9282</v>
      </c>
      <c r="R2417" s="8">
        <f t="shared" si="151"/>
        <v>919</v>
      </c>
      <c r="S2417" s="2" t="s">
        <v>69</v>
      </c>
      <c r="T2417" s="22" cm="1">
        <f t="array" ref="T2417">_xlfn.IFS(OR(Q2417&gt;$U$2,Q2417&lt;$U$3),Q2417*$V$2,OR(Q2417&gt;$U$3,Q2417&lt;$U$4),Q2417*$V$3,OR(Q2417&gt;$U$3,Q2417&lt;$U$4),Q2417*$V$4,OR(Q2417&gt;$U$5,Q2417&lt;$U$6),Q2417*$V$6,OR(Q2417&gt;$U$6,Q2417&lt;$U$7),Q2417*$V$7)</f>
        <v>185.64000000000001</v>
      </c>
    </row>
    <row r="2418" spans="1:20" x14ac:dyDescent="0.3">
      <c r="A2418" s="2" t="s">
        <v>3104</v>
      </c>
      <c r="B2418" s="5">
        <v>43214</v>
      </c>
      <c r="C2418" s="5">
        <v>43216</v>
      </c>
      <c r="D2418" s="2" t="s">
        <v>33</v>
      </c>
      <c r="E2418" s="2" t="s">
        <v>34</v>
      </c>
      <c r="F2418" s="2" t="s">
        <v>515</v>
      </c>
      <c r="G2418" s="6" t="str">
        <f>VLOOKUP(F2418,'Customer Info'!A:B,2,0)</f>
        <v>Roger</v>
      </c>
      <c r="H2418" s="6" t="str">
        <f>VLOOKUP(F2418,'Customer Info'!A:C,3,0)</f>
        <v>Demir</v>
      </c>
      <c r="I2418" s="6" t="str">
        <f>VLOOKUP(F2418,'Customer Info'!A:E,5,0)</f>
        <v>Wollongong</v>
      </c>
      <c r="J2418" s="2" t="s">
        <v>1048</v>
      </c>
      <c r="K2418" s="2">
        <v>2808</v>
      </c>
      <c r="L2418" s="2">
        <v>2674</v>
      </c>
      <c r="M2418" s="2">
        <v>10</v>
      </c>
      <c r="N2418" s="7">
        <f t="shared" si="148"/>
        <v>26740</v>
      </c>
      <c r="O2418" s="7">
        <f t="shared" si="149"/>
        <v>28080</v>
      </c>
      <c r="P2418" s="2">
        <v>52</v>
      </c>
      <c r="Q2418" s="8">
        <f t="shared" si="150"/>
        <v>28132</v>
      </c>
      <c r="R2418" s="8">
        <f t="shared" si="151"/>
        <v>1340</v>
      </c>
      <c r="S2418" s="2" t="s">
        <v>61</v>
      </c>
      <c r="T2418" s="22" cm="1">
        <f t="array" ref="T2418">_xlfn.IFS(OR(Q2418&gt;$U$2,Q2418&lt;$U$3),Q2418*$V$2,OR(Q2418&gt;$U$3,Q2418&lt;$U$4),Q2418*$V$3,OR(Q2418&gt;$U$3,Q2418&lt;$U$4),Q2418*$V$4,OR(Q2418&gt;$U$5,Q2418&lt;$U$6),Q2418*$V$6,OR(Q2418&gt;$U$6,Q2418&lt;$U$7),Q2418*$V$7)</f>
        <v>562.64</v>
      </c>
    </row>
    <row r="2419" spans="1:20" x14ac:dyDescent="0.3">
      <c r="A2419" s="2" t="s">
        <v>3105</v>
      </c>
      <c r="B2419" s="5">
        <v>43359</v>
      </c>
      <c r="C2419" s="5">
        <v>43361</v>
      </c>
      <c r="D2419" s="2" t="s">
        <v>45</v>
      </c>
      <c r="E2419" s="2" t="s">
        <v>46</v>
      </c>
      <c r="F2419" s="2" t="s">
        <v>1296</v>
      </c>
      <c r="G2419" s="6" t="str">
        <f>VLOOKUP(F2419,'Customer Info'!A:B,2,0)</f>
        <v>Ralph</v>
      </c>
      <c r="H2419" s="6" t="str">
        <f>VLOOKUP(F2419,'Customer Info'!A:C,3,0)</f>
        <v>Kennedy</v>
      </c>
      <c r="I2419" s="6" t="str">
        <f>VLOOKUP(F2419,'Customer Info'!A:E,5,0)</f>
        <v>Bundaberg</v>
      </c>
      <c r="J2419" s="2" t="s">
        <v>178</v>
      </c>
      <c r="K2419" s="2">
        <v>851</v>
      </c>
      <c r="L2419" s="2">
        <v>773</v>
      </c>
      <c r="M2419" s="2">
        <v>3</v>
      </c>
      <c r="N2419" s="7">
        <f t="shared" si="148"/>
        <v>2319</v>
      </c>
      <c r="O2419" s="7">
        <f t="shared" si="149"/>
        <v>2553</v>
      </c>
      <c r="P2419" s="2">
        <v>20</v>
      </c>
      <c r="Q2419" s="8">
        <f t="shared" si="150"/>
        <v>2573</v>
      </c>
      <c r="R2419" s="8">
        <f t="shared" si="151"/>
        <v>234</v>
      </c>
      <c r="S2419" s="2" t="s">
        <v>31</v>
      </c>
      <c r="T2419" s="22" cm="1">
        <f t="array" ref="T2419">_xlfn.IFS(OR(Q2419&gt;$U$2,Q2419&lt;$U$3),Q2419*$V$2,OR(Q2419&gt;$U$3,Q2419&lt;$U$4),Q2419*$V$3,OR(Q2419&gt;$U$3,Q2419&lt;$U$4),Q2419*$V$4,OR(Q2419&gt;$U$5,Q2419&lt;$U$6),Q2419*$V$6,OR(Q2419&gt;$U$6,Q2419&lt;$U$7),Q2419*$V$7)</f>
        <v>51.46</v>
      </c>
    </row>
    <row r="2420" spans="1:20" x14ac:dyDescent="0.3">
      <c r="A2420" s="2" t="s">
        <v>3106</v>
      </c>
      <c r="B2420" s="5">
        <v>43436</v>
      </c>
      <c r="C2420" s="5">
        <v>43437</v>
      </c>
      <c r="D2420" s="2" t="s">
        <v>45</v>
      </c>
      <c r="E2420" s="2" t="s">
        <v>89</v>
      </c>
      <c r="F2420" s="2" t="s">
        <v>594</v>
      </c>
      <c r="G2420" s="6" t="str">
        <f>VLOOKUP(F2420,'Customer Info'!A:B,2,0)</f>
        <v>Anna</v>
      </c>
      <c r="H2420" s="6" t="str">
        <f>VLOOKUP(F2420,'Customer Info'!A:C,3,0)</f>
        <v>Gayman</v>
      </c>
      <c r="I2420" s="6" t="str">
        <f>VLOOKUP(F2420,'Customer Info'!A:E,5,0)</f>
        <v>Surat</v>
      </c>
      <c r="J2420" s="2" t="s">
        <v>536</v>
      </c>
      <c r="K2420" s="2">
        <v>2503</v>
      </c>
      <c r="L2420" s="2">
        <v>2454</v>
      </c>
      <c r="M2420" s="2">
        <v>1</v>
      </c>
      <c r="N2420" s="7">
        <f t="shared" si="148"/>
        <v>2454</v>
      </c>
      <c r="O2420" s="7">
        <f t="shared" si="149"/>
        <v>2503</v>
      </c>
      <c r="P2420" s="2">
        <v>93</v>
      </c>
      <c r="Q2420" s="8">
        <f t="shared" si="150"/>
        <v>2596</v>
      </c>
      <c r="R2420" s="8">
        <f t="shared" si="151"/>
        <v>49</v>
      </c>
      <c r="S2420" s="2" t="s">
        <v>31</v>
      </c>
      <c r="T2420" s="22" cm="1">
        <f t="array" ref="T2420">_xlfn.IFS(OR(Q2420&gt;$U$2,Q2420&lt;$U$3),Q2420*$V$2,OR(Q2420&gt;$U$3,Q2420&lt;$U$4),Q2420*$V$3,OR(Q2420&gt;$U$3,Q2420&lt;$U$4),Q2420*$V$4,OR(Q2420&gt;$U$5,Q2420&lt;$U$6),Q2420*$V$6,OR(Q2420&gt;$U$6,Q2420&lt;$U$7),Q2420*$V$7)</f>
        <v>51.92</v>
      </c>
    </row>
    <row r="2421" spans="1:20" x14ac:dyDescent="0.3">
      <c r="A2421" s="2" t="s">
        <v>3107</v>
      </c>
      <c r="B2421" s="5">
        <v>43282</v>
      </c>
      <c r="C2421" s="5">
        <v>43283</v>
      </c>
      <c r="D2421" s="2" t="s">
        <v>26</v>
      </c>
      <c r="E2421" s="2" t="s">
        <v>46</v>
      </c>
      <c r="F2421" s="2" t="s">
        <v>1955</v>
      </c>
      <c r="G2421" s="6" t="str">
        <f>VLOOKUP(F2421,'Customer Info'!A:B,2,0)</f>
        <v>Susan</v>
      </c>
      <c r="H2421" s="6" t="str">
        <f>VLOOKUP(F2421,'Customer Info'!A:C,3,0)</f>
        <v>MacKendrick</v>
      </c>
      <c r="I2421" s="6" t="str">
        <f>VLOOKUP(F2421,'Customer Info'!A:E,5,0)</f>
        <v>Brisbane</v>
      </c>
      <c r="J2421" s="2" t="s">
        <v>548</v>
      </c>
      <c r="K2421" s="2">
        <v>1186</v>
      </c>
      <c r="L2421" s="2">
        <v>1141</v>
      </c>
      <c r="M2421" s="2">
        <v>2</v>
      </c>
      <c r="N2421" s="7">
        <f t="shared" si="148"/>
        <v>2282</v>
      </c>
      <c r="O2421" s="7">
        <f t="shared" si="149"/>
        <v>2372</v>
      </c>
      <c r="P2421" s="2">
        <v>83</v>
      </c>
      <c r="Q2421" s="8">
        <f t="shared" si="150"/>
        <v>2455</v>
      </c>
      <c r="R2421" s="8">
        <f t="shared" si="151"/>
        <v>90</v>
      </c>
      <c r="S2421" s="2" t="s">
        <v>61</v>
      </c>
      <c r="T2421" s="22" cm="1">
        <f t="array" ref="T2421">_xlfn.IFS(OR(Q2421&gt;$U$2,Q2421&lt;$U$3),Q2421*$V$2,OR(Q2421&gt;$U$3,Q2421&lt;$U$4),Q2421*$V$3,OR(Q2421&gt;$U$3,Q2421&lt;$U$4),Q2421*$V$4,OR(Q2421&gt;$U$5,Q2421&lt;$U$6),Q2421*$V$6,OR(Q2421&gt;$U$6,Q2421&lt;$U$7),Q2421*$V$7)</f>
        <v>49.1</v>
      </c>
    </row>
    <row r="2422" spans="1:20" x14ac:dyDescent="0.3">
      <c r="A2422" s="2" t="s">
        <v>3108</v>
      </c>
      <c r="B2422" s="5">
        <v>43132</v>
      </c>
      <c r="C2422" s="5">
        <v>43133</v>
      </c>
      <c r="D2422" s="2" t="s">
        <v>33</v>
      </c>
      <c r="E2422" s="2" t="s">
        <v>34</v>
      </c>
      <c r="F2422" s="2" t="s">
        <v>193</v>
      </c>
      <c r="G2422" s="6" t="str">
        <f>VLOOKUP(F2422,'Customer Info'!A:B,2,0)</f>
        <v>Becky</v>
      </c>
      <c r="H2422" s="6" t="str">
        <f>VLOOKUP(F2422,'Customer Info'!A:C,3,0)</f>
        <v>Pak</v>
      </c>
      <c r="I2422" s="6" t="str">
        <f>VLOOKUP(F2422,'Customer Info'!A:E,5,0)</f>
        <v>Geelong</v>
      </c>
      <c r="J2422" s="2" t="s">
        <v>620</v>
      </c>
      <c r="K2422" s="2">
        <v>7922</v>
      </c>
      <c r="L2422" s="2">
        <v>7328</v>
      </c>
      <c r="M2422" s="2">
        <v>5</v>
      </c>
      <c r="N2422" s="7">
        <f t="shared" si="148"/>
        <v>36640</v>
      </c>
      <c r="O2422" s="7">
        <f t="shared" si="149"/>
        <v>39610</v>
      </c>
      <c r="P2422" s="2">
        <v>42</v>
      </c>
      <c r="Q2422" s="8">
        <f t="shared" si="150"/>
        <v>39652</v>
      </c>
      <c r="R2422" s="8">
        <f t="shared" si="151"/>
        <v>2970</v>
      </c>
      <c r="S2422" s="2" t="s">
        <v>61</v>
      </c>
      <c r="T2422" s="22" cm="1">
        <f t="array" ref="T2422">_xlfn.IFS(OR(Q2422&gt;$U$2,Q2422&lt;$U$3),Q2422*$V$2,OR(Q2422&gt;$U$3,Q2422&lt;$U$4),Q2422*$V$3,OR(Q2422&gt;$U$3,Q2422&lt;$U$4),Q2422*$V$4,OR(Q2422&gt;$U$5,Q2422&lt;$U$6),Q2422*$V$6,OR(Q2422&gt;$U$6,Q2422&lt;$U$7),Q2422*$V$7)</f>
        <v>793.04</v>
      </c>
    </row>
    <row r="2423" spans="1:20" x14ac:dyDescent="0.3">
      <c r="A2423" s="2" t="s">
        <v>3109</v>
      </c>
      <c r="B2423" s="5">
        <v>43286</v>
      </c>
      <c r="C2423" s="5">
        <v>43286</v>
      </c>
      <c r="D2423" s="2" t="s">
        <v>45</v>
      </c>
      <c r="E2423" s="2" t="s">
        <v>41</v>
      </c>
      <c r="F2423" s="2" t="s">
        <v>1566</v>
      </c>
      <c r="G2423" s="6" t="str">
        <f>VLOOKUP(F2423,'Customer Info'!A:B,2,0)</f>
        <v>Parhena</v>
      </c>
      <c r="H2423" s="6" t="str">
        <f>VLOOKUP(F2423,'Customer Info'!A:C,3,0)</f>
        <v>Norris</v>
      </c>
      <c r="I2423" s="6" t="str">
        <f>VLOOKUP(F2423,'Customer Info'!A:E,5,0)</f>
        <v>Bandung</v>
      </c>
      <c r="J2423" s="2" t="s">
        <v>399</v>
      </c>
      <c r="K2423" s="2">
        <v>896</v>
      </c>
      <c r="L2423" s="2">
        <v>870</v>
      </c>
      <c r="M2423" s="2">
        <v>1</v>
      </c>
      <c r="N2423" s="7">
        <f t="shared" si="148"/>
        <v>870</v>
      </c>
      <c r="O2423" s="7">
        <f t="shared" si="149"/>
        <v>896</v>
      </c>
      <c r="P2423" s="2">
        <v>25</v>
      </c>
      <c r="Q2423" s="8">
        <f t="shared" si="150"/>
        <v>921</v>
      </c>
      <c r="R2423" s="8">
        <f t="shared" si="151"/>
        <v>26</v>
      </c>
      <c r="S2423" s="2" t="s">
        <v>61</v>
      </c>
      <c r="T2423" s="22" cm="1">
        <f t="array" ref="T2423">_xlfn.IFS(OR(Q2423&gt;$U$2,Q2423&lt;$U$3),Q2423*$V$2,OR(Q2423&gt;$U$3,Q2423&lt;$U$4),Q2423*$V$3,OR(Q2423&gt;$U$3,Q2423&lt;$U$4),Q2423*$V$4,OR(Q2423&gt;$U$5,Q2423&lt;$U$6),Q2423*$V$6,OR(Q2423&gt;$U$6,Q2423&lt;$U$7),Q2423*$V$7)</f>
        <v>18.420000000000002</v>
      </c>
    </row>
    <row r="2424" spans="1:20" x14ac:dyDescent="0.3">
      <c r="A2424" s="2" t="s">
        <v>3110</v>
      </c>
      <c r="B2424" s="5">
        <v>43122</v>
      </c>
      <c r="C2424" s="5">
        <v>43123</v>
      </c>
      <c r="D2424" s="2" t="s">
        <v>45</v>
      </c>
      <c r="E2424" s="2" t="s">
        <v>41</v>
      </c>
      <c r="F2424" s="2" t="s">
        <v>1828</v>
      </c>
      <c r="G2424" s="6" t="str">
        <f>VLOOKUP(F2424,'Customer Info'!A:B,2,0)</f>
        <v>Peter</v>
      </c>
      <c r="H2424" s="6" t="str">
        <f>VLOOKUP(F2424,'Customer Info'!A:C,3,0)</f>
        <v>BŸhler</v>
      </c>
      <c r="I2424" s="6" t="str">
        <f>VLOOKUP(F2424,'Customer Info'!A:E,5,0)</f>
        <v>Dresden</v>
      </c>
      <c r="J2424" s="2" t="s">
        <v>188</v>
      </c>
      <c r="K2424" s="2">
        <v>1060</v>
      </c>
      <c r="L2424" s="2">
        <v>964</v>
      </c>
      <c r="M2424" s="2">
        <v>3</v>
      </c>
      <c r="N2424" s="7">
        <f t="shared" si="148"/>
        <v>2892</v>
      </c>
      <c r="O2424" s="7">
        <f t="shared" si="149"/>
        <v>3180</v>
      </c>
      <c r="P2424" s="2">
        <v>60</v>
      </c>
      <c r="Q2424" s="8">
        <f t="shared" si="150"/>
        <v>3240</v>
      </c>
      <c r="R2424" s="8">
        <f t="shared" si="151"/>
        <v>288</v>
      </c>
      <c r="S2424" s="2" t="s">
        <v>69</v>
      </c>
      <c r="T2424" s="22" cm="1">
        <f t="array" ref="T2424">_xlfn.IFS(OR(Q2424&gt;$U$2,Q2424&lt;$U$3),Q2424*$V$2,OR(Q2424&gt;$U$3,Q2424&lt;$U$4),Q2424*$V$3,OR(Q2424&gt;$U$3,Q2424&lt;$U$4),Q2424*$V$4,OR(Q2424&gt;$U$5,Q2424&lt;$U$6),Q2424*$V$6,OR(Q2424&gt;$U$6,Q2424&lt;$U$7),Q2424*$V$7)</f>
        <v>64.8</v>
      </c>
    </row>
    <row r="2425" spans="1:20" x14ac:dyDescent="0.3">
      <c r="A2425" s="2" t="s">
        <v>3111</v>
      </c>
      <c r="B2425" s="5">
        <v>43406</v>
      </c>
      <c r="C2425" s="5">
        <v>43408</v>
      </c>
      <c r="D2425" s="2" t="s">
        <v>26</v>
      </c>
      <c r="E2425" s="2" t="s">
        <v>46</v>
      </c>
      <c r="F2425" s="2" t="s">
        <v>805</v>
      </c>
      <c r="G2425" s="6" t="str">
        <f>VLOOKUP(F2425,'Customer Info'!A:B,2,0)</f>
        <v>Darren</v>
      </c>
      <c r="H2425" s="6" t="str">
        <f>VLOOKUP(F2425,'Customer Info'!A:C,3,0)</f>
        <v>Budd</v>
      </c>
      <c r="I2425" s="6" t="str">
        <f>VLOOKUP(F2425,'Customer Info'!A:E,5,0)</f>
        <v>Perth</v>
      </c>
      <c r="J2425" s="2" t="s">
        <v>762</v>
      </c>
      <c r="K2425" s="2">
        <v>1359</v>
      </c>
      <c r="L2425" s="2">
        <v>1221</v>
      </c>
      <c r="M2425" s="2">
        <v>4</v>
      </c>
      <c r="N2425" s="7">
        <f t="shared" si="148"/>
        <v>4884</v>
      </c>
      <c r="O2425" s="7">
        <f t="shared" si="149"/>
        <v>5436</v>
      </c>
      <c r="P2425" s="2">
        <v>57</v>
      </c>
      <c r="Q2425" s="8">
        <f t="shared" si="150"/>
        <v>5493</v>
      </c>
      <c r="R2425" s="8">
        <f t="shared" si="151"/>
        <v>552</v>
      </c>
      <c r="S2425" s="2" t="s">
        <v>61</v>
      </c>
      <c r="T2425" s="22" cm="1">
        <f t="array" ref="T2425">_xlfn.IFS(OR(Q2425&gt;$U$2,Q2425&lt;$U$3),Q2425*$V$2,OR(Q2425&gt;$U$3,Q2425&lt;$U$4),Q2425*$V$3,OR(Q2425&gt;$U$3,Q2425&lt;$U$4),Q2425*$V$4,OR(Q2425&gt;$U$5,Q2425&lt;$U$6),Q2425*$V$6,OR(Q2425&gt;$U$6,Q2425&lt;$U$7),Q2425*$V$7)</f>
        <v>109.86</v>
      </c>
    </row>
    <row r="2426" spans="1:20" x14ac:dyDescent="0.3">
      <c r="A2426" s="2" t="s">
        <v>3112</v>
      </c>
      <c r="B2426" s="5">
        <v>43417</v>
      </c>
      <c r="C2426" s="5">
        <v>43417</v>
      </c>
      <c r="D2426" s="2" t="s">
        <v>45</v>
      </c>
      <c r="E2426" s="2" t="s">
        <v>34</v>
      </c>
      <c r="F2426" s="2" t="s">
        <v>554</v>
      </c>
      <c r="G2426" s="6" t="str">
        <f>VLOOKUP(F2426,'Customer Info'!A:B,2,0)</f>
        <v>Allen</v>
      </c>
      <c r="H2426" s="6" t="str">
        <f>VLOOKUP(F2426,'Customer Info'!A:C,3,0)</f>
        <v>Armold</v>
      </c>
      <c r="I2426" s="6" t="str">
        <f>VLOOKUP(F2426,'Customer Info'!A:E,5,0)</f>
        <v>Wuchuan</v>
      </c>
      <c r="J2426" s="2" t="s">
        <v>399</v>
      </c>
      <c r="K2426" s="2">
        <v>169</v>
      </c>
      <c r="L2426" s="2">
        <v>160</v>
      </c>
      <c r="M2426" s="2">
        <v>5</v>
      </c>
      <c r="N2426" s="7">
        <f t="shared" si="148"/>
        <v>800</v>
      </c>
      <c r="O2426" s="7">
        <f t="shared" si="149"/>
        <v>845</v>
      </c>
      <c r="P2426" s="2">
        <v>30</v>
      </c>
      <c r="Q2426" s="8">
        <f t="shared" si="150"/>
        <v>875</v>
      </c>
      <c r="R2426" s="8">
        <f t="shared" si="151"/>
        <v>45</v>
      </c>
      <c r="S2426" s="2" t="s">
        <v>61</v>
      </c>
      <c r="T2426" s="22" cm="1">
        <f t="array" ref="T2426">_xlfn.IFS(OR(Q2426&gt;$U$2,Q2426&lt;$U$3),Q2426*$V$2,OR(Q2426&gt;$U$3,Q2426&lt;$U$4),Q2426*$V$3,OR(Q2426&gt;$U$3,Q2426&lt;$U$4),Q2426*$V$4,OR(Q2426&gt;$U$5,Q2426&lt;$U$6),Q2426*$V$6,OR(Q2426&gt;$U$6,Q2426&lt;$U$7),Q2426*$V$7)</f>
        <v>17.5</v>
      </c>
    </row>
    <row r="2427" spans="1:20" x14ac:dyDescent="0.3">
      <c r="A2427" s="2" t="s">
        <v>3113</v>
      </c>
      <c r="B2427" s="5">
        <v>43352</v>
      </c>
      <c r="C2427" s="5">
        <v>43353</v>
      </c>
      <c r="D2427" s="2" t="s">
        <v>45</v>
      </c>
      <c r="E2427" s="2" t="s">
        <v>46</v>
      </c>
      <c r="F2427" s="2" t="s">
        <v>611</v>
      </c>
      <c r="G2427" s="6" t="str">
        <f>VLOOKUP(F2427,'Customer Info'!A:B,2,0)</f>
        <v>Scott</v>
      </c>
      <c r="H2427" s="6" t="str">
        <f>VLOOKUP(F2427,'Customer Info'!A:C,3,0)</f>
        <v>Cohen</v>
      </c>
      <c r="I2427" s="6" t="str">
        <f>VLOOKUP(F2427,'Customer Info'!A:E,5,0)</f>
        <v>Freiburg</v>
      </c>
      <c r="J2427" s="2" t="s">
        <v>468</v>
      </c>
      <c r="K2427" s="2">
        <v>1399</v>
      </c>
      <c r="L2427" s="2">
        <v>1308</v>
      </c>
      <c r="M2427" s="2">
        <v>3</v>
      </c>
      <c r="N2427" s="7">
        <f t="shared" si="148"/>
        <v>3924</v>
      </c>
      <c r="O2427" s="7">
        <f t="shared" si="149"/>
        <v>4197</v>
      </c>
      <c r="P2427" s="2">
        <v>74</v>
      </c>
      <c r="Q2427" s="8">
        <f t="shared" si="150"/>
        <v>4271</v>
      </c>
      <c r="R2427" s="8">
        <f t="shared" si="151"/>
        <v>273</v>
      </c>
      <c r="S2427" s="2" t="s">
        <v>31</v>
      </c>
      <c r="T2427" s="22" cm="1">
        <f t="array" ref="T2427">_xlfn.IFS(OR(Q2427&gt;$U$2,Q2427&lt;$U$3),Q2427*$V$2,OR(Q2427&gt;$U$3,Q2427&lt;$U$4),Q2427*$V$3,OR(Q2427&gt;$U$3,Q2427&lt;$U$4),Q2427*$V$4,OR(Q2427&gt;$U$5,Q2427&lt;$U$6),Q2427*$V$6,OR(Q2427&gt;$U$6,Q2427&lt;$U$7),Q2427*$V$7)</f>
        <v>85.42</v>
      </c>
    </row>
    <row r="2428" spans="1:20" x14ac:dyDescent="0.3">
      <c r="A2428" s="2" t="s">
        <v>3114</v>
      </c>
      <c r="B2428" s="5">
        <v>43460</v>
      </c>
      <c r="C2428" s="5">
        <v>43461</v>
      </c>
      <c r="D2428" s="2" t="s">
        <v>45</v>
      </c>
      <c r="E2428" s="2" t="s">
        <v>66</v>
      </c>
      <c r="F2428" s="2" t="s">
        <v>316</v>
      </c>
      <c r="G2428" s="6" t="str">
        <f>VLOOKUP(F2428,'Customer Info'!A:B,2,0)</f>
        <v>Darren</v>
      </c>
      <c r="H2428" s="6" t="str">
        <f>VLOOKUP(F2428,'Customer Info'!A:C,3,0)</f>
        <v>Powers</v>
      </c>
      <c r="I2428" s="6" t="str">
        <f>VLOOKUP(F2428,'Customer Info'!A:E,5,0)</f>
        <v>Depok</v>
      </c>
      <c r="J2428" s="2" t="s">
        <v>1171</v>
      </c>
      <c r="K2428" s="2">
        <v>142</v>
      </c>
      <c r="L2428" s="2">
        <v>134</v>
      </c>
      <c r="M2428" s="2">
        <v>4</v>
      </c>
      <c r="N2428" s="7">
        <f t="shared" si="148"/>
        <v>536</v>
      </c>
      <c r="O2428" s="7">
        <f t="shared" si="149"/>
        <v>568</v>
      </c>
      <c r="P2428" s="2">
        <v>30</v>
      </c>
      <c r="Q2428" s="8">
        <f t="shared" si="150"/>
        <v>598</v>
      </c>
      <c r="R2428" s="8">
        <f t="shared" si="151"/>
        <v>32</v>
      </c>
      <c r="S2428" s="2" t="s">
        <v>28</v>
      </c>
      <c r="T2428" s="22" cm="1">
        <f t="array" ref="T2428">_xlfn.IFS(OR(Q2428&gt;$U$2,Q2428&lt;$U$3),Q2428*$V$2,OR(Q2428&gt;$U$3,Q2428&lt;$U$4),Q2428*$V$3,OR(Q2428&gt;$U$3,Q2428&lt;$U$4),Q2428*$V$4,OR(Q2428&gt;$U$5,Q2428&lt;$U$6),Q2428*$V$6,OR(Q2428&gt;$U$6,Q2428&lt;$U$7),Q2428*$V$7)</f>
        <v>11.96</v>
      </c>
    </row>
    <row r="2429" spans="1:20" x14ac:dyDescent="0.3">
      <c r="A2429" s="2" t="s">
        <v>3115</v>
      </c>
      <c r="B2429" s="5">
        <v>43422</v>
      </c>
      <c r="C2429" s="5">
        <v>43423</v>
      </c>
      <c r="D2429" s="2" t="s">
        <v>26</v>
      </c>
      <c r="E2429" s="2" t="s">
        <v>41</v>
      </c>
      <c r="F2429" s="2" t="s">
        <v>673</v>
      </c>
      <c r="G2429" s="6" t="str">
        <f>VLOOKUP(F2429,'Customer Info'!A:B,2,0)</f>
        <v>Vivek</v>
      </c>
      <c r="H2429" s="6" t="str">
        <f>VLOOKUP(F2429,'Customer Info'!A:C,3,0)</f>
        <v>Sundaresam</v>
      </c>
      <c r="I2429" s="6" t="str">
        <f>VLOOKUP(F2429,'Customer Info'!A:E,5,0)</f>
        <v>Hamburg</v>
      </c>
      <c r="J2429" s="2" t="s">
        <v>202</v>
      </c>
      <c r="K2429" s="2">
        <v>5894</v>
      </c>
      <c r="L2429" s="2">
        <v>5621</v>
      </c>
      <c r="M2429" s="2">
        <v>3</v>
      </c>
      <c r="N2429" s="7">
        <f t="shared" si="148"/>
        <v>16863</v>
      </c>
      <c r="O2429" s="7">
        <f t="shared" si="149"/>
        <v>17682</v>
      </c>
      <c r="P2429" s="2">
        <v>80</v>
      </c>
      <c r="Q2429" s="8">
        <f t="shared" si="150"/>
        <v>17762</v>
      </c>
      <c r="R2429" s="8">
        <f t="shared" si="151"/>
        <v>819</v>
      </c>
      <c r="S2429" s="2" t="s">
        <v>61</v>
      </c>
      <c r="T2429" s="22" cm="1">
        <f t="array" ref="T2429">_xlfn.IFS(OR(Q2429&gt;$U$2,Q2429&lt;$U$3),Q2429*$V$2,OR(Q2429&gt;$U$3,Q2429&lt;$U$4),Q2429*$V$3,OR(Q2429&gt;$U$3,Q2429&lt;$U$4),Q2429*$V$4,OR(Q2429&gt;$U$5,Q2429&lt;$U$6),Q2429*$V$6,OR(Q2429&gt;$U$6,Q2429&lt;$U$7),Q2429*$V$7)</f>
        <v>355.24</v>
      </c>
    </row>
    <row r="2430" spans="1:20" x14ac:dyDescent="0.3">
      <c r="A2430" s="2" t="s">
        <v>3116</v>
      </c>
      <c r="B2430" s="5">
        <v>43141</v>
      </c>
      <c r="C2430" s="5">
        <v>43142</v>
      </c>
      <c r="D2430" s="2" t="s">
        <v>45</v>
      </c>
      <c r="E2430" s="2" t="s">
        <v>27</v>
      </c>
      <c r="F2430" s="2" t="s">
        <v>1419</v>
      </c>
      <c r="G2430" s="6" t="str">
        <f>VLOOKUP(F2430,'Customer Info'!A:B,2,0)</f>
        <v>Alice</v>
      </c>
      <c r="H2430" s="6" t="str">
        <f>VLOOKUP(F2430,'Customer Info'!A:C,3,0)</f>
        <v>McCarthy</v>
      </c>
      <c r="I2430" s="6" t="str">
        <f>VLOOKUP(F2430,'Customer Info'!A:E,5,0)</f>
        <v>Berlin</v>
      </c>
      <c r="J2430" s="2" t="s">
        <v>178</v>
      </c>
      <c r="K2430" s="2">
        <v>992</v>
      </c>
      <c r="L2430" s="2">
        <v>928</v>
      </c>
      <c r="M2430" s="2">
        <v>1</v>
      </c>
      <c r="N2430" s="7">
        <f t="shared" si="148"/>
        <v>928</v>
      </c>
      <c r="O2430" s="7">
        <f t="shared" si="149"/>
        <v>992</v>
      </c>
      <c r="P2430" s="2">
        <v>80</v>
      </c>
      <c r="Q2430" s="8">
        <f t="shared" si="150"/>
        <v>1072</v>
      </c>
      <c r="R2430" s="8">
        <f t="shared" si="151"/>
        <v>64</v>
      </c>
      <c r="S2430" s="2" t="s">
        <v>31</v>
      </c>
      <c r="T2430" s="22" cm="1">
        <f t="array" ref="T2430">_xlfn.IFS(OR(Q2430&gt;$U$2,Q2430&lt;$U$3),Q2430*$V$2,OR(Q2430&gt;$U$3,Q2430&lt;$U$4),Q2430*$V$3,OR(Q2430&gt;$U$3,Q2430&lt;$U$4),Q2430*$V$4,OR(Q2430&gt;$U$5,Q2430&lt;$U$6),Q2430*$V$6,OR(Q2430&gt;$U$6,Q2430&lt;$U$7),Q2430*$V$7)</f>
        <v>21.44</v>
      </c>
    </row>
    <row r="2431" spans="1:20" x14ac:dyDescent="0.3">
      <c r="A2431" s="2" t="s">
        <v>3117</v>
      </c>
      <c r="B2431" s="5">
        <v>43233</v>
      </c>
      <c r="C2431" s="5">
        <v>43233</v>
      </c>
      <c r="D2431" s="2" t="s">
        <v>26</v>
      </c>
      <c r="E2431" s="2" t="s">
        <v>27</v>
      </c>
      <c r="F2431" s="2" t="s">
        <v>481</v>
      </c>
      <c r="G2431" s="6" t="str">
        <f>VLOOKUP(F2431,'Customer Info'!A:B,2,0)</f>
        <v>MaryBeth</v>
      </c>
      <c r="H2431" s="6" t="str">
        <f>VLOOKUP(F2431,'Customer Info'!A:C,3,0)</f>
        <v>Skach</v>
      </c>
      <c r="I2431" s="6" t="str">
        <f>VLOOKUP(F2431,'Customer Info'!A:E,5,0)</f>
        <v>Licheng</v>
      </c>
      <c r="J2431" s="2" t="s">
        <v>281</v>
      </c>
      <c r="K2431" s="2">
        <v>4784</v>
      </c>
      <c r="L2431" s="2">
        <v>4518</v>
      </c>
      <c r="M2431" s="2">
        <v>3</v>
      </c>
      <c r="N2431" s="7">
        <f t="shared" si="148"/>
        <v>13554</v>
      </c>
      <c r="O2431" s="7">
        <f t="shared" si="149"/>
        <v>14352</v>
      </c>
      <c r="P2431" s="2">
        <v>76</v>
      </c>
      <c r="Q2431" s="8">
        <f t="shared" si="150"/>
        <v>14428</v>
      </c>
      <c r="R2431" s="8">
        <f t="shared" si="151"/>
        <v>798</v>
      </c>
      <c r="S2431" s="2" t="s">
        <v>31</v>
      </c>
      <c r="T2431" s="22" cm="1">
        <f t="array" ref="T2431">_xlfn.IFS(OR(Q2431&gt;$U$2,Q2431&lt;$U$3),Q2431*$V$2,OR(Q2431&gt;$U$3,Q2431&lt;$U$4),Q2431*$V$3,OR(Q2431&gt;$U$3,Q2431&lt;$U$4),Q2431*$V$4,OR(Q2431&gt;$U$5,Q2431&lt;$U$6),Q2431*$V$6,OR(Q2431&gt;$U$6,Q2431&lt;$U$7),Q2431*$V$7)</f>
        <v>288.56</v>
      </c>
    </row>
    <row r="2432" spans="1:20" x14ac:dyDescent="0.3">
      <c r="A2432" s="2" t="s">
        <v>3118</v>
      </c>
      <c r="B2432" s="5">
        <v>43177</v>
      </c>
      <c r="C2432" s="5">
        <v>43178</v>
      </c>
      <c r="D2432" s="2" t="s">
        <v>45</v>
      </c>
      <c r="E2432" s="2" t="s">
        <v>66</v>
      </c>
      <c r="F2432" s="2" t="s">
        <v>579</v>
      </c>
      <c r="G2432" s="6" t="str">
        <f>VLOOKUP(F2432,'Customer Info'!A:B,2,0)</f>
        <v>Benjamin</v>
      </c>
      <c r="H2432" s="6" t="str">
        <f>VLOOKUP(F2432,'Customer Info'!A:C,3,0)</f>
        <v>Patterson</v>
      </c>
      <c r="I2432" s="6" t="str">
        <f>VLOOKUP(F2432,'Customer Info'!A:E,5,0)</f>
        <v>Wollongong</v>
      </c>
      <c r="J2432" s="2" t="s">
        <v>959</v>
      </c>
      <c r="K2432" s="2">
        <v>914</v>
      </c>
      <c r="L2432" s="2">
        <v>830</v>
      </c>
      <c r="M2432" s="2">
        <v>2</v>
      </c>
      <c r="N2432" s="7">
        <f t="shared" si="148"/>
        <v>1660</v>
      </c>
      <c r="O2432" s="7">
        <f t="shared" si="149"/>
        <v>1828</v>
      </c>
      <c r="P2432" s="2">
        <v>86</v>
      </c>
      <c r="Q2432" s="8">
        <f t="shared" si="150"/>
        <v>1914</v>
      </c>
      <c r="R2432" s="8">
        <f t="shared" si="151"/>
        <v>168</v>
      </c>
      <c r="S2432" s="2" t="s">
        <v>61</v>
      </c>
      <c r="T2432" s="22" cm="1">
        <f t="array" ref="T2432">_xlfn.IFS(OR(Q2432&gt;$U$2,Q2432&lt;$U$3),Q2432*$V$2,OR(Q2432&gt;$U$3,Q2432&lt;$U$4),Q2432*$V$3,OR(Q2432&gt;$U$3,Q2432&lt;$U$4),Q2432*$V$4,OR(Q2432&gt;$U$5,Q2432&lt;$U$6),Q2432*$V$6,OR(Q2432&gt;$U$6,Q2432&lt;$U$7),Q2432*$V$7)</f>
        <v>38.28</v>
      </c>
    </row>
    <row r="2433" spans="1:20" x14ac:dyDescent="0.3">
      <c r="A2433" s="2" t="s">
        <v>3119</v>
      </c>
      <c r="B2433" s="5">
        <v>43446</v>
      </c>
      <c r="C2433" s="5">
        <v>43448</v>
      </c>
      <c r="D2433" s="2" t="s">
        <v>26</v>
      </c>
      <c r="E2433" s="2" t="s">
        <v>41</v>
      </c>
      <c r="F2433" s="2" t="s">
        <v>298</v>
      </c>
      <c r="G2433" s="6" t="str">
        <f>VLOOKUP(F2433,'Customer Info'!A:B,2,0)</f>
        <v>Toby</v>
      </c>
      <c r="H2433" s="6" t="str">
        <f>VLOOKUP(F2433,'Customer Info'!A:C,3,0)</f>
        <v>Braunhardt</v>
      </c>
      <c r="I2433" s="6" t="str">
        <f>VLOOKUP(F2433,'Customer Info'!A:E,5,0)</f>
        <v>Jiangyan</v>
      </c>
      <c r="J2433" s="2" t="s">
        <v>148</v>
      </c>
      <c r="K2433" s="2">
        <v>1703</v>
      </c>
      <c r="L2433" s="2">
        <v>1639</v>
      </c>
      <c r="M2433" s="2">
        <v>4</v>
      </c>
      <c r="N2433" s="7">
        <f t="shared" si="148"/>
        <v>6556</v>
      </c>
      <c r="O2433" s="7">
        <f t="shared" si="149"/>
        <v>6812</v>
      </c>
      <c r="P2433" s="2">
        <v>91</v>
      </c>
      <c r="Q2433" s="8">
        <f t="shared" si="150"/>
        <v>6903</v>
      </c>
      <c r="R2433" s="8">
        <f t="shared" si="151"/>
        <v>256</v>
      </c>
      <c r="S2433" s="2" t="s">
        <v>31</v>
      </c>
      <c r="T2433" s="22" cm="1">
        <f t="array" ref="T2433">_xlfn.IFS(OR(Q2433&gt;$U$2,Q2433&lt;$U$3),Q2433*$V$2,OR(Q2433&gt;$U$3,Q2433&lt;$U$4),Q2433*$V$3,OR(Q2433&gt;$U$3,Q2433&lt;$U$4),Q2433*$V$4,OR(Q2433&gt;$U$5,Q2433&lt;$U$6),Q2433*$V$6,OR(Q2433&gt;$U$6,Q2433&lt;$U$7),Q2433*$V$7)</f>
        <v>138.06</v>
      </c>
    </row>
    <row r="2434" spans="1:20" x14ac:dyDescent="0.3">
      <c r="A2434" s="2" t="s">
        <v>3120</v>
      </c>
      <c r="B2434" s="5">
        <v>43352</v>
      </c>
      <c r="C2434" s="5">
        <v>43354</v>
      </c>
      <c r="D2434" s="2" t="s">
        <v>45</v>
      </c>
      <c r="E2434" s="2" t="s">
        <v>27</v>
      </c>
      <c r="F2434" s="2" t="s">
        <v>1201</v>
      </c>
      <c r="G2434" s="6" t="str">
        <f>VLOOKUP(F2434,'Customer Info'!A:B,2,0)</f>
        <v>Mike</v>
      </c>
      <c r="H2434" s="6" t="str">
        <f>VLOOKUP(F2434,'Customer Info'!A:C,3,0)</f>
        <v>Gockenbach</v>
      </c>
      <c r="I2434" s="6" t="str">
        <f>VLOOKUP(F2434,'Customer Info'!A:E,5,0)</f>
        <v>Caloundra</v>
      </c>
      <c r="J2434" s="2" t="s">
        <v>793</v>
      </c>
      <c r="K2434" s="2">
        <v>811</v>
      </c>
      <c r="L2434" s="2">
        <v>780</v>
      </c>
      <c r="M2434" s="2">
        <v>5</v>
      </c>
      <c r="N2434" s="7">
        <f t="shared" si="148"/>
        <v>3900</v>
      </c>
      <c r="O2434" s="7">
        <f t="shared" si="149"/>
        <v>4055</v>
      </c>
      <c r="P2434" s="2">
        <v>20</v>
      </c>
      <c r="Q2434" s="8">
        <f t="shared" si="150"/>
        <v>4075</v>
      </c>
      <c r="R2434" s="8">
        <f t="shared" si="151"/>
        <v>155</v>
      </c>
      <c r="S2434" s="2" t="s">
        <v>28</v>
      </c>
      <c r="T2434" s="22" cm="1">
        <f t="array" ref="T2434">_xlfn.IFS(OR(Q2434&gt;$U$2,Q2434&lt;$U$3),Q2434*$V$2,OR(Q2434&gt;$U$3,Q2434&lt;$U$4),Q2434*$V$3,OR(Q2434&gt;$U$3,Q2434&lt;$U$4),Q2434*$V$4,OR(Q2434&gt;$U$5,Q2434&lt;$U$6),Q2434*$V$6,OR(Q2434&gt;$U$6,Q2434&lt;$U$7),Q2434*$V$7)</f>
        <v>81.5</v>
      </c>
    </row>
    <row r="2435" spans="1:20" x14ac:dyDescent="0.3">
      <c r="A2435" s="2" t="s">
        <v>3121</v>
      </c>
      <c r="B2435" s="5">
        <v>43224</v>
      </c>
      <c r="C2435" s="5">
        <v>43226</v>
      </c>
      <c r="D2435" s="2" t="s">
        <v>26</v>
      </c>
      <c r="E2435" s="2" t="s">
        <v>27</v>
      </c>
      <c r="F2435" s="2" t="s">
        <v>764</v>
      </c>
      <c r="G2435" s="6" t="str">
        <f>VLOOKUP(F2435,'Customer Info'!A:B,2,0)</f>
        <v>Brad</v>
      </c>
      <c r="H2435" s="6" t="str">
        <f>VLOOKUP(F2435,'Customer Info'!A:C,3,0)</f>
        <v>Thomas</v>
      </c>
      <c r="I2435" s="6" t="str">
        <f>VLOOKUP(F2435,'Customer Info'!A:E,5,0)</f>
        <v>Udaipur</v>
      </c>
      <c r="J2435" s="2" t="s">
        <v>181</v>
      </c>
      <c r="K2435" s="2">
        <v>1332</v>
      </c>
      <c r="L2435" s="2">
        <v>1209</v>
      </c>
      <c r="M2435" s="2">
        <v>4</v>
      </c>
      <c r="N2435" s="7">
        <f t="shared" si="148"/>
        <v>4836</v>
      </c>
      <c r="O2435" s="7">
        <f t="shared" si="149"/>
        <v>5328</v>
      </c>
      <c r="P2435" s="2">
        <v>57</v>
      </c>
      <c r="Q2435" s="8">
        <f t="shared" si="150"/>
        <v>5385</v>
      </c>
      <c r="R2435" s="8">
        <f t="shared" si="151"/>
        <v>492</v>
      </c>
      <c r="S2435" s="2" t="s">
        <v>31</v>
      </c>
      <c r="T2435" s="22" cm="1">
        <f t="array" ref="T2435">_xlfn.IFS(OR(Q2435&gt;$U$2,Q2435&lt;$U$3),Q2435*$V$2,OR(Q2435&gt;$U$3,Q2435&lt;$U$4),Q2435*$V$3,OR(Q2435&gt;$U$3,Q2435&lt;$U$4),Q2435*$V$4,OR(Q2435&gt;$U$5,Q2435&lt;$U$6),Q2435*$V$6,OR(Q2435&gt;$U$6,Q2435&lt;$U$7),Q2435*$V$7)</f>
        <v>107.7</v>
      </c>
    </row>
    <row r="2436" spans="1:20" x14ac:dyDescent="0.3">
      <c r="A2436" s="2" t="s">
        <v>3122</v>
      </c>
      <c r="B2436" s="5">
        <v>43408</v>
      </c>
      <c r="C2436" s="5">
        <v>43408</v>
      </c>
      <c r="D2436" s="2" t="s">
        <v>26</v>
      </c>
      <c r="E2436" s="2" t="s">
        <v>89</v>
      </c>
      <c r="F2436" s="2" t="s">
        <v>2604</v>
      </c>
      <c r="G2436" s="6" t="str">
        <f>VLOOKUP(F2436,'Customer Info'!A:B,2,0)</f>
        <v>Thea</v>
      </c>
      <c r="H2436" s="6" t="str">
        <f>VLOOKUP(F2436,'Customer Info'!A:C,3,0)</f>
        <v>Hendricks</v>
      </c>
      <c r="I2436" s="6" t="str">
        <f>VLOOKUP(F2436,'Customer Info'!A:E,5,0)</f>
        <v>Moers</v>
      </c>
      <c r="J2436" s="2" t="s">
        <v>891</v>
      </c>
      <c r="K2436" s="2">
        <v>4487</v>
      </c>
      <c r="L2436" s="2">
        <v>4201</v>
      </c>
      <c r="M2436" s="2">
        <v>4</v>
      </c>
      <c r="N2436" s="7">
        <f t="shared" si="148"/>
        <v>16804</v>
      </c>
      <c r="O2436" s="7">
        <f t="shared" si="149"/>
        <v>17948</v>
      </c>
      <c r="P2436" s="2">
        <v>52</v>
      </c>
      <c r="Q2436" s="8">
        <f t="shared" si="150"/>
        <v>18000</v>
      </c>
      <c r="R2436" s="8">
        <f t="shared" si="151"/>
        <v>1144</v>
      </c>
      <c r="S2436" s="2" t="s">
        <v>31</v>
      </c>
      <c r="T2436" s="22" cm="1">
        <f t="array" ref="T2436">_xlfn.IFS(OR(Q2436&gt;$U$2,Q2436&lt;$U$3),Q2436*$V$2,OR(Q2436&gt;$U$3,Q2436&lt;$U$4),Q2436*$V$3,OR(Q2436&gt;$U$3,Q2436&lt;$U$4),Q2436*$V$4,OR(Q2436&gt;$U$5,Q2436&lt;$U$6),Q2436*$V$6,OR(Q2436&gt;$U$6,Q2436&lt;$U$7),Q2436*$V$7)</f>
        <v>360</v>
      </c>
    </row>
    <row r="2437" spans="1:20" x14ac:dyDescent="0.3">
      <c r="A2437" s="2" t="s">
        <v>3123</v>
      </c>
      <c r="B2437" s="5">
        <v>43329</v>
      </c>
      <c r="C2437" s="5">
        <v>43329</v>
      </c>
      <c r="D2437" s="2" t="s">
        <v>45</v>
      </c>
      <c r="E2437" s="2" t="s">
        <v>34</v>
      </c>
      <c r="F2437" s="2" t="s">
        <v>93</v>
      </c>
      <c r="G2437" s="6" t="str">
        <f>VLOOKUP(F2437,'Customer Info'!A:B,2,0)</f>
        <v>Bill</v>
      </c>
      <c r="H2437" s="6" t="str">
        <f>VLOOKUP(F2437,'Customer Info'!A:C,3,0)</f>
        <v>Stewart</v>
      </c>
      <c r="I2437" s="6" t="str">
        <f>VLOOKUP(F2437,'Customer Info'!A:E,5,0)</f>
        <v>Wenling</v>
      </c>
      <c r="J2437" s="2" t="s">
        <v>371</v>
      </c>
      <c r="K2437" s="2">
        <v>67</v>
      </c>
      <c r="L2437" s="2">
        <v>62</v>
      </c>
      <c r="M2437" s="2">
        <v>2</v>
      </c>
      <c r="N2437" s="7">
        <f t="shared" si="148"/>
        <v>124</v>
      </c>
      <c r="O2437" s="7">
        <f t="shared" si="149"/>
        <v>134</v>
      </c>
      <c r="P2437" s="2">
        <v>10</v>
      </c>
      <c r="Q2437" s="8">
        <f t="shared" si="150"/>
        <v>144</v>
      </c>
      <c r="R2437" s="8">
        <f t="shared" si="151"/>
        <v>10</v>
      </c>
      <c r="S2437" s="2" t="s">
        <v>28</v>
      </c>
      <c r="T2437" s="22" cm="1">
        <f t="array" ref="T2437">_xlfn.IFS(OR(Q2437&gt;$U$2,Q2437&lt;$U$3),Q2437*$V$2,OR(Q2437&gt;$U$3,Q2437&lt;$U$4),Q2437*$V$3,OR(Q2437&gt;$U$3,Q2437&lt;$U$4),Q2437*$V$4,OR(Q2437&gt;$U$5,Q2437&lt;$U$6),Q2437*$V$6,OR(Q2437&gt;$U$6,Q2437&lt;$U$7),Q2437*$V$7)</f>
        <v>2.88</v>
      </c>
    </row>
    <row r="2438" spans="1:20" x14ac:dyDescent="0.3">
      <c r="A2438" s="2" t="s">
        <v>3124</v>
      </c>
      <c r="B2438" s="5">
        <v>43336</v>
      </c>
      <c r="C2438" s="5">
        <v>43337</v>
      </c>
      <c r="D2438" s="2" t="s">
        <v>45</v>
      </c>
      <c r="E2438" s="2" t="s">
        <v>41</v>
      </c>
      <c r="F2438" s="2" t="s">
        <v>1045</v>
      </c>
      <c r="G2438" s="6" t="str">
        <f>VLOOKUP(F2438,'Customer Info'!A:B,2,0)</f>
        <v>Logan</v>
      </c>
      <c r="H2438" s="6" t="str">
        <f>VLOOKUP(F2438,'Customer Info'!A:C,3,0)</f>
        <v>Currie</v>
      </c>
      <c r="I2438" s="6" t="str">
        <f>VLOOKUP(F2438,'Customer Info'!A:E,5,0)</f>
        <v>Gold Coast</v>
      </c>
      <c r="J2438" s="2" t="s">
        <v>91</v>
      </c>
      <c r="K2438" s="2">
        <v>193</v>
      </c>
      <c r="L2438" s="2">
        <v>173</v>
      </c>
      <c r="M2438" s="2">
        <v>3</v>
      </c>
      <c r="N2438" s="7">
        <f t="shared" si="148"/>
        <v>519</v>
      </c>
      <c r="O2438" s="7">
        <f t="shared" si="149"/>
        <v>579</v>
      </c>
      <c r="P2438" s="2">
        <v>30</v>
      </c>
      <c r="Q2438" s="8">
        <f t="shared" si="150"/>
        <v>609</v>
      </c>
      <c r="R2438" s="8">
        <f t="shared" si="151"/>
        <v>60</v>
      </c>
      <c r="S2438" s="2" t="s">
        <v>61</v>
      </c>
      <c r="T2438" s="22" cm="1">
        <f t="array" ref="T2438">_xlfn.IFS(OR(Q2438&gt;$U$2,Q2438&lt;$U$3),Q2438*$V$2,OR(Q2438&gt;$U$3,Q2438&lt;$U$4),Q2438*$V$3,OR(Q2438&gt;$U$3,Q2438&lt;$U$4),Q2438*$V$4,OR(Q2438&gt;$U$5,Q2438&lt;$U$6),Q2438*$V$6,OR(Q2438&gt;$U$6,Q2438&lt;$U$7),Q2438*$V$7)</f>
        <v>12.18</v>
      </c>
    </row>
    <row r="2439" spans="1:20" x14ac:dyDescent="0.3">
      <c r="A2439" s="2" t="s">
        <v>3125</v>
      </c>
      <c r="B2439" s="5">
        <v>43396</v>
      </c>
      <c r="C2439" s="5">
        <v>43398</v>
      </c>
      <c r="D2439" s="2" t="s">
        <v>45</v>
      </c>
      <c r="E2439" s="2" t="s">
        <v>89</v>
      </c>
      <c r="F2439" s="2" t="s">
        <v>174</v>
      </c>
      <c r="G2439" s="6" t="str">
        <f>VLOOKUP(F2439,'Customer Info'!A:B,2,0)</f>
        <v>Dean</v>
      </c>
      <c r="H2439" s="6" t="str">
        <f>VLOOKUP(F2439,'Customer Info'!A:C,3,0)</f>
        <v>Katz</v>
      </c>
      <c r="I2439" s="6" t="str">
        <f>VLOOKUP(F2439,'Customer Info'!A:E,5,0)</f>
        <v>Changzhou</v>
      </c>
      <c r="J2439" s="2" t="s">
        <v>97</v>
      </c>
      <c r="K2439" s="2">
        <v>1125</v>
      </c>
      <c r="L2439" s="2">
        <v>1040</v>
      </c>
      <c r="M2439" s="2">
        <v>2</v>
      </c>
      <c r="N2439" s="7">
        <f t="shared" si="148"/>
        <v>2080</v>
      </c>
      <c r="O2439" s="7">
        <f t="shared" si="149"/>
        <v>2250</v>
      </c>
      <c r="P2439" s="2">
        <v>83</v>
      </c>
      <c r="Q2439" s="8">
        <f t="shared" si="150"/>
        <v>2333</v>
      </c>
      <c r="R2439" s="8">
        <f t="shared" si="151"/>
        <v>170</v>
      </c>
      <c r="S2439" s="2" t="s">
        <v>31</v>
      </c>
      <c r="T2439" s="22" cm="1">
        <f t="array" ref="T2439">_xlfn.IFS(OR(Q2439&gt;$U$2,Q2439&lt;$U$3),Q2439*$V$2,OR(Q2439&gt;$U$3,Q2439&lt;$U$4),Q2439*$V$3,OR(Q2439&gt;$U$3,Q2439&lt;$U$4),Q2439*$V$4,OR(Q2439&gt;$U$5,Q2439&lt;$U$6),Q2439*$V$6,OR(Q2439&gt;$U$6,Q2439&lt;$U$7),Q2439*$V$7)</f>
        <v>46.660000000000004</v>
      </c>
    </row>
    <row r="2440" spans="1:20" x14ac:dyDescent="0.3">
      <c r="A2440" s="2" t="s">
        <v>3126</v>
      </c>
      <c r="B2440" s="5">
        <v>43236</v>
      </c>
      <c r="C2440" s="5">
        <v>43236</v>
      </c>
      <c r="D2440" s="2" t="s">
        <v>45</v>
      </c>
      <c r="E2440" s="2" t="s">
        <v>27</v>
      </c>
      <c r="F2440" s="2" t="s">
        <v>352</v>
      </c>
      <c r="G2440" s="6" t="str">
        <f>VLOOKUP(F2440,'Customer Info'!A:B,2,0)</f>
        <v>Robert</v>
      </c>
      <c r="H2440" s="6" t="str">
        <f>VLOOKUP(F2440,'Customer Info'!A:C,3,0)</f>
        <v>Waldorf</v>
      </c>
      <c r="I2440" s="6" t="str">
        <f>VLOOKUP(F2440,'Customer Info'!A:E,5,0)</f>
        <v>Emden</v>
      </c>
      <c r="J2440" s="2" t="s">
        <v>5</v>
      </c>
      <c r="K2440" s="2">
        <v>170</v>
      </c>
      <c r="L2440" s="2">
        <v>160</v>
      </c>
      <c r="M2440" s="2">
        <v>1</v>
      </c>
      <c r="N2440" s="7">
        <f t="shared" si="148"/>
        <v>160</v>
      </c>
      <c r="O2440" s="7">
        <f t="shared" si="149"/>
        <v>170</v>
      </c>
      <c r="P2440" s="2">
        <v>30</v>
      </c>
      <c r="Q2440" s="8">
        <f t="shared" si="150"/>
        <v>200</v>
      </c>
      <c r="R2440" s="8">
        <f t="shared" si="151"/>
        <v>10</v>
      </c>
      <c r="S2440" s="2" t="s">
        <v>61</v>
      </c>
      <c r="T2440" s="22" cm="1">
        <f t="array" ref="T2440">_xlfn.IFS(OR(Q2440&gt;$U$2,Q2440&lt;$U$3),Q2440*$V$2,OR(Q2440&gt;$U$3,Q2440&lt;$U$4),Q2440*$V$3,OR(Q2440&gt;$U$3,Q2440&lt;$U$4),Q2440*$V$4,OR(Q2440&gt;$U$5,Q2440&lt;$U$6),Q2440*$V$6,OR(Q2440&gt;$U$6,Q2440&lt;$U$7),Q2440*$V$7)</f>
        <v>4</v>
      </c>
    </row>
    <row r="2441" spans="1:20" x14ac:dyDescent="0.3">
      <c r="A2441" s="2" t="s">
        <v>3127</v>
      </c>
      <c r="B2441" s="5">
        <v>43364</v>
      </c>
      <c r="C2441" s="5">
        <v>43364</v>
      </c>
      <c r="D2441" s="2" t="s">
        <v>26</v>
      </c>
      <c r="E2441" s="2" t="s">
        <v>66</v>
      </c>
      <c r="F2441" s="2" t="s">
        <v>1284</v>
      </c>
      <c r="G2441" s="6" t="str">
        <f>VLOOKUP(F2441,'Customer Info'!A:B,2,0)</f>
        <v>Mike</v>
      </c>
      <c r="H2441" s="6" t="str">
        <f>VLOOKUP(F2441,'Customer Info'!A:C,3,0)</f>
        <v>Vittorini</v>
      </c>
      <c r="I2441" s="6" t="str">
        <f>VLOOKUP(F2441,'Customer Info'!A:E,5,0)</f>
        <v>Naihati</v>
      </c>
      <c r="J2441" s="2" t="s">
        <v>1165</v>
      </c>
      <c r="K2441" s="2">
        <v>1585</v>
      </c>
      <c r="L2441" s="2">
        <v>1495</v>
      </c>
      <c r="M2441" s="2">
        <v>4</v>
      </c>
      <c r="N2441" s="7">
        <f t="shared" si="148"/>
        <v>5980</v>
      </c>
      <c r="O2441" s="7">
        <f t="shared" si="149"/>
        <v>6340</v>
      </c>
      <c r="P2441" s="2">
        <v>60</v>
      </c>
      <c r="Q2441" s="8">
        <f t="shared" si="150"/>
        <v>6400</v>
      </c>
      <c r="R2441" s="8">
        <f t="shared" si="151"/>
        <v>360</v>
      </c>
      <c r="S2441" s="2" t="s">
        <v>31</v>
      </c>
      <c r="T2441" s="22" cm="1">
        <f t="array" ref="T2441">_xlfn.IFS(OR(Q2441&gt;$U$2,Q2441&lt;$U$3),Q2441*$V$2,OR(Q2441&gt;$U$3,Q2441&lt;$U$4),Q2441*$V$3,OR(Q2441&gt;$U$3,Q2441&lt;$U$4),Q2441*$V$4,OR(Q2441&gt;$U$5,Q2441&lt;$U$6),Q2441*$V$6,OR(Q2441&gt;$U$6,Q2441&lt;$U$7),Q2441*$V$7)</f>
        <v>128</v>
      </c>
    </row>
    <row r="2442" spans="1:20" x14ac:dyDescent="0.3">
      <c r="A2442" s="2" t="s">
        <v>3128</v>
      </c>
      <c r="B2442" s="5">
        <v>43111</v>
      </c>
      <c r="C2442" s="5">
        <v>43111</v>
      </c>
      <c r="D2442" s="2" t="s">
        <v>45</v>
      </c>
      <c r="E2442" s="2" t="s">
        <v>89</v>
      </c>
      <c r="F2442" s="2" t="s">
        <v>105</v>
      </c>
      <c r="G2442" s="6" t="str">
        <f>VLOOKUP(F2442,'Customer Info'!A:B,2,0)</f>
        <v>Emily</v>
      </c>
      <c r="H2442" s="6" t="str">
        <f>VLOOKUP(F2442,'Customer Info'!A:C,3,0)</f>
        <v>Burns</v>
      </c>
      <c r="I2442" s="6" t="str">
        <f>VLOOKUP(F2442,'Customer Info'!A:E,5,0)</f>
        <v>Adelaide</v>
      </c>
      <c r="J2442" s="2" t="s">
        <v>224</v>
      </c>
      <c r="K2442" s="2">
        <v>63</v>
      </c>
      <c r="L2442" s="2">
        <v>58</v>
      </c>
      <c r="M2442" s="2">
        <v>2</v>
      </c>
      <c r="N2442" s="7">
        <f t="shared" si="148"/>
        <v>116</v>
      </c>
      <c r="O2442" s="7">
        <f t="shared" si="149"/>
        <v>126</v>
      </c>
      <c r="P2442" s="2">
        <v>10</v>
      </c>
      <c r="Q2442" s="8">
        <f t="shared" si="150"/>
        <v>136</v>
      </c>
      <c r="R2442" s="8">
        <f t="shared" si="151"/>
        <v>10</v>
      </c>
      <c r="S2442" s="2" t="s">
        <v>61</v>
      </c>
      <c r="T2442" s="22" cm="1">
        <f t="array" ref="T2442">_xlfn.IFS(OR(Q2442&gt;$U$2,Q2442&lt;$U$3),Q2442*$V$2,OR(Q2442&gt;$U$3,Q2442&lt;$U$4),Q2442*$V$3,OR(Q2442&gt;$U$3,Q2442&lt;$U$4),Q2442*$V$4,OR(Q2442&gt;$U$5,Q2442&lt;$U$6),Q2442*$V$6,OR(Q2442&gt;$U$6,Q2442&lt;$U$7),Q2442*$V$7)</f>
        <v>2.72</v>
      </c>
    </row>
    <row r="2443" spans="1:20" x14ac:dyDescent="0.3">
      <c r="A2443" s="2" t="s">
        <v>3129</v>
      </c>
      <c r="B2443" s="5">
        <v>43135</v>
      </c>
      <c r="C2443" s="5">
        <v>43136</v>
      </c>
      <c r="D2443" s="2" t="s">
        <v>45</v>
      </c>
      <c r="E2443" s="2" t="s">
        <v>34</v>
      </c>
      <c r="F2443" s="2" t="s">
        <v>1101</v>
      </c>
      <c r="G2443" s="6" t="str">
        <f>VLOOKUP(F2443,'Customer Info'!A:B,2,0)</f>
        <v>Jack</v>
      </c>
      <c r="H2443" s="6" t="str">
        <f>VLOOKUP(F2443,'Customer Info'!A:C,3,0)</f>
        <v>O'Briant</v>
      </c>
      <c r="I2443" s="6" t="str">
        <f>VLOOKUP(F2443,'Customer Info'!A:E,5,0)</f>
        <v>Jammu</v>
      </c>
      <c r="J2443" s="2" t="s">
        <v>346</v>
      </c>
      <c r="K2443" s="2">
        <v>1071</v>
      </c>
      <c r="L2443" s="2">
        <v>1010</v>
      </c>
      <c r="M2443" s="2">
        <v>2</v>
      </c>
      <c r="N2443" s="7">
        <f t="shared" ref="N2443:N2506" si="152">L2443*M2443</f>
        <v>2020</v>
      </c>
      <c r="O2443" s="7">
        <f t="shared" ref="O2443:O2506" si="153">K2443*M2443</f>
        <v>2142</v>
      </c>
      <c r="P2443" s="2">
        <v>41</v>
      </c>
      <c r="Q2443" s="8">
        <f t="shared" ref="Q2443:Q2506" si="154">P2443+O2443</f>
        <v>2183</v>
      </c>
      <c r="R2443" s="8">
        <f t="shared" ref="R2443:R2506" si="155">Q2443-N2443-P2443</f>
        <v>122</v>
      </c>
      <c r="S2443" s="2" t="s">
        <v>31</v>
      </c>
      <c r="T2443" s="22" cm="1">
        <f t="array" ref="T2443">_xlfn.IFS(OR(Q2443&gt;$U$2,Q2443&lt;$U$3),Q2443*$V$2,OR(Q2443&gt;$U$3,Q2443&lt;$U$4),Q2443*$V$3,OR(Q2443&gt;$U$3,Q2443&lt;$U$4),Q2443*$V$4,OR(Q2443&gt;$U$5,Q2443&lt;$U$6),Q2443*$V$6,OR(Q2443&gt;$U$6,Q2443&lt;$U$7),Q2443*$V$7)</f>
        <v>43.660000000000004</v>
      </c>
    </row>
    <row r="2444" spans="1:20" x14ac:dyDescent="0.3">
      <c r="A2444" s="2" t="s">
        <v>3130</v>
      </c>
      <c r="B2444" s="5">
        <v>43130</v>
      </c>
      <c r="C2444" s="5">
        <v>43132</v>
      </c>
      <c r="D2444" s="2" t="s">
        <v>33</v>
      </c>
      <c r="E2444" s="2" t="s">
        <v>34</v>
      </c>
      <c r="F2444" s="2" t="s">
        <v>890</v>
      </c>
      <c r="G2444" s="6" t="str">
        <f>VLOOKUP(F2444,'Customer Info'!A:B,2,0)</f>
        <v>Yana</v>
      </c>
      <c r="H2444" s="6" t="str">
        <f>VLOOKUP(F2444,'Customer Info'!A:C,3,0)</f>
        <v>Sorensen</v>
      </c>
      <c r="I2444" s="6" t="str">
        <f>VLOOKUP(F2444,'Customer Info'!A:E,5,0)</f>
        <v>Hangzhou</v>
      </c>
      <c r="J2444" s="2" t="s">
        <v>501</v>
      </c>
      <c r="K2444" s="2">
        <v>8878</v>
      </c>
      <c r="L2444" s="2">
        <v>7914</v>
      </c>
      <c r="M2444" s="2">
        <v>4</v>
      </c>
      <c r="N2444" s="7">
        <f t="shared" si="152"/>
        <v>31656</v>
      </c>
      <c r="O2444" s="7">
        <f t="shared" si="153"/>
        <v>35512</v>
      </c>
      <c r="P2444" s="2">
        <v>99</v>
      </c>
      <c r="Q2444" s="8">
        <f t="shared" si="154"/>
        <v>35611</v>
      </c>
      <c r="R2444" s="8">
        <f t="shared" si="155"/>
        <v>3856</v>
      </c>
      <c r="S2444" s="2" t="s">
        <v>28</v>
      </c>
      <c r="T2444" s="22" cm="1">
        <f t="array" ref="T2444">_xlfn.IFS(OR(Q2444&gt;$U$2,Q2444&lt;$U$3),Q2444*$V$2,OR(Q2444&gt;$U$3,Q2444&lt;$U$4),Q2444*$V$3,OR(Q2444&gt;$U$3,Q2444&lt;$U$4),Q2444*$V$4,OR(Q2444&gt;$U$5,Q2444&lt;$U$6),Q2444*$V$6,OR(Q2444&gt;$U$6,Q2444&lt;$U$7),Q2444*$V$7)</f>
        <v>712.22</v>
      </c>
    </row>
    <row r="2445" spans="1:20" x14ac:dyDescent="0.3">
      <c r="A2445" s="2" t="s">
        <v>3131</v>
      </c>
      <c r="B2445" s="5">
        <v>43446</v>
      </c>
      <c r="C2445" s="5">
        <v>43448</v>
      </c>
      <c r="D2445" s="2" t="s">
        <v>45</v>
      </c>
      <c r="E2445" s="2" t="s">
        <v>27</v>
      </c>
      <c r="F2445" s="2" t="s">
        <v>226</v>
      </c>
      <c r="G2445" s="6" t="str">
        <f>VLOOKUP(F2445,'Customer Info'!A:B,2,0)</f>
        <v>Tamara</v>
      </c>
      <c r="H2445" s="6" t="str">
        <f>VLOOKUP(F2445,'Customer Info'!A:C,3,0)</f>
        <v>Willingham</v>
      </c>
      <c r="I2445" s="6" t="str">
        <f>VLOOKUP(F2445,'Customer Info'!A:E,5,0)</f>
        <v>Sindelfingen</v>
      </c>
      <c r="J2445" s="2" t="s">
        <v>745</v>
      </c>
      <c r="K2445" s="2">
        <v>78</v>
      </c>
      <c r="L2445" s="2">
        <v>74</v>
      </c>
      <c r="M2445" s="2">
        <v>4</v>
      </c>
      <c r="N2445" s="7">
        <f t="shared" si="152"/>
        <v>296</v>
      </c>
      <c r="O2445" s="7">
        <f t="shared" si="153"/>
        <v>312</v>
      </c>
      <c r="P2445" s="2">
        <v>10</v>
      </c>
      <c r="Q2445" s="8">
        <f t="shared" si="154"/>
        <v>322</v>
      </c>
      <c r="R2445" s="8">
        <f t="shared" si="155"/>
        <v>16</v>
      </c>
      <c r="S2445" s="2" t="s">
        <v>61</v>
      </c>
      <c r="T2445" s="22" cm="1">
        <f t="array" ref="T2445">_xlfn.IFS(OR(Q2445&gt;$U$2,Q2445&lt;$U$3),Q2445*$V$2,OR(Q2445&gt;$U$3,Q2445&lt;$U$4),Q2445*$V$3,OR(Q2445&gt;$U$3,Q2445&lt;$U$4),Q2445*$V$4,OR(Q2445&gt;$U$5,Q2445&lt;$U$6),Q2445*$V$6,OR(Q2445&gt;$U$6,Q2445&lt;$U$7),Q2445*$V$7)</f>
        <v>6.44</v>
      </c>
    </row>
    <row r="2446" spans="1:20" x14ac:dyDescent="0.3">
      <c r="A2446" s="2" t="s">
        <v>3132</v>
      </c>
      <c r="B2446" s="5">
        <v>43170</v>
      </c>
      <c r="C2446" s="5">
        <v>43172</v>
      </c>
      <c r="D2446" s="2" t="s">
        <v>45</v>
      </c>
      <c r="E2446" s="2" t="s">
        <v>89</v>
      </c>
      <c r="F2446" s="2" t="s">
        <v>1101</v>
      </c>
      <c r="G2446" s="6" t="str">
        <f>VLOOKUP(F2446,'Customer Info'!A:B,2,0)</f>
        <v>Jack</v>
      </c>
      <c r="H2446" s="6" t="str">
        <f>VLOOKUP(F2446,'Customer Info'!A:C,3,0)</f>
        <v>O'Briant</v>
      </c>
      <c r="I2446" s="6" t="str">
        <f>VLOOKUP(F2446,'Customer Info'!A:E,5,0)</f>
        <v>Jammu</v>
      </c>
      <c r="J2446" s="2" t="s">
        <v>749</v>
      </c>
      <c r="K2446" s="2">
        <v>63</v>
      </c>
      <c r="L2446" s="2">
        <v>58</v>
      </c>
      <c r="M2446" s="2">
        <v>2</v>
      </c>
      <c r="N2446" s="7">
        <f t="shared" si="152"/>
        <v>116</v>
      </c>
      <c r="O2446" s="7">
        <f t="shared" si="153"/>
        <v>126</v>
      </c>
      <c r="P2446" s="2">
        <v>10</v>
      </c>
      <c r="Q2446" s="8">
        <f t="shared" si="154"/>
        <v>136</v>
      </c>
      <c r="R2446" s="8">
        <f t="shared" si="155"/>
        <v>10</v>
      </c>
      <c r="S2446" s="2" t="s">
        <v>61</v>
      </c>
      <c r="T2446" s="22" cm="1">
        <f t="array" ref="T2446">_xlfn.IFS(OR(Q2446&gt;$U$2,Q2446&lt;$U$3),Q2446*$V$2,OR(Q2446&gt;$U$3,Q2446&lt;$U$4),Q2446*$V$3,OR(Q2446&gt;$U$3,Q2446&lt;$U$4),Q2446*$V$4,OR(Q2446&gt;$U$5,Q2446&lt;$U$6),Q2446*$V$6,OR(Q2446&gt;$U$6,Q2446&lt;$U$7),Q2446*$V$7)</f>
        <v>2.72</v>
      </c>
    </row>
    <row r="2447" spans="1:20" x14ac:dyDescent="0.3">
      <c r="A2447" s="2" t="s">
        <v>3133</v>
      </c>
      <c r="B2447" s="5">
        <v>43318</v>
      </c>
      <c r="C2447" s="5">
        <v>43320</v>
      </c>
      <c r="D2447" s="2" t="s">
        <v>45</v>
      </c>
      <c r="E2447" s="2" t="s">
        <v>46</v>
      </c>
      <c r="F2447" s="2" t="s">
        <v>777</v>
      </c>
      <c r="G2447" s="6" t="str">
        <f>VLOOKUP(F2447,'Customer Info'!A:B,2,0)</f>
        <v>Evan</v>
      </c>
      <c r="H2447" s="6" t="str">
        <f>VLOOKUP(F2447,'Customer Info'!A:C,3,0)</f>
        <v>Bailliet</v>
      </c>
      <c r="I2447" s="6" t="str">
        <f>VLOOKUP(F2447,'Customer Info'!A:E,5,0)</f>
        <v>Sydney</v>
      </c>
      <c r="J2447" s="2" t="s">
        <v>518</v>
      </c>
      <c r="K2447" s="2">
        <v>1518</v>
      </c>
      <c r="L2447" s="2">
        <v>1392</v>
      </c>
      <c r="M2447" s="2">
        <v>5</v>
      </c>
      <c r="N2447" s="7">
        <f t="shared" si="152"/>
        <v>6960</v>
      </c>
      <c r="O2447" s="7">
        <f t="shared" si="153"/>
        <v>7590</v>
      </c>
      <c r="P2447" s="2">
        <v>28</v>
      </c>
      <c r="Q2447" s="8">
        <f t="shared" si="154"/>
        <v>7618</v>
      </c>
      <c r="R2447" s="8">
        <f t="shared" si="155"/>
        <v>630</v>
      </c>
      <c r="S2447" s="2" t="s">
        <v>31</v>
      </c>
      <c r="T2447" s="22" cm="1">
        <f t="array" ref="T2447">_xlfn.IFS(OR(Q2447&gt;$U$2,Q2447&lt;$U$3),Q2447*$V$2,OR(Q2447&gt;$U$3,Q2447&lt;$U$4),Q2447*$V$3,OR(Q2447&gt;$U$3,Q2447&lt;$U$4),Q2447*$V$4,OR(Q2447&gt;$U$5,Q2447&lt;$U$6),Q2447*$V$6,OR(Q2447&gt;$U$6,Q2447&lt;$U$7),Q2447*$V$7)</f>
        <v>152.36000000000001</v>
      </c>
    </row>
    <row r="2448" spans="1:20" x14ac:dyDescent="0.3">
      <c r="A2448" s="2" t="s">
        <v>3134</v>
      </c>
      <c r="B2448" s="5">
        <v>43225</v>
      </c>
      <c r="C2448" s="5">
        <v>43227</v>
      </c>
      <c r="D2448" s="2" t="s">
        <v>26</v>
      </c>
      <c r="E2448" s="2" t="s">
        <v>34</v>
      </c>
      <c r="F2448" s="2" t="s">
        <v>649</v>
      </c>
      <c r="G2448" s="6" t="str">
        <f>VLOOKUP(F2448,'Customer Info'!A:B,2,0)</f>
        <v>Helen</v>
      </c>
      <c r="H2448" s="6" t="str">
        <f>VLOOKUP(F2448,'Customer Info'!A:C,3,0)</f>
        <v>Abelman</v>
      </c>
      <c r="I2448" s="6" t="str">
        <f>VLOOKUP(F2448,'Customer Info'!A:E,5,0)</f>
        <v>Berlin</v>
      </c>
      <c r="J2448" s="2" t="s">
        <v>399</v>
      </c>
      <c r="K2448" s="2">
        <v>1717</v>
      </c>
      <c r="L2448" s="2">
        <v>1652</v>
      </c>
      <c r="M2448" s="2">
        <v>2</v>
      </c>
      <c r="N2448" s="7">
        <f t="shared" si="152"/>
        <v>3304</v>
      </c>
      <c r="O2448" s="7">
        <f t="shared" si="153"/>
        <v>3434</v>
      </c>
      <c r="P2448" s="2">
        <v>26</v>
      </c>
      <c r="Q2448" s="8">
        <f t="shared" si="154"/>
        <v>3460</v>
      </c>
      <c r="R2448" s="8">
        <f t="shared" si="155"/>
        <v>130</v>
      </c>
      <c r="S2448" s="2" t="s">
        <v>31</v>
      </c>
      <c r="T2448" s="22" cm="1">
        <f t="array" ref="T2448">_xlfn.IFS(OR(Q2448&gt;$U$2,Q2448&lt;$U$3),Q2448*$V$2,OR(Q2448&gt;$U$3,Q2448&lt;$U$4),Q2448*$V$3,OR(Q2448&gt;$U$3,Q2448&lt;$U$4),Q2448*$V$4,OR(Q2448&gt;$U$5,Q2448&lt;$U$6),Q2448*$V$6,OR(Q2448&gt;$U$6,Q2448&lt;$U$7),Q2448*$V$7)</f>
        <v>69.2</v>
      </c>
    </row>
    <row r="2449" spans="1:20" x14ac:dyDescent="0.3">
      <c r="A2449" s="2" t="s">
        <v>3135</v>
      </c>
      <c r="B2449" s="5">
        <v>43196</v>
      </c>
      <c r="C2449" s="5">
        <v>43197</v>
      </c>
      <c r="D2449" s="2" t="s">
        <v>45</v>
      </c>
      <c r="E2449" s="2" t="s">
        <v>41</v>
      </c>
      <c r="F2449" s="2" t="s">
        <v>818</v>
      </c>
      <c r="G2449" s="6" t="str">
        <f>VLOOKUP(F2449,'Customer Info'!A:B,2,0)</f>
        <v>Helen</v>
      </c>
      <c r="H2449" s="6" t="str">
        <f>VLOOKUP(F2449,'Customer Info'!A:C,3,0)</f>
        <v>Abelman</v>
      </c>
      <c r="I2449" s="6" t="str">
        <f>VLOOKUP(F2449,'Customer Info'!A:E,5,0)</f>
        <v>Mangalore</v>
      </c>
      <c r="J2449" s="2" t="s">
        <v>424</v>
      </c>
      <c r="K2449" s="2">
        <v>914</v>
      </c>
      <c r="L2449" s="2">
        <v>830</v>
      </c>
      <c r="M2449" s="2">
        <v>4</v>
      </c>
      <c r="N2449" s="7">
        <f t="shared" si="152"/>
        <v>3320</v>
      </c>
      <c r="O2449" s="7">
        <f t="shared" si="153"/>
        <v>3656</v>
      </c>
      <c r="P2449" s="2">
        <v>41</v>
      </c>
      <c r="Q2449" s="8">
        <f t="shared" si="154"/>
        <v>3697</v>
      </c>
      <c r="R2449" s="8">
        <f t="shared" si="155"/>
        <v>336</v>
      </c>
      <c r="S2449" s="2" t="s">
        <v>31</v>
      </c>
      <c r="T2449" s="22" cm="1">
        <f t="array" ref="T2449">_xlfn.IFS(OR(Q2449&gt;$U$2,Q2449&lt;$U$3),Q2449*$V$2,OR(Q2449&gt;$U$3,Q2449&lt;$U$4),Q2449*$V$3,OR(Q2449&gt;$U$3,Q2449&lt;$U$4),Q2449*$V$4,OR(Q2449&gt;$U$5,Q2449&lt;$U$6),Q2449*$V$6,OR(Q2449&gt;$U$6,Q2449&lt;$U$7),Q2449*$V$7)</f>
        <v>73.94</v>
      </c>
    </row>
    <row r="2450" spans="1:20" x14ac:dyDescent="0.3">
      <c r="A2450" s="2" t="s">
        <v>3136</v>
      </c>
      <c r="B2450" s="5">
        <v>43352</v>
      </c>
      <c r="C2450" s="5">
        <v>43354</v>
      </c>
      <c r="D2450" s="2" t="s">
        <v>45</v>
      </c>
      <c r="E2450" s="2" t="s">
        <v>46</v>
      </c>
      <c r="F2450" s="2" t="s">
        <v>625</v>
      </c>
      <c r="G2450" s="6" t="str">
        <f>VLOOKUP(F2450,'Customer Info'!A:B,2,0)</f>
        <v>Logan</v>
      </c>
      <c r="H2450" s="6" t="str">
        <f>VLOOKUP(F2450,'Customer Info'!A:C,3,0)</f>
        <v>Haushalter</v>
      </c>
      <c r="I2450" s="6" t="str">
        <f>VLOOKUP(F2450,'Customer Info'!A:E,5,0)</f>
        <v>Canberra</v>
      </c>
      <c r="J2450" s="2" t="s">
        <v>368</v>
      </c>
      <c r="K2450" s="2">
        <v>542</v>
      </c>
      <c r="L2450" s="2">
        <v>492</v>
      </c>
      <c r="M2450" s="2">
        <v>1</v>
      </c>
      <c r="N2450" s="7">
        <f t="shared" si="152"/>
        <v>492</v>
      </c>
      <c r="O2450" s="7">
        <f t="shared" si="153"/>
        <v>542</v>
      </c>
      <c r="P2450" s="2">
        <v>23</v>
      </c>
      <c r="Q2450" s="8">
        <f t="shared" si="154"/>
        <v>565</v>
      </c>
      <c r="R2450" s="8">
        <f t="shared" si="155"/>
        <v>50</v>
      </c>
      <c r="S2450" s="2" t="s">
        <v>61</v>
      </c>
      <c r="T2450" s="22" cm="1">
        <f t="array" ref="T2450">_xlfn.IFS(OR(Q2450&gt;$U$2,Q2450&lt;$U$3),Q2450*$V$2,OR(Q2450&gt;$U$3,Q2450&lt;$U$4),Q2450*$V$3,OR(Q2450&gt;$U$3,Q2450&lt;$U$4),Q2450*$V$4,OR(Q2450&gt;$U$5,Q2450&lt;$U$6),Q2450*$V$6,OR(Q2450&gt;$U$6,Q2450&lt;$U$7),Q2450*$V$7)</f>
        <v>11.3</v>
      </c>
    </row>
    <row r="2451" spans="1:20" x14ac:dyDescent="0.3">
      <c r="A2451" s="2" t="s">
        <v>3137</v>
      </c>
      <c r="B2451" s="5">
        <v>43159</v>
      </c>
      <c r="C2451" s="5">
        <v>43159</v>
      </c>
      <c r="D2451" s="2" t="s">
        <v>45</v>
      </c>
      <c r="E2451" s="2" t="s">
        <v>34</v>
      </c>
      <c r="F2451" s="2" t="s">
        <v>231</v>
      </c>
      <c r="G2451" s="6" t="str">
        <f>VLOOKUP(F2451,'Customer Info'!A:B,2,0)</f>
        <v>Roy</v>
      </c>
      <c r="H2451" s="6" t="str">
        <f>VLOOKUP(F2451,'Customer Info'!A:C,3,0)</f>
        <v>Phan</v>
      </c>
      <c r="I2451" s="6" t="str">
        <f>VLOOKUP(F2451,'Customer Info'!A:E,5,0)</f>
        <v>Melbourne</v>
      </c>
      <c r="J2451" s="2" t="s">
        <v>311</v>
      </c>
      <c r="K2451" s="2">
        <v>179</v>
      </c>
      <c r="L2451" s="2">
        <v>166</v>
      </c>
      <c r="M2451" s="2">
        <v>5</v>
      </c>
      <c r="N2451" s="7">
        <f t="shared" si="152"/>
        <v>830</v>
      </c>
      <c r="O2451" s="7">
        <f t="shared" si="153"/>
        <v>895</v>
      </c>
      <c r="P2451" s="2">
        <v>30</v>
      </c>
      <c r="Q2451" s="8">
        <f t="shared" si="154"/>
        <v>925</v>
      </c>
      <c r="R2451" s="8">
        <f t="shared" si="155"/>
        <v>65</v>
      </c>
      <c r="S2451" s="2" t="s">
        <v>69</v>
      </c>
      <c r="T2451" s="22" cm="1">
        <f t="array" ref="T2451">_xlfn.IFS(OR(Q2451&gt;$U$2,Q2451&lt;$U$3),Q2451*$V$2,OR(Q2451&gt;$U$3,Q2451&lt;$U$4),Q2451*$V$3,OR(Q2451&gt;$U$3,Q2451&lt;$U$4),Q2451*$V$4,OR(Q2451&gt;$U$5,Q2451&lt;$U$6),Q2451*$V$6,OR(Q2451&gt;$U$6,Q2451&lt;$U$7),Q2451*$V$7)</f>
        <v>18.5</v>
      </c>
    </row>
    <row r="2452" spans="1:20" x14ac:dyDescent="0.3">
      <c r="A2452" s="2" t="s">
        <v>3138</v>
      </c>
      <c r="B2452" s="5">
        <v>43191</v>
      </c>
      <c r="C2452" s="5">
        <v>43191</v>
      </c>
      <c r="D2452" s="2" t="s">
        <v>26</v>
      </c>
      <c r="E2452" s="2" t="s">
        <v>89</v>
      </c>
      <c r="F2452" s="2" t="s">
        <v>533</v>
      </c>
      <c r="G2452" s="6" t="str">
        <f>VLOOKUP(F2452,'Customer Info'!A:B,2,0)</f>
        <v>Valerie</v>
      </c>
      <c r="H2452" s="6" t="str">
        <f>VLOOKUP(F2452,'Customer Info'!A:C,3,0)</f>
        <v>Mitchum</v>
      </c>
      <c r="I2452" s="6" t="str">
        <f>VLOOKUP(F2452,'Customer Info'!A:E,5,0)</f>
        <v>Chengdu</v>
      </c>
      <c r="J2452" s="2" t="s">
        <v>494</v>
      </c>
      <c r="K2452" s="2">
        <v>2296</v>
      </c>
      <c r="L2452" s="2">
        <v>2146</v>
      </c>
      <c r="M2452" s="2">
        <v>2</v>
      </c>
      <c r="N2452" s="7">
        <f t="shared" si="152"/>
        <v>4292</v>
      </c>
      <c r="O2452" s="7">
        <f t="shared" si="153"/>
        <v>4592</v>
      </c>
      <c r="P2452" s="2">
        <v>50</v>
      </c>
      <c r="Q2452" s="8">
        <f t="shared" si="154"/>
        <v>4642</v>
      </c>
      <c r="R2452" s="8">
        <f t="shared" si="155"/>
        <v>300</v>
      </c>
      <c r="S2452" s="2" t="s">
        <v>31</v>
      </c>
      <c r="T2452" s="22" cm="1">
        <f t="array" ref="T2452">_xlfn.IFS(OR(Q2452&gt;$U$2,Q2452&lt;$U$3),Q2452*$V$2,OR(Q2452&gt;$U$3,Q2452&lt;$U$4),Q2452*$V$3,OR(Q2452&gt;$U$3,Q2452&lt;$U$4),Q2452*$V$4,OR(Q2452&gt;$U$5,Q2452&lt;$U$6),Q2452*$V$6,OR(Q2452&gt;$U$6,Q2452&lt;$U$7),Q2452*$V$7)</f>
        <v>92.84</v>
      </c>
    </row>
    <row r="2453" spans="1:20" x14ac:dyDescent="0.3">
      <c r="A2453" s="2" t="s">
        <v>3139</v>
      </c>
      <c r="B2453" s="5">
        <v>43160</v>
      </c>
      <c r="C2453" s="5">
        <v>43161</v>
      </c>
      <c r="D2453" s="2" t="s">
        <v>26</v>
      </c>
      <c r="E2453" s="2" t="s">
        <v>27</v>
      </c>
      <c r="F2453" s="2" t="s">
        <v>1456</v>
      </c>
      <c r="G2453" s="6" t="str">
        <f>VLOOKUP(F2453,'Customer Info'!A:B,2,0)</f>
        <v>Darren</v>
      </c>
      <c r="H2453" s="6" t="str">
        <f>VLOOKUP(F2453,'Customer Info'!A:C,3,0)</f>
        <v>Koutras</v>
      </c>
      <c r="I2453" s="6" t="str">
        <f>VLOOKUP(F2453,'Customer Info'!A:E,5,0)</f>
        <v>Pune</v>
      </c>
      <c r="J2453" s="2" t="s">
        <v>212</v>
      </c>
      <c r="K2453" s="2">
        <v>4737</v>
      </c>
      <c r="L2453" s="2">
        <v>4473</v>
      </c>
      <c r="M2453" s="2">
        <v>4</v>
      </c>
      <c r="N2453" s="7">
        <f t="shared" si="152"/>
        <v>17892</v>
      </c>
      <c r="O2453" s="7">
        <f t="shared" si="153"/>
        <v>18948</v>
      </c>
      <c r="P2453" s="2">
        <v>62</v>
      </c>
      <c r="Q2453" s="8">
        <f t="shared" si="154"/>
        <v>19010</v>
      </c>
      <c r="R2453" s="8">
        <f t="shared" si="155"/>
        <v>1056</v>
      </c>
      <c r="S2453" s="2" t="s">
        <v>31</v>
      </c>
      <c r="T2453" s="22" cm="1">
        <f t="array" ref="T2453">_xlfn.IFS(OR(Q2453&gt;$U$2,Q2453&lt;$U$3),Q2453*$V$2,OR(Q2453&gt;$U$3,Q2453&lt;$U$4),Q2453*$V$3,OR(Q2453&gt;$U$3,Q2453&lt;$U$4),Q2453*$V$4,OR(Q2453&gt;$U$5,Q2453&lt;$U$6),Q2453*$V$6,OR(Q2453&gt;$U$6,Q2453&lt;$U$7),Q2453*$V$7)</f>
        <v>380.2</v>
      </c>
    </row>
    <row r="2454" spans="1:20" x14ac:dyDescent="0.3">
      <c r="A2454" s="2" t="s">
        <v>3140</v>
      </c>
      <c r="B2454" s="5">
        <v>43348</v>
      </c>
      <c r="C2454" s="5">
        <v>43348</v>
      </c>
      <c r="D2454" s="2" t="s">
        <v>45</v>
      </c>
      <c r="E2454" s="2" t="s">
        <v>27</v>
      </c>
      <c r="F2454" s="2" t="s">
        <v>376</v>
      </c>
      <c r="G2454" s="6" t="str">
        <f>VLOOKUP(F2454,'Customer Info'!A:B,2,0)</f>
        <v>Stuart</v>
      </c>
      <c r="H2454" s="6" t="str">
        <f>VLOOKUP(F2454,'Customer Info'!A:C,3,0)</f>
        <v>Calhoun</v>
      </c>
      <c r="I2454" s="6" t="str">
        <f>VLOOKUP(F2454,'Customer Info'!A:E,5,0)</f>
        <v>Pforzheim</v>
      </c>
      <c r="J2454" s="2" t="s">
        <v>326</v>
      </c>
      <c r="K2454" s="2">
        <v>765</v>
      </c>
      <c r="L2454" s="2">
        <v>701</v>
      </c>
      <c r="M2454" s="2">
        <v>3</v>
      </c>
      <c r="N2454" s="7">
        <f t="shared" si="152"/>
        <v>2103</v>
      </c>
      <c r="O2454" s="7">
        <f t="shared" si="153"/>
        <v>2295</v>
      </c>
      <c r="P2454" s="2">
        <v>82</v>
      </c>
      <c r="Q2454" s="8">
        <f t="shared" si="154"/>
        <v>2377</v>
      </c>
      <c r="R2454" s="8">
        <f t="shared" si="155"/>
        <v>192</v>
      </c>
      <c r="S2454" s="2" t="s">
        <v>28</v>
      </c>
      <c r="T2454" s="22" cm="1">
        <f t="array" ref="T2454">_xlfn.IFS(OR(Q2454&gt;$U$2,Q2454&lt;$U$3),Q2454*$V$2,OR(Q2454&gt;$U$3,Q2454&lt;$U$4),Q2454*$V$3,OR(Q2454&gt;$U$3,Q2454&lt;$U$4),Q2454*$V$4,OR(Q2454&gt;$U$5,Q2454&lt;$U$6),Q2454*$V$6,OR(Q2454&gt;$U$6,Q2454&lt;$U$7),Q2454*$V$7)</f>
        <v>47.54</v>
      </c>
    </row>
    <row r="2455" spans="1:20" x14ac:dyDescent="0.3">
      <c r="A2455" s="2" t="s">
        <v>3141</v>
      </c>
      <c r="B2455" s="5">
        <v>43439</v>
      </c>
      <c r="C2455" s="5">
        <v>43440</v>
      </c>
      <c r="D2455" s="2" t="s">
        <v>26</v>
      </c>
      <c r="E2455" s="2" t="s">
        <v>66</v>
      </c>
      <c r="F2455" s="2" t="s">
        <v>183</v>
      </c>
      <c r="G2455" s="6" t="str">
        <f>VLOOKUP(F2455,'Customer Info'!A:B,2,0)</f>
        <v>Adam</v>
      </c>
      <c r="H2455" s="6" t="str">
        <f>VLOOKUP(F2455,'Customer Info'!A:C,3,0)</f>
        <v>Bellavance</v>
      </c>
      <c r="I2455" s="6" t="str">
        <f>VLOOKUP(F2455,'Customer Info'!A:E,5,0)</f>
        <v>Kwinana</v>
      </c>
      <c r="J2455" s="2" t="s">
        <v>212</v>
      </c>
      <c r="K2455" s="2">
        <v>4246</v>
      </c>
      <c r="L2455" s="2">
        <v>3857</v>
      </c>
      <c r="M2455" s="2">
        <v>5</v>
      </c>
      <c r="N2455" s="7">
        <f t="shared" si="152"/>
        <v>19285</v>
      </c>
      <c r="O2455" s="7">
        <f t="shared" si="153"/>
        <v>21230</v>
      </c>
      <c r="P2455" s="2">
        <v>94</v>
      </c>
      <c r="Q2455" s="8">
        <f t="shared" si="154"/>
        <v>21324</v>
      </c>
      <c r="R2455" s="8">
        <f t="shared" si="155"/>
        <v>1945</v>
      </c>
      <c r="S2455" s="2" t="s">
        <v>31</v>
      </c>
      <c r="T2455" s="22" cm="1">
        <f t="array" ref="T2455">_xlfn.IFS(OR(Q2455&gt;$U$2,Q2455&lt;$U$3),Q2455*$V$2,OR(Q2455&gt;$U$3,Q2455&lt;$U$4),Q2455*$V$3,OR(Q2455&gt;$U$3,Q2455&lt;$U$4),Q2455*$V$4,OR(Q2455&gt;$U$5,Q2455&lt;$U$6),Q2455*$V$6,OR(Q2455&gt;$U$6,Q2455&lt;$U$7),Q2455*$V$7)</f>
        <v>426.48</v>
      </c>
    </row>
    <row r="2456" spans="1:20" x14ac:dyDescent="0.3">
      <c r="A2456" s="2" t="s">
        <v>3142</v>
      </c>
      <c r="B2456" s="5">
        <v>43312</v>
      </c>
      <c r="C2456" s="5">
        <v>43313</v>
      </c>
      <c r="D2456" s="2" t="s">
        <v>45</v>
      </c>
      <c r="E2456" s="2" t="s">
        <v>66</v>
      </c>
      <c r="F2456" s="2" t="s">
        <v>496</v>
      </c>
      <c r="G2456" s="6" t="str">
        <f>VLOOKUP(F2456,'Customer Info'!A:B,2,0)</f>
        <v>Becky</v>
      </c>
      <c r="H2456" s="6" t="str">
        <f>VLOOKUP(F2456,'Customer Info'!A:C,3,0)</f>
        <v>Pak</v>
      </c>
      <c r="I2456" s="6" t="str">
        <f>VLOOKUP(F2456,'Customer Info'!A:E,5,0)</f>
        <v>Mandurah</v>
      </c>
      <c r="J2456" s="2" t="s">
        <v>348</v>
      </c>
      <c r="K2456" s="2">
        <v>142</v>
      </c>
      <c r="L2456" s="2">
        <v>134</v>
      </c>
      <c r="M2456" s="2">
        <v>1</v>
      </c>
      <c r="N2456" s="7">
        <f t="shared" si="152"/>
        <v>134</v>
      </c>
      <c r="O2456" s="7">
        <f t="shared" si="153"/>
        <v>142</v>
      </c>
      <c r="P2456" s="2">
        <v>30</v>
      </c>
      <c r="Q2456" s="8">
        <f t="shared" si="154"/>
        <v>172</v>
      </c>
      <c r="R2456" s="8">
        <f t="shared" si="155"/>
        <v>8</v>
      </c>
      <c r="S2456" s="2" t="s">
        <v>31</v>
      </c>
      <c r="T2456" s="22" cm="1">
        <f t="array" ref="T2456">_xlfn.IFS(OR(Q2456&gt;$U$2,Q2456&lt;$U$3),Q2456*$V$2,OR(Q2456&gt;$U$3,Q2456&lt;$U$4),Q2456*$V$3,OR(Q2456&gt;$U$3,Q2456&lt;$U$4),Q2456*$V$4,OR(Q2456&gt;$U$5,Q2456&lt;$U$6),Q2456*$V$6,OR(Q2456&gt;$U$6,Q2456&lt;$U$7),Q2456*$V$7)</f>
        <v>3.44</v>
      </c>
    </row>
    <row r="2457" spans="1:20" x14ac:dyDescent="0.3">
      <c r="A2457" s="2" t="s">
        <v>3143</v>
      </c>
      <c r="B2457" s="5">
        <v>43126</v>
      </c>
      <c r="C2457" s="5">
        <v>43128</v>
      </c>
      <c r="D2457" s="2" t="s">
        <v>45</v>
      </c>
      <c r="E2457" s="2" t="s">
        <v>41</v>
      </c>
      <c r="F2457" s="2" t="s">
        <v>145</v>
      </c>
      <c r="G2457" s="6" t="str">
        <f>VLOOKUP(F2457,'Customer Info'!A:B,2,0)</f>
        <v>Lisa</v>
      </c>
      <c r="H2457" s="6" t="str">
        <f>VLOOKUP(F2457,'Customer Info'!A:C,3,0)</f>
        <v>Ryan</v>
      </c>
      <c r="I2457" s="6" t="str">
        <f>VLOOKUP(F2457,'Customer Info'!A:E,5,0)</f>
        <v>Berlin</v>
      </c>
      <c r="J2457" s="2" t="s">
        <v>94</v>
      </c>
      <c r="K2457" s="2">
        <v>1283</v>
      </c>
      <c r="L2457" s="2">
        <v>1187</v>
      </c>
      <c r="M2457" s="2">
        <v>6</v>
      </c>
      <c r="N2457" s="7">
        <f t="shared" si="152"/>
        <v>7122</v>
      </c>
      <c r="O2457" s="7">
        <f t="shared" si="153"/>
        <v>7698</v>
      </c>
      <c r="P2457" s="2">
        <v>49</v>
      </c>
      <c r="Q2457" s="8">
        <f t="shared" si="154"/>
        <v>7747</v>
      </c>
      <c r="R2457" s="8">
        <f t="shared" si="155"/>
        <v>576</v>
      </c>
      <c r="S2457" s="2" t="s">
        <v>31</v>
      </c>
      <c r="T2457" s="22" cm="1">
        <f t="array" ref="T2457">_xlfn.IFS(OR(Q2457&gt;$U$2,Q2457&lt;$U$3),Q2457*$V$2,OR(Q2457&gt;$U$3,Q2457&lt;$U$4),Q2457*$V$3,OR(Q2457&gt;$U$3,Q2457&lt;$U$4),Q2457*$V$4,OR(Q2457&gt;$U$5,Q2457&lt;$U$6),Q2457*$V$6,OR(Q2457&gt;$U$6,Q2457&lt;$U$7),Q2457*$V$7)</f>
        <v>154.94</v>
      </c>
    </row>
    <row r="2458" spans="1:20" x14ac:dyDescent="0.3">
      <c r="A2458" s="2" t="s">
        <v>3144</v>
      </c>
      <c r="B2458" s="5">
        <v>43241</v>
      </c>
      <c r="C2458" s="5">
        <v>43242</v>
      </c>
      <c r="D2458" s="2" t="s">
        <v>26</v>
      </c>
      <c r="E2458" s="2" t="s">
        <v>27</v>
      </c>
      <c r="F2458" s="2" t="s">
        <v>995</v>
      </c>
      <c r="G2458" s="6" t="str">
        <f>VLOOKUP(F2458,'Customer Info'!A:B,2,0)</f>
        <v>Jesus</v>
      </c>
      <c r="H2458" s="6" t="str">
        <f>VLOOKUP(F2458,'Customer Info'!A:C,3,0)</f>
        <v>Ocampo</v>
      </c>
      <c r="I2458" s="6" t="str">
        <f>VLOOKUP(F2458,'Customer Info'!A:E,5,0)</f>
        <v>Herten</v>
      </c>
      <c r="J2458" s="2" t="s">
        <v>374</v>
      </c>
      <c r="K2458" s="2">
        <v>2418</v>
      </c>
      <c r="L2458" s="2">
        <v>2282</v>
      </c>
      <c r="M2458" s="2">
        <v>3</v>
      </c>
      <c r="N2458" s="7">
        <f t="shared" si="152"/>
        <v>6846</v>
      </c>
      <c r="O2458" s="7">
        <f t="shared" si="153"/>
        <v>7254</v>
      </c>
      <c r="P2458" s="2">
        <v>52</v>
      </c>
      <c r="Q2458" s="8">
        <f t="shared" si="154"/>
        <v>7306</v>
      </c>
      <c r="R2458" s="8">
        <f t="shared" si="155"/>
        <v>408</v>
      </c>
      <c r="S2458" s="2" t="s">
        <v>31</v>
      </c>
      <c r="T2458" s="22" cm="1">
        <f t="array" ref="T2458">_xlfn.IFS(OR(Q2458&gt;$U$2,Q2458&lt;$U$3),Q2458*$V$2,OR(Q2458&gt;$U$3,Q2458&lt;$U$4),Q2458*$V$3,OR(Q2458&gt;$U$3,Q2458&lt;$U$4),Q2458*$V$4,OR(Q2458&gt;$U$5,Q2458&lt;$U$6),Q2458*$V$6,OR(Q2458&gt;$U$6,Q2458&lt;$U$7),Q2458*$V$7)</f>
        <v>146.12</v>
      </c>
    </row>
    <row r="2459" spans="1:20" x14ac:dyDescent="0.3">
      <c r="A2459" s="2" t="s">
        <v>3145</v>
      </c>
      <c r="B2459" s="5">
        <v>43238</v>
      </c>
      <c r="C2459" s="5">
        <v>43239</v>
      </c>
      <c r="D2459" s="2" t="s">
        <v>26</v>
      </c>
      <c r="E2459" s="2" t="s">
        <v>34</v>
      </c>
      <c r="F2459" s="2" t="s">
        <v>1030</v>
      </c>
      <c r="G2459" s="6" t="str">
        <f>VLOOKUP(F2459,'Customer Info'!A:B,2,0)</f>
        <v>Eugene</v>
      </c>
      <c r="H2459" s="6" t="str">
        <f>VLOOKUP(F2459,'Customer Info'!A:C,3,0)</f>
        <v>Hildebrand</v>
      </c>
      <c r="I2459" s="6" t="str">
        <f>VLOOKUP(F2459,'Customer Info'!A:E,5,0)</f>
        <v>Coffs Harbour</v>
      </c>
      <c r="J2459" s="2" t="s">
        <v>1165</v>
      </c>
      <c r="K2459" s="2">
        <v>1816</v>
      </c>
      <c r="L2459" s="2">
        <v>1699</v>
      </c>
      <c r="M2459" s="2">
        <v>1</v>
      </c>
      <c r="N2459" s="7">
        <f t="shared" si="152"/>
        <v>1699</v>
      </c>
      <c r="O2459" s="7">
        <f t="shared" si="153"/>
        <v>1816</v>
      </c>
      <c r="P2459" s="2">
        <v>63</v>
      </c>
      <c r="Q2459" s="8">
        <f t="shared" si="154"/>
        <v>1879</v>
      </c>
      <c r="R2459" s="8">
        <f t="shared" si="155"/>
        <v>117</v>
      </c>
      <c r="S2459" s="2" t="s">
        <v>61</v>
      </c>
      <c r="T2459" s="22" cm="1">
        <f t="array" ref="T2459">_xlfn.IFS(OR(Q2459&gt;$U$2,Q2459&lt;$U$3),Q2459*$V$2,OR(Q2459&gt;$U$3,Q2459&lt;$U$4),Q2459*$V$3,OR(Q2459&gt;$U$3,Q2459&lt;$U$4),Q2459*$V$4,OR(Q2459&gt;$U$5,Q2459&lt;$U$6),Q2459*$V$6,OR(Q2459&gt;$U$6,Q2459&lt;$U$7),Q2459*$V$7)</f>
        <v>37.58</v>
      </c>
    </row>
    <row r="2460" spans="1:20" x14ac:dyDescent="0.3">
      <c r="A2460" s="2" t="s">
        <v>3146</v>
      </c>
      <c r="B2460" s="5">
        <v>43395</v>
      </c>
      <c r="C2460" s="5">
        <v>43396</v>
      </c>
      <c r="D2460" s="2" t="s">
        <v>45</v>
      </c>
      <c r="E2460" s="2" t="s">
        <v>27</v>
      </c>
      <c r="F2460" s="2" t="s">
        <v>1476</v>
      </c>
      <c r="G2460" s="6" t="str">
        <f>VLOOKUP(F2460,'Customer Info'!A:B,2,0)</f>
        <v>Kean</v>
      </c>
      <c r="H2460" s="6" t="str">
        <f>VLOOKUP(F2460,'Customer Info'!A:C,3,0)</f>
        <v>Thornton</v>
      </c>
      <c r="I2460" s="6" t="str">
        <f>VLOOKUP(F2460,'Customer Info'!A:E,5,0)</f>
        <v>Melbourne</v>
      </c>
      <c r="J2460" s="2" t="s">
        <v>1165</v>
      </c>
      <c r="K2460" s="2">
        <v>224</v>
      </c>
      <c r="L2460" s="2">
        <v>210</v>
      </c>
      <c r="M2460" s="2">
        <v>1</v>
      </c>
      <c r="N2460" s="7">
        <f t="shared" si="152"/>
        <v>210</v>
      </c>
      <c r="O2460" s="7">
        <f t="shared" si="153"/>
        <v>224</v>
      </c>
      <c r="P2460" s="2">
        <v>86</v>
      </c>
      <c r="Q2460" s="8">
        <f t="shared" si="154"/>
        <v>310</v>
      </c>
      <c r="R2460" s="8">
        <f t="shared" si="155"/>
        <v>14</v>
      </c>
      <c r="S2460" s="2" t="s">
        <v>31</v>
      </c>
      <c r="T2460" s="22" cm="1">
        <f t="array" ref="T2460">_xlfn.IFS(OR(Q2460&gt;$U$2,Q2460&lt;$U$3),Q2460*$V$2,OR(Q2460&gt;$U$3,Q2460&lt;$U$4),Q2460*$V$3,OR(Q2460&gt;$U$3,Q2460&lt;$U$4),Q2460*$V$4,OR(Q2460&gt;$U$5,Q2460&lt;$U$6),Q2460*$V$6,OR(Q2460&gt;$U$6,Q2460&lt;$U$7),Q2460*$V$7)</f>
        <v>6.2</v>
      </c>
    </row>
    <row r="2461" spans="1:20" x14ac:dyDescent="0.3">
      <c r="A2461" s="2" t="s">
        <v>3147</v>
      </c>
      <c r="B2461" s="5">
        <v>43330</v>
      </c>
      <c r="C2461" s="5">
        <v>43332</v>
      </c>
      <c r="D2461" s="2" t="s">
        <v>26</v>
      </c>
      <c r="E2461" s="2" t="s">
        <v>89</v>
      </c>
      <c r="F2461" s="2" t="s">
        <v>1197</v>
      </c>
      <c r="G2461" s="6" t="str">
        <f>VLOOKUP(F2461,'Customer Info'!A:B,2,0)</f>
        <v>Bryan</v>
      </c>
      <c r="H2461" s="6" t="str">
        <f>VLOOKUP(F2461,'Customer Info'!A:C,3,0)</f>
        <v>Spruell</v>
      </c>
      <c r="I2461" s="6" t="str">
        <f>VLOOKUP(F2461,'Customer Info'!A:E,5,0)</f>
        <v>Bekasi</v>
      </c>
      <c r="J2461" s="2" t="s">
        <v>1171</v>
      </c>
      <c r="K2461" s="2">
        <v>5051</v>
      </c>
      <c r="L2461" s="2">
        <v>4634</v>
      </c>
      <c r="M2461" s="2">
        <v>5</v>
      </c>
      <c r="N2461" s="7">
        <f t="shared" si="152"/>
        <v>23170</v>
      </c>
      <c r="O2461" s="7">
        <f t="shared" si="153"/>
        <v>25255</v>
      </c>
      <c r="P2461" s="2">
        <v>67</v>
      </c>
      <c r="Q2461" s="8">
        <f t="shared" si="154"/>
        <v>25322</v>
      </c>
      <c r="R2461" s="8">
        <f t="shared" si="155"/>
        <v>2085</v>
      </c>
      <c r="S2461" s="2" t="s">
        <v>31</v>
      </c>
      <c r="T2461" s="22" cm="1">
        <f t="array" ref="T2461">_xlfn.IFS(OR(Q2461&gt;$U$2,Q2461&lt;$U$3),Q2461*$V$2,OR(Q2461&gt;$U$3,Q2461&lt;$U$4),Q2461*$V$3,OR(Q2461&gt;$U$3,Q2461&lt;$U$4),Q2461*$V$4,OR(Q2461&gt;$U$5,Q2461&lt;$U$6),Q2461*$V$6,OR(Q2461&gt;$U$6,Q2461&lt;$U$7),Q2461*$V$7)</f>
        <v>506.44</v>
      </c>
    </row>
    <row r="2462" spans="1:20" x14ac:dyDescent="0.3">
      <c r="A2462" s="2" t="s">
        <v>3148</v>
      </c>
      <c r="B2462" s="5">
        <v>43407</v>
      </c>
      <c r="C2462" s="5">
        <v>43407</v>
      </c>
      <c r="D2462" s="2" t="s">
        <v>45</v>
      </c>
      <c r="E2462" s="2" t="s">
        <v>46</v>
      </c>
      <c r="F2462" s="2" t="s">
        <v>1650</v>
      </c>
      <c r="G2462" s="6" t="str">
        <f>VLOOKUP(F2462,'Customer Info'!A:B,2,0)</f>
        <v>Julie</v>
      </c>
      <c r="H2462" s="6" t="str">
        <f>VLOOKUP(F2462,'Customer Info'!A:C,3,0)</f>
        <v>Prescott</v>
      </c>
      <c r="I2462" s="6" t="str">
        <f>VLOOKUP(F2462,'Customer Info'!A:E,5,0)</f>
        <v>Norderstedt</v>
      </c>
      <c r="J2462" s="2" t="s">
        <v>1222</v>
      </c>
      <c r="K2462" s="2">
        <v>1246</v>
      </c>
      <c r="L2462" s="2">
        <v>1164</v>
      </c>
      <c r="M2462" s="2">
        <v>2</v>
      </c>
      <c r="N2462" s="7">
        <f t="shared" si="152"/>
        <v>2328</v>
      </c>
      <c r="O2462" s="7">
        <f t="shared" si="153"/>
        <v>2492</v>
      </c>
      <c r="P2462" s="2">
        <v>79</v>
      </c>
      <c r="Q2462" s="8">
        <f t="shared" si="154"/>
        <v>2571</v>
      </c>
      <c r="R2462" s="8">
        <f t="shared" si="155"/>
        <v>164</v>
      </c>
      <c r="S2462" s="2" t="s">
        <v>31</v>
      </c>
      <c r="T2462" s="22" cm="1">
        <f t="array" ref="T2462">_xlfn.IFS(OR(Q2462&gt;$U$2,Q2462&lt;$U$3),Q2462*$V$2,OR(Q2462&gt;$U$3,Q2462&lt;$U$4),Q2462*$V$3,OR(Q2462&gt;$U$3,Q2462&lt;$U$4),Q2462*$V$4,OR(Q2462&gt;$U$5,Q2462&lt;$U$6),Q2462*$V$6,OR(Q2462&gt;$U$6,Q2462&lt;$U$7),Q2462*$V$7)</f>
        <v>51.42</v>
      </c>
    </row>
    <row r="2463" spans="1:20" x14ac:dyDescent="0.3">
      <c r="A2463" s="2" t="s">
        <v>3149</v>
      </c>
      <c r="B2463" s="5">
        <v>43150</v>
      </c>
      <c r="C2463" s="5">
        <v>43151</v>
      </c>
      <c r="D2463" s="2" t="s">
        <v>26</v>
      </c>
      <c r="E2463" s="2" t="s">
        <v>46</v>
      </c>
      <c r="F2463" s="2" t="s">
        <v>1070</v>
      </c>
      <c r="G2463" s="6" t="str">
        <f>VLOOKUP(F2463,'Customer Info'!A:B,2,0)</f>
        <v>Roland</v>
      </c>
      <c r="H2463" s="6" t="str">
        <f>VLOOKUP(F2463,'Customer Info'!A:C,3,0)</f>
        <v>Murray</v>
      </c>
      <c r="I2463" s="6" t="str">
        <f>VLOOKUP(F2463,'Customer Info'!A:E,5,0)</f>
        <v>Frankfurt</v>
      </c>
      <c r="J2463" s="2" t="s">
        <v>60</v>
      </c>
      <c r="K2463" s="2">
        <v>4577</v>
      </c>
      <c r="L2463" s="2">
        <v>4280</v>
      </c>
      <c r="M2463" s="2">
        <v>3</v>
      </c>
      <c r="N2463" s="7">
        <f t="shared" si="152"/>
        <v>12840</v>
      </c>
      <c r="O2463" s="7">
        <f t="shared" si="153"/>
        <v>13731</v>
      </c>
      <c r="P2463" s="2">
        <v>81</v>
      </c>
      <c r="Q2463" s="8">
        <f t="shared" si="154"/>
        <v>13812</v>
      </c>
      <c r="R2463" s="8">
        <f t="shared" si="155"/>
        <v>891</v>
      </c>
      <c r="S2463" s="2" t="s">
        <v>61</v>
      </c>
      <c r="T2463" s="22" cm="1">
        <f t="array" ref="T2463">_xlfn.IFS(OR(Q2463&gt;$U$2,Q2463&lt;$U$3),Q2463*$V$2,OR(Q2463&gt;$U$3,Q2463&lt;$U$4),Q2463*$V$3,OR(Q2463&gt;$U$3,Q2463&lt;$U$4),Q2463*$V$4,OR(Q2463&gt;$U$5,Q2463&lt;$U$6),Q2463*$V$6,OR(Q2463&gt;$U$6,Q2463&lt;$U$7),Q2463*$V$7)</f>
        <v>276.24</v>
      </c>
    </row>
    <row r="2464" spans="1:20" x14ac:dyDescent="0.3">
      <c r="A2464" s="2" t="s">
        <v>3150</v>
      </c>
      <c r="B2464" s="5">
        <v>43182</v>
      </c>
      <c r="C2464" s="5">
        <v>43182</v>
      </c>
      <c r="D2464" s="2" t="s">
        <v>26</v>
      </c>
      <c r="E2464" s="2" t="s">
        <v>41</v>
      </c>
      <c r="F2464" s="2" t="s">
        <v>1570</v>
      </c>
      <c r="G2464" s="6" t="str">
        <f>VLOOKUP(F2464,'Customer Info'!A:B,2,0)</f>
        <v>Brian</v>
      </c>
      <c r="H2464" s="6" t="str">
        <f>VLOOKUP(F2464,'Customer Info'!A:C,3,0)</f>
        <v>Dahlen</v>
      </c>
      <c r="I2464" s="6" t="str">
        <f>VLOOKUP(F2464,'Customer Info'!A:E,5,0)</f>
        <v>Shantou</v>
      </c>
      <c r="J2464" s="2" t="s">
        <v>94</v>
      </c>
      <c r="K2464" s="2">
        <v>2249</v>
      </c>
      <c r="L2464" s="2">
        <v>2102</v>
      </c>
      <c r="M2464" s="2">
        <v>3</v>
      </c>
      <c r="N2464" s="7">
        <f t="shared" si="152"/>
        <v>6306</v>
      </c>
      <c r="O2464" s="7">
        <f t="shared" si="153"/>
        <v>6747</v>
      </c>
      <c r="P2464" s="2">
        <v>36</v>
      </c>
      <c r="Q2464" s="8">
        <f t="shared" si="154"/>
        <v>6783</v>
      </c>
      <c r="R2464" s="8">
        <f t="shared" si="155"/>
        <v>441</v>
      </c>
      <c r="S2464" s="2" t="s">
        <v>69</v>
      </c>
      <c r="T2464" s="22" cm="1">
        <f t="array" ref="T2464">_xlfn.IFS(OR(Q2464&gt;$U$2,Q2464&lt;$U$3),Q2464*$V$2,OR(Q2464&gt;$U$3,Q2464&lt;$U$4),Q2464*$V$3,OR(Q2464&gt;$U$3,Q2464&lt;$U$4),Q2464*$V$4,OR(Q2464&gt;$U$5,Q2464&lt;$U$6),Q2464*$V$6,OR(Q2464&gt;$U$6,Q2464&lt;$U$7),Q2464*$V$7)</f>
        <v>135.66</v>
      </c>
    </row>
    <row r="2465" spans="1:20" x14ac:dyDescent="0.3">
      <c r="A2465" s="2" t="s">
        <v>3151</v>
      </c>
      <c r="B2465" s="5">
        <v>43226</v>
      </c>
      <c r="C2465" s="5">
        <v>43228</v>
      </c>
      <c r="D2465" s="2" t="s">
        <v>45</v>
      </c>
      <c r="E2465" s="2" t="s">
        <v>66</v>
      </c>
      <c r="F2465" s="2" t="s">
        <v>242</v>
      </c>
      <c r="G2465" s="6" t="str">
        <f>VLOOKUP(F2465,'Customer Info'!A:B,2,0)</f>
        <v>Max</v>
      </c>
      <c r="H2465" s="6" t="str">
        <f>VLOOKUP(F2465,'Customer Info'!A:C,3,0)</f>
        <v>Ludwig</v>
      </c>
      <c r="I2465" s="6" t="str">
        <f>VLOOKUP(F2465,'Customer Info'!A:E,5,0)</f>
        <v>Newcastle</v>
      </c>
      <c r="J2465" s="2" t="s">
        <v>359</v>
      </c>
      <c r="K2465" s="2">
        <v>90</v>
      </c>
      <c r="L2465" s="2">
        <v>81</v>
      </c>
      <c r="M2465" s="2">
        <v>3</v>
      </c>
      <c r="N2465" s="7">
        <f t="shared" si="152"/>
        <v>243</v>
      </c>
      <c r="O2465" s="7">
        <f t="shared" si="153"/>
        <v>270</v>
      </c>
      <c r="P2465" s="2">
        <v>10</v>
      </c>
      <c r="Q2465" s="8">
        <f t="shared" si="154"/>
        <v>280</v>
      </c>
      <c r="R2465" s="8">
        <f t="shared" si="155"/>
        <v>27</v>
      </c>
      <c r="S2465" s="2" t="s">
        <v>28</v>
      </c>
      <c r="T2465" s="22" cm="1">
        <f t="array" ref="T2465">_xlfn.IFS(OR(Q2465&gt;$U$2,Q2465&lt;$U$3),Q2465*$V$2,OR(Q2465&gt;$U$3,Q2465&lt;$U$4),Q2465*$V$3,OR(Q2465&gt;$U$3,Q2465&lt;$U$4),Q2465*$V$4,OR(Q2465&gt;$U$5,Q2465&lt;$U$6),Q2465*$V$6,OR(Q2465&gt;$U$6,Q2465&lt;$U$7),Q2465*$V$7)</f>
        <v>5.6000000000000005</v>
      </c>
    </row>
    <row r="2466" spans="1:20" x14ac:dyDescent="0.3">
      <c r="A2466" s="2" t="s">
        <v>3152</v>
      </c>
      <c r="B2466" s="5">
        <v>43374</v>
      </c>
      <c r="C2466" s="5">
        <v>43376</v>
      </c>
      <c r="D2466" s="2" t="s">
        <v>45</v>
      </c>
      <c r="E2466" s="2" t="s">
        <v>41</v>
      </c>
      <c r="F2466" s="2" t="s">
        <v>687</v>
      </c>
      <c r="G2466" s="6" t="str">
        <f>VLOOKUP(F2466,'Customer Info'!A:B,2,0)</f>
        <v>Barry</v>
      </c>
      <c r="H2466" s="6" t="str">
        <f>VLOOKUP(F2466,'Customer Info'!A:C,3,0)</f>
        <v>Blumstein</v>
      </c>
      <c r="I2466" s="6" t="str">
        <f>VLOOKUP(F2466,'Customer Info'!A:E,5,0)</f>
        <v>Toowoomba</v>
      </c>
      <c r="J2466" s="2" t="s">
        <v>959</v>
      </c>
      <c r="K2466" s="2">
        <v>63</v>
      </c>
      <c r="L2466" s="2">
        <v>58</v>
      </c>
      <c r="M2466" s="2">
        <v>9</v>
      </c>
      <c r="N2466" s="7">
        <f t="shared" si="152"/>
        <v>522</v>
      </c>
      <c r="O2466" s="7">
        <f t="shared" si="153"/>
        <v>567</v>
      </c>
      <c r="P2466" s="2">
        <v>10</v>
      </c>
      <c r="Q2466" s="8">
        <f t="shared" si="154"/>
        <v>577</v>
      </c>
      <c r="R2466" s="8">
        <f t="shared" si="155"/>
        <v>45</v>
      </c>
      <c r="S2466" s="2" t="s">
        <v>31</v>
      </c>
      <c r="T2466" s="22" cm="1">
        <f t="array" ref="T2466">_xlfn.IFS(OR(Q2466&gt;$U$2,Q2466&lt;$U$3),Q2466*$V$2,OR(Q2466&gt;$U$3,Q2466&lt;$U$4),Q2466*$V$3,OR(Q2466&gt;$U$3,Q2466&lt;$U$4),Q2466*$V$4,OR(Q2466&gt;$U$5,Q2466&lt;$U$6),Q2466*$V$6,OR(Q2466&gt;$U$6,Q2466&lt;$U$7),Q2466*$V$7)</f>
        <v>11.540000000000001</v>
      </c>
    </row>
    <row r="2467" spans="1:20" x14ac:dyDescent="0.3">
      <c r="A2467" s="2" t="s">
        <v>3153</v>
      </c>
      <c r="B2467" s="5">
        <v>43367</v>
      </c>
      <c r="C2467" s="5">
        <v>43367</v>
      </c>
      <c r="D2467" s="2" t="s">
        <v>26</v>
      </c>
      <c r="E2467" s="2" t="s">
        <v>66</v>
      </c>
      <c r="F2467" s="2" t="s">
        <v>556</v>
      </c>
      <c r="G2467" s="6" t="str">
        <f>VLOOKUP(F2467,'Customer Info'!A:B,2,0)</f>
        <v>Damala</v>
      </c>
      <c r="H2467" s="6" t="str">
        <f>VLOOKUP(F2467,'Customer Info'!A:C,3,0)</f>
        <v>Kotsonis</v>
      </c>
      <c r="I2467" s="6" t="str">
        <f>VLOOKUP(F2467,'Customer Info'!A:E,5,0)</f>
        <v>Berlin</v>
      </c>
      <c r="J2467" s="2" t="s">
        <v>116</v>
      </c>
      <c r="K2467" s="2">
        <v>5894</v>
      </c>
      <c r="L2467" s="2">
        <v>5621</v>
      </c>
      <c r="M2467" s="2">
        <v>3</v>
      </c>
      <c r="N2467" s="7">
        <f t="shared" si="152"/>
        <v>16863</v>
      </c>
      <c r="O2467" s="7">
        <f t="shared" si="153"/>
        <v>17682</v>
      </c>
      <c r="P2467" s="2">
        <v>96</v>
      </c>
      <c r="Q2467" s="8">
        <f t="shared" si="154"/>
        <v>17778</v>
      </c>
      <c r="R2467" s="8">
        <f t="shared" si="155"/>
        <v>819</v>
      </c>
      <c r="S2467" s="2" t="s">
        <v>31</v>
      </c>
      <c r="T2467" s="22" cm="1">
        <f t="array" ref="T2467">_xlfn.IFS(OR(Q2467&gt;$U$2,Q2467&lt;$U$3),Q2467*$V$2,OR(Q2467&gt;$U$3,Q2467&lt;$U$4),Q2467*$V$3,OR(Q2467&gt;$U$3,Q2467&lt;$U$4),Q2467*$V$4,OR(Q2467&gt;$U$5,Q2467&lt;$U$6),Q2467*$V$6,OR(Q2467&gt;$U$6,Q2467&lt;$U$7),Q2467*$V$7)</f>
        <v>355.56</v>
      </c>
    </row>
    <row r="2468" spans="1:20" x14ac:dyDescent="0.3">
      <c r="A2468" s="2" t="s">
        <v>3154</v>
      </c>
      <c r="B2468" s="5">
        <v>43432</v>
      </c>
      <c r="C2468" s="5">
        <v>43434</v>
      </c>
      <c r="D2468" s="2" t="s">
        <v>33</v>
      </c>
      <c r="E2468" s="2" t="s">
        <v>89</v>
      </c>
      <c r="F2468" s="2" t="s">
        <v>914</v>
      </c>
      <c r="G2468" s="6" t="str">
        <f>VLOOKUP(F2468,'Customer Info'!A:B,2,0)</f>
        <v>David</v>
      </c>
      <c r="H2468" s="6" t="str">
        <f>VLOOKUP(F2468,'Customer Info'!A:C,3,0)</f>
        <v>Philippe</v>
      </c>
      <c r="I2468" s="6" t="str">
        <f>VLOOKUP(F2468,'Customer Info'!A:E,5,0)</f>
        <v>Hamburg</v>
      </c>
      <c r="J2468" s="2" t="s">
        <v>1140</v>
      </c>
      <c r="K2468" s="2">
        <v>6864</v>
      </c>
      <c r="L2468" s="2">
        <v>6667</v>
      </c>
      <c r="M2468" s="2">
        <v>8</v>
      </c>
      <c r="N2468" s="7">
        <f t="shared" si="152"/>
        <v>53336</v>
      </c>
      <c r="O2468" s="7">
        <f t="shared" si="153"/>
        <v>54912</v>
      </c>
      <c r="P2468" s="2">
        <v>37</v>
      </c>
      <c r="Q2468" s="8">
        <f t="shared" si="154"/>
        <v>54949</v>
      </c>
      <c r="R2468" s="8">
        <f t="shared" si="155"/>
        <v>1576</v>
      </c>
      <c r="S2468" s="2" t="s">
        <v>31</v>
      </c>
      <c r="T2468" s="22" cm="1">
        <f t="array" ref="T2468">_xlfn.IFS(OR(Q2468&gt;$U$2,Q2468&lt;$U$3),Q2468*$V$2,OR(Q2468&gt;$U$3,Q2468&lt;$U$4),Q2468*$V$3,OR(Q2468&gt;$U$3,Q2468&lt;$U$4),Q2468*$V$4,OR(Q2468&gt;$U$5,Q2468&lt;$U$6),Q2468*$V$6,OR(Q2468&gt;$U$6,Q2468&lt;$U$7),Q2468*$V$7)</f>
        <v>1098.98</v>
      </c>
    </row>
    <row r="2469" spans="1:20" x14ac:dyDescent="0.3">
      <c r="A2469" s="2" t="s">
        <v>3155</v>
      </c>
      <c r="B2469" s="5">
        <v>43213</v>
      </c>
      <c r="C2469" s="5">
        <v>43215</v>
      </c>
      <c r="D2469" s="2" t="s">
        <v>26</v>
      </c>
      <c r="E2469" s="2" t="s">
        <v>46</v>
      </c>
      <c r="F2469" s="2" t="s">
        <v>1643</v>
      </c>
      <c r="G2469" s="6" t="str">
        <f>VLOOKUP(F2469,'Customer Info'!A:B,2,0)</f>
        <v>Katherine</v>
      </c>
      <c r="H2469" s="6" t="str">
        <f>VLOOKUP(F2469,'Customer Info'!A:C,3,0)</f>
        <v>Murray</v>
      </c>
      <c r="I2469" s="6" t="str">
        <f>VLOOKUP(F2469,'Customer Info'!A:E,5,0)</f>
        <v>Sydney</v>
      </c>
      <c r="J2469" s="2" t="s">
        <v>317</v>
      </c>
      <c r="K2469" s="2">
        <v>1798</v>
      </c>
      <c r="L2469" s="2">
        <v>1666</v>
      </c>
      <c r="M2469" s="2">
        <v>2</v>
      </c>
      <c r="N2469" s="7">
        <f t="shared" si="152"/>
        <v>3332</v>
      </c>
      <c r="O2469" s="7">
        <f t="shared" si="153"/>
        <v>3596</v>
      </c>
      <c r="P2469" s="2">
        <v>88</v>
      </c>
      <c r="Q2469" s="8">
        <f t="shared" si="154"/>
        <v>3684</v>
      </c>
      <c r="R2469" s="8">
        <f t="shared" si="155"/>
        <v>264</v>
      </c>
      <c r="S2469" s="2" t="s">
        <v>61</v>
      </c>
      <c r="T2469" s="22" cm="1">
        <f t="array" ref="T2469">_xlfn.IFS(OR(Q2469&gt;$U$2,Q2469&lt;$U$3),Q2469*$V$2,OR(Q2469&gt;$U$3,Q2469&lt;$U$4),Q2469*$V$3,OR(Q2469&gt;$U$3,Q2469&lt;$U$4),Q2469*$V$4,OR(Q2469&gt;$U$5,Q2469&lt;$U$6),Q2469*$V$6,OR(Q2469&gt;$U$6,Q2469&lt;$U$7),Q2469*$V$7)</f>
        <v>73.680000000000007</v>
      </c>
    </row>
    <row r="2470" spans="1:20" x14ac:dyDescent="0.3">
      <c r="A2470" s="2" t="s">
        <v>3156</v>
      </c>
      <c r="B2470" s="5">
        <v>43391</v>
      </c>
      <c r="C2470" s="5">
        <v>43392</v>
      </c>
      <c r="D2470" s="2" t="s">
        <v>26</v>
      </c>
      <c r="E2470" s="2" t="s">
        <v>34</v>
      </c>
      <c r="F2470" s="2" t="s">
        <v>1163</v>
      </c>
      <c r="G2470" s="6" t="str">
        <f>VLOOKUP(F2470,'Customer Info'!A:B,2,0)</f>
        <v>Don</v>
      </c>
      <c r="H2470" s="6" t="str">
        <f>VLOOKUP(F2470,'Customer Info'!A:C,3,0)</f>
        <v>Weiss</v>
      </c>
      <c r="I2470" s="6" t="str">
        <f>VLOOKUP(F2470,'Customer Info'!A:E,5,0)</f>
        <v>Sydney</v>
      </c>
      <c r="J2470" s="2" t="s">
        <v>838</v>
      </c>
      <c r="K2470" s="2">
        <v>4714</v>
      </c>
      <c r="L2470" s="2">
        <v>4323</v>
      </c>
      <c r="M2470" s="2">
        <v>1</v>
      </c>
      <c r="N2470" s="7">
        <f t="shared" si="152"/>
        <v>4323</v>
      </c>
      <c r="O2470" s="7">
        <f t="shared" si="153"/>
        <v>4714</v>
      </c>
      <c r="P2470" s="2">
        <v>77</v>
      </c>
      <c r="Q2470" s="8">
        <f t="shared" si="154"/>
        <v>4791</v>
      </c>
      <c r="R2470" s="8">
        <f t="shared" si="155"/>
        <v>391</v>
      </c>
      <c r="S2470" s="2" t="s">
        <v>28</v>
      </c>
      <c r="T2470" s="22" cm="1">
        <f t="array" ref="T2470">_xlfn.IFS(OR(Q2470&gt;$U$2,Q2470&lt;$U$3),Q2470*$V$2,OR(Q2470&gt;$U$3,Q2470&lt;$U$4),Q2470*$V$3,OR(Q2470&gt;$U$3,Q2470&lt;$U$4),Q2470*$V$4,OR(Q2470&gt;$U$5,Q2470&lt;$U$6),Q2470*$V$6,OR(Q2470&gt;$U$6,Q2470&lt;$U$7),Q2470*$V$7)</f>
        <v>95.820000000000007</v>
      </c>
    </row>
    <row r="2471" spans="1:20" x14ac:dyDescent="0.3">
      <c r="A2471" s="2" t="s">
        <v>3157</v>
      </c>
      <c r="B2471" s="5">
        <v>43318</v>
      </c>
      <c r="C2471" s="5">
        <v>43318</v>
      </c>
      <c r="D2471" s="2" t="s">
        <v>33</v>
      </c>
      <c r="E2471" s="2" t="s">
        <v>34</v>
      </c>
      <c r="F2471" s="2" t="s">
        <v>687</v>
      </c>
      <c r="G2471" s="6" t="str">
        <f>VLOOKUP(F2471,'Customer Info'!A:B,2,0)</f>
        <v>Barry</v>
      </c>
      <c r="H2471" s="6" t="str">
        <f>VLOOKUP(F2471,'Customer Info'!A:C,3,0)</f>
        <v>Blumstein</v>
      </c>
      <c r="I2471" s="6" t="str">
        <f>VLOOKUP(F2471,'Customer Info'!A:E,5,0)</f>
        <v>Toowoomba</v>
      </c>
      <c r="J2471" s="2" t="s">
        <v>170</v>
      </c>
      <c r="K2471" s="2">
        <v>7960</v>
      </c>
      <c r="L2471" s="2">
        <v>7375</v>
      </c>
      <c r="M2471" s="2">
        <v>3</v>
      </c>
      <c r="N2471" s="7">
        <f t="shared" si="152"/>
        <v>22125</v>
      </c>
      <c r="O2471" s="7">
        <f t="shared" si="153"/>
        <v>23880</v>
      </c>
      <c r="P2471" s="2">
        <v>32</v>
      </c>
      <c r="Q2471" s="8">
        <f t="shared" si="154"/>
        <v>23912</v>
      </c>
      <c r="R2471" s="8">
        <f t="shared" si="155"/>
        <v>1755</v>
      </c>
      <c r="S2471" s="2" t="s">
        <v>61</v>
      </c>
      <c r="T2471" s="22" cm="1">
        <f t="array" ref="T2471">_xlfn.IFS(OR(Q2471&gt;$U$2,Q2471&lt;$U$3),Q2471*$V$2,OR(Q2471&gt;$U$3,Q2471&lt;$U$4),Q2471*$V$3,OR(Q2471&gt;$U$3,Q2471&lt;$U$4),Q2471*$V$4,OR(Q2471&gt;$U$5,Q2471&lt;$U$6),Q2471*$V$6,OR(Q2471&gt;$U$6,Q2471&lt;$U$7),Q2471*$V$7)</f>
        <v>478.24</v>
      </c>
    </row>
    <row r="2472" spans="1:20" x14ac:dyDescent="0.3">
      <c r="A2472" s="2" t="s">
        <v>3158</v>
      </c>
      <c r="B2472" s="5">
        <v>43349</v>
      </c>
      <c r="C2472" s="5">
        <v>43349</v>
      </c>
      <c r="D2472" s="2" t="s">
        <v>45</v>
      </c>
      <c r="E2472" s="2" t="s">
        <v>66</v>
      </c>
      <c r="F2472" s="2" t="s">
        <v>971</v>
      </c>
      <c r="G2472" s="6" t="str">
        <f>VLOOKUP(F2472,'Customer Info'!A:B,2,0)</f>
        <v>Kean</v>
      </c>
      <c r="H2472" s="6" t="str">
        <f>VLOOKUP(F2472,'Customer Info'!A:C,3,0)</f>
        <v>Thornton</v>
      </c>
      <c r="I2472" s="6" t="str">
        <f>VLOOKUP(F2472,'Customer Info'!A:E,5,0)</f>
        <v>Brisbane</v>
      </c>
      <c r="J2472" s="2" t="s">
        <v>267</v>
      </c>
      <c r="K2472" s="2">
        <v>222</v>
      </c>
      <c r="L2472" s="2">
        <v>208</v>
      </c>
      <c r="M2472" s="2">
        <v>3</v>
      </c>
      <c r="N2472" s="7">
        <f t="shared" si="152"/>
        <v>624</v>
      </c>
      <c r="O2472" s="7">
        <f t="shared" si="153"/>
        <v>666</v>
      </c>
      <c r="P2472" s="2">
        <v>74</v>
      </c>
      <c r="Q2472" s="8">
        <f t="shared" si="154"/>
        <v>740</v>
      </c>
      <c r="R2472" s="8">
        <f t="shared" si="155"/>
        <v>42</v>
      </c>
      <c r="S2472" s="2" t="s">
        <v>61</v>
      </c>
      <c r="T2472" s="22" cm="1">
        <f t="array" ref="T2472">_xlfn.IFS(OR(Q2472&gt;$U$2,Q2472&lt;$U$3),Q2472*$V$2,OR(Q2472&gt;$U$3,Q2472&lt;$U$4),Q2472*$V$3,OR(Q2472&gt;$U$3,Q2472&lt;$U$4),Q2472*$V$4,OR(Q2472&gt;$U$5,Q2472&lt;$U$6),Q2472*$V$6,OR(Q2472&gt;$U$6,Q2472&lt;$U$7),Q2472*$V$7)</f>
        <v>14.8</v>
      </c>
    </row>
    <row r="2473" spans="1:20" x14ac:dyDescent="0.3">
      <c r="A2473" s="2" t="s">
        <v>3159</v>
      </c>
      <c r="B2473" s="5">
        <v>43120</v>
      </c>
      <c r="C2473" s="5">
        <v>43120</v>
      </c>
      <c r="D2473" s="2" t="s">
        <v>26</v>
      </c>
      <c r="E2473" s="2" t="s">
        <v>66</v>
      </c>
      <c r="F2473" s="2" t="s">
        <v>1045</v>
      </c>
      <c r="G2473" s="6" t="str">
        <f>VLOOKUP(F2473,'Customer Info'!A:B,2,0)</f>
        <v>Logan</v>
      </c>
      <c r="H2473" s="6" t="str">
        <f>VLOOKUP(F2473,'Customer Info'!A:C,3,0)</f>
        <v>Currie</v>
      </c>
      <c r="I2473" s="6" t="str">
        <f>VLOOKUP(F2473,'Customer Info'!A:E,5,0)</f>
        <v>Gold Coast</v>
      </c>
      <c r="J2473" s="2" t="s">
        <v>317</v>
      </c>
      <c r="K2473" s="2">
        <v>3321</v>
      </c>
      <c r="L2473" s="2">
        <v>2989</v>
      </c>
      <c r="M2473" s="2">
        <v>1</v>
      </c>
      <c r="N2473" s="7">
        <f t="shared" si="152"/>
        <v>2989</v>
      </c>
      <c r="O2473" s="7">
        <f t="shared" si="153"/>
        <v>3321</v>
      </c>
      <c r="P2473" s="2">
        <v>56</v>
      </c>
      <c r="Q2473" s="8">
        <f t="shared" si="154"/>
        <v>3377</v>
      </c>
      <c r="R2473" s="8">
        <f t="shared" si="155"/>
        <v>332</v>
      </c>
      <c r="S2473" s="2" t="s">
        <v>31</v>
      </c>
      <c r="T2473" s="22" cm="1">
        <f t="array" ref="T2473">_xlfn.IFS(OR(Q2473&gt;$U$2,Q2473&lt;$U$3),Q2473*$V$2,OR(Q2473&gt;$U$3,Q2473&lt;$U$4),Q2473*$V$3,OR(Q2473&gt;$U$3,Q2473&lt;$U$4),Q2473*$V$4,OR(Q2473&gt;$U$5,Q2473&lt;$U$6),Q2473*$V$6,OR(Q2473&gt;$U$6,Q2473&lt;$U$7),Q2473*$V$7)</f>
        <v>67.540000000000006</v>
      </c>
    </row>
    <row r="2474" spans="1:20" x14ac:dyDescent="0.3">
      <c r="A2474" s="2" t="s">
        <v>3160</v>
      </c>
      <c r="B2474" s="5">
        <v>43398</v>
      </c>
      <c r="C2474" s="5">
        <v>43400</v>
      </c>
      <c r="D2474" s="2" t="s">
        <v>26</v>
      </c>
      <c r="E2474" s="2" t="s">
        <v>34</v>
      </c>
      <c r="F2474" s="2" t="s">
        <v>305</v>
      </c>
      <c r="G2474" s="6" t="str">
        <f>VLOOKUP(F2474,'Customer Info'!A:B,2,0)</f>
        <v>Anthony</v>
      </c>
      <c r="H2474" s="6" t="str">
        <f>VLOOKUP(F2474,'Customer Info'!A:C,3,0)</f>
        <v>Rawles</v>
      </c>
      <c r="I2474" s="6" t="str">
        <f>VLOOKUP(F2474,'Customer Info'!A:E,5,0)</f>
        <v>Samarinda</v>
      </c>
      <c r="J2474" s="2" t="s">
        <v>291</v>
      </c>
      <c r="K2474" s="2">
        <v>1717</v>
      </c>
      <c r="L2474" s="2">
        <v>1652</v>
      </c>
      <c r="M2474" s="2">
        <v>4</v>
      </c>
      <c r="N2474" s="7">
        <f t="shared" si="152"/>
        <v>6608</v>
      </c>
      <c r="O2474" s="7">
        <f t="shared" si="153"/>
        <v>6868</v>
      </c>
      <c r="P2474" s="2">
        <v>97</v>
      </c>
      <c r="Q2474" s="8">
        <f t="shared" si="154"/>
        <v>6965</v>
      </c>
      <c r="R2474" s="8">
        <f t="shared" si="155"/>
        <v>260</v>
      </c>
      <c r="S2474" s="2" t="s">
        <v>31</v>
      </c>
      <c r="T2474" s="22" cm="1">
        <f t="array" ref="T2474">_xlfn.IFS(OR(Q2474&gt;$U$2,Q2474&lt;$U$3),Q2474*$V$2,OR(Q2474&gt;$U$3,Q2474&lt;$U$4),Q2474*$V$3,OR(Q2474&gt;$U$3,Q2474&lt;$U$4),Q2474*$V$4,OR(Q2474&gt;$U$5,Q2474&lt;$U$6),Q2474*$V$6,OR(Q2474&gt;$U$6,Q2474&lt;$U$7),Q2474*$V$7)</f>
        <v>139.30000000000001</v>
      </c>
    </row>
    <row r="2475" spans="1:20" x14ac:dyDescent="0.3">
      <c r="A2475" s="2" t="s">
        <v>3161</v>
      </c>
      <c r="B2475" s="5">
        <v>43285</v>
      </c>
      <c r="C2475" s="5">
        <v>43285</v>
      </c>
      <c r="D2475" s="2" t="s">
        <v>33</v>
      </c>
      <c r="E2475" s="2" t="s">
        <v>27</v>
      </c>
      <c r="F2475" s="2" t="s">
        <v>1190</v>
      </c>
      <c r="G2475" s="6" t="str">
        <f>VLOOKUP(F2475,'Customer Info'!A:B,2,0)</f>
        <v>Michael</v>
      </c>
      <c r="H2475" s="6" t="str">
        <f>VLOOKUP(F2475,'Customer Info'!A:C,3,0)</f>
        <v>Chen</v>
      </c>
      <c r="I2475" s="6" t="str">
        <f>VLOOKUP(F2475,'Customer Info'!A:E,5,0)</f>
        <v>Jakarta</v>
      </c>
      <c r="J2475" s="2" t="s">
        <v>294</v>
      </c>
      <c r="K2475" s="2">
        <v>8399</v>
      </c>
      <c r="L2475" s="2">
        <v>8001</v>
      </c>
      <c r="M2475" s="2">
        <v>1</v>
      </c>
      <c r="N2475" s="7">
        <f t="shared" si="152"/>
        <v>8001</v>
      </c>
      <c r="O2475" s="7">
        <f t="shared" si="153"/>
        <v>8399</v>
      </c>
      <c r="P2475" s="2">
        <v>85</v>
      </c>
      <c r="Q2475" s="8">
        <f t="shared" si="154"/>
        <v>8484</v>
      </c>
      <c r="R2475" s="8">
        <f t="shared" si="155"/>
        <v>398</v>
      </c>
      <c r="S2475" s="2" t="s">
        <v>31</v>
      </c>
      <c r="T2475" s="22" cm="1">
        <f t="array" ref="T2475">_xlfn.IFS(OR(Q2475&gt;$U$2,Q2475&lt;$U$3),Q2475*$V$2,OR(Q2475&gt;$U$3,Q2475&lt;$U$4),Q2475*$V$3,OR(Q2475&gt;$U$3,Q2475&lt;$U$4),Q2475*$V$4,OR(Q2475&gt;$U$5,Q2475&lt;$U$6),Q2475*$V$6,OR(Q2475&gt;$U$6,Q2475&lt;$U$7),Q2475*$V$7)</f>
        <v>169.68</v>
      </c>
    </row>
    <row r="2476" spans="1:20" x14ac:dyDescent="0.3">
      <c r="A2476" s="2" t="s">
        <v>3162</v>
      </c>
      <c r="B2476" s="5">
        <v>43121</v>
      </c>
      <c r="C2476" s="5">
        <v>43122</v>
      </c>
      <c r="D2476" s="2" t="s">
        <v>45</v>
      </c>
      <c r="E2476" s="2" t="s">
        <v>66</v>
      </c>
      <c r="F2476" s="2" t="s">
        <v>416</v>
      </c>
      <c r="G2476" s="6" t="str">
        <f>VLOOKUP(F2476,'Customer Info'!A:B,2,0)</f>
        <v>Cathy</v>
      </c>
      <c r="H2476" s="6" t="str">
        <f>VLOOKUP(F2476,'Customer Info'!A:C,3,0)</f>
        <v>Hwang</v>
      </c>
      <c r="I2476" s="6" t="str">
        <f>VLOOKUP(F2476,'Customer Info'!A:E,5,0)</f>
        <v>Ballarat</v>
      </c>
      <c r="J2476" s="2" t="s">
        <v>51</v>
      </c>
      <c r="K2476" s="2">
        <v>183</v>
      </c>
      <c r="L2476" s="2">
        <v>168</v>
      </c>
      <c r="M2476" s="2">
        <v>6</v>
      </c>
      <c r="N2476" s="7">
        <f t="shared" si="152"/>
        <v>1008</v>
      </c>
      <c r="O2476" s="7">
        <f t="shared" si="153"/>
        <v>1098</v>
      </c>
      <c r="P2476" s="2">
        <v>30</v>
      </c>
      <c r="Q2476" s="8">
        <f t="shared" si="154"/>
        <v>1128</v>
      </c>
      <c r="R2476" s="8">
        <f t="shared" si="155"/>
        <v>90</v>
      </c>
      <c r="S2476" s="2" t="s">
        <v>31</v>
      </c>
      <c r="T2476" s="22" cm="1">
        <f t="array" ref="T2476">_xlfn.IFS(OR(Q2476&gt;$U$2,Q2476&lt;$U$3),Q2476*$V$2,OR(Q2476&gt;$U$3,Q2476&lt;$U$4),Q2476*$V$3,OR(Q2476&gt;$U$3,Q2476&lt;$U$4),Q2476*$V$4,OR(Q2476&gt;$U$5,Q2476&lt;$U$6),Q2476*$V$6,OR(Q2476&gt;$U$6,Q2476&lt;$U$7),Q2476*$V$7)</f>
        <v>22.56</v>
      </c>
    </row>
    <row r="2477" spans="1:20" x14ac:dyDescent="0.3">
      <c r="A2477" s="2" t="s">
        <v>3163</v>
      </c>
      <c r="B2477" s="5">
        <v>43351</v>
      </c>
      <c r="C2477" s="5">
        <v>43352</v>
      </c>
      <c r="D2477" s="2" t="s">
        <v>26</v>
      </c>
      <c r="E2477" s="2" t="s">
        <v>89</v>
      </c>
      <c r="F2477" s="2" t="s">
        <v>1393</v>
      </c>
      <c r="G2477" s="6" t="str">
        <f>VLOOKUP(F2477,'Customer Info'!A:B,2,0)</f>
        <v>Ionia</v>
      </c>
      <c r="H2477" s="6" t="str">
        <f>VLOOKUP(F2477,'Customer Info'!A:C,3,0)</f>
        <v>McGrath</v>
      </c>
      <c r="I2477" s="6" t="str">
        <f>VLOOKUP(F2477,'Customer Info'!A:E,5,0)</f>
        <v>Dormagen</v>
      </c>
      <c r="J2477" s="2" t="s">
        <v>51</v>
      </c>
      <c r="K2477" s="2">
        <v>3321</v>
      </c>
      <c r="L2477" s="2">
        <v>2989</v>
      </c>
      <c r="M2477" s="2">
        <v>1</v>
      </c>
      <c r="N2477" s="7">
        <f t="shared" si="152"/>
        <v>2989</v>
      </c>
      <c r="O2477" s="7">
        <f t="shared" si="153"/>
        <v>3321</v>
      </c>
      <c r="P2477" s="2">
        <v>76</v>
      </c>
      <c r="Q2477" s="8">
        <f t="shared" si="154"/>
        <v>3397</v>
      </c>
      <c r="R2477" s="8">
        <f t="shared" si="155"/>
        <v>332</v>
      </c>
      <c r="S2477" s="2" t="s">
        <v>28</v>
      </c>
      <c r="T2477" s="22" cm="1">
        <f t="array" ref="T2477">_xlfn.IFS(OR(Q2477&gt;$U$2,Q2477&lt;$U$3),Q2477*$V$2,OR(Q2477&gt;$U$3,Q2477&lt;$U$4),Q2477*$V$3,OR(Q2477&gt;$U$3,Q2477&lt;$U$4),Q2477*$V$4,OR(Q2477&gt;$U$5,Q2477&lt;$U$6),Q2477*$V$6,OR(Q2477&gt;$U$6,Q2477&lt;$U$7),Q2477*$V$7)</f>
        <v>67.94</v>
      </c>
    </row>
    <row r="2478" spans="1:20" x14ac:dyDescent="0.3">
      <c r="A2478" s="2" t="s">
        <v>3164</v>
      </c>
      <c r="B2478" s="5">
        <v>43369</v>
      </c>
      <c r="C2478" s="5">
        <v>43370</v>
      </c>
      <c r="D2478" s="2" t="s">
        <v>45</v>
      </c>
      <c r="E2478" s="2" t="s">
        <v>66</v>
      </c>
      <c r="F2478" s="2" t="s">
        <v>689</v>
      </c>
      <c r="G2478" s="6" t="str">
        <f>VLOOKUP(F2478,'Customer Info'!A:B,2,0)</f>
        <v>Toby</v>
      </c>
      <c r="H2478" s="6" t="str">
        <f>VLOOKUP(F2478,'Customer Info'!A:C,3,0)</f>
        <v>Gnade</v>
      </c>
      <c r="I2478" s="6" t="str">
        <f>VLOOKUP(F2478,'Customer Info'!A:E,5,0)</f>
        <v>Wagga Wagga</v>
      </c>
      <c r="J2478" s="2" t="s">
        <v>75</v>
      </c>
      <c r="K2478" s="2">
        <v>877</v>
      </c>
      <c r="L2478" s="2">
        <v>788</v>
      </c>
      <c r="M2478" s="2">
        <v>4</v>
      </c>
      <c r="N2478" s="7">
        <f t="shared" si="152"/>
        <v>3152</v>
      </c>
      <c r="O2478" s="7">
        <f t="shared" si="153"/>
        <v>3508</v>
      </c>
      <c r="P2478" s="2">
        <v>51</v>
      </c>
      <c r="Q2478" s="8">
        <f t="shared" si="154"/>
        <v>3559</v>
      </c>
      <c r="R2478" s="8">
        <f t="shared" si="155"/>
        <v>356</v>
      </c>
      <c r="S2478" s="2" t="s">
        <v>61</v>
      </c>
      <c r="T2478" s="22" cm="1">
        <f t="array" ref="T2478">_xlfn.IFS(OR(Q2478&gt;$U$2,Q2478&lt;$U$3),Q2478*$V$2,OR(Q2478&gt;$U$3,Q2478&lt;$U$4),Q2478*$V$3,OR(Q2478&gt;$U$3,Q2478&lt;$U$4),Q2478*$V$4,OR(Q2478&gt;$U$5,Q2478&lt;$U$6),Q2478*$V$6,OR(Q2478&gt;$U$6,Q2478&lt;$U$7),Q2478*$V$7)</f>
        <v>71.180000000000007</v>
      </c>
    </row>
    <row r="2479" spans="1:20" x14ac:dyDescent="0.3">
      <c r="A2479" s="2" t="s">
        <v>3165</v>
      </c>
      <c r="B2479" s="5">
        <v>43311</v>
      </c>
      <c r="C2479" s="5">
        <v>43313</v>
      </c>
      <c r="D2479" s="2" t="s">
        <v>26</v>
      </c>
      <c r="E2479" s="2" t="s">
        <v>46</v>
      </c>
      <c r="F2479" s="2" t="s">
        <v>825</v>
      </c>
      <c r="G2479" s="6" t="str">
        <f>VLOOKUP(F2479,'Customer Info'!A:B,2,0)</f>
        <v>Russell</v>
      </c>
      <c r="H2479" s="6" t="str">
        <f>VLOOKUP(F2479,'Customer Info'!A:C,3,0)</f>
        <v>Applegate</v>
      </c>
      <c r="I2479" s="6" t="str">
        <f>VLOOKUP(F2479,'Customer Info'!A:E,5,0)</f>
        <v>Gorakhpur</v>
      </c>
      <c r="J2479" s="2" t="s">
        <v>267</v>
      </c>
      <c r="K2479" s="2">
        <v>2540</v>
      </c>
      <c r="L2479" s="2">
        <v>2397</v>
      </c>
      <c r="M2479" s="2">
        <v>2</v>
      </c>
      <c r="N2479" s="7">
        <f t="shared" si="152"/>
        <v>4794</v>
      </c>
      <c r="O2479" s="7">
        <f t="shared" si="153"/>
        <v>5080</v>
      </c>
      <c r="P2479" s="2">
        <v>96</v>
      </c>
      <c r="Q2479" s="8">
        <f t="shared" si="154"/>
        <v>5176</v>
      </c>
      <c r="R2479" s="8">
        <f t="shared" si="155"/>
        <v>286</v>
      </c>
      <c r="S2479" s="2" t="s">
        <v>31</v>
      </c>
      <c r="T2479" s="22" cm="1">
        <f t="array" ref="T2479">_xlfn.IFS(OR(Q2479&gt;$U$2,Q2479&lt;$U$3),Q2479*$V$2,OR(Q2479&gt;$U$3,Q2479&lt;$U$4),Q2479*$V$3,OR(Q2479&gt;$U$3,Q2479&lt;$U$4),Q2479*$V$4,OR(Q2479&gt;$U$5,Q2479&lt;$U$6),Q2479*$V$6,OR(Q2479&gt;$U$6,Q2479&lt;$U$7),Q2479*$V$7)</f>
        <v>103.52</v>
      </c>
    </row>
    <row r="2480" spans="1:20" x14ac:dyDescent="0.3">
      <c r="A2480" s="2" t="s">
        <v>3166</v>
      </c>
      <c r="B2480" s="5">
        <v>43124</v>
      </c>
      <c r="C2480" s="5">
        <v>43125</v>
      </c>
      <c r="D2480" s="2" t="s">
        <v>33</v>
      </c>
      <c r="E2480" s="2" t="s">
        <v>41</v>
      </c>
      <c r="F2480" s="2" t="s">
        <v>172</v>
      </c>
      <c r="G2480" s="6" t="str">
        <f>VLOOKUP(F2480,'Customer Info'!A:B,2,0)</f>
        <v>Laurel</v>
      </c>
      <c r="H2480" s="6" t="str">
        <f>VLOOKUP(F2480,'Customer Info'!A:C,3,0)</f>
        <v>Workman</v>
      </c>
      <c r="I2480" s="6" t="str">
        <f>VLOOKUP(F2480,'Customer Info'!A:E,5,0)</f>
        <v>Dongguan</v>
      </c>
      <c r="J2480" s="2" t="s">
        <v>153</v>
      </c>
      <c r="K2480" s="2">
        <v>5848</v>
      </c>
      <c r="L2480" s="2">
        <v>5214</v>
      </c>
      <c r="M2480" s="2">
        <v>1</v>
      </c>
      <c r="N2480" s="7">
        <f t="shared" si="152"/>
        <v>5214</v>
      </c>
      <c r="O2480" s="7">
        <f t="shared" si="153"/>
        <v>5848</v>
      </c>
      <c r="P2480" s="2">
        <v>94</v>
      </c>
      <c r="Q2480" s="8">
        <f t="shared" si="154"/>
        <v>5942</v>
      </c>
      <c r="R2480" s="8">
        <f t="shared" si="155"/>
        <v>634</v>
      </c>
      <c r="S2480" s="2" t="s">
        <v>31</v>
      </c>
      <c r="T2480" s="22" cm="1">
        <f t="array" ref="T2480">_xlfn.IFS(OR(Q2480&gt;$U$2,Q2480&lt;$U$3),Q2480*$V$2,OR(Q2480&gt;$U$3,Q2480&lt;$U$4),Q2480*$V$3,OR(Q2480&gt;$U$3,Q2480&lt;$U$4),Q2480*$V$4,OR(Q2480&gt;$U$5,Q2480&lt;$U$6),Q2480*$V$6,OR(Q2480&gt;$U$6,Q2480&lt;$U$7),Q2480*$V$7)</f>
        <v>118.84</v>
      </c>
    </row>
    <row r="2481" spans="1:20" x14ac:dyDescent="0.3">
      <c r="A2481" s="2" t="s">
        <v>3167</v>
      </c>
      <c r="B2481" s="5">
        <v>43202</v>
      </c>
      <c r="C2481" s="5">
        <v>43204</v>
      </c>
      <c r="D2481" s="2" t="s">
        <v>45</v>
      </c>
      <c r="E2481" s="2" t="s">
        <v>41</v>
      </c>
      <c r="F2481" s="2" t="s">
        <v>1204</v>
      </c>
      <c r="G2481" s="6" t="str">
        <f>VLOOKUP(F2481,'Customer Info'!A:B,2,0)</f>
        <v>Philip</v>
      </c>
      <c r="H2481" s="6" t="str">
        <f>VLOOKUP(F2481,'Customer Info'!A:C,3,0)</f>
        <v>Fox</v>
      </c>
      <c r="I2481" s="6" t="str">
        <f>VLOOKUP(F2481,'Customer Info'!A:E,5,0)</f>
        <v>Mount Isa</v>
      </c>
      <c r="J2481" s="2" t="s">
        <v>168</v>
      </c>
      <c r="K2481" s="2">
        <v>79</v>
      </c>
      <c r="L2481" s="2">
        <v>75</v>
      </c>
      <c r="M2481" s="2">
        <v>2</v>
      </c>
      <c r="N2481" s="7">
        <f t="shared" si="152"/>
        <v>150</v>
      </c>
      <c r="O2481" s="7">
        <f t="shared" si="153"/>
        <v>158</v>
      </c>
      <c r="P2481" s="2">
        <v>10</v>
      </c>
      <c r="Q2481" s="8">
        <f t="shared" si="154"/>
        <v>168</v>
      </c>
      <c r="R2481" s="8">
        <f t="shared" si="155"/>
        <v>8</v>
      </c>
      <c r="S2481" s="2" t="s">
        <v>61</v>
      </c>
      <c r="T2481" s="22" cm="1">
        <f t="array" ref="T2481">_xlfn.IFS(OR(Q2481&gt;$U$2,Q2481&lt;$U$3),Q2481*$V$2,OR(Q2481&gt;$U$3,Q2481&lt;$U$4),Q2481*$V$3,OR(Q2481&gt;$U$3,Q2481&lt;$U$4),Q2481*$V$4,OR(Q2481&gt;$U$5,Q2481&lt;$U$6),Q2481*$V$6,OR(Q2481&gt;$U$6,Q2481&lt;$U$7),Q2481*$V$7)</f>
        <v>3.36</v>
      </c>
    </row>
    <row r="2482" spans="1:20" x14ac:dyDescent="0.3">
      <c r="A2482" s="2" t="s">
        <v>3168</v>
      </c>
      <c r="B2482" s="5">
        <v>43127</v>
      </c>
      <c r="C2482" s="5">
        <v>43128</v>
      </c>
      <c r="D2482" s="2" t="s">
        <v>26</v>
      </c>
      <c r="E2482" s="2" t="s">
        <v>27</v>
      </c>
      <c r="F2482" s="2" t="s">
        <v>217</v>
      </c>
      <c r="G2482" s="6" t="str">
        <f>VLOOKUP(F2482,'Customer Info'!A:B,2,0)</f>
        <v>Toby</v>
      </c>
      <c r="H2482" s="6" t="str">
        <f>VLOOKUP(F2482,'Customer Info'!A:C,3,0)</f>
        <v>Braunhardt</v>
      </c>
      <c r="I2482" s="6" t="str">
        <f>VLOOKUP(F2482,'Customer Info'!A:E,5,0)</f>
        <v>Perth</v>
      </c>
      <c r="J2482" s="2" t="s">
        <v>1222</v>
      </c>
      <c r="K2482" s="2">
        <v>1834</v>
      </c>
      <c r="L2482" s="2">
        <v>1716</v>
      </c>
      <c r="M2482" s="2">
        <v>1</v>
      </c>
      <c r="N2482" s="7">
        <f t="shared" si="152"/>
        <v>1716</v>
      </c>
      <c r="O2482" s="7">
        <f t="shared" si="153"/>
        <v>1834</v>
      </c>
      <c r="P2482" s="2">
        <v>20</v>
      </c>
      <c r="Q2482" s="8">
        <f t="shared" si="154"/>
        <v>1854</v>
      </c>
      <c r="R2482" s="8">
        <f t="shared" si="155"/>
        <v>118</v>
      </c>
      <c r="S2482" s="2" t="s">
        <v>31</v>
      </c>
      <c r="T2482" s="22" cm="1">
        <f t="array" ref="T2482">_xlfn.IFS(OR(Q2482&gt;$U$2,Q2482&lt;$U$3),Q2482*$V$2,OR(Q2482&gt;$U$3,Q2482&lt;$U$4),Q2482*$V$3,OR(Q2482&gt;$U$3,Q2482&lt;$U$4),Q2482*$V$4,OR(Q2482&gt;$U$5,Q2482&lt;$U$6),Q2482*$V$6,OR(Q2482&gt;$U$6,Q2482&lt;$U$7),Q2482*$V$7)</f>
        <v>37.08</v>
      </c>
    </row>
    <row r="2483" spans="1:20" x14ac:dyDescent="0.3">
      <c r="A2483" s="2" t="s">
        <v>3169</v>
      </c>
      <c r="B2483" s="5">
        <v>43463</v>
      </c>
      <c r="C2483" s="5">
        <v>43463</v>
      </c>
      <c r="D2483" s="2" t="s">
        <v>45</v>
      </c>
      <c r="E2483" s="2" t="s">
        <v>27</v>
      </c>
      <c r="F2483" s="2" t="s">
        <v>363</v>
      </c>
      <c r="G2483" s="6" t="str">
        <f>VLOOKUP(F2483,'Customer Info'!A:B,2,0)</f>
        <v>Brendan</v>
      </c>
      <c r="H2483" s="6" t="str">
        <f>VLOOKUP(F2483,'Customer Info'!A:C,3,0)</f>
        <v>Dodson</v>
      </c>
      <c r="I2483" s="6" t="str">
        <f>VLOOKUP(F2483,'Customer Info'!A:E,5,0)</f>
        <v>Adelaide</v>
      </c>
      <c r="J2483" s="2" t="s">
        <v>1388</v>
      </c>
      <c r="K2483" s="2">
        <v>183</v>
      </c>
      <c r="L2483" s="2">
        <v>168</v>
      </c>
      <c r="M2483" s="2">
        <v>1</v>
      </c>
      <c r="N2483" s="7">
        <f t="shared" si="152"/>
        <v>168</v>
      </c>
      <c r="O2483" s="7">
        <f t="shared" si="153"/>
        <v>183</v>
      </c>
      <c r="P2483" s="2">
        <v>30</v>
      </c>
      <c r="Q2483" s="8">
        <f t="shared" si="154"/>
        <v>213</v>
      </c>
      <c r="R2483" s="8">
        <f t="shared" si="155"/>
        <v>15</v>
      </c>
      <c r="S2483" s="2" t="s">
        <v>31</v>
      </c>
      <c r="T2483" s="22" cm="1">
        <f t="array" ref="T2483">_xlfn.IFS(OR(Q2483&gt;$U$2,Q2483&lt;$U$3),Q2483*$V$2,OR(Q2483&gt;$U$3,Q2483&lt;$U$4),Q2483*$V$3,OR(Q2483&gt;$U$3,Q2483&lt;$U$4),Q2483*$V$4,OR(Q2483&gt;$U$5,Q2483&lt;$U$6),Q2483*$V$6,OR(Q2483&gt;$U$6,Q2483&lt;$U$7),Q2483*$V$7)</f>
        <v>4.26</v>
      </c>
    </row>
    <row r="2484" spans="1:20" x14ac:dyDescent="0.3">
      <c r="A2484" s="2" t="s">
        <v>3170</v>
      </c>
      <c r="B2484" s="5">
        <v>43363</v>
      </c>
      <c r="C2484" s="5">
        <v>43363</v>
      </c>
      <c r="D2484" s="2" t="s">
        <v>45</v>
      </c>
      <c r="E2484" s="2" t="s">
        <v>66</v>
      </c>
      <c r="F2484" s="2" t="s">
        <v>234</v>
      </c>
      <c r="G2484" s="6" t="str">
        <f>VLOOKUP(F2484,'Customer Info'!A:B,2,0)</f>
        <v>Erin</v>
      </c>
      <c r="H2484" s="6" t="str">
        <f>VLOOKUP(F2484,'Customer Info'!A:C,3,0)</f>
        <v>Smith</v>
      </c>
      <c r="I2484" s="6" t="str">
        <f>VLOOKUP(F2484,'Customer Info'!A:E,5,0)</f>
        <v>Yuci</v>
      </c>
      <c r="J2484" s="2" t="s">
        <v>191</v>
      </c>
      <c r="K2484" s="2">
        <v>2333</v>
      </c>
      <c r="L2484" s="2">
        <v>2060</v>
      </c>
      <c r="M2484" s="2">
        <v>3</v>
      </c>
      <c r="N2484" s="7">
        <f t="shared" si="152"/>
        <v>6180</v>
      </c>
      <c r="O2484" s="7">
        <f t="shared" si="153"/>
        <v>6999</v>
      </c>
      <c r="P2484" s="2">
        <v>37</v>
      </c>
      <c r="Q2484" s="8">
        <f t="shared" si="154"/>
        <v>7036</v>
      </c>
      <c r="R2484" s="8">
        <f t="shared" si="155"/>
        <v>819</v>
      </c>
      <c r="S2484" s="2" t="s">
        <v>31</v>
      </c>
      <c r="T2484" s="22" cm="1">
        <f t="array" ref="T2484">_xlfn.IFS(OR(Q2484&gt;$U$2,Q2484&lt;$U$3),Q2484*$V$2,OR(Q2484&gt;$U$3,Q2484&lt;$U$4),Q2484*$V$3,OR(Q2484&gt;$U$3,Q2484&lt;$U$4),Q2484*$V$4,OR(Q2484&gt;$U$5,Q2484&lt;$U$6),Q2484*$V$6,OR(Q2484&gt;$U$6,Q2484&lt;$U$7),Q2484*$V$7)</f>
        <v>140.72</v>
      </c>
    </row>
    <row r="2485" spans="1:20" x14ac:dyDescent="0.3">
      <c r="A2485" s="2" t="s">
        <v>3171</v>
      </c>
      <c r="B2485" s="5">
        <v>43228</v>
      </c>
      <c r="C2485" s="5">
        <v>43229</v>
      </c>
      <c r="D2485" s="2" t="s">
        <v>26</v>
      </c>
      <c r="E2485" s="2" t="s">
        <v>34</v>
      </c>
      <c r="F2485" s="2" t="s">
        <v>632</v>
      </c>
      <c r="G2485" s="6" t="str">
        <f>VLOOKUP(F2485,'Customer Info'!A:B,2,0)</f>
        <v>Rob</v>
      </c>
      <c r="H2485" s="6" t="str">
        <f>VLOOKUP(F2485,'Customer Info'!A:C,3,0)</f>
        <v>Haberlin</v>
      </c>
      <c r="I2485" s="6" t="str">
        <f>VLOOKUP(F2485,'Customer Info'!A:E,5,0)</f>
        <v>Harbin</v>
      </c>
      <c r="J2485" s="2" t="s">
        <v>202</v>
      </c>
      <c r="K2485" s="2">
        <v>2960</v>
      </c>
      <c r="L2485" s="2">
        <v>2635</v>
      </c>
      <c r="M2485" s="2">
        <v>4</v>
      </c>
      <c r="N2485" s="7">
        <f t="shared" si="152"/>
        <v>10540</v>
      </c>
      <c r="O2485" s="7">
        <f t="shared" si="153"/>
        <v>11840</v>
      </c>
      <c r="P2485" s="2">
        <v>37</v>
      </c>
      <c r="Q2485" s="8">
        <f t="shared" si="154"/>
        <v>11877</v>
      </c>
      <c r="R2485" s="8">
        <f t="shared" si="155"/>
        <v>1300</v>
      </c>
      <c r="S2485" s="2" t="s">
        <v>61</v>
      </c>
      <c r="T2485" s="22" cm="1">
        <f t="array" ref="T2485">_xlfn.IFS(OR(Q2485&gt;$U$2,Q2485&lt;$U$3),Q2485*$V$2,OR(Q2485&gt;$U$3,Q2485&lt;$U$4),Q2485*$V$3,OR(Q2485&gt;$U$3,Q2485&lt;$U$4),Q2485*$V$4,OR(Q2485&gt;$U$5,Q2485&lt;$U$6),Q2485*$V$6,OR(Q2485&gt;$U$6,Q2485&lt;$U$7),Q2485*$V$7)</f>
        <v>237.54</v>
      </c>
    </row>
    <row r="2486" spans="1:20" x14ac:dyDescent="0.3">
      <c r="A2486" s="2" t="s">
        <v>3172</v>
      </c>
      <c r="B2486" s="5">
        <v>43244</v>
      </c>
      <c r="C2486" s="5">
        <v>43246</v>
      </c>
      <c r="D2486" s="2" t="s">
        <v>45</v>
      </c>
      <c r="E2486" s="2" t="s">
        <v>66</v>
      </c>
      <c r="F2486" s="2" t="s">
        <v>459</v>
      </c>
      <c r="G2486" s="6" t="str">
        <f>VLOOKUP(F2486,'Customer Info'!A:B,2,0)</f>
        <v>Roger</v>
      </c>
      <c r="H2486" s="6" t="str">
        <f>VLOOKUP(F2486,'Customer Info'!A:C,3,0)</f>
        <v>Barcio</v>
      </c>
      <c r="I2486" s="6" t="str">
        <f>VLOOKUP(F2486,'Customer Info'!A:E,5,0)</f>
        <v>Bremen</v>
      </c>
      <c r="J2486" s="2" t="s">
        <v>446</v>
      </c>
      <c r="K2486" s="2">
        <v>1413</v>
      </c>
      <c r="L2486" s="2">
        <v>1334</v>
      </c>
      <c r="M2486" s="2">
        <v>6</v>
      </c>
      <c r="N2486" s="7">
        <f t="shared" si="152"/>
        <v>8004</v>
      </c>
      <c r="O2486" s="7">
        <f t="shared" si="153"/>
        <v>8478</v>
      </c>
      <c r="P2486" s="2">
        <v>21</v>
      </c>
      <c r="Q2486" s="8">
        <f t="shared" si="154"/>
        <v>8499</v>
      </c>
      <c r="R2486" s="8">
        <f t="shared" si="155"/>
        <v>474</v>
      </c>
      <c r="S2486" s="2" t="s">
        <v>31</v>
      </c>
      <c r="T2486" s="22" cm="1">
        <f t="array" ref="T2486">_xlfn.IFS(OR(Q2486&gt;$U$2,Q2486&lt;$U$3),Q2486*$V$2,OR(Q2486&gt;$U$3,Q2486&lt;$U$4),Q2486*$V$3,OR(Q2486&gt;$U$3,Q2486&lt;$U$4),Q2486*$V$4,OR(Q2486&gt;$U$5,Q2486&lt;$U$6),Q2486*$V$6,OR(Q2486&gt;$U$6,Q2486&lt;$U$7),Q2486*$V$7)</f>
        <v>169.98</v>
      </c>
    </row>
    <row r="2487" spans="1:20" x14ac:dyDescent="0.3">
      <c r="A2487" s="2" t="s">
        <v>3173</v>
      </c>
      <c r="B2487" s="5">
        <v>43205</v>
      </c>
      <c r="C2487" s="5">
        <v>43207</v>
      </c>
      <c r="D2487" s="2" t="s">
        <v>45</v>
      </c>
      <c r="E2487" s="2" t="s">
        <v>46</v>
      </c>
      <c r="F2487" s="2" t="s">
        <v>855</v>
      </c>
      <c r="G2487" s="6" t="str">
        <f>VLOOKUP(F2487,'Customer Info'!A:B,2,0)</f>
        <v>Michael</v>
      </c>
      <c r="H2487" s="6" t="str">
        <f>VLOOKUP(F2487,'Customer Info'!A:C,3,0)</f>
        <v>Moore</v>
      </c>
      <c r="I2487" s="6" t="str">
        <f>VLOOKUP(F2487,'Customer Info'!A:E,5,0)</f>
        <v>Medan</v>
      </c>
      <c r="J2487" s="2" t="s">
        <v>614</v>
      </c>
      <c r="K2487" s="2">
        <v>825</v>
      </c>
      <c r="L2487" s="2">
        <v>793</v>
      </c>
      <c r="M2487" s="2">
        <v>2</v>
      </c>
      <c r="N2487" s="7">
        <f t="shared" si="152"/>
        <v>1586</v>
      </c>
      <c r="O2487" s="7">
        <f t="shared" si="153"/>
        <v>1650</v>
      </c>
      <c r="P2487" s="2">
        <v>87</v>
      </c>
      <c r="Q2487" s="8">
        <f t="shared" si="154"/>
        <v>1737</v>
      </c>
      <c r="R2487" s="8">
        <f t="shared" si="155"/>
        <v>64</v>
      </c>
      <c r="S2487" s="2" t="s">
        <v>31</v>
      </c>
      <c r="T2487" s="22" cm="1">
        <f t="array" ref="T2487">_xlfn.IFS(OR(Q2487&gt;$U$2,Q2487&lt;$U$3),Q2487*$V$2,OR(Q2487&gt;$U$3,Q2487&lt;$U$4),Q2487*$V$3,OR(Q2487&gt;$U$3,Q2487&lt;$U$4),Q2487*$V$4,OR(Q2487&gt;$U$5,Q2487&lt;$U$6),Q2487*$V$6,OR(Q2487&gt;$U$6,Q2487&lt;$U$7),Q2487*$V$7)</f>
        <v>34.74</v>
      </c>
    </row>
    <row r="2488" spans="1:20" x14ac:dyDescent="0.3">
      <c r="A2488" s="2" t="s">
        <v>3174</v>
      </c>
      <c r="B2488" s="5">
        <v>43241</v>
      </c>
      <c r="C2488" s="5">
        <v>43243</v>
      </c>
      <c r="D2488" s="2" t="s">
        <v>26</v>
      </c>
      <c r="E2488" s="2" t="s">
        <v>41</v>
      </c>
      <c r="F2488" s="2" t="s">
        <v>1693</v>
      </c>
      <c r="G2488" s="6" t="str">
        <f>VLOOKUP(F2488,'Customer Info'!A:B,2,0)</f>
        <v>Tamara</v>
      </c>
      <c r="H2488" s="6" t="str">
        <f>VLOOKUP(F2488,'Customer Info'!A:C,3,0)</f>
        <v>Chand</v>
      </c>
      <c r="I2488" s="6" t="str">
        <f>VLOOKUP(F2488,'Customer Info'!A:E,5,0)</f>
        <v>Yogyakarta</v>
      </c>
      <c r="J2488" s="2" t="s">
        <v>1222</v>
      </c>
      <c r="K2488" s="2">
        <v>7474</v>
      </c>
      <c r="L2488" s="2">
        <v>6858</v>
      </c>
      <c r="M2488" s="2">
        <v>1</v>
      </c>
      <c r="N2488" s="7">
        <f t="shared" si="152"/>
        <v>6858</v>
      </c>
      <c r="O2488" s="7">
        <f t="shared" si="153"/>
        <v>7474</v>
      </c>
      <c r="P2488" s="2">
        <v>79</v>
      </c>
      <c r="Q2488" s="8">
        <f t="shared" si="154"/>
        <v>7553</v>
      </c>
      <c r="R2488" s="8">
        <f t="shared" si="155"/>
        <v>616</v>
      </c>
      <c r="S2488" s="2" t="s">
        <v>69</v>
      </c>
      <c r="T2488" s="22" cm="1">
        <f t="array" ref="T2488">_xlfn.IFS(OR(Q2488&gt;$U$2,Q2488&lt;$U$3),Q2488*$V$2,OR(Q2488&gt;$U$3,Q2488&lt;$U$4),Q2488*$V$3,OR(Q2488&gt;$U$3,Q2488&lt;$U$4),Q2488*$V$4,OR(Q2488&gt;$U$5,Q2488&lt;$U$6),Q2488*$V$6,OR(Q2488&gt;$U$6,Q2488&lt;$U$7),Q2488*$V$7)</f>
        <v>151.06</v>
      </c>
    </row>
    <row r="2489" spans="1:20" x14ac:dyDescent="0.3">
      <c r="A2489" s="2" t="s">
        <v>3175</v>
      </c>
      <c r="B2489" s="5">
        <v>43331</v>
      </c>
      <c r="C2489" s="5">
        <v>43332</v>
      </c>
      <c r="D2489" s="2" t="s">
        <v>33</v>
      </c>
      <c r="E2489" s="2" t="s">
        <v>66</v>
      </c>
      <c r="F2489" s="2" t="s">
        <v>997</v>
      </c>
      <c r="G2489" s="6" t="str">
        <f>VLOOKUP(F2489,'Customer Info'!A:B,2,0)</f>
        <v>Logan</v>
      </c>
      <c r="H2489" s="6" t="str">
        <f>VLOOKUP(F2489,'Customer Info'!A:C,3,0)</f>
        <v>Currie</v>
      </c>
      <c r="I2489" s="6" t="str">
        <f>VLOOKUP(F2489,'Customer Info'!A:E,5,0)</f>
        <v>Anshan</v>
      </c>
      <c r="J2489" s="2" t="s">
        <v>39</v>
      </c>
      <c r="K2489" s="2">
        <v>5848</v>
      </c>
      <c r="L2489" s="2">
        <v>5214</v>
      </c>
      <c r="M2489" s="2">
        <v>6</v>
      </c>
      <c r="N2489" s="7">
        <f t="shared" si="152"/>
        <v>31284</v>
      </c>
      <c r="O2489" s="7">
        <f t="shared" si="153"/>
        <v>35088</v>
      </c>
      <c r="P2489" s="2">
        <v>90</v>
      </c>
      <c r="Q2489" s="8">
        <f t="shared" si="154"/>
        <v>35178</v>
      </c>
      <c r="R2489" s="8">
        <f t="shared" si="155"/>
        <v>3804</v>
      </c>
      <c r="S2489" s="2" t="s">
        <v>31</v>
      </c>
      <c r="T2489" s="22" cm="1">
        <f t="array" ref="T2489">_xlfn.IFS(OR(Q2489&gt;$U$2,Q2489&lt;$U$3),Q2489*$V$2,OR(Q2489&gt;$U$3,Q2489&lt;$U$4),Q2489*$V$3,OR(Q2489&gt;$U$3,Q2489&lt;$U$4),Q2489*$V$4,OR(Q2489&gt;$U$5,Q2489&lt;$U$6),Q2489*$V$6,OR(Q2489&gt;$U$6,Q2489&lt;$U$7),Q2489*$V$7)</f>
        <v>703.56000000000006</v>
      </c>
    </row>
    <row r="2490" spans="1:20" x14ac:dyDescent="0.3">
      <c r="A2490" s="2" t="s">
        <v>3176</v>
      </c>
      <c r="B2490" s="5">
        <v>43395</v>
      </c>
      <c r="C2490" s="5">
        <v>43395</v>
      </c>
      <c r="D2490" s="2" t="s">
        <v>33</v>
      </c>
      <c r="E2490" s="2" t="s">
        <v>46</v>
      </c>
      <c r="F2490" s="2" t="s">
        <v>1471</v>
      </c>
      <c r="G2490" s="6" t="str">
        <f>VLOOKUP(F2490,'Customer Info'!A:B,2,0)</f>
        <v>Caroline</v>
      </c>
      <c r="H2490" s="6" t="str">
        <f>VLOOKUP(F2490,'Customer Info'!A:C,3,0)</f>
        <v>Jumper</v>
      </c>
      <c r="I2490" s="6" t="str">
        <f>VLOOKUP(F2490,'Customer Info'!A:E,5,0)</f>
        <v>Xuzhou</v>
      </c>
      <c r="J2490" s="2" t="s">
        <v>81</v>
      </c>
      <c r="K2490" s="2">
        <v>2706</v>
      </c>
      <c r="L2490" s="2">
        <v>2553</v>
      </c>
      <c r="M2490" s="2">
        <v>3</v>
      </c>
      <c r="N2490" s="7">
        <f t="shared" si="152"/>
        <v>7659</v>
      </c>
      <c r="O2490" s="7">
        <f t="shared" si="153"/>
        <v>8118</v>
      </c>
      <c r="P2490" s="2">
        <v>77</v>
      </c>
      <c r="Q2490" s="8">
        <f t="shared" si="154"/>
        <v>8195</v>
      </c>
      <c r="R2490" s="8">
        <f t="shared" si="155"/>
        <v>459</v>
      </c>
      <c r="S2490" s="2" t="s">
        <v>31</v>
      </c>
      <c r="T2490" s="22" cm="1">
        <f t="array" ref="T2490">_xlfn.IFS(OR(Q2490&gt;$U$2,Q2490&lt;$U$3),Q2490*$V$2,OR(Q2490&gt;$U$3,Q2490&lt;$U$4),Q2490*$V$3,OR(Q2490&gt;$U$3,Q2490&lt;$U$4),Q2490*$V$4,OR(Q2490&gt;$U$5,Q2490&lt;$U$6),Q2490*$V$6,OR(Q2490&gt;$U$6,Q2490&lt;$U$7),Q2490*$V$7)</f>
        <v>163.9</v>
      </c>
    </row>
    <row r="2491" spans="1:20" x14ac:dyDescent="0.3">
      <c r="A2491" s="2" t="s">
        <v>3177</v>
      </c>
      <c r="B2491" s="5">
        <v>43329</v>
      </c>
      <c r="C2491" s="5">
        <v>43329</v>
      </c>
      <c r="D2491" s="2" t="s">
        <v>45</v>
      </c>
      <c r="E2491" s="2" t="s">
        <v>34</v>
      </c>
      <c r="F2491" s="2" t="s">
        <v>572</v>
      </c>
      <c r="G2491" s="6" t="str">
        <f>VLOOKUP(F2491,'Customer Info'!A:B,2,0)</f>
        <v>Jack</v>
      </c>
      <c r="H2491" s="6" t="str">
        <f>VLOOKUP(F2491,'Customer Info'!A:C,3,0)</f>
        <v>Garza</v>
      </c>
      <c r="I2491" s="6" t="str">
        <f>VLOOKUP(F2491,'Customer Info'!A:E,5,0)</f>
        <v>Oldenburg</v>
      </c>
      <c r="J2491" s="2" t="s">
        <v>630</v>
      </c>
      <c r="K2491" s="2">
        <v>138</v>
      </c>
      <c r="L2491" s="2">
        <v>128</v>
      </c>
      <c r="M2491" s="2">
        <v>2</v>
      </c>
      <c r="N2491" s="7">
        <f t="shared" si="152"/>
        <v>256</v>
      </c>
      <c r="O2491" s="7">
        <f t="shared" si="153"/>
        <v>276</v>
      </c>
      <c r="P2491" s="2">
        <v>30</v>
      </c>
      <c r="Q2491" s="8">
        <f t="shared" si="154"/>
        <v>306</v>
      </c>
      <c r="R2491" s="8">
        <f t="shared" si="155"/>
        <v>20</v>
      </c>
      <c r="S2491" s="2" t="s">
        <v>31</v>
      </c>
      <c r="T2491" s="22" cm="1">
        <f t="array" ref="T2491">_xlfn.IFS(OR(Q2491&gt;$U$2,Q2491&lt;$U$3),Q2491*$V$2,OR(Q2491&gt;$U$3,Q2491&lt;$U$4),Q2491*$V$3,OR(Q2491&gt;$U$3,Q2491&lt;$U$4),Q2491*$V$4,OR(Q2491&gt;$U$5,Q2491&lt;$U$6),Q2491*$V$6,OR(Q2491&gt;$U$6,Q2491&lt;$U$7),Q2491*$V$7)</f>
        <v>6.12</v>
      </c>
    </row>
    <row r="2492" spans="1:20" x14ac:dyDescent="0.3">
      <c r="A2492" s="2" t="s">
        <v>3178</v>
      </c>
      <c r="B2492" s="5">
        <v>43226</v>
      </c>
      <c r="C2492" s="5">
        <v>43227</v>
      </c>
      <c r="D2492" s="2" t="s">
        <v>33</v>
      </c>
      <c r="E2492" s="2" t="s">
        <v>89</v>
      </c>
      <c r="F2492" s="2" t="s">
        <v>2604</v>
      </c>
      <c r="G2492" s="6" t="str">
        <f>VLOOKUP(F2492,'Customer Info'!A:B,2,0)</f>
        <v>Thea</v>
      </c>
      <c r="H2492" s="6" t="str">
        <f>VLOOKUP(F2492,'Customer Info'!A:C,3,0)</f>
        <v>Hendricks</v>
      </c>
      <c r="I2492" s="6" t="str">
        <f>VLOOKUP(F2492,'Customer Info'!A:E,5,0)</f>
        <v>Moers</v>
      </c>
      <c r="J2492" s="2" t="s">
        <v>72</v>
      </c>
      <c r="K2492" s="2">
        <v>9135</v>
      </c>
      <c r="L2492" s="2">
        <v>8143</v>
      </c>
      <c r="M2492" s="2">
        <v>1</v>
      </c>
      <c r="N2492" s="7">
        <f t="shared" si="152"/>
        <v>8143</v>
      </c>
      <c r="O2492" s="7">
        <f t="shared" si="153"/>
        <v>9135</v>
      </c>
      <c r="P2492" s="2">
        <v>73</v>
      </c>
      <c r="Q2492" s="8">
        <f t="shared" si="154"/>
        <v>9208</v>
      </c>
      <c r="R2492" s="8">
        <f t="shared" si="155"/>
        <v>992</v>
      </c>
      <c r="S2492" s="2" t="s">
        <v>61</v>
      </c>
      <c r="T2492" s="22" cm="1">
        <f t="array" ref="T2492">_xlfn.IFS(OR(Q2492&gt;$U$2,Q2492&lt;$U$3),Q2492*$V$2,OR(Q2492&gt;$U$3,Q2492&lt;$U$4),Q2492*$V$3,OR(Q2492&gt;$U$3,Q2492&lt;$U$4),Q2492*$V$4,OR(Q2492&gt;$U$5,Q2492&lt;$U$6),Q2492*$V$6,OR(Q2492&gt;$U$6,Q2492&lt;$U$7),Q2492*$V$7)</f>
        <v>184.16</v>
      </c>
    </row>
    <row r="2493" spans="1:20" x14ac:dyDescent="0.3">
      <c r="A2493" s="2" t="s">
        <v>3179</v>
      </c>
      <c r="B2493" s="5">
        <v>43439</v>
      </c>
      <c r="C2493" s="5">
        <v>43441</v>
      </c>
      <c r="D2493" s="2" t="s">
        <v>45</v>
      </c>
      <c r="E2493" s="2" t="s">
        <v>46</v>
      </c>
      <c r="F2493" s="2" t="s">
        <v>764</v>
      </c>
      <c r="G2493" s="6" t="str">
        <f>VLOOKUP(F2493,'Customer Info'!A:B,2,0)</f>
        <v>Brad</v>
      </c>
      <c r="H2493" s="6" t="str">
        <f>VLOOKUP(F2493,'Customer Info'!A:C,3,0)</f>
        <v>Thomas</v>
      </c>
      <c r="I2493" s="6" t="str">
        <f>VLOOKUP(F2493,'Customer Info'!A:E,5,0)</f>
        <v>Udaipur</v>
      </c>
      <c r="J2493" s="2" t="s">
        <v>359</v>
      </c>
      <c r="K2493" s="2">
        <v>973</v>
      </c>
      <c r="L2493" s="2">
        <v>910</v>
      </c>
      <c r="M2493" s="2">
        <v>5</v>
      </c>
      <c r="N2493" s="7">
        <f t="shared" si="152"/>
        <v>4550</v>
      </c>
      <c r="O2493" s="7">
        <f t="shared" si="153"/>
        <v>4865</v>
      </c>
      <c r="P2493" s="2">
        <v>80</v>
      </c>
      <c r="Q2493" s="8">
        <f t="shared" si="154"/>
        <v>4945</v>
      </c>
      <c r="R2493" s="8">
        <f t="shared" si="155"/>
        <v>315</v>
      </c>
      <c r="S2493" s="2" t="s">
        <v>61</v>
      </c>
      <c r="T2493" s="22" cm="1">
        <f t="array" ref="T2493">_xlfn.IFS(OR(Q2493&gt;$U$2,Q2493&lt;$U$3),Q2493*$V$2,OR(Q2493&gt;$U$3,Q2493&lt;$U$4),Q2493*$V$3,OR(Q2493&gt;$U$3,Q2493&lt;$U$4),Q2493*$V$4,OR(Q2493&gt;$U$5,Q2493&lt;$U$6),Q2493*$V$6,OR(Q2493&gt;$U$6,Q2493&lt;$U$7),Q2493*$V$7)</f>
        <v>98.9</v>
      </c>
    </row>
    <row r="2494" spans="1:20" x14ac:dyDescent="0.3">
      <c r="A2494" s="2" t="s">
        <v>3180</v>
      </c>
      <c r="B2494" s="5">
        <v>43458</v>
      </c>
      <c r="C2494" s="5">
        <v>43459</v>
      </c>
      <c r="D2494" s="2" t="s">
        <v>45</v>
      </c>
      <c r="E2494" s="2" t="s">
        <v>46</v>
      </c>
      <c r="F2494" s="2" t="s">
        <v>1456</v>
      </c>
      <c r="G2494" s="6" t="str">
        <f>VLOOKUP(F2494,'Customer Info'!A:B,2,0)</f>
        <v>Darren</v>
      </c>
      <c r="H2494" s="6" t="str">
        <f>VLOOKUP(F2494,'Customer Info'!A:C,3,0)</f>
        <v>Koutras</v>
      </c>
      <c r="I2494" s="6" t="str">
        <f>VLOOKUP(F2494,'Customer Info'!A:E,5,0)</f>
        <v>Pune</v>
      </c>
      <c r="J2494" s="2" t="s">
        <v>838</v>
      </c>
      <c r="K2494" s="2">
        <v>954</v>
      </c>
      <c r="L2494" s="2">
        <v>901</v>
      </c>
      <c r="M2494" s="2">
        <v>4</v>
      </c>
      <c r="N2494" s="7">
        <f t="shared" si="152"/>
        <v>3604</v>
      </c>
      <c r="O2494" s="7">
        <f t="shared" si="153"/>
        <v>3816</v>
      </c>
      <c r="P2494" s="2">
        <v>52</v>
      </c>
      <c r="Q2494" s="8">
        <f t="shared" si="154"/>
        <v>3868</v>
      </c>
      <c r="R2494" s="8">
        <f t="shared" si="155"/>
        <v>212</v>
      </c>
      <c r="S2494" s="2" t="s">
        <v>61</v>
      </c>
      <c r="T2494" s="22" cm="1">
        <f t="array" ref="T2494">_xlfn.IFS(OR(Q2494&gt;$U$2,Q2494&lt;$U$3),Q2494*$V$2,OR(Q2494&gt;$U$3,Q2494&lt;$U$4),Q2494*$V$3,OR(Q2494&gt;$U$3,Q2494&lt;$U$4),Q2494*$V$4,OR(Q2494&gt;$U$5,Q2494&lt;$U$6),Q2494*$V$6,OR(Q2494&gt;$U$6,Q2494&lt;$U$7),Q2494*$V$7)</f>
        <v>77.36</v>
      </c>
    </row>
    <row r="2495" spans="1:20" x14ac:dyDescent="0.3">
      <c r="A2495" s="2" t="s">
        <v>3181</v>
      </c>
      <c r="B2495" s="5">
        <v>43308</v>
      </c>
      <c r="C2495" s="5">
        <v>43309</v>
      </c>
      <c r="D2495" s="2" t="s">
        <v>45</v>
      </c>
      <c r="E2495" s="2" t="s">
        <v>34</v>
      </c>
      <c r="F2495" s="2" t="s">
        <v>740</v>
      </c>
      <c r="G2495" s="6" t="str">
        <f>VLOOKUP(F2495,'Customer Info'!A:B,2,0)</f>
        <v>Rick</v>
      </c>
      <c r="H2495" s="6" t="str">
        <f>VLOOKUP(F2495,'Customer Info'!A:C,3,0)</f>
        <v>Reed</v>
      </c>
      <c r="I2495" s="6" t="str">
        <f>VLOOKUP(F2495,'Customer Info'!A:E,5,0)</f>
        <v>Lucknow</v>
      </c>
      <c r="J2495" s="2" t="s">
        <v>138</v>
      </c>
      <c r="K2495" s="2">
        <v>61</v>
      </c>
      <c r="L2495" s="2">
        <v>56</v>
      </c>
      <c r="M2495" s="2">
        <v>1</v>
      </c>
      <c r="N2495" s="7">
        <f t="shared" si="152"/>
        <v>56</v>
      </c>
      <c r="O2495" s="7">
        <f t="shared" si="153"/>
        <v>61</v>
      </c>
      <c r="P2495" s="2">
        <v>10</v>
      </c>
      <c r="Q2495" s="8">
        <f t="shared" si="154"/>
        <v>71</v>
      </c>
      <c r="R2495" s="8">
        <f t="shared" si="155"/>
        <v>5</v>
      </c>
      <c r="S2495" s="2" t="s">
        <v>31</v>
      </c>
      <c r="T2495" s="22" cm="1">
        <f t="array" ref="T2495">_xlfn.IFS(OR(Q2495&gt;$U$2,Q2495&lt;$U$3),Q2495*$V$2,OR(Q2495&gt;$U$3,Q2495&lt;$U$4),Q2495*$V$3,OR(Q2495&gt;$U$3,Q2495&lt;$U$4),Q2495*$V$4,OR(Q2495&gt;$U$5,Q2495&lt;$U$6),Q2495*$V$6,OR(Q2495&gt;$U$6,Q2495&lt;$U$7),Q2495*$V$7)</f>
        <v>1.42</v>
      </c>
    </row>
    <row r="2496" spans="1:20" x14ac:dyDescent="0.3">
      <c r="A2496" s="2" t="s">
        <v>3182</v>
      </c>
      <c r="B2496" s="5">
        <v>43368</v>
      </c>
      <c r="C2496" s="5">
        <v>43368</v>
      </c>
      <c r="D2496" s="2" t="s">
        <v>45</v>
      </c>
      <c r="E2496" s="2" t="s">
        <v>41</v>
      </c>
      <c r="F2496" s="2" t="s">
        <v>764</v>
      </c>
      <c r="G2496" s="6" t="str">
        <f>VLOOKUP(F2496,'Customer Info'!A:B,2,0)</f>
        <v>Brad</v>
      </c>
      <c r="H2496" s="6" t="str">
        <f>VLOOKUP(F2496,'Customer Info'!A:C,3,0)</f>
        <v>Thomas</v>
      </c>
      <c r="I2496" s="6" t="str">
        <f>VLOOKUP(F2496,'Customer Info'!A:E,5,0)</f>
        <v>Udaipur</v>
      </c>
      <c r="J2496" s="2" t="s">
        <v>36</v>
      </c>
      <c r="K2496" s="2">
        <v>1399</v>
      </c>
      <c r="L2496" s="2">
        <v>1308</v>
      </c>
      <c r="M2496" s="2">
        <v>2</v>
      </c>
      <c r="N2496" s="7">
        <f t="shared" si="152"/>
        <v>2616</v>
      </c>
      <c r="O2496" s="7">
        <f t="shared" si="153"/>
        <v>2798</v>
      </c>
      <c r="P2496" s="2">
        <v>35</v>
      </c>
      <c r="Q2496" s="8">
        <f t="shared" si="154"/>
        <v>2833</v>
      </c>
      <c r="R2496" s="8">
        <f t="shared" si="155"/>
        <v>182</v>
      </c>
      <c r="S2496" s="2" t="s">
        <v>31</v>
      </c>
      <c r="T2496" s="22" cm="1">
        <f t="array" ref="T2496">_xlfn.IFS(OR(Q2496&gt;$U$2,Q2496&lt;$U$3),Q2496*$V$2,OR(Q2496&gt;$U$3,Q2496&lt;$U$4),Q2496*$V$3,OR(Q2496&gt;$U$3,Q2496&lt;$U$4),Q2496*$V$4,OR(Q2496&gt;$U$5,Q2496&lt;$U$6),Q2496*$V$6,OR(Q2496&gt;$U$6,Q2496&lt;$U$7),Q2496*$V$7)</f>
        <v>56.660000000000004</v>
      </c>
    </row>
    <row r="2497" spans="1:20" x14ac:dyDescent="0.3">
      <c r="A2497" s="2" t="s">
        <v>3183</v>
      </c>
      <c r="B2497" s="5">
        <v>43252</v>
      </c>
      <c r="C2497" s="5">
        <v>43253</v>
      </c>
      <c r="D2497" s="2" t="s">
        <v>45</v>
      </c>
      <c r="E2497" s="2" t="s">
        <v>89</v>
      </c>
      <c r="F2497" s="2" t="s">
        <v>3184</v>
      </c>
      <c r="G2497" s="6" t="str">
        <f>VLOOKUP(F2497,'Customer Info'!A:B,2,0)</f>
        <v>Evan</v>
      </c>
      <c r="H2497" s="6" t="str">
        <f>VLOOKUP(F2497,'Customer Info'!A:C,3,0)</f>
        <v>Henry</v>
      </c>
      <c r="I2497" s="6" t="str">
        <f>VLOOKUP(F2497,'Customer Info'!A:E,5,0)</f>
        <v>Zhoukou</v>
      </c>
      <c r="J2497" s="2" t="s">
        <v>60</v>
      </c>
      <c r="K2497" s="2">
        <v>626</v>
      </c>
      <c r="L2497" s="2">
        <v>559</v>
      </c>
      <c r="M2497" s="2">
        <v>8</v>
      </c>
      <c r="N2497" s="7">
        <f t="shared" si="152"/>
        <v>4472</v>
      </c>
      <c r="O2497" s="7">
        <f t="shared" si="153"/>
        <v>5008</v>
      </c>
      <c r="P2497" s="2">
        <v>90</v>
      </c>
      <c r="Q2497" s="8">
        <f t="shared" si="154"/>
        <v>5098</v>
      </c>
      <c r="R2497" s="8">
        <f t="shared" si="155"/>
        <v>536</v>
      </c>
      <c r="S2497" s="2" t="s">
        <v>31</v>
      </c>
      <c r="T2497" s="22" cm="1">
        <f t="array" ref="T2497">_xlfn.IFS(OR(Q2497&gt;$U$2,Q2497&lt;$U$3),Q2497*$V$2,OR(Q2497&gt;$U$3,Q2497&lt;$U$4),Q2497*$V$3,OR(Q2497&gt;$U$3,Q2497&lt;$U$4),Q2497*$V$4,OR(Q2497&gt;$U$5,Q2497&lt;$U$6),Q2497*$V$6,OR(Q2497&gt;$U$6,Q2497&lt;$U$7),Q2497*$V$7)</f>
        <v>101.96000000000001</v>
      </c>
    </row>
    <row r="2498" spans="1:20" x14ac:dyDescent="0.3">
      <c r="A2498" s="2" t="s">
        <v>3185</v>
      </c>
      <c r="B2498" s="5">
        <v>43120</v>
      </c>
      <c r="C2498" s="5">
        <v>43120</v>
      </c>
      <c r="D2498" s="2" t="s">
        <v>26</v>
      </c>
      <c r="E2498" s="2" t="s">
        <v>46</v>
      </c>
      <c r="F2498" s="2" t="s">
        <v>1261</v>
      </c>
      <c r="G2498" s="6" t="str">
        <f>VLOOKUP(F2498,'Customer Info'!A:B,2,0)</f>
        <v>Heather</v>
      </c>
      <c r="H2498" s="6" t="str">
        <f>VLOOKUP(F2498,'Customer Info'!A:C,3,0)</f>
        <v>Kirkland</v>
      </c>
      <c r="I2498" s="6" t="str">
        <f>VLOOKUP(F2498,'Customer Info'!A:E,5,0)</f>
        <v>Luoyang</v>
      </c>
      <c r="J2498" s="2" t="s">
        <v>202</v>
      </c>
      <c r="K2498" s="2">
        <v>3108</v>
      </c>
      <c r="L2498" s="2">
        <v>2882</v>
      </c>
      <c r="M2498" s="2">
        <v>2</v>
      </c>
      <c r="N2498" s="7">
        <f t="shared" si="152"/>
        <v>5764</v>
      </c>
      <c r="O2498" s="7">
        <f t="shared" si="153"/>
        <v>6216</v>
      </c>
      <c r="P2498" s="2">
        <v>28</v>
      </c>
      <c r="Q2498" s="8">
        <f t="shared" si="154"/>
        <v>6244</v>
      </c>
      <c r="R2498" s="8">
        <f t="shared" si="155"/>
        <v>452</v>
      </c>
      <c r="S2498" s="2" t="s">
        <v>31</v>
      </c>
      <c r="T2498" s="22" cm="1">
        <f t="array" ref="T2498">_xlfn.IFS(OR(Q2498&gt;$U$2,Q2498&lt;$U$3),Q2498*$V$2,OR(Q2498&gt;$U$3,Q2498&lt;$U$4),Q2498*$V$3,OR(Q2498&gt;$U$3,Q2498&lt;$U$4),Q2498*$V$4,OR(Q2498&gt;$U$5,Q2498&lt;$U$6),Q2498*$V$6,OR(Q2498&gt;$U$6,Q2498&lt;$U$7),Q2498*$V$7)</f>
        <v>124.88000000000001</v>
      </c>
    </row>
    <row r="2499" spans="1:20" x14ac:dyDescent="0.3">
      <c r="A2499" s="2" t="s">
        <v>3186</v>
      </c>
      <c r="B2499" s="5">
        <v>43358</v>
      </c>
      <c r="C2499" s="5">
        <v>43358</v>
      </c>
      <c r="D2499" s="2" t="s">
        <v>26</v>
      </c>
      <c r="E2499" s="2" t="s">
        <v>27</v>
      </c>
      <c r="F2499" s="2" t="s">
        <v>2190</v>
      </c>
      <c r="G2499" s="6" t="str">
        <f>VLOOKUP(F2499,'Customer Info'!A:B,2,0)</f>
        <v>Justin</v>
      </c>
      <c r="H2499" s="6" t="str">
        <f>VLOOKUP(F2499,'Customer Info'!A:C,3,0)</f>
        <v>Hirsh</v>
      </c>
      <c r="I2499" s="6" t="str">
        <f>VLOOKUP(F2499,'Customer Info'!A:E,5,0)</f>
        <v>Shangzhi</v>
      </c>
      <c r="J2499" s="2" t="s">
        <v>348</v>
      </c>
      <c r="K2499" s="2">
        <v>1772</v>
      </c>
      <c r="L2499" s="2">
        <v>1656</v>
      </c>
      <c r="M2499" s="2">
        <v>5</v>
      </c>
      <c r="N2499" s="7">
        <f t="shared" si="152"/>
        <v>8280</v>
      </c>
      <c r="O2499" s="7">
        <f t="shared" si="153"/>
        <v>8860</v>
      </c>
      <c r="P2499" s="2">
        <v>20</v>
      </c>
      <c r="Q2499" s="8">
        <f t="shared" si="154"/>
        <v>8880</v>
      </c>
      <c r="R2499" s="8">
        <f t="shared" si="155"/>
        <v>580</v>
      </c>
      <c r="S2499" s="2" t="s">
        <v>31</v>
      </c>
      <c r="T2499" s="22" cm="1">
        <f t="array" ref="T2499">_xlfn.IFS(OR(Q2499&gt;$U$2,Q2499&lt;$U$3),Q2499*$V$2,OR(Q2499&gt;$U$3,Q2499&lt;$U$4),Q2499*$V$3,OR(Q2499&gt;$U$3,Q2499&lt;$U$4),Q2499*$V$4,OR(Q2499&gt;$U$5,Q2499&lt;$U$6),Q2499*$V$6,OR(Q2499&gt;$U$6,Q2499&lt;$U$7),Q2499*$V$7)</f>
        <v>177.6</v>
      </c>
    </row>
    <row r="2500" spans="1:20" x14ac:dyDescent="0.3">
      <c r="A2500" s="2" t="s">
        <v>3187</v>
      </c>
      <c r="B2500" s="5">
        <v>43400</v>
      </c>
      <c r="C2500" s="5">
        <v>43402</v>
      </c>
      <c r="D2500" s="2" t="s">
        <v>26</v>
      </c>
      <c r="E2500" s="2" t="s">
        <v>46</v>
      </c>
      <c r="F2500" s="2" t="s">
        <v>755</v>
      </c>
      <c r="G2500" s="6" t="str">
        <f>VLOOKUP(F2500,'Customer Info'!A:B,2,0)</f>
        <v>Deirdre</v>
      </c>
      <c r="H2500" s="6" t="str">
        <f>VLOOKUP(F2500,'Customer Info'!A:C,3,0)</f>
        <v>Greer</v>
      </c>
      <c r="I2500" s="6" t="str">
        <f>VLOOKUP(F2500,'Customer Info'!A:E,5,0)</f>
        <v>Bandung</v>
      </c>
      <c r="J2500" s="2" t="s">
        <v>666</v>
      </c>
      <c r="K2500" s="2">
        <v>3184</v>
      </c>
      <c r="L2500" s="2">
        <v>2947</v>
      </c>
      <c r="M2500" s="2">
        <v>1</v>
      </c>
      <c r="N2500" s="7">
        <f t="shared" si="152"/>
        <v>2947</v>
      </c>
      <c r="O2500" s="7">
        <f t="shared" si="153"/>
        <v>3184</v>
      </c>
      <c r="P2500" s="2">
        <v>90</v>
      </c>
      <c r="Q2500" s="8">
        <f t="shared" si="154"/>
        <v>3274</v>
      </c>
      <c r="R2500" s="8">
        <f t="shared" si="155"/>
        <v>237</v>
      </c>
      <c r="S2500" s="2" t="s">
        <v>61</v>
      </c>
      <c r="T2500" s="22" cm="1">
        <f t="array" ref="T2500">_xlfn.IFS(OR(Q2500&gt;$U$2,Q2500&lt;$U$3),Q2500*$V$2,OR(Q2500&gt;$U$3,Q2500&lt;$U$4),Q2500*$V$3,OR(Q2500&gt;$U$3,Q2500&lt;$U$4),Q2500*$V$4,OR(Q2500&gt;$U$5,Q2500&lt;$U$6),Q2500*$V$6,OR(Q2500&gt;$U$6,Q2500&lt;$U$7),Q2500*$V$7)</f>
        <v>65.48</v>
      </c>
    </row>
    <row r="2501" spans="1:20" x14ac:dyDescent="0.3">
      <c r="A2501" s="2" t="s">
        <v>3188</v>
      </c>
      <c r="B2501" s="5">
        <v>43271</v>
      </c>
      <c r="C2501" s="5">
        <v>43273</v>
      </c>
      <c r="D2501" s="2" t="s">
        <v>45</v>
      </c>
      <c r="E2501" s="2" t="s">
        <v>89</v>
      </c>
      <c r="F2501" s="2" t="s">
        <v>134</v>
      </c>
      <c r="G2501" s="6" t="str">
        <f>VLOOKUP(F2501,'Customer Info'!A:B,2,0)</f>
        <v>Victoria</v>
      </c>
      <c r="H2501" s="6" t="str">
        <f>VLOOKUP(F2501,'Customer Info'!A:C,3,0)</f>
        <v>Pisteka</v>
      </c>
      <c r="I2501" s="6" t="str">
        <f>VLOOKUP(F2501,'Customer Info'!A:E,5,0)</f>
        <v>Bokaro</v>
      </c>
      <c r="J2501" s="2" t="s">
        <v>126</v>
      </c>
      <c r="K2501" s="2">
        <v>542</v>
      </c>
      <c r="L2501" s="2">
        <v>492</v>
      </c>
      <c r="M2501" s="2">
        <v>4</v>
      </c>
      <c r="N2501" s="7">
        <f t="shared" si="152"/>
        <v>1968</v>
      </c>
      <c r="O2501" s="7">
        <f t="shared" si="153"/>
        <v>2168</v>
      </c>
      <c r="P2501" s="2">
        <v>72</v>
      </c>
      <c r="Q2501" s="8">
        <f t="shared" si="154"/>
        <v>2240</v>
      </c>
      <c r="R2501" s="8">
        <f t="shared" si="155"/>
        <v>200</v>
      </c>
      <c r="S2501" s="2" t="s">
        <v>61</v>
      </c>
      <c r="T2501" s="22" cm="1">
        <f t="array" ref="T2501">_xlfn.IFS(OR(Q2501&gt;$U$2,Q2501&lt;$U$3),Q2501*$V$2,OR(Q2501&gt;$U$3,Q2501&lt;$U$4),Q2501*$V$3,OR(Q2501&gt;$U$3,Q2501&lt;$U$4),Q2501*$V$4,OR(Q2501&gt;$U$5,Q2501&lt;$U$6),Q2501*$V$6,OR(Q2501&gt;$U$6,Q2501&lt;$U$7),Q2501*$V$7)</f>
        <v>44.800000000000004</v>
      </c>
    </row>
    <row r="2502" spans="1:20" x14ac:dyDescent="0.3">
      <c r="A2502" s="2" t="s">
        <v>3189</v>
      </c>
      <c r="B2502" s="5">
        <v>43302</v>
      </c>
      <c r="C2502" s="5">
        <v>43303</v>
      </c>
      <c r="D2502" s="2" t="s">
        <v>26</v>
      </c>
      <c r="E2502" s="2" t="s">
        <v>34</v>
      </c>
      <c r="F2502" s="2" t="s">
        <v>946</v>
      </c>
      <c r="G2502" s="6" t="str">
        <f>VLOOKUP(F2502,'Customer Info'!A:B,2,0)</f>
        <v>Neil</v>
      </c>
      <c r="H2502" s="6" t="str">
        <f>VLOOKUP(F2502,'Customer Info'!A:C,3,0)</f>
        <v>Franzšsisch</v>
      </c>
      <c r="I2502" s="6" t="str">
        <f>VLOOKUP(F2502,'Customer Info'!A:E,5,0)</f>
        <v>Mount Isa</v>
      </c>
      <c r="J2502" s="2" t="s">
        <v>405</v>
      </c>
      <c r="K2502" s="2">
        <v>1637</v>
      </c>
      <c r="L2502" s="2">
        <v>1591</v>
      </c>
      <c r="M2502" s="2">
        <v>1</v>
      </c>
      <c r="N2502" s="7">
        <f t="shared" si="152"/>
        <v>1591</v>
      </c>
      <c r="O2502" s="7">
        <f t="shared" si="153"/>
        <v>1637</v>
      </c>
      <c r="P2502" s="2">
        <v>99</v>
      </c>
      <c r="Q2502" s="8">
        <f t="shared" si="154"/>
        <v>1736</v>
      </c>
      <c r="R2502" s="8">
        <f t="shared" si="155"/>
        <v>46</v>
      </c>
      <c r="S2502" s="2" t="s">
        <v>61</v>
      </c>
      <c r="T2502" s="22" cm="1">
        <f t="array" ref="T2502">_xlfn.IFS(OR(Q2502&gt;$U$2,Q2502&lt;$U$3),Q2502*$V$2,OR(Q2502&gt;$U$3,Q2502&lt;$U$4),Q2502*$V$3,OR(Q2502&gt;$U$3,Q2502&lt;$U$4),Q2502*$V$4,OR(Q2502&gt;$U$5,Q2502&lt;$U$6),Q2502*$V$6,OR(Q2502&gt;$U$6,Q2502&lt;$U$7),Q2502*$V$7)</f>
        <v>34.72</v>
      </c>
    </row>
    <row r="2503" spans="1:20" x14ac:dyDescent="0.3">
      <c r="A2503" s="2" t="s">
        <v>3190</v>
      </c>
      <c r="B2503" s="5">
        <v>43230</v>
      </c>
      <c r="C2503" s="5">
        <v>43231</v>
      </c>
      <c r="D2503" s="2" t="s">
        <v>45</v>
      </c>
      <c r="E2503" s="2" t="s">
        <v>27</v>
      </c>
      <c r="F2503" s="2" t="s">
        <v>150</v>
      </c>
      <c r="G2503" s="6" t="str">
        <f>VLOOKUP(F2503,'Customer Info'!A:B,2,0)</f>
        <v>Adam</v>
      </c>
      <c r="H2503" s="6" t="str">
        <f>VLOOKUP(F2503,'Customer Info'!A:C,3,0)</f>
        <v>Bellavance</v>
      </c>
      <c r="I2503" s="6" t="str">
        <f>VLOOKUP(F2503,'Customer Info'!A:E,5,0)</f>
        <v>Kaiyuan</v>
      </c>
      <c r="J2503" s="2" t="s">
        <v>371</v>
      </c>
      <c r="K2503" s="2">
        <v>166</v>
      </c>
      <c r="L2503" s="2">
        <v>157</v>
      </c>
      <c r="M2503" s="2">
        <v>2</v>
      </c>
      <c r="N2503" s="7">
        <f t="shared" si="152"/>
        <v>314</v>
      </c>
      <c r="O2503" s="7">
        <f t="shared" si="153"/>
        <v>332</v>
      </c>
      <c r="P2503" s="2">
        <v>30</v>
      </c>
      <c r="Q2503" s="8">
        <f t="shared" si="154"/>
        <v>362</v>
      </c>
      <c r="R2503" s="8">
        <f t="shared" si="155"/>
        <v>18</v>
      </c>
      <c r="S2503" s="2" t="s">
        <v>31</v>
      </c>
      <c r="T2503" s="22" cm="1">
        <f t="array" ref="T2503">_xlfn.IFS(OR(Q2503&gt;$U$2,Q2503&lt;$U$3),Q2503*$V$2,OR(Q2503&gt;$U$3,Q2503&lt;$U$4),Q2503*$V$3,OR(Q2503&gt;$U$3,Q2503&lt;$U$4),Q2503*$V$4,OR(Q2503&gt;$U$5,Q2503&lt;$U$6),Q2503*$V$6,OR(Q2503&gt;$U$6,Q2503&lt;$U$7),Q2503*$V$7)</f>
        <v>7.24</v>
      </c>
    </row>
    <row r="2504" spans="1:20" x14ac:dyDescent="0.3">
      <c r="A2504" s="2" t="s">
        <v>3191</v>
      </c>
      <c r="B2504" s="5">
        <v>43301</v>
      </c>
      <c r="C2504" s="5">
        <v>43302</v>
      </c>
      <c r="D2504" s="2" t="s">
        <v>26</v>
      </c>
      <c r="E2504" s="2" t="s">
        <v>89</v>
      </c>
      <c r="F2504" s="2" t="s">
        <v>629</v>
      </c>
      <c r="G2504" s="6" t="str">
        <f>VLOOKUP(F2504,'Customer Info'!A:B,2,0)</f>
        <v>Bart</v>
      </c>
      <c r="H2504" s="6" t="str">
        <f>VLOOKUP(F2504,'Customer Info'!A:C,3,0)</f>
        <v>Folk</v>
      </c>
      <c r="I2504" s="6" t="str">
        <f>VLOOKUP(F2504,'Customer Info'!A:E,5,0)</f>
        <v>Melbourne</v>
      </c>
      <c r="J2504" s="2" t="s">
        <v>838</v>
      </c>
      <c r="K2504" s="2">
        <v>2222</v>
      </c>
      <c r="L2504" s="2">
        <v>2081</v>
      </c>
      <c r="M2504" s="2">
        <v>2</v>
      </c>
      <c r="N2504" s="7">
        <f t="shared" si="152"/>
        <v>4162</v>
      </c>
      <c r="O2504" s="7">
        <f t="shared" si="153"/>
        <v>4444</v>
      </c>
      <c r="P2504" s="2">
        <v>75</v>
      </c>
      <c r="Q2504" s="8">
        <f t="shared" si="154"/>
        <v>4519</v>
      </c>
      <c r="R2504" s="8">
        <f t="shared" si="155"/>
        <v>282</v>
      </c>
      <c r="S2504" s="2" t="s">
        <v>61</v>
      </c>
      <c r="T2504" s="22" cm="1">
        <f t="array" ref="T2504">_xlfn.IFS(OR(Q2504&gt;$U$2,Q2504&lt;$U$3),Q2504*$V$2,OR(Q2504&gt;$U$3,Q2504&lt;$U$4),Q2504*$V$3,OR(Q2504&gt;$U$3,Q2504&lt;$U$4),Q2504*$V$4,OR(Q2504&gt;$U$5,Q2504&lt;$U$6),Q2504*$V$6,OR(Q2504&gt;$U$6,Q2504&lt;$U$7),Q2504*$V$7)</f>
        <v>90.38</v>
      </c>
    </row>
    <row r="2505" spans="1:20" x14ac:dyDescent="0.3">
      <c r="A2505" s="2" t="s">
        <v>3192</v>
      </c>
      <c r="B2505" s="5">
        <v>43443</v>
      </c>
      <c r="C2505" s="5">
        <v>43445</v>
      </c>
      <c r="D2505" s="2" t="s">
        <v>33</v>
      </c>
      <c r="E2505" s="2" t="s">
        <v>41</v>
      </c>
      <c r="F2505" s="2" t="s">
        <v>886</v>
      </c>
      <c r="G2505" s="6" t="str">
        <f>VLOOKUP(F2505,'Customer Info'!A:B,2,0)</f>
        <v>Valerie</v>
      </c>
      <c r="H2505" s="6" t="str">
        <f>VLOOKUP(F2505,'Customer Info'!A:C,3,0)</f>
        <v>Takahito</v>
      </c>
      <c r="I2505" s="6" t="str">
        <f>VLOOKUP(F2505,'Customer Info'!A:E,5,0)</f>
        <v>Surat</v>
      </c>
      <c r="J2505" s="2" t="s">
        <v>260</v>
      </c>
      <c r="K2505" s="2">
        <v>7065</v>
      </c>
      <c r="L2505" s="2">
        <v>6545</v>
      </c>
      <c r="M2505" s="2">
        <v>2</v>
      </c>
      <c r="N2505" s="7">
        <f t="shared" si="152"/>
        <v>13090</v>
      </c>
      <c r="O2505" s="7">
        <f t="shared" si="153"/>
        <v>14130</v>
      </c>
      <c r="P2505" s="2">
        <v>37</v>
      </c>
      <c r="Q2505" s="8">
        <f t="shared" si="154"/>
        <v>14167</v>
      </c>
      <c r="R2505" s="8">
        <f t="shared" si="155"/>
        <v>1040</v>
      </c>
      <c r="S2505" s="2" t="s">
        <v>31</v>
      </c>
      <c r="T2505" s="22" cm="1">
        <f t="array" ref="T2505">_xlfn.IFS(OR(Q2505&gt;$U$2,Q2505&lt;$U$3),Q2505*$V$2,OR(Q2505&gt;$U$3,Q2505&lt;$U$4),Q2505*$V$3,OR(Q2505&gt;$U$3,Q2505&lt;$U$4),Q2505*$V$4,OR(Q2505&gt;$U$5,Q2505&lt;$U$6),Q2505*$V$6,OR(Q2505&gt;$U$6,Q2505&lt;$U$7),Q2505*$V$7)</f>
        <v>283.34000000000003</v>
      </c>
    </row>
    <row r="2506" spans="1:20" x14ac:dyDescent="0.3">
      <c r="A2506" s="2" t="s">
        <v>3193</v>
      </c>
      <c r="B2506" s="5">
        <v>43215</v>
      </c>
      <c r="C2506" s="5">
        <v>43217</v>
      </c>
      <c r="D2506" s="2" t="s">
        <v>26</v>
      </c>
      <c r="E2506" s="2" t="s">
        <v>34</v>
      </c>
      <c r="F2506" s="2" t="s">
        <v>80</v>
      </c>
      <c r="G2506" s="6" t="str">
        <f>VLOOKUP(F2506,'Customer Info'!A:B,2,0)</f>
        <v>Adam</v>
      </c>
      <c r="H2506" s="6" t="str">
        <f>VLOOKUP(F2506,'Customer Info'!A:C,3,0)</f>
        <v>Bellavance</v>
      </c>
      <c r="I2506" s="6" t="str">
        <f>VLOOKUP(F2506,'Customer Info'!A:E,5,0)</f>
        <v>Medan</v>
      </c>
      <c r="J2506" s="2" t="s">
        <v>250</v>
      </c>
      <c r="K2506" s="2">
        <v>1911</v>
      </c>
      <c r="L2506" s="2">
        <v>1785</v>
      </c>
      <c r="M2506" s="2">
        <v>1</v>
      </c>
      <c r="N2506" s="7">
        <f t="shared" si="152"/>
        <v>1785</v>
      </c>
      <c r="O2506" s="7">
        <f t="shared" si="153"/>
        <v>1911</v>
      </c>
      <c r="P2506" s="2">
        <v>97</v>
      </c>
      <c r="Q2506" s="8">
        <f t="shared" si="154"/>
        <v>2008</v>
      </c>
      <c r="R2506" s="8">
        <f t="shared" si="155"/>
        <v>126</v>
      </c>
      <c r="S2506" s="2" t="s">
        <v>31</v>
      </c>
      <c r="T2506" s="22" cm="1">
        <f t="array" ref="T2506">_xlfn.IFS(OR(Q2506&gt;$U$2,Q2506&lt;$U$3),Q2506*$V$2,OR(Q2506&gt;$U$3,Q2506&lt;$U$4),Q2506*$V$3,OR(Q2506&gt;$U$3,Q2506&lt;$U$4),Q2506*$V$4,OR(Q2506&gt;$U$5,Q2506&lt;$U$6),Q2506*$V$6,OR(Q2506&gt;$U$6,Q2506&lt;$U$7),Q2506*$V$7)</f>
        <v>40.160000000000004</v>
      </c>
    </row>
    <row r="2507" spans="1:20" x14ac:dyDescent="0.3">
      <c r="A2507" s="2" t="s">
        <v>3194</v>
      </c>
      <c r="B2507" s="5">
        <v>43458</v>
      </c>
      <c r="C2507" s="5">
        <v>43459</v>
      </c>
      <c r="D2507" s="2" t="s">
        <v>45</v>
      </c>
      <c r="E2507" s="2" t="s">
        <v>41</v>
      </c>
      <c r="F2507" s="2" t="s">
        <v>1828</v>
      </c>
      <c r="G2507" s="6" t="str">
        <f>VLOOKUP(F2507,'Customer Info'!A:B,2,0)</f>
        <v>Peter</v>
      </c>
      <c r="H2507" s="6" t="str">
        <f>VLOOKUP(F2507,'Customer Info'!A:C,3,0)</f>
        <v>BŸhler</v>
      </c>
      <c r="I2507" s="6" t="str">
        <f>VLOOKUP(F2507,'Customer Info'!A:E,5,0)</f>
        <v>Dresden</v>
      </c>
      <c r="J2507" s="2" t="s">
        <v>235</v>
      </c>
      <c r="K2507" s="2">
        <v>1512</v>
      </c>
      <c r="L2507" s="2">
        <v>1497</v>
      </c>
      <c r="M2507" s="2">
        <v>3</v>
      </c>
      <c r="N2507" s="7">
        <f t="shared" ref="N2507:N2570" si="156">L2507*M2507</f>
        <v>4491</v>
      </c>
      <c r="O2507" s="7">
        <f t="shared" ref="O2507:O2570" si="157">K2507*M2507</f>
        <v>4536</v>
      </c>
      <c r="P2507" s="2">
        <v>82</v>
      </c>
      <c r="Q2507" s="8">
        <f t="shared" ref="Q2507:Q2570" si="158">P2507+O2507</f>
        <v>4618</v>
      </c>
      <c r="R2507" s="8">
        <f t="shared" ref="R2507:R2570" si="159">Q2507-N2507-P2507</f>
        <v>45</v>
      </c>
      <c r="S2507" s="2" t="s">
        <v>31</v>
      </c>
      <c r="T2507" s="22" cm="1">
        <f t="array" ref="T2507">_xlfn.IFS(OR(Q2507&gt;$U$2,Q2507&lt;$U$3),Q2507*$V$2,OR(Q2507&gt;$U$3,Q2507&lt;$U$4),Q2507*$V$3,OR(Q2507&gt;$U$3,Q2507&lt;$U$4),Q2507*$V$4,OR(Q2507&gt;$U$5,Q2507&lt;$U$6),Q2507*$V$6,OR(Q2507&gt;$U$6,Q2507&lt;$U$7),Q2507*$V$7)</f>
        <v>92.36</v>
      </c>
    </row>
    <row r="2508" spans="1:20" x14ac:dyDescent="0.3">
      <c r="A2508" s="2" t="s">
        <v>3195</v>
      </c>
      <c r="B2508" s="5">
        <v>43135</v>
      </c>
      <c r="C2508" s="5">
        <v>43135</v>
      </c>
      <c r="D2508" s="2" t="s">
        <v>33</v>
      </c>
      <c r="E2508" s="2" t="s">
        <v>41</v>
      </c>
      <c r="F2508" s="2" t="s">
        <v>1024</v>
      </c>
      <c r="G2508" s="6" t="str">
        <f>VLOOKUP(F2508,'Customer Info'!A:B,2,0)</f>
        <v>Christy</v>
      </c>
      <c r="H2508" s="6" t="str">
        <f>VLOOKUP(F2508,'Customer Info'!A:C,3,0)</f>
        <v>Brittain</v>
      </c>
      <c r="I2508" s="6" t="str">
        <f>VLOOKUP(F2508,'Customer Info'!A:E,5,0)</f>
        <v>Ajmer</v>
      </c>
      <c r="J2508" s="2" t="s">
        <v>759</v>
      </c>
      <c r="K2508" s="2">
        <v>7508</v>
      </c>
      <c r="L2508" s="2">
        <v>6956</v>
      </c>
      <c r="M2508" s="2">
        <v>5</v>
      </c>
      <c r="N2508" s="7">
        <f t="shared" si="156"/>
        <v>34780</v>
      </c>
      <c r="O2508" s="7">
        <f t="shared" si="157"/>
        <v>37540</v>
      </c>
      <c r="P2508" s="2">
        <v>90</v>
      </c>
      <c r="Q2508" s="8">
        <f t="shared" si="158"/>
        <v>37630</v>
      </c>
      <c r="R2508" s="8">
        <f t="shared" si="159"/>
        <v>2760</v>
      </c>
      <c r="S2508" s="2" t="s">
        <v>31</v>
      </c>
      <c r="T2508" s="22" cm="1">
        <f t="array" ref="T2508">_xlfn.IFS(OR(Q2508&gt;$U$2,Q2508&lt;$U$3),Q2508*$V$2,OR(Q2508&gt;$U$3,Q2508&lt;$U$4),Q2508*$V$3,OR(Q2508&gt;$U$3,Q2508&lt;$U$4),Q2508*$V$4,OR(Q2508&gt;$U$5,Q2508&lt;$U$6),Q2508*$V$6,OR(Q2508&gt;$U$6,Q2508&lt;$U$7),Q2508*$V$7)</f>
        <v>752.6</v>
      </c>
    </row>
    <row r="2509" spans="1:20" x14ac:dyDescent="0.3">
      <c r="A2509" s="2" t="s">
        <v>3196</v>
      </c>
      <c r="B2509" s="5">
        <v>43188</v>
      </c>
      <c r="C2509" s="5">
        <v>43189</v>
      </c>
      <c r="D2509" s="2" t="s">
        <v>33</v>
      </c>
      <c r="E2509" s="2" t="s">
        <v>66</v>
      </c>
      <c r="F2509" s="2" t="s">
        <v>572</v>
      </c>
      <c r="G2509" s="6" t="str">
        <f>VLOOKUP(F2509,'Customer Info'!A:B,2,0)</f>
        <v>Jack</v>
      </c>
      <c r="H2509" s="6" t="str">
        <f>VLOOKUP(F2509,'Customer Info'!A:C,3,0)</f>
        <v>Garza</v>
      </c>
      <c r="I2509" s="6" t="str">
        <f>VLOOKUP(F2509,'Customer Info'!A:E,5,0)</f>
        <v>Oldenburg</v>
      </c>
      <c r="J2509" s="2" t="s">
        <v>857</v>
      </c>
      <c r="K2509" s="2">
        <v>7534</v>
      </c>
      <c r="L2509" s="2">
        <v>7106</v>
      </c>
      <c r="M2509" s="2">
        <v>2</v>
      </c>
      <c r="N2509" s="7">
        <f t="shared" si="156"/>
        <v>14212</v>
      </c>
      <c r="O2509" s="7">
        <f t="shared" si="157"/>
        <v>15068</v>
      </c>
      <c r="P2509" s="2">
        <v>47</v>
      </c>
      <c r="Q2509" s="8">
        <f t="shared" si="158"/>
        <v>15115</v>
      </c>
      <c r="R2509" s="8">
        <f t="shared" si="159"/>
        <v>856</v>
      </c>
      <c r="S2509" s="2" t="s">
        <v>31</v>
      </c>
      <c r="T2509" s="22" cm="1">
        <f t="array" ref="T2509">_xlfn.IFS(OR(Q2509&gt;$U$2,Q2509&lt;$U$3),Q2509*$V$2,OR(Q2509&gt;$U$3,Q2509&lt;$U$4),Q2509*$V$3,OR(Q2509&gt;$U$3,Q2509&lt;$U$4),Q2509*$V$4,OR(Q2509&gt;$U$5,Q2509&lt;$U$6),Q2509*$V$6,OR(Q2509&gt;$U$6,Q2509&lt;$U$7),Q2509*$V$7)</f>
        <v>302.3</v>
      </c>
    </row>
    <row r="2510" spans="1:20" x14ac:dyDescent="0.3">
      <c r="A2510" s="2" t="s">
        <v>3197</v>
      </c>
      <c r="B2510" s="5">
        <v>43457</v>
      </c>
      <c r="C2510" s="5">
        <v>43459</v>
      </c>
      <c r="D2510" s="2" t="s">
        <v>26</v>
      </c>
      <c r="E2510" s="2" t="s">
        <v>89</v>
      </c>
      <c r="F2510" s="2" t="s">
        <v>2190</v>
      </c>
      <c r="G2510" s="6" t="str">
        <f>VLOOKUP(F2510,'Customer Info'!A:B,2,0)</f>
        <v>Justin</v>
      </c>
      <c r="H2510" s="6" t="str">
        <f>VLOOKUP(F2510,'Customer Info'!A:C,3,0)</f>
        <v>Hirsh</v>
      </c>
      <c r="I2510" s="6" t="str">
        <f>VLOOKUP(F2510,'Customer Info'!A:E,5,0)</f>
        <v>Shangzhi</v>
      </c>
      <c r="J2510" s="2" t="s">
        <v>864</v>
      </c>
      <c r="K2510" s="2">
        <v>3341</v>
      </c>
      <c r="L2510" s="2">
        <v>3152</v>
      </c>
      <c r="M2510" s="2">
        <v>2</v>
      </c>
      <c r="N2510" s="7">
        <f t="shared" si="156"/>
        <v>6304</v>
      </c>
      <c r="O2510" s="7">
        <f t="shared" si="157"/>
        <v>6682</v>
      </c>
      <c r="P2510" s="2">
        <v>61</v>
      </c>
      <c r="Q2510" s="8">
        <f t="shared" si="158"/>
        <v>6743</v>
      </c>
      <c r="R2510" s="8">
        <f t="shared" si="159"/>
        <v>378</v>
      </c>
      <c r="S2510" s="2" t="s">
        <v>28</v>
      </c>
      <c r="T2510" s="22" cm="1">
        <f t="array" ref="T2510">_xlfn.IFS(OR(Q2510&gt;$U$2,Q2510&lt;$U$3),Q2510*$V$2,OR(Q2510&gt;$U$3,Q2510&lt;$U$4),Q2510*$V$3,OR(Q2510&gt;$U$3,Q2510&lt;$U$4),Q2510*$V$4,OR(Q2510&gt;$U$5,Q2510&lt;$U$6),Q2510*$V$6,OR(Q2510&gt;$U$6,Q2510&lt;$U$7),Q2510*$V$7)</f>
        <v>134.86000000000001</v>
      </c>
    </row>
    <row r="2511" spans="1:20" x14ac:dyDescent="0.3">
      <c r="A2511" s="2" t="s">
        <v>3198</v>
      </c>
      <c r="B2511" s="5">
        <v>43335</v>
      </c>
      <c r="C2511" s="5">
        <v>43336</v>
      </c>
      <c r="D2511" s="2" t="s">
        <v>45</v>
      </c>
      <c r="E2511" s="2" t="s">
        <v>27</v>
      </c>
      <c r="F2511" s="2" t="s">
        <v>632</v>
      </c>
      <c r="G2511" s="6" t="str">
        <f>VLOOKUP(F2511,'Customer Info'!A:B,2,0)</f>
        <v>Rob</v>
      </c>
      <c r="H2511" s="6" t="str">
        <f>VLOOKUP(F2511,'Customer Info'!A:C,3,0)</f>
        <v>Haberlin</v>
      </c>
      <c r="I2511" s="6" t="str">
        <f>VLOOKUP(F2511,'Customer Info'!A:E,5,0)</f>
        <v>Harbin</v>
      </c>
      <c r="J2511" s="2" t="s">
        <v>433</v>
      </c>
      <c r="K2511" s="2">
        <v>1283</v>
      </c>
      <c r="L2511" s="2">
        <v>1187</v>
      </c>
      <c r="M2511" s="2">
        <v>2</v>
      </c>
      <c r="N2511" s="7">
        <f t="shared" si="156"/>
        <v>2374</v>
      </c>
      <c r="O2511" s="7">
        <f t="shared" si="157"/>
        <v>2566</v>
      </c>
      <c r="P2511" s="2">
        <v>63</v>
      </c>
      <c r="Q2511" s="8">
        <f t="shared" si="158"/>
        <v>2629</v>
      </c>
      <c r="R2511" s="8">
        <f t="shared" si="159"/>
        <v>192</v>
      </c>
      <c r="S2511" s="2" t="s">
        <v>61</v>
      </c>
      <c r="T2511" s="22" cm="1">
        <f t="array" ref="T2511">_xlfn.IFS(OR(Q2511&gt;$U$2,Q2511&lt;$U$3),Q2511*$V$2,OR(Q2511&gt;$U$3,Q2511&lt;$U$4),Q2511*$V$3,OR(Q2511&gt;$U$3,Q2511&lt;$U$4),Q2511*$V$4,OR(Q2511&gt;$U$5,Q2511&lt;$U$6),Q2511*$V$6,OR(Q2511&gt;$U$6,Q2511&lt;$U$7),Q2511*$V$7)</f>
        <v>52.58</v>
      </c>
    </row>
    <row r="2512" spans="1:20" x14ac:dyDescent="0.3">
      <c r="A2512" s="2" t="s">
        <v>3199</v>
      </c>
      <c r="B2512" s="5">
        <v>43279</v>
      </c>
      <c r="C2512" s="5">
        <v>43279</v>
      </c>
      <c r="D2512" s="2" t="s">
        <v>33</v>
      </c>
      <c r="E2512" s="2" t="s">
        <v>89</v>
      </c>
      <c r="F2512" s="2" t="s">
        <v>638</v>
      </c>
      <c r="G2512" s="6" t="str">
        <f>VLOOKUP(F2512,'Customer Info'!A:B,2,0)</f>
        <v>Steven</v>
      </c>
      <c r="H2512" s="6" t="str">
        <f>VLOOKUP(F2512,'Customer Info'!A:C,3,0)</f>
        <v>Cartwright</v>
      </c>
      <c r="I2512" s="6" t="str">
        <f>VLOOKUP(F2512,'Customer Info'!A:E,5,0)</f>
        <v>Newcastle</v>
      </c>
      <c r="J2512" s="2" t="s">
        <v>910</v>
      </c>
      <c r="K2512" s="2">
        <v>9214</v>
      </c>
      <c r="L2512" s="2">
        <v>8295</v>
      </c>
      <c r="M2512" s="2">
        <v>2</v>
      </c>
      <c r="N2512" s="7">
        <f t="shared" si="156"/>
        <v>16590</v>
      </c>
      <c r="O2512" s="7">
        <f t="shared" si="157"/>
        <v>18428</v>
      </c>
      <c r="P2512" s="2">
        <v>57</v>
      </c>
      <c r="Q2512" s="8">
        <f t="shared" si="158"/>
        <v>18485</v>
      </c>
      <c r="R2512" s="8">
        <f t="shared" si="159"/>
        <v>1838</v>
      </c>
      <c r="S2512" s="2" t="s">
        <v>31</v>
      </c>
      <c r="T2512" s="22" cm="1">
        <f t="array" ref="T2512">_xlfn.IFS(OR(Q2512&gt;$U$2,Q2512&lt;$U$3),Q2512*$V$2,OR(Q2512&gt;$U$3,Q2512&lt;$U$4),Q2512*$V$3,OR(Q2512&gt;$U$3,Q2512&lt;$U$4),Q2512*$V$4,OR(Q2512&gt;$U$5,Q2512&lt;$U$6),Q2512*$V$6,OR(Q2512&gt;$U$6,Q2512&lt;$U$7),Q2512*$V$7)</f>
        <v>369.7</v>
      </c>
    </row>
    <row r="2513" spans="1:20" x14ac:dyDescent="0.3">
      <c r="A2513" s="2" t="s">
        <v>3200</v>
      </c>
      <c r="B2513" s="5">
        <v>43142</v>
      </c>
      <c r="C2513" s="5">
        <v>43144</v>
      </c>
      <c r="D2513" s="2" t="s">
        <v>45</v>
      </c>
      <c r="E2513" s="2" t="s">
        <v>46</v>
      </c>
      <c r="F2513" s="2" t="s">
        <v>1280</v>
      </c>
      <c r="G2513" s="6" t="str">
        <f>VLOOKUP(F2513,'Customer Info'!A:B,2,0)</f>
        <v>Bruce</v>
      </c>
      <c r="H2513" s="6" t="str">
        <f>VLOOKUP(F2513,'Customer Info'!A:C,3,0)</f>
        <v>Geld</v>
      </c>
      <c r="I2513" s="6" t="str">
        <f>VLOOKUP(F2513,'Customer Info'!A:E,5,0)</f>
        <v>Wollongong</v>
      </c>
      <c r="J2513" s="2" t="s">
        <v>348</v>
      </c>
      <c r="K2513" s="2">
        <v>773</v>
      </c>
      <c r="L2513" s="2">
        <v>708</v>
      </c>
      <c r="M2513" s="2">
        <v>3</v>
      </c>
      <c r="N2513" s="7">
        <f t="shared" si="156"/>
        <v>2124</v>
      </c>
      <c r="O2513" s="7">
        <f t="shared" si="157"/>
        <v>2319</v>
      </c>
      <c r="P2513" s="2">
        <v>57</v>
      </c>
      <c r="Q2513" s="8">
        <f t="shared" si="158"/>
        <v>2376</v>
      </c>
      <c r="R2513" s="8">
        <f t="shared" si="159"/>
        <v>195</v>
      </c>
      <c r="S2513" s="2" t="s">
        <v>31</v>
      </c>
      <c r="T2513" s="22" cm="1">
        <f t="array" ref="T2513">_xlfn.IFS(OR(Q2513&gt;$U$2,Q2513&lt;$U$3),Q2513*$V$2,OR(Q2513&gt;$U$3,Q2513&lt;$U$4),Q2513*$V$3,OR(Q2513&gt;$U$3,Q2513&lt;$U$4),Q2513*$V$4,OR(Q2513&gt;$U$5,Q2513&lt;$U$6),Q2513*$V$6,OR(Q2513&gt;$U$6,Q2513&lt;$U$7),Q2513*$V$7)</f>
        <v>47.52</v>
      </c>
    </row>
    <row r="2514" spans="1:20" x14ac:dyDescent="0.3">
      <c r="A2514" s="2" t="s">
        <v>3201</v>
      </c>
      <c r="B2514" s="5">
        <v>43132</v>
      </c>
      <c r="C2514" s="5">
        <v>43132</v>
      </c>
      <c r="D2514" s="2" t="s">
        <v>45</v>
      </c>
      <c r="E2514" s="2" t="s">
        <v>27</v>
      </c>
      <c r="F2514" s="2" t="s">
        <v>467</v>
      </c>
      <c r="G2514" s="6" t="str">
        <f>VLOOKUP(F2514,'Customer Info'!A:B,2,0)</f>
        <v>Charles</v>
      </c>
      <c r="H2514" s="6" t="str">
        <f>VLOOKUP(F2514,'Customer Info'!A:C,3,0)</f>
        <v>Sheldon</v>
      </c>
      <c r="I2514" s="6" t="str">
        <f>VLOOKUP(F2514,'Customer Info'!A:E,5,0)</f>
        <v>Jakarta</v>
      </c>
      <c r="J2514" s="2" t="s">
        <v>790</v>
      </c>
      <c r="K2514" s="2">
        <v>932</v>
      </c>
      <c r="L2514" s="2">
        <v>838</v>
      </c>
      <c r="M2514" s="2">
        <v>7</v>
      </c>
      <c r="N2514" s="7">
        <f t="shared" si="156"/>
        <v>5866</v>
      </c>
      <c r="O2514" s="7">
        <f t="shared" si="157"/>
        <v>6524</v>
      </c>
      <c r="P2514" s="2">
        <v>94</v>
      </c>
      <c r="Q2514" s="8">
        <f t="shared" si="158"/>
        <v>6618</v>
      </c>
      <c r="R2514" s="8">
        <f t="shared" si="159"/>
        <v>658</v>
      </c>
      <c r="S2514" s="2" t="s">
        <v>31</v>
      </c>
      <c r="T2514" s="22" cm="1">
        <f t="array" ref="T2514">_xlfn.IFS(OR(Q2514&gt;$U$2,Q2514&lt;$U$3),Q2514*$V$2,OR(Q2514&gt;$U$3,Q2514&lt;$U$4),Q2514*$V$3,OR(Q2514&gt;$U$3,Q2514&lt;$U$4),Q2514*$V$4,OR(Q2514&gt;$U$5,Q2514&lt;$U$6),Q2514*$V$6,OR(Q2514&gt;$U$6,Q2514&lt;$U$7),Q2514*$V$7)</f>
        <v>132.36000000000001</v>
      </c>
    </row>
    <row r="2515" spans="1:20" x14ac:dyDescent="0.3">
      <c r="A2515" s="2" t="s">
        <v>3202</v>
      </c>
      <c r="B2515" s="5">
        <v>43136</v>
      </c>
      <c r="C2515" s="5">
        <v>43137</v>
      </c>
      <c r="D2515" s="2" t="s">
        <v>33</v>
      </c>
      <c r="E2515" s="2" t="s">
        <v>46</v>
      </c>
      <c r="F2515" s="2" t="s">
        <v>1421</v>
      </c>
      <c r="G2515" s="6" t="str">
        <f>VLOOKUP(F2515,'Customer Info'!A:B,2,0)</f>
        <v>Peter</v>
      </c>
      <c r="H2515" s="6" t="str">
        <f>VLOOKUP(F2515,'Customer Info'!A:C,3,0)</f>
        <v>BŸhler</v>
      </c>
      <c r="I2515" s="6" t="str">
        <f>VLOOKUP(F2515,'Customer Info'!A:E,5,0)</f>
        <v>Wolfsburg</v>
      </c>
      <c r="J2515" s="2" t="s">
        <v>188</v>
      </c>
      <c r="K2515" s="2">
        <v>6027</v>
      </c>
      <c r="L2515" s="2">
        <v>5694</v>
      </c>
      <c r="M2515" s="2">
        <v>5</v>
      </c>
      <c r="N2515" s="7">
        <f t="shared" si="156"/>
        <v>28470</v>
      </c>
      <c r="O2515" s="7">
        <f t="shared" si="157"/>
        <v>30135</v>
      </c>
      <c r="P2515" s="2">
        <v>36</v>
      </c>
      <c r="Q2515" s="8">
        <f t="shared" si="158"/>
        <v>30171</v>
      </c>
      <c r="R2515" s="8">
        <f t="shared" si="159"/>
        <v>1665</v>
      </c>
      <c r="S2515" s="2" t="s">
        <v>31</v>
      </c>
      <c r="T2515" s="22" cm="1">
        <f t="array" ref="T2515">_xlfn.IFS(OR(Q2515&gt;$U$2,Q2515&lt;$U$3),Q2515*$V$2,OR(Q2515&gt;$U$3,Q2515&lt;$U$4),Q2515*$V$3,OR(Q2515&gt;$U$3,Q2515&lt;$U$4),Q2515*$V$4,OR(Q2515&gt;$U$5,Q2515&lt;$U$6),Q2515*$V$6,OR(Q2515&gt;$U$6,Q2515&lt;$U$7),Q2515*$V$7)</f>
        <v>603.41999999999996</v>
      </c>
    </row>
    <row r="2516" spans="1:20" x14ac:dyDescent="0.3">
      <c r="A2516" s="2" t="s">
        <v>3203</v>
      </c>
      <c r="B2516" s="5">
        <v>43406</v>
      </c>
      <c r="C2516" s="5">
        <v>43407</v>
      </c>
      <c r="D2516" s="2" t="s">
        <v>26</v>
      </c>
      <c r="E2516" s="2" t="s">
        <v>89</v>
      </c>
      <c r="F2516" s="2" t="s">
        <v>522</v>
      </c>
      <c r="G2516" s="6" t="str">
        <f>VLOOKUP(F2516,'Customer Info'!A:B,2,0)</f>
        <v>Troy</v>
      </c>
      <c r="H2516" s="6" t="str">
        <f>VLOOKUP(F2516,'Customer Info'!A:C,3,0)</f>
        <v>Staebel</v>
      </c>
      <c r="I2516" s="6" t="str">
        <f>VLOOKUP(F2516,'Customer Info'!A:E,5,0)</f>
        <v>Canberra</v>
      </c>
      <c r="J2516" s="2" t="s">
        <v>39</v>
      </c>
      <c r="K2516" s="2">
        <v>1169</v>
      </c>
      <c r="L2516" s="2">
        <v>1103</v>
      </c>
      <c r="M2516" s="2">
        <v>5</v>
      </c>
      <c r="N2516" s="7">
        <f t="shared" si="156"/>
        <v>5515</v>
      </c>
      <c r="O2516" s="7">
        <f t="shared" si="157"/>
        <v>5845</v>
      </c>
      <c r="P2516" s="2">
        <v>25</v>
      </c>
      <c r="Q2516" s="8">
        <f t="shared" si="158"/>
        <v>5870</v>
      </c>
      <c r="R2516" s="8">
        <f t="shared" si="159"/>
        <v>330</v>
      </c>
      <c r="S2516" s="2" t="s">
        <v>61</v>
      </c>
      <c r="T2516" s="22" cm="1">
        <f t="array" ref="T2516">_xlfn.IFS(OR(Q2516&gt;$U$2,Q2516&lt;$U$3),Q2516*$V$2,OR(Q2516&gt;$U$3,Q2516&lt;$U$4),Q2516*$V$3,OR(Q2516&gt;$U$3,Q2516&lt;$U$4),Q2516*$V$4,OR(Q2516&gt;$U$5,Q2516&lt;$U$6),Q2516*$V$6,OR(Q2516&gt;$U$6,Q2516&lt;$U$7),Q2516*$V$7)</f>
        <v>117.4</v>
      </c>
    </row>
    <row r="2517" spans="1:20" x14ac:dyDescent="0.3">
      <c r="A2517" s="2" t="s">
        <v>3204</v>
      </c>
      <c r="B2517" s="5">
        <v>43318</v>
      </c>
      <c r="C2517" s="5">
        <v>43320</v>
      </c>
      <c r="D2517" s="2" t="s">
        <v>45</v>
      </c>
      <c r="E2517" s="2" t="s">
        <v>46</v>
      </c>
      <c r="F2517" s="2" t="s">
        <v>211</v>
      </c>
      <c r="G2517" s="6" t="str">
        <f>VLOOKUP(F2517,'Customer Info'!A:B,2,0)</f>
        <v>Meg</v>
      </c>
      <c r="H2517" s="6" t="str">
        <f>VLOOKUP(F2517,'Customer Info'!A:C,3,0)</f>
        <v>Tillman</v>
      </c>
      <c r="I2517" s="6" t="str">
        <f>VLOOKUP(F2517,'Customer Info'!A:E,5,0)</f>
        <v>Bangalore</v>
      </c>
      <c r="J2517" s="2" t="s">
        <v>326</v>
      </c>
      <c r="K2517" s="2">
        <v>1512</v>
      </c>
      <c r="L2517" s="2">
        <v>1497</v>
      </c>
      <c r="M2517" s="2">
        <v>2</v>
      </c>
      <c r="N2517" s="7">
        <f t="shared" si="156"/>
        <v>2994</v>
      </c>
      <c r="O2517" s="7">
        <f t="shared" si="157"/>
        <v>3024</v>
      </c>
      <c r="P2517" s="2">
        <v>88</v>
      </c>
      <c r="Q2517" s="8">
        <f t="shared" si="158"/>
        <v>3112</v>
      </c>
      <c r="R2517" s="8">
        <f t="shared" si="159"/>
        <v>30</v>
      </c>
      <c r="S2517" s="2" t="s">
        <v>31</v>
      </c>
      <c r="T2517" s="22" cm="1">
        <f t="array" ref="T2517">_xlfn.IFS(OR(Q2517&gt;$U$2,Q2517&lt;$U$3),Q2517*$V$2,OR(Q2517&gt;$U$3,Q2517&lt;$U$4),Q2517*$V$3,OR(Q2517&gt;$U$3,Q2517&lt;$U$4),Q2517*$V$4,OR(Q2517&gt;$U$5,Q2517&lt;$U$6),Q2517*$V$6,OR(Q2517&gt;$U$6,Q2517&lt;$U$7),Q2517*$V$7)</f>
        <v>62.24</v>
      </c>
    </row>
    <row r="2518" spans="1:20" x14ac:dyDescent="0.3">
      <c r="A2518" s="2" t="s">
        <v>3205</v>
      </c>
      <c r="B2518" s="5">
        <v>43328</v>
      </c>
      <c r="C2518" s="5">
        <v>43329</v>
      </c>
      <c r="D2518" s="2" t="s">
        <v>45</v>
      </c>
      <c r="E2518" s="2" t="s">
        <v>41</v>
      </c>
      <c r="F2518" s="2" t="s">
        <v>167</v>
      </c>
      <c r="G2518" s="6" t="str">
        <f>VLOOKUP(F2518,'Customer Info'!A:B,2,0)</f>
        <v>Jack</v>
      </c>
      <c r="H2518" s="6" t="str">
        <f>VLOOKUP(F2518,'Customer Info'!A:C,3,0)</f>
        <v>Lebron</v>
      </c>
      <c r="I2518" s="6" t="str">
        <f>VLOOKUP(F2518,'Customer Info'!A:E,5,0)</f>
        <v>Erftstadt</v>
      </c>
      <c r="J2518" s="2" t="s">
        <v>94</v>
      </c>
      <c r="K2518" s="2">
        <v>173</v>
      </c>
      <c r="L2518" s="2">
        <v>155</v>
      </c>
      <c r="M2518" s="2">
        <v>1</v>
      </c>
      <c r="N2518" s="7">
        <f t="shared" si="156"/>
        <v>155</v>
      </c>
      <c r="O2518" s="7">
        <f t="shared" si="157"/>
        <v>173</v>
      </c>
      <c r="P2518" s="2">
        <v>30</v>
      </c>
      <c r="Q2518" s="8">
        <f t="shared" si="158"/>
        <v>203</v>
      </c>
      <c r="R2518" s="8">
        <f t="shared" si="159"/>
        <v>18</v>
      </c>
      <c r="S2518" s="2" t="s">
        <v>31</v>
      </c>
      <c r="T2518" s="22" cm="1">
        <f t="array" ref="T2518">_xlfn.IFS(OR(Q2518&gt;$U$2,Q2518&lt;$U$3),Q2518*$V$2,OR(Q2518&gt;$U$3,Q2518&lt;$U$4),Q2518*$V$3,OR(Q2518&gt;$U$3,Q2518&lt;$U$4),Q2518*$V$4,OR(Q2518&gt;$U$5,Q2518&lt;$U$6),Q2518*$V$6,OR(Q2518&gt;$U$6,Q2518&lt;$U$7),Q2518*$V$7)</f>
        <v>4.0600000000000005</v>
      </c>
    </row>
    <row r="2519" spans="1:20" x14ac:dyDescent="0.3">
      <c r="A2519" s="2" t="s">
        <v>3206</v>
      </c>
      <c r="B2519" s="5">
        <v>43282</v>
      </c>
      <c r="C2519" s="5">
        <v>43282</v>
      </c>
      <c r="D2519" s="2" t="s">
        <v>45</v>
      </c>
      <c r="E2519" s="2" t="s">
        <v>46</v>
      </c>
      <c r="F2519" s="2" t="s">
        <v>1652</v>
      </c>
      <c r="G2519" s="6" t="str">
        <f>VLOOKUP(F2519,'Customer Info'!A:B,2,0)</f>
        <v>Sarah</v>
      </c>
      <c r="H2519" s="6" t="str">
        <f>VLOOKUP(F2519,'Customer Info'!A:C,3,0)</f>
        <v>Foster</v>
      </c>
      <c r="I2519" s="6" t="str">
        <f>VLOOKUP(F2519,'Customer Info'!A:E,5,0)</f>
        <v>Harbin</v>
      </c>
      <c r="J2519" s="2" t="s">
        <v>326</v>
      </c>
      <c r="K2519" s="2">
        <v>456</v>
      </c>
      <c r="L2519" s="2">
        <v>430</v>
      </c>
      <c r="M2519" s="2">
        <v>2</v>
      </c>
      <c r="N2519" s="7">
        <f t="shared" si="156"/>
        <v>860</v>
      </c>
      <c r="O2519" s="7">
        <f t="shared" si="157"/>
        <v>912</v>
      </c>
      <c r="P2519" s="2">
        <v>55</v>
      </c>
      <c r="Q2519" s="8">
        <f t="shared" si="158"/>
        <v>967</v>
      </c>
      <c r="R2519" s="8">
        <f t="shared" si="159"/>
        <v>52</v>
      </c>
      <c r="S2519" s="2" t="s">
        <v>28</v>
      </c>
      <c r="T2519" s="22" cm="1">
        <f t="array" ref="T2519">_xlfn.IFS(OR(Q2519&gt;$U$2,Q2519&lt;$U$3),Q2519*$V$2,OR(Q2519&gt;$U$3,Q2519&lt;$U$4),Q2519*$V$3,OR(Q2519&gt;$U$3,Q2519&lt;$U$4),Q2519*$V$4,OR(Q2519&gt;$U$5,Q2519&lt;$U$6),Q2519*$V$6,OR(Q2519&gt;$U$6,Q2519&lt;$U$7),Q2519*$V$7)</f>
        <v>19.34</v>
      </c>
    </row>
    <row r="2520" spans="1:20" x14ac:dyDescent="0.3">
      <c r="A2520" s="2" t="s">
        <v>3207</v>
      </c>
      <c r="B2520" s="5">
        <v>43421</v>
      </c>
      <c r="C2520" s="5">
        <v>43422</v>
      </c>
      <c r="D2520" s="2" t="s">
        <v>45</v>
      </c>
      <c r="E2520" s="2" t="s">
        <v>66</v>
      </c>
      <c r="F2520" s="2" t="s">
        <v>273</v>
      </c>
      <c r="G2520" s="6" t="str">
        <f>VLOOKUP(F2520,'Customer Info'!A:B,2,0)</f>
        <v>Alex</v>
      </c>
      <c r="H2520" s="6" t="str">
        <f>VLOOKUP(F2520,'Customer Info'!A:C,3,0)</f>
        <v>Avila</v>
      </c>
      <c r="I2520" s="6" t="str">
        <f>VLOOKUP(F2520,'Customer Info'!A:E,5,0)</f>
        <v>Berlin</v>
      </c>
      <c r="J2520" s="2" t="s">
        <v>396</v>
      </c>
      <c r="K2520" s="2">
        <v>1413</v>
      </c>
      <c r="L2520" s="2">
        <v>1334</v>
      </c>
      <c r="M2520" s="2">
        <v>3</v>
      </c>
      <c r="N2520" s="7">
        <f t="shared" si="156"/>
        <v>4002</v>
      </c>
      <c r="O2520" s="7">
        <f t="shared" si="157"/>
        <v>4239</v>
      </c>
      <c r="P2520" s="2">
        <v>57</v>
      </c>
      <c r="Q2520" s="8">
        <f t="shared" si="158"/>
        <v>4296</v>
      </c>
      <c r="R2520" s="8">
        <f t="shared" si="159"/>
        <v>237</v>
      </c>
      <c r="S2520" s="2" t="s">
        <v>31</v>
      </c>
      <c r="T2520" s="22" cm="1">
        <f t="array" ref="T2520">_xlfn.IFS(OR(Q2520&gt;$U$2,Q2520&lt;$U$3),Q2520*$V$2,OR(Q2520&gt;$U$3,Q2520&lt;$U$4),Q2520*$V$3,OR(Q2520&gt;$U$3,Q2520&lt;$U$4),Q2520*$V$4,OR(Q2520&gt;$U$5,Q2520&lt;$U$6),Q2520*$V$6,OR(Q2520&gt;$U$6,Q2520&lt;$U$7),Q2520*$V$7)</f>
        <v>85.92</v>
      </c>
    </row>
    <row r="2521" spans="1:20" x14ac:dyDescent="0.3">
      <c r="A2521" s="2" t="s">
        <v>3208</v>
      </c>
      <c r="B2521" s="5">
        <v>43204</v>
      </c>
      <c r="C2521" s="5">
        <v>43204</v>
      </c>
      <c r="D2521" s="2" t="s">
        <v>45</v>
      </c>
      <c r="E2521" s="2" t="s">
        <v>89</v>
      </c>
      <c r="F2521" s="2" t="s">
        <v>363</v>
      </c>
      <c r="G2521" s="6" t="str">
        <f>VLOOKUP(F2521,'Customer Info'!A:B,2,0)</f>
        <v>Brendan</v>
      </c>
      <c r="H2521" s="6" t="str">
        <f>VLOOKUP(F2521,'Customer Info'!A:C,3,0)</f>
        <v>Dodson</v>
      </c>
      <c r="I2521" s="6" t="str">
        <f>VLOOKUP(F2521,'Customer Info'!A:E,5,0)</f>
        <v>Adelaide</v>
      </c>
      <c r="J2521" s="2" t="s">
        <v>422</v>
      </c>
      <c r="K2521" s="2">
        <v>185</v>
      </c>
      <c r="L2521" s="2">
        <v>174</v>
      </c>
      <c r="M2521" s="2">
        <v>2</v>
      </c>
      <c r="N2521" s="7">
        <f t="shared" si="156"/>
        <v>348</v>
      </c>
      <c r="O2521" s="7">
        <f t="shared" si="157"/>
        <v>370</v>
      </c>
      <c r="P2521" s="2">
        <v>30</v>
      </c>
      <c r="Q2521" s="8">
        <f t="shared" si="158"/>
        <v>400</v>
      </c>
      <c r="R2521" s="8">
        <f t="shared" si="159"/>
        <v>22</v>
      </c>
      <c r="S2521" s="2" t="s">
        <v>31</v>
      </c>
      <c r="T2521" s="22" cm="1">
        <f t="array" ref="T2521">_xlfn.IFS(OR(Q2521&gt;$U$2,Q2521&lt;$U$3),Q2521*$V$2,OR(Q2521&gt;$U$3,Q2521&lt;$U$4),Q2521*$V$3,OR(Q2521&gt;$U$3,Q2521&lt;$U$4),Q2521*$V$4,OR(Q2521&gt;$U$5,Q2521&lt;$U$6),Q2521*$V$6,OR(Q2521&gt;$U$6,Q2521&lt;$U$7),Q2521*$V$7)</f>
        <v>8</v>
      </c>
    </row>
    <row r="2522" spans="1:20" x14ac:dyDescent="0.3">
      <c r="A2522" s="2" t="s">
        <v>3209</v>
      </c>
      <c r="B2522" s="5">
        <v>43193</v>
      </c>
      <c r="C2522" s="5">
        <v>43194</v>
      </c>
      <c r="D2522" s="2" t="s">
        <v>45</v>
      </c>
      <c r="E2522" s="2" t="s">
        <v>27</v>
      </c>
      <c r="F2522" s="2" t="s">
        <v>1525</v>
      </c>
      <c r="G2522" s="6" t="str">
        <f>VLOOKUP(F2522,'Customer Info'!A:B,2,0)</f>
        <v>Jennifer</v>
      </c>
      <c r="H2522" s="6" t="str">
        <f>VLOOKUP(F2522,'Customer Info'!A:C,3,0)</f>
        <v>Halladay</v>
      </c>
      <c r="I2522" s="6" t="str">
        <f>VLOOKUP(F2522,'Customer Info'!A:E,5,0)</f>
        <v>Krefeld</v>
      </c>
      <c r="J2522" s="2" t="s">
        <v>84</v>
      </c>
      <c r="K2522" s="2">
        <v>1816</v>
      </c>
      <c r="L2522" s="2">
        <v>1700</v>
      </c>
      <c r="M2522" s="2">
        <v>1</v>
      </c>
      <c r="N2522" s="7">
        <f t="shared" si="156"/>
        <v>1700</v>
      </c>
      <c r="O2522" s="7">
        <f t="shared" si="157"/>
        <v>1816</v>
      </c>
      <c r="P2522" s="2">
        <v>28</v>
      </c>
      <c r="Q2522" s="8">
        <f t="shared" si="158"/>
        <v>1844</v>
      </c>
      <c r="R2522" s="8">
        <f t="shared" si="159"/>
        <v>116</v>
      </c>
      <c r="S2522" s="2" t="s">
        <v>31</v>
      </c>
      <c r="T2522" s="22" cm="1">
        <f t="array" ref="T2522">_xlfn.IFS(OR(Q2522&gt;$U$2,Q2522&lt;$U$3),Q2522*$V$2,OR(Q2522&gt;$U$3,Q2522&lt;$U$4),Q2522*$V$3,OR(Q2522&gt;$U$3,Q2522&lt;$U$4),Q2522*$V$4,OR(Q2522&gt;$U$5,Q2522&lt;$U$6),Q2522*$V$6,OR(Q2522&gt;$U$6,Q2522&lt;$U$7),Q2522*$V$7)</f>
        <v>36.880000000000003</v>
      </c>
    </row>
    <row r="2523" spans="1:20" x14ac:dyDescent="0.3">
      <c r="A2523" s="2" t="s">
        <v>3210</v>
      </c>
      <c r="B2523" s="5">
        <v>43335</v>
      </c>
      <c r="C2523" s="5">
        <v>43335</v>
      </c>
      <c r="D2523" s="2" t="s">
        <v>26</v>
      </c>
      <c r="E2523" s="2" t="s">
        <v>89</v>
      </c>
      <c r="F2523" s="2" t="s">
        <v>67</v>
      </c>
      <c r="G2523" s="6" t="str">
        <f>VLOOKUP(F2523,'Customer Info'!A:B,2,0)</f>
        <v>Jenna</v>
      </c>
      <c r="H2523" s="6" t="str">
        <f>VLOOKUP(F2523,'Customer Info'!A:C,3,0)</f>
        <v>Caffey</v>
      </c>
      <c r="I2523" s="6" t="str">
        <f>VLOOKUP(F2523,'Customer Info'!A:E,5,0)</f>
        <v>Kanpur</v>
      </c>
      <c r="J2523" s="2" t="s">
        <v>552</v>
      </c>
      <c r="K2523" s="2">
        <v>1637</v>
      </c>
      <c r="L2523" s="2">
        <v>1532</v>
      </c>
      <c r="M2523" s="2">
        <v>1</v>
      </c>
      <c r="N2523" s="7">
        <f t="shared" si="156"/>
        <v>1532</v>
      </c>
      <c r="O2523" s="7">
        <f t="shared" si="157"/>
        <v>1637</v>
      </c>
      <c r="P2523" s="2">
        <v>34</v>
      </c>
      <c r="Q2523" s="8">
        <f t="shared" si="158"/>
        <v>1671</v>
      </c>
      <c r="R2523" s="8">
        <f t="shared" si="159"/>
        <v>105</v>
      </c>
      <c r="S2523" s="2" t="s">
        <v>31</v>
      </c>
      <c r="T2523" s="22" cm="1">
        <f t="array" ref="T2523">_xlfn.IFS(OR(Q2523&gt;$U$2,Q2523&lt;$U$3),Q2523*$V$2,OR(Q2523&gt;$U$3,Q2523&lt;$U$4),Q2523*$V$3,OR(Q2523&gt;$U$3,Q2523&lt;$U$4),Q2523*$V$4,OR(Q2523&gt;$U$5,Q2523&lt;$U$6),Q2523*$V$6,OR(Q2523&gt;$U$6,Q2523&lt;$U$7),Q2523*$V$7)</f>
        <v>33.42</v>
      </c>
    </row>
    <row r="2524" spans="1:20" x14ac:dyDescent="0.3">
      <c r="A2524" s="2" t="s">
        <v>3211</v>
      </c>
      <c r="B2524" s="5">
        <v>43426</v>
      </c>
      <c r="C2524" s="5">
        <v>43428</v>
      </c>
      <c r="D2524" s="2" t="s">
        <v>45</v>
      </c>
      <c r="E2524" s="2" t="s">
        <v>66</v>
      </c>
      <c r="F2524" s="2" t="s">
        <v>242</v>
      </c>
      <c r="G2524" s="6" t="str">
        <f>VLOOKUP(F2524,'Customer Info'!A:B,2,0)</f>
        <v>Max</v>
      </c>
      <c r="H2524" s="6" t="str">
        <f>VLOOKUP(F2524,'Customer Info'!A:C,3,0)</f>
        <v>Ludwig</v>
      </c>
      <c r="I2524" s="6" t="str">
        <f>VLOOKUP(F2524,'Customer Info'!A:E,5,0)</f>
        <v>Newcastle</v>
      </c>
      <c r="J2524" s="2" t="s">
        <v>490</v>
      </c>
      <c r="K2524" s="2">
        <v>167</v>
      </c>
      <c r="L2524" s="2">
        <v>155</v>
      </c>
      <c r="M2524" s="2">
        <v>1</v>
      </c>
      <c r="N2524" s="7">
        <f t="shared" si="156"/>
        <v>155</v>
      </c>
      <c r="O2524" s="7">
        <f t="shared" si="157"/>
        <v>167</v>
      </c>
      <c r="P2524" s="2">
        <v>30</v>
      </c>
      <c r="Q2524" s="8">
        <f t="shared" si="158"/>
        <v>197</v>
      </c>
      <c r="R2524" s="8">
        <f t="shared" si="159"/>
        <v>12</v>
      </c>
      <c r="S2524" s="2" t="s">
        <v>31</v>
      </c>
      <c r="T2524" s="22" cm="1">
        <f t="array" ref="T2524">_xlfn.IFS(OR(Q2524&gt;$U$2,Q2524&lt;$U$3),Q2524*$V$2,OR(Q2524&gt;$U$3,Q2524&lt;$U$4),Q2524*$V$3,OR(Q2524&gt;$U$3,Q2524&lt;$U$4),Q2524*$V$4,OR(Q2524&gt;$U$5,Q2524&lt;$U$6),Q2524*$V$6,OR(Q2524&gt;$U$6,Q2524&lt;$U$7),Q2524*$V$7)</f>
        <v>3.94</v>
      </c>
    </row>
    <row r="2525" spans="1:20" x14ac:dyDescent="0.3">
      <c r="A2525" s="2" t="s">
        <v>3212</v>
      </c>
      <c r="B2525" s="5">
        <v>43231</v>
      </c>
      <c r="C2525" s="5">
        <v>43233</v>
      </c>
      <c r="D2525" s="2" t="s">
        <v>26</v>
      </c>
      <c r="E2525" s="2" t="s">
        <v>41</v>
      </c>
      <c r="F2525" s="2" t="s">
        <v>163</v>
      </c>
      <c r="G2525" s="6" t="str">
        <f>VLOOKUP(F2525,'Customer Info'!A:B,2,0)</f>
        <v>Mark</v>
      </c>
      <c r="H2525" s="6" t="str">
        <f>VLOOKUP(F2525,'Customer Info'!A:C,3,0)</f>
        <v>Packer</v>
      </c>
      <c r="I2525" s="6" t="str">
        <f>VLOOKUP(F2525,'Customer Info'!A:E,5,0)</f>
        <v>Perth</v>
      </c>
      <c r="J2525" s="2" t="s">
        <v>91</v>
      </c>
      <c r="K2525" s="2">
        <v>2981</v>
      </c>
      <c r="L2525" s="2">
        <v>2870</v>
      </c>
      <c r="M2525" s="2">
        <v>3</v>
      </c>
      <c r="N2525" s="7">
        <f t="shared" si="156"/>
        <v>8610</v>
      </c>
      <c r="O2525" s="7">
        <f t="shared" si="157"/>
        <v>8943</v>
      </c>
      <c r="P2525" s="2">
        <v>45</v>
      </c>
      <c r="Q2525" s="8">
        <f t="shared" si="158"/>
        <v>8988</v>
      </c>
      <c r="R2525" s="8">
        <f t="shared" si="159"/>
        <v>333</v>
      </c>
      <c r="S2525" s="2" t="s">
        <v>31</v>
      </c>
      <c r="T2525" s="22" cm="1">
        <f t="array" ref="T2525">_xlfn.IFS(OR(Q2525&gt;$U$2,Q2525&lt;$U$3),Q2525*$V$2,OR(Q2525&gt;$U$3,Q2525&lt;$U$4),Q2525*$V$3,OR(Q2525&gt;$U$3,Q2525&lt;$U$4),Q2525*$V$4,OR(Q2525&gt;$U$5,Q2525&lt;$U$6),Q2525*$V$6,OR(Q2525&gt;$U$6,Q2525&lt;$U$7),Q2525*$V$7)</f>
        <v>179.76</v>
      </c>
    </row>
    <row r="2526" spans="1:20" x14ac:dyDescent="0.3">
      <c r="A2526" s="2" t="s">
        <v>3213</v>
      </c>
      <c r="B2526" s="5">
        <v>43291</v>
      </c>
      <c r="C2526" s="5">
        <v>43292</v>
      </c>
      <c r="D2526" s="2" t="s">
        <v>45</v>
      </c>
      <c r="E2526" s="2" t="s">
        <v>41</v>
      </c>
      <c r="F2526" s="2" t="s">
        <v>558</v>
      </c>
      <c r="G2526" s="6" t="str">
        <f>VLOOKUP(F2526,'Customer Info'!A:B,2,0)</f>
        <v>Darrin</v>
      </c>
      <c r="H2526" s="6" t="str">
        <f>VLOOKUP(F2526,'Customer Info'!A:C,3,0)</f>
        <v>Martin</v>
      </c>
      <c r="I2526" s="6" t="str">
        <f>VLOOKUP(F2526,'Customer Info'!A:E,5,0)</f>
        <v>Berlin</v>
      </c>
      <c r="J2526" s="2" t="s">
        <v>72</v>
      </c>
      <c r="K2526" s="2">
        <v>100</v>
      </c>
      <c r="L2526" s="2">
        <v>95</v>
      </c>
      <c r="M2526" s="2">
        <v>6</v>
      </c>
      <c r="N2526" s="7">
        <f t="shared" si="156"/>
        <v>570</v>
      </c>
      <c r="O2526" s="7">
        <f t="shared" si="157"/>
        <v>600</v>
      </c>
      <c r="P2526" s="2">
        <v>10</v>
      </c>
      <c r="Q2526" s="8">
        <f t="shared" si="158"/>
        <v>610</v>
      </c>
      <c r="R2526" s="8">
        <f t="shared" si="159"/>
        <v>30</v>
      </c>
      <c r="S2526" s="2" t="s">
        <v>31</v>
      </c>
      <c r="T2526" s="22" cm="1">
        <f t="array" ref="T2526">_xlfn.IFS(OR(Q2526&gt;$U$2,Q2526&lt;$U$3),Q2526*$V$2,OR(Q2526&gt;$U$3,Q2526&lt;$U$4),Q2526*$V$3,OR(Q2526&gt;$U$3,Q2526&lt;$U$4),Q2526*$V$4,OR(Q2526&gt;$U$5,Q2526&lt;$U$6),Q2526*$V$6,OR(Q2526&gt;$U$6,Q2526&lt;$U$7),Q2526*$V$7)</f>
        <v>12.200000000000001</v>
      </c>
    </row>
    <row r="2527" spans="1:20" x14ac:dyDescent="0.3">
      <c r="A2527" s="2" t="s">
        <v>3214</v>
      </c>
      <c r="B2527" s="5">
        <v>43431</v>
      </c>
      <c r="C2527" s="5">
        <v>43432</v>
      </c>
      <c r="D2527" s="2" t="s">
        <v>33</v>
      </c>
      <c r="E2527" s="2" t="s">
        <v>89</v>
      </c>
      <c r="F2527" s="2" t="s">
        <v>958</v>
      </c>
      <c r="G2527" s="6" t="str">
        <f>VLOOKUP(F2527,'Customer Info'!A:B,2,0)</f>
        <v>Liz</v>
      </c>
      <c r="H2527" s="6" t="str">
        <f>VLOOKUP(F2527,'Customer Info'!A:C,3,0)</f>
        <v>Pelletier</v>
      </c>
      <c r="I2527" s="6" t="str">
        <f>VLOOKUP(F2527,'Customer Info'!A:E,5,0)</f>
        <v>Zigong</v>
      </c>
      <c r="J2527" s="2" t="s">
        <v>188</v>
      </c>
      <c r="K2527" s="2">
        <v>7350</v>
      </c>
      <c r="L2527" s="2">
        <v>6743</v>
      </c>
      <c r="M2527" s="2">
        <v>6</v>
      </c>
      <c r="N2527" s="7">
        <f t="shared" si="156"/>
        <v>40458</v>
      </c>
      <c r="O2527" s="7">
        <f t="shared" si="157"/>
        <v>44100</v>
      </c>
      <c r="P2527" s="2">
        <v>23</v>
      </c>
      <c r="Q2527" s="8">
        <f t="shared" si="158"/>
        <v>44123</v>
      </c>
      <c r="R2527" s="8">
        <f t="shared" si="159"/>
        <v>3642</v>
      </c>
      <c r="S2527" s="2" t="s">
        <v>31</v>
      </c>
      <c r="T2527" s="22" cm="1">
        <f t="array" ref="T2527">_xlfn.IFS(OR(Q2527&gt;$U$2,Q2527&lt;$U$3),Q2527*$V$2,OR(Q2527&gt;$U$3,Q2527&lt;$U$4),Q2527*$V$3,OR(Q2527&gt;$U$3,Q2527&lt;$U$4),Q2527*$V$4,OR(Q2527&gt;$U$5,Q2527&lt;$U$6),Q2527*$V$6,OR(Q2527&gt;$U$6,Q2527&lt;$U$7),Q2527*$V$7)</f>
        <v>882.46</v>
      </c>
    </row>
    <row r="2528" spans="1:20" x14ac:dyDescent="0.3">
      <c r="A2528" s="2" t="s">
        <v>3215</v>
      </c>
      <c r="B2528" s="5">
        <v>43454</v>
      </c>
      <c r="C2528" s="5">
        <v>43455</v>
      </c>
      <c r="D2528" s="2" t="s">
        <v>33</v>
      </c>
      <c r="E2528" s="2" t="s">
        <v>46</v>
      </c>
      <c r="F2528" s="2" t="s">
        <v>336</v>
      </c>
      <c r="G2528" s="6" t="str">
        <f>VLOOKUP(F2528,'Customer Info'!A:B,2,0)</f>
        <v>Beth</v>
      </c>
      <c r="H2528" s="6" t="str">
        <f>VLOOKUP(F2528,'Customer Info'!A:C,3,0)</f>
        <v>Thompson</v>
      </c>
      <c r="I2528" s="6" t="str">
        <f>VLOOKUP(F2528,'Customer Info'!A:E,5,0)</f>
        <v>Lohne</v>
      </c>
      <c r="J2528" s="2" t="s">
        <v>314</v>
      </c>
      <c r="K2528" s="2">
        <v>7065</v>
      </c>
      <c r="L2528" s="2">
        <v>6545</v>
      </c>
      <c r="M2528" s="2">
        <v>4</v>
      </c>
      <c r="N2528" s="7">
        <f t="shared" si="156"/>
        <v>26180</v>
      </c>
      <c r="O2528" s="7">
        <f t="shared" si="157"/>
        <v>28260</v>
      </c>
      <c r="P2528" s="2">
        <v>39</v>
      </c>
      <c r="Q2528" s="8">
        <f t="shared" si="158"/>
        <v>28299</v>
      </c>
      <c r="R2528" s="8">
        <f t="shared" si="159"/>
        <v>2080</v>
      </c>
      <c r="S2528" s="2" t="s">
        <v>31</v>
      </c>
      <c r="T2528" s="22" cm="1">
        <f t="array" ref="T2528">_xlfn.IFS(OR(Q2528&gt;$U$2,Q2528&lt;$U$3),Q2528*$V$2,OR(Q2528&gt;$U$3,Q2528&lt;$U$4),Q2528*$V$3,OR(Q2528&gt;$U$3,Q2528&lt;$U$4),Q2528*$V$4,OR(Q2528&gt;$U$5,Q2528&lt;$U$6),Q2528*$V$6,OR(Q2528&gt;$U$6,Q2528&lt;$U$7),Q2528*$V$7)</f>
        <v>565.98</v>
      </c>
    </row>
    <row r="2529" spans="1:20" x14ac:dyDescent="0.3">
      <c r="A2529" s="2" t="s">
        <v>3216</v>
      </c>
      <c r="B2529" s="5">
        <v>43406</v>
      </c>
      <c r="C2529" s="5">
        <v>43408</v>
      </c>
      <c r="D2529" s="2" t="s">
        <v>33</v>
      </c>
      <c r="E2529" s="2" t="s">
        <v>27</v>
      </c>
      <c r="F2529" s="2" t="s">
        <v>608</v>
      </c>
      <c r="G2529" s="6" t="str">
        <f>VLOOKUP(F2529,'Customer Info'!A:B,2,0)</f>
        <v>Nat</v>
      </c>
      <c r="H2529" s="6" t="str">
        <f>VLOOKUP(F2529,'Customer Info'!A:C,3,0)</f>
        <v>Carroll</v>
      </c>
      <c r="I2529" s="6" t="str">
        <f>VLOOKUP(F2529,'Customer Info'!A:E,5,0)</f>
        <v>Shanghai</v>
      </c>
      <c r="J2529" s="2" t="s">
        <v>205</v>
      </c>
      <c r="K2529" s="2">
        <v>8878</v>
      </c>
      <c r="L2529" s="2">
        <v>7914</v>
      </c>
      <c r="M2529" s="2">
        <v>3</v>
      </c>
      <c r="N2529" s="7">
        <f t="shared" si="156"/>
        <v>23742</v>
      </c>
      <c r="O2529" s="7">
        <f t="shared" si="157"/>
        <v>26634</v>
      </c>
      <c r="P2529" s="2">
        <v>75</v>
      </c>
      <c r="Q2529" s="8">
        <f t="shared" si="158"/>
        <v>26709</v>
      </c>
      <c r="R2529" s="8">
        <f t="shared" si="159"/>
        <v>2892</v>
      </c>
      <c r="S2529" s="2" t="s">
        <v>61</v>
      </c>
      <c r="T2529" s="22" cm="1">
        <f t="array" ref="T2529">_xlfn.IFS(OR(Q2529&gt;$U$2,Q2529&lt;$U$3),Q2529*$V$2,OR(Q2529&gt;$U$3,Q2529&lt;$U$4),Q2529*$V$3,OR(Q2529&gt;$U$3,Q2529&lt;$U$4),Q2529*$V$4,OR(Q2529&gt;$U$5,Q2529&lt;$U$6),Q2529*$V$6,OR(Q2529&gt;$U$6,Q2529&lt;$U$7),Q2529*$V$7)</f>
        <v>534.18000000000006</v>
      </c>
    </row>
    <row r="2530" spans="1:20" x14ac:dyDescent="0.3">
      <c r="A2530" s="2" t="s">
        <v>3217</v>
      </c>
      <c r="B2530" s="5">
        <v>43368</v>
      </c>
      <c r="C2530" s="5">
        <v>43370</v>
      </c>
      <c r="D2530" s="2" t="s">
        <v>45</v>
      </c>
      <c r="E2530" s="2" t="s">
        <v>41</v>
      </c>
      <c r="F2530" s="2" t="s">
        <v>1525</v>
      </c>
      <c r="G2530" s="6" t="str">
        <f>VLOOKUP(F2530,'Customer Info'!A:B,2,0)</f>
        <v>Jennifer</v>
      </c>
      <c r="H2530" s="6" t="str">
        <f>VLOOKUP(F2530,'Customer Info'!A:C,3,0)</f>
        <v>Halladay</v>
      </c>
      <c r="I2530" s="6" t="str">
        <f>VLOOKUP(F2530,'Customer Info'!A:E,5,0)</f>
        <v>Krefeld</v>
      </c>
      <c r="J2530" s="2" t="s">
        <v>141</v>
      </c>
      <c r="K2530" s="2">
        <v>67</v>
      </c>
      <c r="L2530" s="2">
        <v>62</v>
      </c>
      <c r="M2530" s="2">
        <v>3</v>
      </c>
      <c r="N2530" s="7">
        <f t="shared" si="156"/>
        <v>186</v>
      </c>
      <c r="O2530" s="7">
        <f t="shared" si="157"/>
        <v>201</v>
      </c>
      <c r="P2530" s="2">
        <v>10</v>
      </c>
      <c r="Q2530" s="8">
        <f t="shared" si="158"/>
        <v>211</v>
      </c>
      <c r="R2530" s="8">
        <f t="shared" si="159"/>
        <v>15</v>
      </c>
      <c r="S2530" s="2" t="s">
        <v>31</v>
      </c>
      <c r="T2530" s="22" cm="1">
        <f t="array" ref="T2530">_xlfn.IFS(OR(Q2530&gt;$U$2,Q2530&lt;$U$3),Q2530*$V$2,OR(Q2530&gt;$U$3,Q2530&lt;$U$4),Q2530*$V$3,OR(Q2530&gt;$U$3,Q2530&lt;$U$4),Q2530*$V$4,OR(Q2530&gt;$U$5,Q2530&lt;$U$6),Q2530*$V$6,OR(Q2530&gt;$U$6,Q2530&lt;$U$7),Q2530*$V$7)</f>
        <v>4.22</v>
      </c>
    </row>
    <row r="2531" spans="1:20" x14ac:dyDescent="0.3">
      <c r="A2531" s="2" t="s">
        <v>3218</v>
      </c>
      <c r="B2531" s="5">
        <v>43339</v>
      </c>
      <c r="C2531" s="5">
        <v>43340</v>
      </c>
      <c r="D2531" s="2" t="s">
        <v>45</v>
      </c>
      <c r="E2531" s="2" t="s">
        <v>46</v>
      </c>
      <c r="F2531" s="2" t="s">
        <v>954</v>
      </c>
      <c r="G2531" s="6" t="str">
        <f>VLOOKUP(F2531,'Customer Info'!A:B,2,0)</f>
        <v>Quincy</v>
      </c>
      <c r="H2531" s="6" t="str">
        <f>VLOOKUP(F2531,'Customer Info'!A:C,3,0)</f>
        <v>Jones</v>
      </c>
      <c r="I2531" s="6" t="str">
        <f>VLOOKUP(F2531,'Customer Info'!A:E,5,0)</f>
        <v>Gold Coast</v>
      </c>
      <c r="J2531" s="2" t="s">
        <v>81</v>
      </c>
      <c r="K2531" s="2">
        <v>773</v>
      </c>
      <c r="L2531" s="2">
        <v>708</v>
      </c>
      <c r="M2531" s="2">
        <v>5</v>
      </c>
      <c r="N2531" s="7">
        <f t="shared" si="156"/>
        <v>3540</v>
      </c>
      <c r="O2531" s="7">
        <f t="shared" si="157"/>
        <v>3865</v>
      </c>
      <c r="P2531" s="2">
        <v>99</v>
      </c>
      <c r="Q2531" s="8">
        <f t="shared" si="158"/>
        <v>3964</v>
      </c>
      <c r="R2531" s="8">
        <f t="shared" si="159"/>
        <v>325</v>
      </c>
      <c r="S2531" s="2" t="s">
        <v>69</v>
      </c>
      <c r="T2531" s="22" cm="1">
        <f t="array" ref="T2531">_xlfn.IFS(OR(Q2531&gt;$U$2,Q2531&lt;$U$3),Q2531*$V$2,OR(Q2531&gt;$U$3,Q2531&lt;$U$4),Q2531*$V$3,OR(Q2531&gt;$U$3,Q2531&lt;$U$4),Q2531*$V$4,OR(Q2531&gt;$U$5,Q2531&lt;$U$6),Q2531*$V$6,OR(Q2531&gt;$U$6,Q2531&lt;$U$7),Q2531*$V$7)</f>
        <v>79.28</v>
      </c>
    </row>
    <row r="2532" spans="1:20" x14ac:dyDescent="0.3">
      <c r="A2532" s="2" t="s">
        <v>3219</v>
      </c>
      <c r="B2532" s="5">
        <v>43327</v>
      </c>
      <c r="C2532" s="5">
        <v>43329</v>
      </c>
      <c r="D2532" s="2" t="s">
        <v>33</v>
      </c>
      <c r="E2532" s="2" t="s">
        <v>89</v>
      </c>
      <c r="F2532" s="2" t="s">
        <v>1229</v>
      </c>
      <c r="G2532" s="6" t="str">
        <f>VLOOKUP(F2532,'Customer Info'!A:B,2,0)</f>
        <v>Shirley</v>
      </c>
      <c r="H2532" s="6" t="str">
        <f>VLOOKUP(F2532,'Customer Info'!A:C,3,0)</f>
        <v>Jackson</v>
      </c>
      <c r="I2532" s="6" t="str">
        <f>VLOOKUP(F2532,'Customer Info'!A:E,5,0)</f>
        <v>Gold Coast</v>
      </c>
      <c r="J2532" s="2" t="s">
        <v>424</v>
      </c>
      <c r="K2532" s="2">
        <v>8433</v>
      </c>
      <c r="L2532" s="2">
        <v>7801</v>
      </c>
      <c r="M2532" s="2">
        <v>6</v>
      </c>
      <c r="N2532" s="7">
        <f t="shared" si="156"/>
        <v>46806</v>
      </c>
      <c r="O2532" s="7">
        <f t="shared" si="157"/>
        <v>50598</v>
      </c>
      <c r="P2532" s="2">
        <v>42</v>
      </c>
      <c r="Q2532" s="8">
        <f t="shared" si="158"/>
        <v>50640</v>
      </c>
      <c r="R2532" s="8">
        <f t="shared" si="159"/>
        <v>3792</v>
      </c>
      <c r="S2532" s="2" t="s">
        <v>31</v>
      </c>
      <c r="T2532" s="22" cm="1">
        <f t="array" ref="T2532">_xlfn.IFS(OR(Q2532&gt;$U$2,Q2532&lt;$U$3),Q2532*$V$2,OR(Q2532&gt;$U$3,Q2532&lt;$U$4),Q2532*$V$3,OR(Q2532&gt;$U$3,Q2532&lt;$U$4),Q2532*$V$4,OR(Q2532&gt;$U$5,Q2532&lt;$U$6),Q2532*$V$6,OR(Q2532&gt;$U$6,Q2532&lt;$U$7),Q2532*$V$7)</f>
        <v>1012.8000000000001</v>
      </c>
    </row>
    <row r="2533" spans="1:20" x14ac:dyDescent="0.3">
      <c r="A2533" s="2" t="s">
        <v>3220</v>
      </c>
      <c r="B2533" s="5">
        <v>43106</v>
      </c>
      <c r="C2533" s="5">
        <v>43106</v>
      </c>
      <c r="D2533" s="2" t="s">
        <v>26</v>
      </c>
      <c r="E2533" s="2" t="s">
        <v>46</v>
      </c>
      <c r="F2533" s="2" t="s">
        <v>1151</v>
      </c>
      <c r="G2533" s="6" t="str">
        <f>VLOOKUP(F2533,'Customer Info'!A:B,2,0)</f>
        <v>Ralph</v>
      </c>
      <c r="H2533" s="6" t="str">
        <f>VLOOKUP(F2533,'Customer Info'!A:C,3,0)</f>
        <v>Kennedy</v>
      </c>
      <c r="I2533" s="6" t="str">
        <f>VLOOKUP(F2533,'Customer Info'!A:E,5,0)</f>
        <v>Perth</v>
      </c>
      <c r="J2533" s="2" t="s">
        <v>250</v>
      </c>
      <c r="K2533" s="2">
        <v>1834</v>
      </c>
      <c r="L2533" s="2">
        <v>1716</v>
      </c>
      <c r="M2533" s="2">
        <v>2</v>
      </c>
      <c r="N2533" s="7">
        <f t="shared" si="156"/>
        <v>3432</v>
      </c>
      <c r="O2533" s="7">
        <f t="shared" si="157"/>
        <v>3668</v>
      </c>
      <c r="P2533" s="2">
        <v>63</v>
      </c>
      <c r="Q2533" s="8">
        <f t="shared" si="158"/>
        <v>3731</v>
      </c>
      <c r="R2533" s="8">
        <f t="shared" si="159"/>
        <v>236</v>
      </c>
      <c r="S2533" s="2" t="s">
        <v>31</v>
      </c>
      <c r="T2533" s="22" cm="1">
        <f t="array" ref="T2533">_xlfn.IFS(OR(Q2533&gt;$U$2,Q2533&lt;$U$3),Q2533*$V$2,OR(Q2533&gt;$U$3,Q2533&lt;$U$4),Q2533*$V$3,OR(Q2533&gt;$U$3,Q2533&lt;$U$4),Q2533*$V$4,OR(Q2533&gt;$U$5,Q2533&lt;$U$6),Q2533*$V$6,OR(Q2533&gt;$U$6,Q2533&lt;$U$7),Q2533*$V$7)</f>
        <v>74.62</v>
      </c>
    </row>
    <row r="2534" spans="1:20" x14ac:dyDescent="0.3">
      <c r="A2534" s="2" t="s">
        <v>3221</v>
      </c>
      <c r="B2534" s="5">
        <v>43115</v>
      </c>
      <c r="C2534" s="5">
        <v>43116</v>
      </c>
      <c r="D2534" s="2" t="s">
        <v>45</v>
      </c>
      <c r="E2534" s="2" t="s">
        <v>89</v>
      </c>
      <c r="F2534" s="2" t="s">
        <v>954</v>
      </c>
      <c r="G2534" s="6" t="str">
        <f>VLOOKUP(F2534,'Customer Info'!A:B,2,0)</f>
        <v>Quincy</v>
      </c>
      <c r="H2534" s="6" t="str">
        <f>VLOOKUP(F2534,'Customer Info'!A:C,3,0)</f>
        <v>Jones</v>
      </c>
      <c r="I2534" s="6" t="str">
        <f>VLOOKUP(F2534,'Customer Info'!A:E,5,0)</f>
        <v>Gold Coast</v>
      </c>
      <c r="J2534" s="2" t="s">
        <v>72</v>
      </c>
      <c r="K2534" s="2">
        <v>693</v>
      </c>
      <c r="L2534" s="2">
        <v>667</v>
      </c>
      <c r="M2534" s="2">
        <v>4</v>
      </c>
      <c r="N2534" s="7">
        <f t="shared" si="156"/>
        <v>2668</v>
      </c>
      <c r="O2534" s="7">
        <f t="shared" si="157"/>
        <v>2772</v>
      </c>
      <c r="P2534" s="2">
        <v>64</v>
      </c>
      <c r="Q2534" s="8">
        <f t="shared" si="158"/>
        <v>2836</v>
      </c>
      <c r="R2534" s="8">
        <f t="shared" si="159"/>
        <v>104</v>
      </c>
      <c r="S2534" s="2" t="s">
        <v>61</v>
      </c>
      <c r="T2534" s="22" cm="1">
        <f t="array" ref="T2534">_xlfn.IFS(OR(Q2534&gt;$U$2,Q2534&lt;$U$3),Q2534*$V$2,OR(Q2534&gt;$U$3,Q2534&lt;$U$4),Q2534*$V$3,OR(Q2534&gt;$U$3,Q2534&lt;$U$4),Q2534*$V$4,OR(Q2534&gt;$U$5,Q2534&lt;$U$6),Q2534*$V$6,OR(Q2534&gt;$U$6,Q2534&lt;$U$7),Q2534*$V$7)</f>
        <v>56.72</v>
      </c>
    </row>
    <row r="2535" spans="1:20" x14ac:dyDescent="0.3">
      <c r="A2535" s="2" t="s">
        <v>3222</v>
      </c>
      <c r="B2535" s="5">
        <v>43378</v>
      </c>
      <c r="C2535" s="5">
        <v>43379</v>
      </c>
      <c r="D2535" s="2" t="s">
        <v>45</v>
      </c>
      <c r="E2535" s="2" t="s">
        <v>34</v>
      </c>
      <c r="F2535" s="2" t="s">
        <v>654</v>
      </c>
      <c r="G2535" s="6" t="str">
        <f>VLOOKUP(F2535,'Customer Info'!A:B,2,0)</f>
        <v>Rachel</v>
      </c>
      <c r="H2535" s="6" t="str">
        <f>VLOOKUP(F2535,'Customer Info'!A:C,3,0)</f>
        <v>Payne</v>
      </c>
      <c r="I2535" s="6" t="str">
        <f>VLOOKUP(F2535,'Customer Info'!A:E,5,0)</f>
        <v>Mianyang</v>
      </c>
      <c r="J2535" s="2" t="s">
        <v>326</v>
      </c>
      <c r="K2535" s="2">
        <v>1017</v>
      </c>
      <c r="L2535" s="2">
        <v>950</v>
      </c>
      <c r="M2535" s="2">
        <v>2</v>
      </c>
      <c r="N2535" s="7">
        <f t="shared" si="156"/>
        <v>1900</v>
      </c>
      <c r="O2535" s="7">
        <f t="shared" si="157"/>
        <v>2034</v>
      </c>
      <c r="P2535" s="2">
        <v>92</v>
      </c>
      <c r="Q2535" s="8">
        <f t="shared" si="158"/>
        <v>2126</v>
      </c>
      <c r="R2535" s="8">
        <f t="shared" si="159"/>
        <v>134</v>
      </c>
      <c r="S2535" s="2" t="s">
        <v>31</v>
      </c>
      <c r="T2535" s="22" cm="1">
        <f t="array" ref="T2535">_xlfn.IFS(OR(Q2535&gt;$U$2,Q2535&lt;$U$3),Q2535*$V$2,OR(Q2535&gt;$U$3,Q2535&lt;$U$4),Q2535*$V$3,OR(Q2535&gt;$U$3,Q2535&lt;$U$4),Q2535*$V$4,OR(Q2535&gt;$U$5,Q2535&lt;$U$6),Q2535*$V$6,OR(Q2535&gt;$U$6,Q2535&lt;$U$7),Q2535*$V$7)</f>
        <v>42.52</v>
      </c>
    </row>
    <row r="2536" spans="1:20" x14ac:dyDescent="0.3">
      <c r="A2536" s="2" t="s">
        <v>3223</v>
      </c>
      <c r="B2536" s="5">
        <v>43214</v>
      </c>
      <c r="C2536" s="5">
        <v>43215</v>
      </c>
      <c r="D2536" s="2" t="s">
        <v>45</v>
      </c>
      <c r="E2536" s="2" t="s">
        <v>66</v>
      </c>
      <c r="F2536" s="2" t="s">
        <v>123</v>
      </c>
      <c r="G2536" s="6" t="str">
        <f>VLOOKUP(F2536,'Customer Info'!A:B,2,0)</f>
        <v>Frank</v>
      </c>
      <c r="H2536" s="6" t="str">
        <f>VLOOKUP(F2536,'Customer Info'!A:C,3,0)</f>
        <v>Hawley</v>
      </c>
      <c r="I2536" s="6" t="str">
        <f>VLOOKUP(F2536,'Customer Info'!A:E,5,0)</f>
        <v>Gold Coast</v>
      </c>
      <c r="J2536" s="2" t="s">
        <v>536</v>
      </c>
      <c r="K2536" s="2">
        <v>188</v>
      </c>
      <c r="L2536" s="2">
        <v>173</v>
      </c>
      <c r="M2536" s="2">
        <v>3</v>
      </c>
      <c r="N2536" s="7">
        <f t="shared" si="156"/>
        <v>519</v>
      </c>
      <c r="O2536" s="7">
        <f t="shared" si="157"/>
        <v>564</v>
      </c>
      <c r="P2536" s="2">
        <v>30</v>
      </c>
      <c r="Q2536" s="8">
        <f t="shared" si="158"/>
        <v>594</v>
      </c>
      <c r="R2536" s="8">
        <f t="shared" si="159"/>
        <v>45</v>
      </c>
      <c r="S2536" s="2" t="s">
        <v>31</v>
      </c>
      <c r="T2536" s="22" cm="1">
        <f t="array" ref="T2536">_xlfn.IFS(OR(Q2536&gt;$U$2,Q2536&lt;$U$3),Q2536*$V$2,OR(Q2536&gt;$U$3,Q2536&lt;$U$4),Q2536*$V$3,OR(Q2536&gt;$U$3,Q2536&lt;$U$4),Q2536*$V$4,OR(Q2536&gt;$U$5,Q2536&lt;$U$6),Q2536*$V$6,OR(Q2536&gt;$U$6,Q2536&lt;$U$7),Q2536*$V$7)</f>
        <v>11.88</v>
      </c>
    </row>
    <row r="2537" spans="1:20" x14ac:dyDescent="0.3">
      <c r="A2537" s="2" t="s">
        <v>3224</v>
      </c>
      <c r="B2537" s="5">
        <v>43295</v>
      </c>
      <c r="C2537" s="5">
        <v>43295</v>
      </c>
      <c r="D2537" s="2" t="s">
        <v>45</v>
      </c>
      <c r="E2537" s="2" t="s">
        <v>89</v>
      </c>
      <c r="F2537" s="2" t="s">
        <v>1737</v>
      </c>
      <c r="G2537" s="6" t="str">
        <f>VLOOKUP(F2537,'Customer Info'!A:B,2,0)</f>
        <v>Harry</v>
      </c>
      <c r="H2537" s="6" t="str">
        <f>VLOOKUP(F2537,'Customer Info'!A:C,3,0)</f>
        <v>Marie</v>
      </c>
      <c r="I2537" s="6" t="str">
        <f>VLOOKUP(F2537,'Customer Info'!A:E,5,0)</f>
        <v>Dortmund</v>
      </c>
      <c r="J2537" s="2" t="s">
        <v>168</v>
      </c>
      <c r="K2537" s="2">
        <v>224</v>
      </c>
      <c r="L2537" s="2">
        <v>210</v>
      </c>
      <c r="M2537" s="2">
        <v>2</v>
      </c>
      <c r="N2537" s="7">
        <f t="shared" si="156"/>
        <v>420</v>
      </c>
      <c r="O2537" s="7">
        <f t="shared" si="157"/>
        <v>448</v>
      </c>
      <c r="P2537" s="2">
        <v>80</v>
      </c>
      <c r="Q2537" s="8">
        <f t="shared" si="158"/>
        <v>528</v>
      </c>
      <c r="R2537" s="8">
        <f t="shared" si="159"/>
        <v>28</v>
      </c>
      <c r="S2537" s="2" t="s">
        <v>31</v>
      </c>
      <c r="T2537" s="22" cm="1">
        <f t="array" ref="T2537">_xlfn.IFS(OR(Q2537&gt;$U$2,Q2537&lt;$U$3),Q2537*$V$2,OR(Q2537&gt;$U$3,Q2537&lt;$U$4),Q2537*$V$3,OR(Q2537&gt;$U$3,Q2537&lt;$U$4),Q2537*$V$4,OR(Q2537&gt;$U$5,Q2537&lt;$U$6),Q2537*$V$6,OR(Q2537&gt;$U$6,Q2537&lt;$U$7),Q2537*$V$7)</f>
        <v>10.56</v>
      </c>
    </row>
    <row r="2538" spans="1:20" x14ac:dyDescent="0.3">
      <c r="A2538" s="2" t="s">
        <v>3225</v>
      </c>
      <c r="B2538" s="5">
        <v>43322</v>
      </c>
      <c r="C2538" s="5">
        <v>43323</v>
      </c>
      <c r="D2538" s="2" t="s">
        <v>45</v>
      </c>
      <c r="E2538" s="2" t="s">
        <v>66</v>
      </c>
      <c r="F2538" s="2" t="s">
        <v>56</v>
      </c>
      <c r="G2538" s="6" t="str">
        <f>VLOOKUP(F2538,'Customer Info'!A:B,2,0)</f>
        <v>Jeremy</v>
      </c>
      <c r="H2538" s="6" t="str">
        <f>VLOOKUP(F2538,'Customer Info'!A:C,3,0)</f>
        <v>Ellison</v>
      </c>
      <c r="I2538" s="6" t="str">
        <f>VLOOKUP(F2538,'Customer Info'!A:E,5,0)</f>
        <v>Jammu</v>
      </c>
      <c r="J2538" s="2" t="s">
        <v>158</v>
      </c>
      <c r="K2538" s="2">
        <v>392</v>
      </c>
      <c r="L2538" s="2">
        <v>356</v>
      </c>
      <c r="M2538" s="2">
        <v>6</v>
      </c>
      <c r="N2538" s="7">
        <f t="shared" si="156"/>
        <v>2136</v>
      </c>
      <c r="O2538" s="7">
        <f t="shared" si="157"/>
        <v>2352</v>
      </c>
      <c r="P2538" s="2">
        <v>61</v>
      </c>
      <c r="Q2538" s="8">
        <f t="shared" si="158"/>
        <v>2413</v>
      </c>
      <c r="R2538" s="8">
        <f t="shared" si="159"/>
        <v>216</v>
      </c>
      <c r="S2538" s="2" t="s">
        <v>31</v>
      </c>
      <c r="T2538" s="22" cm="1">
        <f t="array" ref="T2538">_xlfn.IFS(OR(Q2538&gt;$U$2,Q2538&lt;$U$3),Q2538*$V$2,OR(Q2538&gt;$U$3,Q2538&lt;$U$4),Q2538*$V$3,OR(Q2538&gt;$U$3,Q2538&lt;$U$4),Q2538*$V$4,OR(Q2538&gt;$U$5,Q2538&lt;$U$6),Q2538*$V$6,OR(Q2538&gt;$U$6,Q2538&lt;$U$7),Q2538*$V$7)</f>
        <v>48.26</v>
      </c>
    </row>
    <row r="2539" spans="1:20" x14ac:dyDescent="0.3">
      <c r="A2539" s="2" t="s">
        <v>3226</v>
      </c>
      <c r="B2539" s="5">
        <v>43348</v>
      </c>
      <c r="C2539" s="5">
        <v>43350</v>
      </c>
      <c r="D2539" s="2" t="s">
        <v>26</v>
      </c>
      <c r="E2539" s="2" t="s">
        <v>41</v>
      </c>
      <c r="F2539" s="2" t="s">
        <v>1101</v>
      </c>
      <c r="G2539" s="6" t="str">
        <f>VLOOKUP(F2539,'Customer Info'!A:B,2,0)</f>
        <v>Jack</v>
      </c>
      <c r="H2539" s="6" t="str">
        <f>VLOOKUP(F2539,'Customer Info'!A:C,3,0)</f>
        <v>O'Briant</v>
      </c>
      <c r="I2539" s="6" t="str">
        <f>VLOOKUP(F2539,'Customer Info'!A:E,5,0)</f>
        <v>Jammu</v>
      </c>
      <c r="J2539" s="2" t="s">
        <v>103</v>
      </c>
      <c r="K2539" s="2">
        <v>1447</v>
      </c>
      <c r="L2539" s="2">
        <v>1326</v>
      </c>
      <c r="M2539" s="2">
        <v>3</v>
      </c>
      <c r="N2539" s="7">
        <f t="shared" si="156"/>
        <v>3978</v>
      </c>
      <c r="O2539" s="7">
        <f t="shared" si="157"/>
        <v>4341</v>
      </c>
      <c r="P2539" s="2">
        <v>76</v>
      </c>
      <c r="Q2539" s="8">
        <f t="shared" si="158"/>
        <v>4417</v>
      </c>
      <c r="R2539" s="8">
        <f t="shared" si="159"/>
        <v>363</v>
      </c>
      <c r="S2539" s="2" t="s">
        <v>61</v>
      </c>
      <c r="T2539" s="22" cm="1">
        <f t="array" ref="T2539">_xlfn.IFS(OR(Q2539&gt;$U$2,Q2539&lt;$U$3),Q2539*$V$2,OR(Q2539&gt;$U$3,Q2539&lt;$U$4),Q2539*$V$3,OR(Q2539&gt;$U$3,Q2539&lt;$U$4),Q2539*$V$4,OR(Q2539&gt;$U$5,Q2539&lt;$U$6),Q2539*$V$6,OR(Q2539&gt;$U$6,Q2539&lt;$U$7),Q2539*$V$7)</f>
        <v>88.34</v>
      </c>
    </row>
    <row r="2540" spans="1:20" x14ac:dyDescent="0.3">
      <c r="A2540" s="2" t="s">
        <v>3227</v>
      </c>
      <c r="B2540" s="5">
        <v>43117</v>
      </c>
      <c r="C2540" s="5">
        <v>43118</v>
      </c>
      <c r="D2540" s="2" t="s">
        <v>26</v>
      </c>
      <c r="E2540" s="2" t="s">
        <v>34</v>
      </c>
      <c r="F2540" s="2" t="s">
        <v>461</v>
      </c>
      <c r="G2540" s="6" t="str">
        <f>VLOOKUP(F2540,'Customer Info'!A:B,2,0)</f>
        <v>Barry</v>
      </c>
      <c r="H2540" s="6" t="str">
        <f>VLOOKUP(F2540,'Customer Info'!A:C,3,0)</f>
        <v>Franzšsisch</v>
      </c>
      <c r="I2540" s="6" t="str">
        <f>VLOOKUP(F2540,'Customer Info'!A:E,5,0)</f>
        <v>Bendigo</v>
      </c>
      <c r="J2540" s="2" t="s">
        <v>116</v>
      </c>
      <c r="K2540" s="2">
        <v>2151</v>
      </c>
      <c r="L2540" s="2">
        <v>2009</v>
      </c>
      <c r="M2540" s="2">
        <v>4</v>
      </c>
      <c r="N2540" s="7">
        <f t="shared" si="156"/>
        <v>8036</v>
      </c>
      <c r="O2540" s="7">
        <f t="shared" si="157"/>
        <v>8604</v>
      </c>
      <c r="P2540" s="2">
        <v>56</v>
      </c>
      <c r="Q2540" s="8">
        <f t="shared" si="158"/>
        <v>8660</v>
      </c>
      <c r="R2540" s="8">
        <f t="shared" si="159"/>
        <v>568</v>
      </c>
      <c r="S2540" s="2" t="s">
        <v>31</v>
      </c>
      <c r="T2540" s="22" cm="1">
        <f t="array" ref="T2540">_xlfn.IFS(OR(Q2540&gt;$U$2,Q2540&lt;$U$3),Q2540*$V$2,OR(Q2540&gt;$U$3,Q2540&lt;$U$4),Q2540*$V$3,OR(Q2540&gt;$U$3,Q2540&lt;$U$4),Q2540*$V$4,OR(Q2540&gt;$U$5,Q2540&lt;$U$6),Q2540*$V$6,OR(Q2540&gt;$U$6,Q2540&lt;$U$7),Q2540*$V$7)</f>
        <v>173.20000000000002</v>
      </c>
    </row>
    <row r="2541" spans="1:20" x14ac:dyDescent="0.3">
      <c r="A2541" s="2" t="s">
        <v>3228</v>
      </c>
      <c r="B2541" s="5">
        <v>43282</v>
      </c>
      <c r="C2541" s="5">
        <v>43283</v>
      </c>
      <c r="D2541" s="2" t="s">
        <v>33</v>
      </c>
      <c r="E2541" s="2" t="s">
        <v>34</v>
      </c>
      <c r="F2541" s="2" t="s">
        <v>643</v>
      </c>
      <c r="G2541" s="6" t="str">
        <f>VLOOKUP(F2541,'Customer Info'!A:B,2,0)</f>
        <v>Randy</v>
      </c>
      <c r="H2541" s="6" t="str">
        <f>VLOOKUP(F2541,'Customer Info'!A:C,3,0)</f>
        <v>Bradley</v>
      </c>
      <c r="I2541" s="6" t="str">
        <f>VLOOKUP(F2541,'Customer Info'!A:E,5,0)</f>
        <v>Wollongong</v>
      </c>
      <c r="J2541" s="2" t="s">
        <v>536</v>
      </c>
      <c r="K2541" s="2">
        <v>1668</v>
      </c>
      <c r="L2541" s="2">
        <v>1636</v>
      </c>
      <c r="M2541" s="2">
        <v>6</v>
      </c>
      <c r="N2541" s="7">
        <f t="shared" si="156"/>
        <v>9816</v>
      </c>
      <c r="O2541" s="7">
        <f t="shared" si="157"/>
        <v>10008</v>
      </c>
      <c r="P2541" s="2">
        <v>56</v>
      </c>
      <c r="Q2541" s="8">
        <f t="shared" si="158"/>
        <v>10064</v>
      </c>
      <c r="R2541" s="8">
        <f t="shared" si="159"/>
        <v>192</v>
      </c>
      <c r="S2541" s="2" t="s">
        <v>31</v>
      </c>
      <c r="T2541" s="22" cm="1">
        <f t="array" ref="T2541">_xlfn.IFS(OR(Q2541&gt;$U$2,Q2541&lt;$U$3),Q2541*$V$2,OR(Q2541&gt;$U$3,Q2541&lt;$U$4),Q2541*$V$3,OR(Q2541&gt;$U$3,Q2541&lt;$U$4),Q2541*$V$4,OR(Q2541&gt;$U$5,Q2541&lt;$U$6),Q2541*$V$6,OR(Q2541&gt;$U$6,Q2541&lt;$U$7),Q2541*$V$7)</f>
        <v>201.28</v>
      </c>
    </row>
    <row r="2542" spans="1:20" x14ac:dyDescent="0.3">
      <c r="A2542" s="2" t="s">
        <v>3229</v>
      </c>
      <c r="B2542" s="5">
        <v>43227</v>
      </c>
      <c r="C2542" s="5">
        <v>43228</v>
      </c>
      <c r="D2542" s="2" t="s">
        <v>45</v>
      </c>
      <c r="E2542" s="2" t="s">
        <v>66</v>
      </c>
      <c r="F2542" s="2" t="s">
        <v>1690</v>
      </c>
      <c r="G2542" s="6" t="str">
        <f>VLOOKUP(F2542,'Customer Info'!A:B,2,0)</f>
        <v>Marina</v>
      </c>
      <c r="H2542" s="6" t="str">
        <f>VLOOKUP(F2542,'Customer Info'!A:C,3,0)</f>
        <v>Lichtenstein</v>
      </c>
      <c r="I2542" s="6" t="str">
        <f>VLOOKUP(F2542,'Customer Info'!A:E,5,0)</f>
        <v>Denpasar</v>
      </c>
      <c r="J2542" s="2" t="s">
        <v>109</v>
      </c>
      <c r="K2542" s="2">
        <v>185</v>
      </c>
      <c r="L2542" s="2">
        <v>174</v>
      </c>
      <c r="M2542" s="2">
        <v>2</v>
      </c>
      <c r="N2542" s="7">
        <f t="shared" si="156"/>
        <v>348</v>
      </c>
      <c r="O2542" s="7">
        <f t="shared" si="157"/>
        <v>370</v>
      </c>
      <c r="P2542" s="2">
        <v>30</v>
      </c>
      <c r="Q2542" s="8">
        <f t="shared" si="158"/>
        <v>400</v>
      </c>
      <c r="R2542" s="8">
        <f t="shared" si="159"/>
        <v>22</v>
      </c>
      <c r="S2542" s="2" t="s">
        <v>31</v>
      </c>
      <c r="T2542" s="22" cm="1">
        <f t="array" ref="T2542">_xlfn.IFS(OR(Q2542&gt;$U$2,Q2542&lt;$U$3),Q2542*$V$2,OR(Q2542&gt;$U$3,Q2542&lt;$U$4),Q2542*$V$3,OR(Q2542&gt;$U$3,Q2542&lt;$U$4),Q2542*$V$4,OR(Q2542&gt;$U$5,Q2542&lt;$U$6),Q2542*$V$6,OR(Q2542&gt;$U$6,Q2542&lt;$U$7),Q2542*$V$7)</f>
        <v>8</v>
      </c>
    </row>
    <row r="2543" spans="1:20" x14ac:dyDescent="0.3">
      <c r="A2543" s="2" t="s">
        <v>3230</v>
      </c>
      <c r="B2543" s="5">
        <v>43310</v>
      </c>
      <c r="C2543" s="5">
        <v>43310</v>
      </c>
      <c r="D2543" s="2" t="s">
        <v>26</v>
      </c>
      <c r="E2543" s="2" t="s">
        <v>46</v>
      </c>
      <c r="F2543" s="2" t="s">
        <v>1174</v>
      </c>
      <c r="G2543" s="6" t="str">
        <f>VLOOKUP(F2543,'Customer Info'!A:B,2,0)</f>
        <v>Olvera</v>
      </c>
      <c r="H2543" s="6" t="str">
        <f>VLOOKUP(F2543,'Customer Info'!A:C,3,0)</f>
        <v>Toch</v>
      </c>
      <c r="I2543" s="6" t="str">
        <f>VLOOKUP(F2543,'Customer Info'!A:E,5,0)</f>
        <v>Neubrandenburg</v>
      </c>
      <c r="J2543" s="2" t="s">
        <v>838</v>
      </c>
      <c r="K2543" s="2">
        <v>1718</v>
      </c>
      <c r="L2543" s="2">
        <v>1545</v>
      </c>
      <c r="M2543" s="2">
        <v>9</v>
      </c>
      <c r="N2543" s="7">
        <f t="shared" si="156"/>
        <v>13905</v>
      </c>
      <c r="O2543" s="7">
        <f t="shared" si="157"/>
        <v>15462</v>
      </c>
      <c r="P2543" s="2">
        <v>78</v>
      </c>
      <c r="Q2543" s="8">
        <f t="shared" si="158"/>
        <v>15540</v>
      </c>
      <c r="R2543" s="8">
        <f t="shared" si="159"/>
        <v>1557</v>
      </c>
      <c r="S2543" s="2" t="s">
        <v>31</v>
      </c>
      <c r="T2543" s="22" cm="1">
        <f t="array" ref="T2543">_xlfn.IFS(OR(Q2543&gt;$U$2,Q2543&lt;$U$3),Q2543*$V$2,OR(Q2543&gt;$U$3,Q2543&lt;$U$4),Q2543*$V$3,OR(Q2543&gt;$U$3,Q2543&lt;$U$4),Q2543*$V$4,OR(Q2543&gt;$U$5,Q2543&lt;$U$6),Q2543*$V$6,OR(Q2543&gt;$U$6,Q2543&lt;$U$7),Q2543*$V$7)</f>
        <v>310.8</v>
      </c>
    </row>
    <row r="2544" spans="1:20" x14ac:dyDescent="0.3">
      <c r="A2544" s="2" t="s">
        <v>3231</v>
      </c>
      <c r="B2544" s="5">
        <v>43207</v>
      </c>
      <c r="C2544" s="5">
        <v>43209</v>
      </c>
      <c r="D2544" s="2" t="s">
        <v>45</v>
      </c>
      <c r="E2544" s="2" t="s">
        <v>46</v>
      </c>
      <c r="F2544" s="2" t="s">
        <v>647</v>
      </c>
      <c r="G2544" s="6" t="str">
        <f>VLOOKUP(F2544,'Customer Info'!A:B,2,0)</f>
        <v>Carlos</v>
      </c>
      <c r="H2544" s="6" t="str">
        <f>VLOOKUP(F2544,'Customer Info'!A:C,3,0)</f>
        <v>Soltero</v>
      </c>
      <c r="I2544" s="6" t="str">
        <f>VLOOKUP(F2544,'Customer Info'!A:E,5,0)</f>
        <v>Wodonga</v>
      </c>
      <c r="J2544" s="2" t="s">
        <v>452</v>
      </c>
      <c r="K2544" s="2">
        <v>1997</v>
      </c>
      <c r="L2544" s="2">
        <v>1816</v>
      </c>
      <c r="M2544" s="2">
        <v>3</v>
      </c>
      <c r="N2544" s="7">
        <f t="shared" si="156"/>
        <v>5448</v>
      </c>
      <c r="O2544" s="7">
        <f t="shared" si="157"/>
        <v>5991</v>
      </c>
      <c r="P2544" s="2">
        <v>50</v>
      </c>
      <c r="Q2544" s="8">
        <f t="shared" si="158"/>
        <v>6041</v>
      </c>
      <c r="R2544" s="8">
        <f t="shared" si="159"/>
        <v>543</v>
      </c>
      <c r="S2544" s="2" t="s">
        <v>31</v>
      </c>
      <c r="T2544" s="22" cm="1">
        <f t="array" ref="T2544">_xlfn.IFS(OR(Q2544&gt;$U$2,Q2544&lt;$U$3),Q2544*$V$2,OR(Q2544&gt;$U$3,Q2544&lt;$U$4),Q2544*$V$3,OR(Q2544&gt;$U$3,Q2544&lt;$U$4),Q2544*$V$4,OR(Q2544&gt;$U$5,Q2544&lt;$U$6),Q2544*$V$6,OR(Q2544&gt;$U$6,Q2544&lt;$U$7),Q2544*$V$7)</f>
        <v>120.82000000000001</v>
      </c>
    </row>
    <row r="2545" spans="1:20" x14ac:dyDescent="0.3">
      <c r="A2545" s="2" t="s">
        <v>3232</v>
      </c>
      <c r="B2545" s="5">
        <v>43202</v>
      </c>
      <c r="C2545" s="5">
        <v>43202</v>
      </c>
      <c r="D2545" s="2" t="s">
        <v>26</v>
      </c>
      <c r="E2545" s="2" t="s">
        <v>41</v>
      </c>
      <c r="F2545" s="2" t="s">
        <v>1151</v>
      </c>
      <c r="G2545" s="6" t="str">
        <f>VLOOKUP(F2545,'Customer Info'!A:B,2,0)</f>
        <v>Ralph</v>
      </c>
      <c r="H2545" s="6" t="str">
        <f>VLOOKUP(F2545,'Customer Info'!A:C,3,0)</f>
        <v>Kennedy</v>
      </c>
      <c r="I2545" s="6" t="str">
        <f>VLOOKUP(F2545,'Customer Info'!A:E,5,0)</f>
        <v>Perth</v>
      </c>
      <c r="J2545" s="2" t="s">
        <v>910</v>
      </c>
      <c r="K2545" s="2">
        <v>3341</v>
      </c>
      <c r="L2545" s="2">
        <v>3152</v>
      </c>
      <c r="M2545" s="2">
        <v>9</v>
      </c>
      <c r="N2545" s="7">
        <f t="shared" si="156"/>
        <v>28368</v>
      </c>
      <c r="O2545" s="7">
        <f t="shared" si="157"/>
        <v>30069</v>
      </c>
      <c r="P2545" s="2">
        <v>85</v>
      </c>
      <c r="Q2545" s="8">
        <f t="shared" si="158"/>
        <v>30154</v>
      </c>
      <c r="R2545" s="8">
        <f t="shared" si="159"/>
        <v>1701</v>
      </c>
      <c r="S2545" s="2" t="s">
        <v>31</v>
      </c>
      <c r="T2545" s="22" cm="1">
        <f t="array" ref="T2545">_xlfn.IFS(OR(Q2545&gt;$U$2,Q2545&lt;$U$3),Q2545*$V$2,OR(Q2545&gt;$U$3,Q2545&lt;$U$4),Q2545*$V$3,OR(Q2545&gt;$U$3,Q2545&lt;$U$4),Q2545*$V$4,OR(Q2545&gt;$U$5,Q2545&lt;$U$6),Q2545*$V$6,OR(Q2545&gt;$U$6,Q2545&lt;$U$7),Q2545*$V$7)</f>
        <v>603.08000000000004</v>
      </c>
    </row>
    <row r="2546" spans="1:20" x14ac:dyDescent="0.3">
      <c r="A2546" s="2" t="s">
        <v>3233</v>
      </c>
      <c r="B2546" s="5">
        <v>43390</v>
      </c>
      <c r="C2546" s="5">
        <v>43390</v>
      </c>
      <c r="D2546" s="2" t="s">
        <v>45</v>
      </c>
      <c r="E2546" s="2" t="s">
        <v>46</v>
      </c>
      <c r="F2546" s="2" t="s">
        <v>510</v>
      </c>
      <c r="G2546" s="6" t="str">
        <f>VLOOKUP(F2546,'Customer Info'!A:B,2,0)</f>
        <v>Barry</v>
      </c>
      <c r="H2546" s="6" t="str">
        <f>VLOOKUP(F2546,'Customer Info'!A:C,3,0)</f>
        <v>Blumstein</v>
      </c>
      <c r="I2546" s="6" t="str">
        <f>VLOOKUP(F2546,'Customer Info'!A:E,5,0)</f>
        <v>Gold Coast</v>
      </c>
      <c r="J2546" s="2" t="s">
        <v>78</v>
      </c>
      <c r="K2546" s="2">
        <v>92</v>
      </c>
      <c r="L2546" s="2">
        <v>85</v>
      </c>
      <c r="M2546" s="2">
        <v>1</v>
      </c>
      <c r="N2546" s="7">
        <f t="shared" si="156"/>
        <v>85</v>
      </c>
      <c r="O2546" s="7">
        <f t="shared" si="157"/>
        <v>92</v>
      </c>
      <c r="P2546" s="2">
        <v>10</v>
      </c>
      <c r="Q2546" s="8">
        <f t="shared" si="158"/>
        <v>102</v>
      </c>
      <c r="R2546" s="8">
        <f t="shared" si="159"/>
        <v>7</v>
      </c>
      <c r="S2546" s="2" t="s">
        <v>28</v>
      </c>
      <c r="T2546" s="22" cm="1">
        <f t="array" ref="T2546">_xlfn.IFS(OR(Q2546&gt;$U$2,Q2546&lt;$U$3),Q2546*$V$2,OR(Q2546&gt;$U$3,Q2546&lt;$U$4),Q2546*$V$3,OR(Q2546&gt;$U$3,Q2546&lt;$U$4),Q2546*$V$4,OR(Q2546&gt;$U$5,Q2546&lt;$U$6),Q2546*$V$6,OR(Q2546&gt;$U$6,Q2546&lt;$U$7),Q2546*$V$7)</f>
        <v>2.04</v>
      </c>
    </row>
    <row r="2547" spans="1:20" x14ac:dyDescent="0.3">
      <c r="A2547" s="2" t="s">
        <v>3234</v>
      </c>
      <c r="B2547" s="5">
        <v>43408</v>
      </c>
      <c r="C2547" s="5">
        <v>43410</v>
      </c>
      <c r="D2547" s="2" t="s">
        <v>26</v>
      </c>
      <c r="E2547" s="2" t="s">
        <v>27</v>
      </c>
      <c r="F2547" s="2" t="s">
        <v>643</v>
      </c>
      <c r="G2547" s="6" t="str">
        <f>VLOOKUP(F2547,'Customer Info'!A:B,2,0)</f>
        <v>Randy</v>
      </c>
      <c r="H2547" s="6" t="str">
        <f>VLOOKUP(F2547,'Customer Info'!A:C,3,0)</f>
        <v>Bradley</v>
      </c>
      <c r="I2547" s="6" t="str">
        <f>VLOOKUP(F2547,'Customer Info'!A:E,5,0)</f>
        <v>Wollongong</v>
      </c>
      <c r="J2547" s="2" t="s">
        <v>814</v>
      </c>
      <c r="K2547" s="2">
        <v>7232</v>
      </c>
      <c r="L2547" s="2">
        <v>6753</v>
      </c>
      <c r="M2547" s="2">
        <v>4</v>
      </c>
      <c r="N2547" s="7">
        <f t="shared" si="156"/>
        <v>27012</v>
      </c>
      <c r="O2547" s="7">
        <f t="shared" si="157"/>
        <v>28928</v>
      </c>
      <c r="P2547" s="2">
        <v>64</v>
      </c>
      <c r="Q2547" s="8">
        <f t="shared" si="158"/>
        <v>28992</v>
      </c>
      <c r="R2547" s="8">
        <f t="shared" si="159"/>
        <v>1916</v>
      </c>
      <c r="S2547" s="2" t="s">
        <v>28</v>
      </c>
      <c r="T2547" s="22" cm="1">
        <f t="array" ref="T2547">_xlfn.IFS(OR(Q2547&gt;$U$2,Q2547&lt;$U$3),Q2547*$V$2,OR(Q2547&gt;$U$3,Q2547&lt;$U$4),Q2547*$V$3,OR(Q2547&gt;$U$3,Q2547&lt;$U$4),Q2547*$V$4,OR(Q2547&gt;$U$5,Q2547&lt;$U$6),Q2547*$V$6,OR(Q2547&gt;$U$6,Q2547&lt;$U$7),Q2547*$V$7)</f>
        <v>579.84</v>
      </c>
    </row>
    <row r="2548" spans="1:20" x14ac:dyDescent="0.3">
      <c r="A2548" s="2" t="s">
        <v>3235</v>
      </c>
      <c r="B2548" s="5">
        <v>43433</v>
      </c>
      <c r="C2548" s="5">
        <v>43435</v>
      </c>
      <c r="D2548" s="2" t="s">
        <v>45</v>
      </c>
      <c r="E2548" s="2" t="s">
        <v>89</v>
      </c>
      <c r="F2548" s="2" t="s">
        <v>747</v>
      </c>
      <c r="G2548" s="6" t="str">
        <f>VLOOKUP(F2548,'Customer Info'!A:B,2,0)</f>
        <v>Clay</v>
      </c>
      <c r="H2548" s="6" t="str">
        <f>VLOOKUP(F2548,'Customer Info'!A:C,3,0)</f>
        <v>Cheatham</v>
      </c>
      <c r="I2548" s="6" t="str">
        <f>VLOOKUP(F2548,'Customer Info'!A:E,5,0)</f>
        <v>Freiburg</v>
      </c>
      <c r="J2548" s="2" t="s">
        <v>548</v>
      </c>
      <c r="K2548" s="2">
        <v>171</v>
      </c>
      <c r="L2548" s="2">
        <v>153</v>
      </c>
      <c r="M2548" s="2">
        <v>5</v>
      </c>
      <c r="N2548" s="7">
        <f t="shared" si="156"/>
        <v>765</v>
      </c>
      <c r="O2548" s="7">
        <f t="shared" si="157"/>
        <v>855</v>
      </c>
      <c r="P2548" s="2">
        <v>30</v>
      </c>
      <c r="Q2548" s="8">
        <f t="shared" si="158"/>
        <v>885</v>
      </c>
      <c r="R2548" s="8">
        <f t="shared" si="159"/>
        <v>90</v>
      </c>
      <c r="S2548" s="2" t="s">
        <v>31</v>
      </c>
      <c r="T2548" s="22" cm="1">
        <f t="array" ref="T2548">_xlfn.IFS(OR(Q2548&gt;$U$2,Q2548&lt;$U$3),Q2548*$V$2,OR(Q2548&gt;$U$3,Q2548&lt;$U$4),Q2548*$V$3,OR(Q2548&gt;$U$3,Q2548&lt;$U$4),Q2548*$V$4,OR(Q2548&gt;$U$5,Q2548&lt;$U$6),Q2548*$V$6,OR(Q2548&gt;$U$6,Q2548&lt;$U$7),Q2548*$V$7)</f>
        <v>17.7</v>
      </c>
    </row>
    <row r="2549" spans="1:20" x14ac:dyDescent="0.3">
      <c r="A2549" s="2" t="s">
        <v>3236</v>
      </c>
      <c r="B2549" s="5">
        <v>43228</v>
      </c>
      <c r="C2549" s="5">
        <v>43229</v>
      </c>
      <c r="D2549" s="2" t="s">
        <v>26</v>
      </c>
      <c r="E2549" s="2" t="s">
        <v>46</v>
      </c>
      <c r="F2549" s="2" t="s">
        <v>1652</v>
      </c>
      <c r="G2549" s="6" t="str">
        <f>VLOOKUP(F2549,'Customer Info'!A:B,2,0)</f>
        <v>Sarah</v>
      </c>
      <c r="H2549" s="6" t="str">
        <f>VLOOKUP(F2549,'Customer Info'!A:C,3,0)</f>
        <v>Foster</v>
      </c>
      <c r="I2549" s="6" t="str">
        <f>VLOOKUP(F2549,'Customer Info'!A:E,5,0)</f>
        <v>Harbin</v>
      </c>
      <c r="J2549" s="2" t="s">
        <v>1403</v>
      </c>
      <c r="K2549" s="2">
        <v>1808</v>
      </c>
      <c r="L2549" s="2">
        <v>1740</v>
      </c>
      <c r="M2549" s="2">
        <v>3</v>
      </c>
      <c r="N2549" s="7">
        <f t="shared" si="156"/>
        <v>5220</v>
      </c>
      <c r="O2549" s="7">
        <f t="shared" si="157"/>
        <v>5424</v>
      </c>
      <c r="P2549" s="2">
        <v>27</v>
      </c>
      <c r="Q2549" s="8">
        <f t="shared" si="158"/>
        <v>5451</v>
      </c>
      <c r="R2549" s="8">
        <f t="shared" si="159"/>
        <v>204</v>
      </c>
      <c r="S2549" s="2" t="s">
        <v>31</v>
      </c>
      <c r="T2549" s="22" cm="1">
        <f t="array" ref="T2549">_xlfn.IFS(OR(Q2549&gt;$U$2,Q2549&lt;$U$3),Q2549*$V$2,OR(Q2549&gt;$U$3,Q2549&lt;$U$4),Q2549*$V$3,OR(Q2549&gt;$U$3,Q2549&lt;$U$4),Q2549*$V$4,OR(Q2549&gt;$U$5,Q2549&lt;$U$6),Q2549*$V$6,OR(Q2549&gt;$U$6,Q2549&lt;$U$7),Q2549*$V$7)</f>
        <v>109.02</v>
      </c>
    </row>
    <row r="2550" spans="1:20" x14ac:dyDescent="0.3">
      <c r="A2550" s="2" t="s">
        <v>3237</v>
      </c>
      <c r="B2550" s="5">
        <v>43122</v>
      </c>
      <c r="C2550" s="5">
        <v>43122</v>
      </c>
      <c r="D2550" s="2" t="s">
        <v>45</v>
      </c>
      <c r="E2550" s="2" t="s">
        <v>34</v>
      </c>
      <c r="F2550" s="2" t="s">
        <v>220</v>
      </c>
      <c r="G2550" s="6" t="str">
        <f>VLOOKUP(F2550,'Customer Info'!A:B,2,0)</f>
        <v>Victoria</v>
      </c>
      <c r="H2550" s="6" t="str">
        <f>VLOOKUP(F2550,'Customer Info'!A:C,3,0)</f>
        <v>Wilson</v>
      </c>
      <c r="I2550" s="6" t="str">
        <f>VLOOKUP(F2550,'Customer Info'!A:E,5,0)</f>
        <v>Berlin</v>
      </c>
      <c r="J2550" s="2" t="s">
        <v>153</v>
      </c>
      <c r="K2550" s="2">
        <v>2907</v>
      </c>
      <c r="L2550" s="2">
        <v>2667</v>
      </c>
      <c r="M2550" s="2">
        <v>3</v>
      </c>
      <c r="N2550" s="7">
        <f t="shared" si="156"/>
        <v>8001</v>
      </c>
      <c r="O2550" s="7">
        <f t="shared" si="157"/>
        <v>8721</v>
      </c>
      <c r="P2550" s="2">
        <v>28</v>
      </c>
      <c r="Q2550" s="8">
        <f t="shared" si="158"/>
        <v>8749</v>
      </c>
      <c r="R2550" s="8">
        <f t="shared" si="159"/>
        <v>720</v>
      </c>
      <c r="S2550" s="2" t="s">
        <v>31</v>
      </c>
      <c r="T2550" s="22" cm="1">
        <f t="array" ref="T2550">_xlfn.IFS(OR(Q2550&gt;$U$2,Q2550&lt;$U$3),Q2550*$V$2,OR(Q2550&gt;$U$3,Q2550&lt;$U$4),Q2550*$V$3,OR(Q2550&gt;$U$3,Q2550&lt;$U$4),Q2550*$V$4,OR(Q2550&gt;$U$5,Q2550&lt;$U$6),Q2550*$V$6,OR(Q2550&gt;$U$6,Q2550&lt;$U$7),Q2550*$V$7)</f>
        <v>174.98</v>
      </c>
    </row>
    <row r="2551" spans="1:20" x14ac:dyDescent="0.3">
      <c r="A2551" s="2" t="s">
        <v>3238</v>
      </c>
      <c r="B2551" s="5">
        <v>43396</v>
      </c>
      <c r="C2551" s="5">
        <v>43396</v>
      </c>
      <c r="D2551" s="2" t="s">
        <v>26</v>
      </c>
      <c r="E2551" s="2" t="s">
        <v>41</v>
      </c>
      <c r="F2551" s="2" t="s">
        <v>1522</v>
      </c>
      <c r="G2551" s="6" t="str">
        <f>VLOOKUP(F2551,'Customer Info'!A:B,2,0)</f>
        <v>Cari</v>
      </c>
      <c r="H2551" s="6" t="str">
        <f>VLOOKUP(F2551,'Customer Info'!A:C,3,0)</f>
        <v>Schnelling</v>
      </c>
      <c r="I2551" s="6" t="str">
        <f>VLOOKUP(F2551,'Customer Info'!A:E,5,0)</f>
        <v>Agra</v>
      </c>
      <c r="J2551" s="2" t="s">
        <v>570</v>
      </c>
      <c r="K2551" s="2">
        <v>4577</v>
      </c>
      <c r="L2551" s="2">
        <v>4280</v>
      </c>
      <c r="M2551" s="2">
        <v>4</v>
      </c>
      <c r="N2551" s="7">
        <f t="shared" si="156"/>
        <v>17120</v>
      </c>
      <c r="O2551" s="7">
        <f t="shared" si="157"/>
        <v>18308</v>
      </c>
      <c r="P2551" s="2">
        <v>89</v>
      </c>
      <c r="Q2551" s="8">
        <f t="shared" si="158"/>
        <v>18397</v>
      </c>
      <c r="R2551" s="8">
        <f t="shared" si="159"/>
        <v>1188</v>
      </c>
      <c r="S2551" s="2" t="s">
        <v>61</v>
      </c>
      <c r="T2551" s="22" cm="1">
        <f t="array" ref="T2551">_xlfn.IFS(OR(Q2551&gt;$U$2,Q2551&lt;$U$3),Q2551*$V$2,OR(Q2551&gt;$U$3,Q2551&lt;$U$4),Q2551*$V$3,OR(Q2551&gt;$U$3,Q2551&lt;$U$4),Q2551*$V$4,OR(Q2551&gt;$U$5,Q2551&lt;$U$6),Q2551*$V$6,OR(Q2551&gt;$U$6,Q2551&lt;$U$7),Q2551*$V$7)</f>
        <v>367.94</v>
      </c>
    </row>
    <row r="2552" spans="1:20" x14ac:dyDescent="0.3">
      <c r="A2552" s="2" t="s">
        <v>3239</v>
      </c>
      <c r="B2552" s="5">
        <v>43223</v>
      </c>
      <c r="C2552" s="5">
        <v>43223</v>
      </c>
      <c r="D2552" s="2" t="s">
        <v>33</v>
      </c>
      <c r="E2552" s="2" t="s">
        <v>27</v>
      </c>
      <c r="F2552" s="2" t="s">
        <v>63</v>
      </c>
      <c r="G2552" s="6" t="str">
        <f>VLOOKUP(F2552,'Customer Info'!A:B,2,0)</f>
        <v>Victor</v>
      </c>
      <c r="H2552" s="6" t="str">
        <f>VLOOKUP(F2552,'Customer Info'!A:C,3,0)</f>
        <v>Preis</v>
      </c>
      <c r="I2552" s="6" t="str">
        <f>VLOOKUP(F2552,'Customer Info'!A:E,5,0)</f>
        <v>Melbourne</v>
      </c>
      <c r="J2552" s="2" t="s">
        <v>253</v>
      </c>
      <c r="K2552" s="2">
        <v>6635</v>
      </c>
      <c r="L2552" s="2">
        <v>6321</v>
      </c>
      <c r="M2552" s="2">
        <v>2</v>
      </c>
      <c r="N2552" s="7">
        <f t="shared" si="156"/>
        <v>12642</v>
      </c>
      <c r="O2552" s="7">
        <f t="shared" si="157"/>
        <v>13270</v>
      </c>
      <c r="P2552" s="2">
        <v>21</v>
      </c>
      <c r="Q2552" s="8">
        <f t="shared" si="158"/>
        <v>13291</v>
      </c>
      <c r="R2552" s="8">
        <f t="shared" si="159"/>
        <v>628</v>
      </c>
      <c r="S2552" s="2" t="s">
        <v>31</v>
      </c>
      <c r="T2552" s="22" cm="1">
        <f t="array" ref="T2552">_xlfn.IFS(OR(Q2552&gt;$U$2,Q2552&lt;$U$3),Q2552*$V$2,OR(Q2552&gt;$U$3,Q2552&lt;$U$4),Q2552*$V$3,OR(Q2552&gt;$U$3,Q2552&lt;$U$4),Q2552*$V$4,OR(Q2552&gt;$U$5,Q2552&lt;$U$6),Q2552*$V$6,OR(Q2552&gt;$U$6,Q2552&lt;$U$7),Q2552*$V$7)</f>
        <v>265.82</v>
      </c>
    </row>
    <row r="2553" spans="1:20" x14ac:dyDescent="0.3">
      <c r="A2553" s="2" t="s">
        <v>3240</v>
      </c>
      <c r="B2553" s="5">
        <v>43331</v>
      </c>
      <c r="C2553" s="5">
        <v>43332</v>
      </c>
      <c r="D2553" s="2" t="s">
        <v>33</v>
      </c>
      <c r="E2553" s="2" t="s">
        <v>66</v>
      </c>
      <c r="F2553" s="2" t="s">
        <v>1034</v>
      </c>
      <c r="G2553" s="6" t="str">
        <f>VLOOKUP(F2553,'Customer Info'!A:B,2,0)</f>
        <v>Ralph</v>
      </c>
      <c r="H2553" s="6" t="str">
        <f>VLOOKUP(F2553,'Customer Info'!A:C,3,0)</f>
        <v>Arnett</v>
      </c>
      <c r="I2553" s="6" t="str">
        <f>VLOOKUP(F2553,'Customer Info'!A:E,5,0)</f>
        <v>Jhansi</v>
      </c>
      <c r="J2553" s="2" t="s">
        <v>417</v>
      </c>
      <c r="K2553" s="2">
        <v>7315</v>
      </c>
      <c r="L2553" s="2">
        <v>6967</v>
      </c>
      <c r="M2553" s="2">
        <v>1</v>
      </c>
      <c r="N2553" s="7">
        <f t="shared" si="156"/>
        <v>6967</v>
      </c>
      <c r="O2553" s="7">
        <f t="shared" si="157"/>
        <v>7315</v>
      </c>
      <c r="P2553" s="2">
        <v>95</v>
      </c>
      <c r="Q2553" s="8">
        <f t="shared" si="158"/>
        <v>7410</v>
      </c>
      <c r="R2553" s="8">
        <f t="shared" si="159"/>
        <v>348</v>
      </c>
      <c r="S2553" s="2" t="s">
        <v>31</v>
      </c>
      <c r="T2553" s="22" cm="1">
        <f t="array" ref="T2553">_xlfn.IFS(OR(Q2553&gt;$U$2,Q2553&lt;$U$3),Q2553*$V$2,OR(Q2553&gt;$U$3,Q2553&lt;$U$4),Q2553*$V$3,OR(Q2553&gt;$U$3,Q2553&lt;$U$4),Q2553*$V$4,OR(Q2553&gt;$U$5,Q2553&lt;$U$6),Q2553*$V$6,OR(Q2553&gt;$U$6,Q2553&lt;$U$7),Q2553*$V$7)</f>
        <v>148.20000000000002</v>
      </c>
    </row>
    <row r="2554" spans="1:20" x14ac:dyDescent="0.3">
      <c r="A2554" s="2" t="s">
        <v>3241</v>
      </c>
      <c r="B2554" s="5">
        <v>43417</v>
      </c>
      <c r="C2554" s="5">
        <v>43418</v>
      </c>
      <c r="D2554" s="2" t="s">
        <v>45</v>
      </c>
      <c r="E2554" s="2" t="s">
        <v>89</v>
      </c>
      <c r="F2554" s="2" t="s">
        <v>1117</v>
      </c>
      <c r="G2554" s="6" t="str">
        <f>VLOOKUP(F2554,'Customer Info'!A:B,2,0)</f>
        <v>Christopher</v>
      </c>
      <c r="H2554" s="6" t="str">
        <f>VLOOKUP(F2554,'Customer Info'!A:C,3,0)</f>
        <v>Martinez</v>
      </c>
      <c r="I2554" s="6" t="str">
        <f>VLOOKUP(F2554,'Customer Info'!A:E,5,0)</f>
        <v>Qingdao</v>
      </c>
      <c r="J2554" s="2" t="s">
        <v>281</v>
      </c>
      <c r="K2554" s="2">
        <v>139</v>
      </c>
      <c r="L2554" s="2">
        <v>130</v>
      </c>
      <c r="M2554" s="2">
        <v>3</v>
      </c>
      <c r="N2554" s="7">
        <f t="shared" si="156"/>
        <v>390</v>
      </c>
      <c r="O2554" s="7">
        <f t="shared" si="157"/>
        <v>417</v>
      </c>
      <c r="P2554" s="2">
        <v>30</v>
      </c>
      <c r="Q2554" s="8">
        <f t="shared" si="158"/>
        <v>447</v>
      </c>
      <c r="R2554" s="8">
        <f t="shared" si="159"/>
        <v>27</v>
      </c>
      <c r="S2554" s="2" t="s">
        <v>31</v>
      </c>
      <c r="T2554" s="22" cm="1">
        <f t="array" ref="T2554">_xlfn.IFS(OR(Q2554&gt;$U$2,Q2554&lt;$U$3),Q2554*$V$2,OR(Q2554&gt;$U$3,Q2554&lt;$U$4),Q2554*$V$3,OR(Q2554&gt;$U$3,Q2554&lt;$U$4),Q2554*$V$4,OR(Q2554&gt;$U$5,Q2554&lt;$U$6),Q2554*$V$6,OR(Q2554&gt;$U$6,Q2554&lt;$U$7),Q2554*$V$7)</f>
        <v>8.94</v>
      </c>
    </row>
    <row r="2555" spans="1:20" x14ac:dyDescent="0.3">
      <c r="A2555" s="2" t="s">
        <v>3242</v>
      </c>
      <c r="B2555" s="5">
        <v>43766</v>
      </c>
      <c r="C2555" s="5">
        <v>43768</v>
      </c>
      <c r="D2555" s="2" t="s">
        <v>33</v>
      </c>
      <c r="E2555" s="2" t="s">
        <v>41</v>
      </c>
      <c r="F2555" s="2" t="s">
        <v>777</v>
      </c>
      <c r="G2555" s="6" t="str">
        <f>VLOOKUP(F2555,'Customer Info'!A:B,2,0)</f>
        <v>Evan</v>
      </c>
      <c r="H2555" s="6" t="str">
        <f>VLOOKUP(F2555,'Customer Info'!A:C,3,0)</f>
        <v>Bailliet</v>
      </c>
      <c r="I2555" s="6" t="str">
        <f>VLOOKUP(F2555,'Customer Info'!A:E,5,0)</f>
        <v>Sydney</v>
      </c>
      <c r="J2555" s="2" t="s">
        <v>864</v>
      </c>
      <c r="K2555" s="2">
        <v>1615</v>
      </c>
      <c r="L2555" s="2">
        <v>1525</v>
      </c>
      <c r="M2555" s="2">
        <v>2</v>
      </c>
      <c r="N2555" s="7">
        <f t="shared" si="156"/>
        <v>3050</v>
      </c>
      <c r="O2555" s="7">
        <f t="shared" si="157"/>
        <v>3230</v>
      </c>
      <c r="P2555" s="2">
        <v>98</v>
      </c>
      <c r="Q2555" s="8">
        <f t="shared" si="158"/>
        <v>3328</v>
      </c>
      <c r="R2555" s="8">
        <f t="shared" si="159"/>
        <v>180</v>
      </c>
      <c r="S2555" s="2" t="s">
        <v>61</v>
      </c>
      <c r="T2555" s="22" cm="1">
        <f t="array" ref="T2555">_xlfn.IFS(OR(Q2555&gt;$U$2,Q2555&lt;$U$3),Q2555*$V$2,OR(Q2555&gt;$U$3,Q2555&lt;$U$4),Q2555*$V$3,OR(Q2555&gt;$U$3,Q2555&lt;$U$4),Q2555*$V$4,OR(Q2555&gt;$U$5,Q2555&lt;$U$6),Q2555*$V$6,OR(Q2555&gt;$U$6,Q2555&lt;$U$7),Q2555*$V$7)</f>
        <v>66.56</v>
      </c>
    </row>
    <row r="2556" spans="1:20" x14ac:dyDescent="0.3">
      <c r="A2556" s="2" t="s">
        <v>3243</v>
      </c>
      <c r="B2556" s="5">
        <v>43778</v>
      </c>
      <c r="C2556" s="5">
        <v>43780</v>
      </c>
      <c r="D2556" s="2" t="s">
        <v>45</v>
      </c>
      <c r="E2556" s="2" t="s">
        <v>27</v>
      </c>
      <c r="F2556" s="2" t="s">
        <v>587</v>
      </c>
      <c r="G2556" s="6" t="str">
        <f>VLOOKUP(F2556,'Customer Info'!A:B,2,0)</f>
        <v>Dave</v>
      </c>
      <c r="H2556" s="6" t="str">
        <f>VLOOKUP(F2556,'Customer Info'!A:C,3,0)</f>
        <v>Hallsten</v>
      </c>
      <c r="I2556" s="6" t="str">
        <f>VLOOKUP(F2556,'Customer Info'!A:E,5,0)</f>
        <v>Coimbatore</v>
      </c>
      <c r="J2556" s="2" t="s">
        <v>762</v>
      </c>
      <c r="K2556" s="2">
        <v>1283</v>
      </c>
      <c r="L2556" s="2">
        <v>1187</v>
      </c>
      <c r="M2556" s="2">
        <v>2</v>
      </c>
      <c r="N2556" s="7">
        <f t="shared" si="156"/>
        <v>2374</v>
      </c>
      <c r="O2556" s="7">
        <f t="shared" si="157"/>
        <v>2566</v>
      </c>
      <c r="P2556" s="2">
        <v>84</v>
      </c>
      <c r="Q2556" s="8">
        <f t="shared" si="158"/>
        <v>2650</v>
      </c>
      <c r="R2556" s="8">
        <f t="shared" si="159"/>
        <v>192</v>
      </c>
      <c r="S2556" s="2" t="s">
        <v>31</v>
      </c>
      <c r="T2556" s="22" cm="1">
        <f t="array" ref="T2556">_xlfn.IFS(OR(Q2556&gt;$U$2,Q2556&lt;$U$3),Q2556*$V$2,OR(Q2556&gt;$U$3,Q2556&lt;$U$4),Q2556*$V$3,OR(Q2556&gt;$U$3,Q2556&lt;$U$4),Q2556*$V$4,OR(Q2556&gt;$U$5,Q2556&lt;$U$6),Q2556*$V$6,OR(Q2556&gt;$U$6,Q2556&lt;$U$7),Q2556*$V$7)</f>
        <v>53</v>
      </c>
    </row>
    <row r="2557" spans="1:20" x14ac:dyDescent="0.3">
      <c r="A2557" s="2" t="s">
        <v>3244</v>
      </c>
      <c r="B2557" s="5">
        <v>43720</v>
      </c>
      <c r="C2557" s="5">
        <v>43722</v>
      </c>
      <c r="D2557" s="2" t="s">
        <v>33</v>
      </c>
      <c r="E2557" s="2" t="s">
        <v>27</v>
      </c>
      <c r="F2557" s="2" t="s">
        <v>393</v>
      </c>
      <c r="G2557" s="6" t="str">
        <f>VLOOKUP(F2557,'Customer Info'!A:B,2,0)</f>
        <v>Sylvia</v>
      </c>
      <c r="H2557" s="6" t="str">
        <f>VLOOKUP(F2557,'Customer Info'!A:C,3,0)</f>
        <v>Foulston</v>
      </c>
      <c r="I2557" s="6" t="str">
        <f>VLOOKUP(F2557,'Customer Info'!A:E,5,0)</f>
        <v>Ludwigsburg</v>
      </c>
      <c r="J2557" s="2" t="s">
        <v>57</v>
      </c>
      <c r="K2557" s="2">
        <v>1668</v>
      </c>
      <c r="L2557" s="2">
        <v>1636</v>
      </c>
      <c r="M2557" s="2">
        <v>1</v>
      </c>
      <c r="N2557" s="7">
        <f t="shared" si="156"/>
        <v>1636</v>
      </c>
      <c r="O2557" s="7">
        <f t="shared" si="157"/>
        <v>1668</v>
      </c>
      <c r="P2557" s="2">
        <v>38</v>
      </c>
      <c r="Q2557" s="8">
        <f t="shared" si="158"/>
        <v>1706</v>
      </c>
      <c r="R2557" s="8">
        <f t="shared" si="159"/>
        <v>32</v>
      </c>
      <c r="S2557" s="2" t="s">
        <v>61</v>
      </c>
      <c r="T2557" s="22" cm="1">
        <f t="array" ref="T2557">_xlfn.IFS(OR(Q2557&gt;$U$2,Q2557&lt;$U$3),Q2557*$V$2,OR(Q2557&gt;$U$3,Q2557&lt;$U$4),Q2557*$V$3,OR(Q2557&gt;$U$3,Q2557&lt;$U$4),Q2557*$V$4,OR(Q2557&gt;$U$5,Q2557&lt;$U$6),Q2557*$V$6,OR(Q2557&gt;$U$6,Q2557&lt;$U$7),Q2557*$V$7)</f>
        <v>34.119999999999997</v>
      </c>
    </row>
    <row r="2558" spans="1:20" x14ac:dyDescent="0.3">
      <c r="A2558" s="2" t="s">
        <v>3245</v>
      </c>
      <c r="B2558" s="5">
        <v>43709</v>
      </c>
      <c r="C2558" s="5">
        <v>43709</v>
      </c>
      <c r="D2558" s="2" t="s">
        <v>33</v>
      </c>
      <c r="E2558" s="2" t="s">
        <v>66</v>
      </c>
      <c r="F2558" s="2" t="s">
        <v>319</v>
      </c>
      <c r="G2558" s="6" t="str">
        <f>VLOOKUP(F2558,'Customer Info'!A:B,2,0)</f>
        <v>Yana</v>
      </c>
      <c r="H2558" s="6" t="str">
        <f>VLOOKUP(F2558,'Customer Info'!A:C,3,0)</f>
        <v>Sorensen</v>
      </c>
      <c r="I2558" s="6" t="str">
        <f>VLOOKUP(F2558,'Customer Info'!A:E,5,0)</f>
        <v>Bottrop</v>
      </c>
      <c r="J2558" s="2" t="s">
        <v>342</v>
      </c>
      <c r="K2558" s="2">
        <v>9306</v>
      </c>
      <c r="L2558" s="2">
        <v>8461</v>
      </c>
      <c r="M2558" s="2">
        <v>3</v>
      </c>
      <c r="N2558" s="7">
        <f t="shared" si="156"/>
        <v>25383</v>
      </c>
      <c r="O2558" s="7">
        <f t="shared" si="157"/>
        <v>27918</v>
      </c>
      <c r="P2558" s="2">
        <v>33</v>
      </c>
      <c r="Q2558" s="8">
        <f t="shared" si="158"/>
        <v>27951</v>
      </c>
      <c r="R2558" s="8">
        <f t="shared" si="159"/>
        <v>2535</v>
      </c>
      <c r="S2558" s="2" t="s">
        <v>31</v>
      </c>
      <c r="T2558" s="22" cm="1">
        <f t="array" ref="T2558">_xlfn.IFS(OR(Q2558&gt;$U$2,Q2558&lt;$U$3),Q2558*$V$2,OR(Q2558&gt;$U$3,Q2558&lt;$U$4),Q2558*$V$3,OR(Q2558&gt;$U$3,Q2558&lt;$U$4),Q2558*$V$4,OR(Q2558&gt;$U$5,Q2558&lt;$U$6),Q2558*$V$6,OR(Q2558&gt;$U$6,Q2558&lt;$U$7),Q2558*$V$7)</f>
        <v>559.02</v>
      </c>
    </row>
    <row r="2559" spans="1:20" x14ac:dyDescent="0.3">
      <c r="A2559" s="2" t="s">
        <v>3246</v>
      </c>
      <c r="B2559" s="5">
        <v>43637</v>
      </c>
      <c r="C2559" s="5">
        <v>43638</v>
      </c>
      <c r="D2559" s="2" t="s">
        <v>45</v>
      </c>
      <c r="E2559" s="2" t="s">
        <v>41</v>
      </c>
      <c r="F2559" s="2" t="s">
        <v>685</v>
      </c>
      <c r="G2559" s="6" t="str">
        <f>VLOOKUP(F2559,'Customer Info'!A:B,2,0)</f>
        <v>Aaron</v>
      </c>
      <c r="H2559" s="6" t="str">
        <f>VLOOKUP(F2559,'Customer Info'!A:C,3,0)</f>
        <v>Hawkins</v>
      </c>
      <c r="I2559" s="6" t="str">
        <f>VLOOKUP(F2559,'Customer Info'!A:E,5,0)</f>
        <v>Minden</v>
      </c>
      <c r="J2559" s="2" t="s">
        <v>168</v>
      </c>
      <c r="K2559" s="2">
        <v>166</v>
      </c>
      <c r="L2559" s="2">
        <v>149</v>
      </c>
      <c r="M2559" s="2">
        <v>2</v>
      </c>
      <c r="N2559" s="7">
        <f t="shared" si="156"/>
        <v>298</v>
      </c>
      <c r="O2559" s="7">
        <f t="shared" si="157"/>
        <v>332</v>
      </c>
      <c r="P2559" s="2">
        <v>30</v>
      </c>
      <c r="Q2559" s="8">
        <f t="shared" si="158"/>
        <v>362</v>
      </c>
      <c r="R2559" s="8">
        <f t="shared" si="159"/>
        <v>34</v>
      </c>
      <c r="S2559" s="2" t="s">
        <v>28</v>
      </c>
      <c r="T2559" s="22" cm="1">
        <f t="array" ref="T2559">_xlfn.IFS(OR(Q2559&gt;$U$2,Q2559&lt;$U$3),Q2559*$V$2,OR(Q2559&gt;$U$3,Q2559&lt;$U$4),Q2559*$V$3,OR(Q2559&gt;$U$3,Q2559&lt;$U$4),Q2559*$V$4,OR(Q2559&gt;$U$5,Q2559&lt;$U$6),Q2559*$V$6,OR(Q2559&gt;$U$6,Q2559&lt;$U$7),Q2559*$V$7)</f>
        <v>7.24</v>
      </c>
    </row>
    <row r="2560" spans="1:20" x14ac:dyDescent="0.3">
      <c r="A2560" s="2" t="s">
        <v>3247</v>
      </c>
      <c r="B2560" s="5">
        <v>43699</v>
      </c>
      <c r="C2560" s="5">
        <v>43700</v>
      </c>
      <c r="D2560" s="2" t="s">
        <v>45</v>
      </c>
      <c r="E2560" s="2" t="s">
        <v>66</v>
      </c>
      <c r="F2560" s="2" t="s">
        <v>478</v>
      </c>
      <c r="G2560" s="6" t="str">
        <f>VLOOKUP(F2560,'Customer Info'!A:B,2,0)</f>
        <v>Ben</v>
      </c>
      <c r="H2560" s="6" t="str">
        <f>VLOOKUP(F2560,'Customer Info'!A:C,3,0)</f>
        <v>Wallace</v>
      </c>
      <c r="I2560" s="6" t="str">
        <f>VLOOKUP(F2560,'Customer Info'!A:E,5,0)</f>
        <v>Shanghai</v>
      </c>
      <c r="J2560" s="2" t="s">
        <v>745</v>
      </c>
      <c r="K2560" s="2">
        <v>693</v>
      </c>
      <c r="L2560" s="2">
        <v>667</v>
      </c>
      <c r="M2560" s="2">
        <v>7</v>
      </c>
      <c r="N2560" s="7">
        <f t="shared" si="156"/>
        <v>4669</v>
      </c>
      <c r="O2560" s="7">
        <f t="shared" si="157"/>
        <v>4851</v>
      </c>
      <c r="P2560" s="2">
        <v>33</v>
      </c>
      <c r="Q2560" s="8">
        <f t="shared" si="158"/>
        <v>4884</v>
      </c>
      <c r="R2560" s="8">
        <f t="shared" si="159"/>
        <v>182</v>
      </c>
      <c r="S2560" s="2" t="s">
        <v>31</v>
      </c>
      <c r="T2560" s="22" cm="1">
        <f t="array" ref="T2560">_xlfn.IFS(OR(Q2560&gt;$U$2,Q2560&lt;$U$3),Q2560*$V$2,OR(Q2560&gt;$U$3,Q2560&lt;$U$4),Q2560*$V$3,OR(Q2560&gt;$U$3,Q2560&lt;$U$4),Q2560*$V$4,OR(Q2560&gt;$U$5,Q2560&lt;$U$6),Q2560*$V$6,OR(Q2560&gt;$U$6,Q2560&lt;$U$7),Q2560*$V$7)</f>
        <v>97.68</v>
      </c>
    </row>
    <row r="2561" spans="1:20" x14ac:dyDescent="0.3">
      <c r="A2561" s="2" t="s">
        <v>3248</v>
      </c>
      <c r="B2561" s="5">
        <v>43591</v>
      </c>
      <c r="C2561" s="5">
        <v>43592</v>
      </c>
      <c r="D2561" s="2" t="s">
        <v>26</v>
      </c>
      <c r="E2561" s="2" t="s">
        <v>46</v>
      </c>
      <c r="F2561" s="2" t="s">
        <v>733</v>
      </c>
      <c r="G2561" s="6" t="str">
        <f>VLOOKUP(F2561,'Customer Info'!A:B,2,0)</f>
        <v>Delfina</v>
      </c>
      <c r="H2561" s="6" t="str">
        <f>VLOOKUP(F2561,'Customer Info'!A:C,3,0)</f>
        <v>Latchford</v>
      </c>
      <c r="I2561" s="6" t="str">
        <f>VLOOKUP(F2561,'Customer Info'!A:E,5,0)</f>
        <v>Yogyakarta</v>
      </c>
      <c r="J2561" s="2" t="s">
        <v>314</v>
      </c>
      <c r="K2561" s="2">
        <v>8495</v>
      </c>
      <c r="L2561" s="2">
        <v>7647</v>
      </c>
      <c r="M2561" s="2">
        <v>4</v>
      </c>
      <c r="N2561" s="7">
        <f t="shared" si="156"/>
        <v>30588</v>
      </c>
      <c r="O2561" s="7">
        <f t="shared" si="157"/>
        <v>33980</v>
      </c>
      <c r="P2561" s="2">
        <v>88</v>
      </c>
      <c r="Q2561" s="8">
        <f t="shared" si="158"/>
        <v>34068</v>
      </c>
      <c r="R2561" s="8">
        <f t="shared" si="159"/>
        <v>3392</v>
      </c>
      <c r="S2561" s="2" t="s">
        <v>31</v>
      </c>
      <c r="T2561" s="22" cm="1">
        <f t="array" ref="T2561">_xlfn.IFS(OR(Q2561&gt;$U$2,Q2561&lt;$U$3),Q2561*$V$2,OR(Q2561&gt;$U$3,Q2561&lt;$U$4),Q2561*$V$3,OR(Q2561&gt;$U$3,Q2561&lt;$U$4),Q2561*$V$4,OR(Q2561&gt;$U$5,Q2561&lt;$U$6),Q2561*$V$6,OR(Q2561&gt;$U$6,Q2561&lt;$U$7),Q2561*$V$7)</f>
        <v>681.36</v>
      </c>
    </row>
    <row r="2562" spans="1:20" x14ac:dyDescent="0.3">
      <c r="A2562" s="2" t="s">
        <v>3249</v>
      </c>
      <c r="B2562" s="5">
        <v>43649</v>
      </c>
      <c r="C2562" s="5">
        <v>43650</v>
      </c>
      <c r="D2562" s="2" t="s">
        <v>45</v>
      </c>
      <c r="E2562" s="2" t="s">
        <v>41</v>
      </c>
      <c r="F2562" s="2" t="s">
        <v>478</v>
      </c>
      <c r="G2562" s="6" t="str">
        <f>VLOOKUP(F2562,'Customer Info'!A:B,2,0)</f>
        <v>Ben</v>
      </c>
      <c r="H2562" s="6" t="str">
        <f>VLOOKUP(F2562,'Customer Info'!A:C,3,0)</f>
        <v>Wallace</v>
      </c>
      <c r="I2562" s="6" t="str">
        <f>VLOOKUP(F2562,'Customer Info'!A:E,5,0)</f>
        <v>Shanghai</v>
      </c>
      <c r="J2562" s="2" t="s">
        <v>412</v>
      </c>
      <c r="K2562" s="2">
        <v>183</v>
      </c>
      <c r="L2562" s="2">
        <v>168</v>
      </c>
      <c r="M2562" s="2">
        <v>1</v>
      </c>
      <c r="N2562" s="7">
        <f t="shared" si="156"/>
        <v>168</v>
      </c>
      <c r="O2562" s="7">
        <f t="shared" si="157"/>
        <v>183</v>
      </c>
      <c r="P2562" s="2">
        <v>30</v>
      </c>
      <c r="Q2562" s="8">
        <f t="shared" si="158"/>
        <v>213</v>
      </c>
      <c r="R2562" s="8">
        <f t="shared" si="159"/>
        <v>15</v>
      </c>
      <c r="S2562" s="2" t="s">
        <v>61</v>
      </c>
      <c r="T2562" s="22" cm="1">
        <f t="array" ref="T2562">_xlfn.IFS(OR(Q2562&gt;$U$2,Q2562&lt;$U$3),Q2562*$V$2,OR(Q2562&gt;$U$3,Q2562&lt;$U$4),Q2562*$V$3,OR(Q2562&gt;$U$3,Q2562&lt;$U$4),Q2562*$V$4,OR(Q2562&gt;$U$5,Q2562&lt;$U$6),Q2562*$V$6,OR(Q2562&gt;$U$6,Q2562&lt;$U$7),Q2562*$V$7)</f>
        <v>4.26</v>
      </c>
    </row>
    <row r="2563" spans="1:20" x14ac:dyDescent="0.3">
      <c r="A2563" s="2" t="s">
        <v>3250</v>
      </c>
      <c r="B2563" s="5">
        <v>43726</v>
      </c>
      <c r="C2563" s="5">
        <v>43728</v>
      </c>
      <c r="D2563" s="2" t="s">
        <v>45</v>
      </c>
      <c r="E2563" s="2" t="s">
        <v>27</v>
      </c>
      <c r="F2563" s="2" t="s">
        <v>77</v>
      </c>
      <c r="G2563" s="6" t="str">
        <f>VLOOKUP(F2563,'Customer Info'!A:B,2,0)</f>
        <v>Kelly</v>
      </c>
      <c r="H2563" s="6" t="str">
        <f>VLOOKUP(F2563,'Customer Info'!A:C,3,0)</f>
        <v>Collister</v>
      </c>
      <c r="I2563" s="6" t="str">
        <f>VLOOKUP(F2563,'Customer Info'!A:E,5,0)</f>
        <v>Tangshan</v>
      </c>
      <c r="J2563" s="2" t="s">
        <v>153</v>
      </c>
      <c r="K2563" s="2">
        <v>1169</v>
      </c>
      <c r="L2563" s="2">
        <v>1072</v>
      </c>
      <c r="M2563" s="2">
        <v>1</v>
      </c>
      <c r="N2563" s="7">
        <f t="shared" si="156"/>
        <v>1072</v>
      </c>
      <c r="O2563" s="7">
        <f t="shared" si="157"/>
        <v>1169</v>
      </c>
      <c r="P2563" s="2">
        <v>54</v>
      </c>
      <c r="Q2563" s="8">
        <f t="shared" si="158"/>
        <v>1223</v>
      </c>
      <c r="R2563" s="8">
        <f t="shared" si="159"/>
        <v>97</v>
      </c>
      <c r="S2563" s="2" t="s">
        <v>69</v>
      </c>
      <c r="T2563" s="22" cm="1">
        <f t="array" ref="T2563">_xlfn.IFS(OR(Q2563&gt;$U$2,Q2563&lt;$U$3),Q2563*$V$2,OR(Q2563&gt;$U$3,Q2563&lt;$U$4),Q2563*$V$3,OR(Q2563&gt;$U$3,Q2563&lt;$U$4),Q2563*$V$4,OR(Q2563&gt;$U$5,Q2563&lt;$U$6),Q2563*$V$6,OR(Q2563&gt;$U$6,Q2563&lt;$U$7),Q2563*$V$7)</f>
        <v>24.46</v>
      </c>
    </row>
    <row r="2564" spans="1:20" x14ac:dyDescent="0.3">
      <c r="A2564" s="2" t="s">
        <v>3251</v>
      </c>
      <c r="B2564" s="5">
        <v>43744</v>
      </c>
      <c r="C2564" s="5">
        <v>43744</v>
      </c>
      <c r="D2564" s="2" t="s">
        <v>26</v>
      </c>
      <c r="E2564" s="2" t="s">
        <v>34</v>
      </c>
      <c r="F2564" s="2" t="s">
        <v>789</v>
      </c>
      <c r="G2564" s="6" t="str">
        <f>VLOOKUP(F2564,'Customer Info'!A:B,2,0)</f>
        <v>Laurel</v>
      </c>
      <c r="H2564" s="6" t="str">
        <f>VLOOKUP(F2564,'Customer Info'!A:C,3,0)</f>
        <v>Beltran</v>
      </c>
      <c r="I2564" s="6" t="str">
        <f>VLOOKUP(F2564,'Customer Info'!A:E,5,0)</f>
        <v>Melbourne</v>
      </c>
      <c r="J2564" s="2" t="s">
        <v>283</v>
      </c>
      <c r="K2564" s="2">
        <v>1911</v>
      </c>
      <c r="L2564" s="2">
        <v>1785</v>
      </c>
      <c r="M2564" s="2">
        <v>1</v>
      </c>
      <c r="N2564" s="7">
        <f t="shared" si="156"/>
        <v>1785</v>
      </c>
      <c r="O2564" s="7">
        <f t="shared" si="157"/>
        <v>1911</v>
      </c>
      <c r="P2564" s="2">
        <v>82</v>
      </c>
      <c r="Q2564" s="8">
        <f t="shared" si="158"/>
        <v>1993</v>
      </c>
      <c r="R2564" s="8">
        <f t="shared" si="159"/>
        <v>126</v>
      </c>
      <c r="S2564" s="2" t="s">
        <v>31</v>
      </c>
      <c r="T2564" s="22" cm="1">
        <f t="array" ref="T2564">_xlfn.IFS(OR(Q2564&gt;$U$2,Q2564&lt;$U$3),Q2564*$V$2,OR(Q2564&gt;$U$3,Q2564&lt;$U$4),Q2564*$V$3,OR(Q2564&gt;$U$3,Q2564&lt;$U$4),Q2564*$V$4,OR(Q2564&gt;$U$5,Q2564&lt;$U$6),Q2564*$V$6,OR(Q2564&gt;$U$6,Q2564&lt;$U$7),Q2564*$V$7)</f>
        <v>39.86</v>
      </c>
    </row>
    <row r="2565" spans="1:20" x14ac:dyDescent="0.3">
      <c r="A2565" s="2" t="s">
        <v>3252</v>
      </c>
      <c r="B2565" s="5">
        <v>43636</v>
      </c>
      <c r="C2565" s="5">
        <v>43636</v>
      </c>
      <c r="D2565" s="2" t="s">
        <v>45</v>
      </c>
      <c r="E2565" s="2" t="s">
        <v>66</v>
      </c>
      <c r="F2565" s="2" t="s">
        <v>1197</v>
      </c>
      <c r="G2565" s="6" t="str">
        <f>VLOOKUP(F2565,'Customer Info'!A:B,2,0)</f>
        <v>Bryan</v>
      </c>
      <c r="H2565" s="6" t="str">
        <f>VLOOKUP(F2565,'Customer Info'!A:C,3,0)</f>
        <v>Spruell</v>
      </c>
      <c r="I2565" s="6" t="str">
        <f>VLOOKUP(F2565,'Customer Info'!A:E,5,0)</f>
        <v>Bekasi</v>
      </c>
      <c r="J2565" s="2" t="s">
        <v>414</v>
      </c>
      <c r="K2565" s="2">
        <v>773</v>
      </c>
      <c r="L2565" s="2">
        <v>708</v>
      </c>
      <c r="M2565" s="2">
        <v>1</v>
      </c>
      <c r="N2565" s="7">
        <f t="shared" si="156"/>
        <v>708</v>
      </c>
      <c r="O2565" s="7">
        <f t="shared" si="157"/>
        <v>773</v>
      </c>
      <c r="P2565" s="2">
        <v>78</v>
      </c>
      <c r="Q2565" s="8">
        <f t="shared" si="158"/>
        <v>851</v>
      </c>
      <c r="R2565" s="8">
        <f t="shared" si="159"/>
        <v>65</v>
      </c>
      <c r="S2565" s="2" t="s">
        <v>31</v>
      </c>
      <c r="T2565" s="22" cm="1">
        <f t="array" ref="T2565">_xlfn.IFS(OR(Q2565&gt;$U$2,Q2565&lt;$U$3),Q2565*$V$2,OR(Q2565&gt;$U$3,Q2565&lt;$U$4),Q2565*$V$3,OR(Q2565&gt;$U$3,Q2565&lt;$U$4),Q2565*$V$4,OR(Q2565&gt;$U$5,Q2565&lt;$U$6),Q2565*$V$6,OR(Q2565&gt;$U$6,Q2565&lt;$U$7),Q2565*$V$7)</f>
        <v>17.02</v>
      </c>
    </row>
    <row r="2566" spans="1:20" x14ac:dyDescent="0.3">
      <c r="A2566" s="2" t="s">
        <v>3253</v>
      </c>
      <c r="B2566" s="5">
        <v>43539</v>
      </c>
      <c r="C2566" s="5">
        <v>43541</v>
      </c>
      <c r="D2566" s="2" t="s">
        <v>45</v>
      </c>
      <c r="E2566" s="2" t="s">
        <v>27</v>
      </c>
      <c r="F2566" s="2" t="s">
        <v>852</v>
      </c>
      <c r="G2566" s="6" t="str">
        <f>VLOOKUP(F2566,'Customer Info'!A:B,2,0)</f>
        <v>Michelle</v>
      </c>
      <c r="H2566" s="6" t="str">
        <f>VLOOKUP(F2566,'Customer Info'!A:C,3,0)</f>
        <v>Tran</v>
      </c>
      <c r="I2566" s="6" t="str">
        <f>VLOOKUP(F2566,'Customer Info'!A:E,5,0)</f>
        <v>Mount Gambier</v>
      </c>
      <c r="J2566" s="2" t="s">
        <v>356</v>
      </c>
      <c r="K2566" s="2">
        <v>531</v>
      </c>
      <c r="L2566" s="2">
        <v>487</v>
      </c>
      <c r="M2566" s="2">
        <v>3</v>
      </c>
      <c r="N2566" s="7">
        <f t="shared" si="156"/>
        <v>1461</v>
      </c>
      <c r="O2566" s="7">
        <f t="shared" si="157"/>
        <v>1593</v>
      </c>
      <c r="P2566" s="2">
        <v>33</v>
      </c>
      <c r="Q2566" s="8">
        <f t="shared" si="158"/>
        <v>1626</v>
      </c>
      <c r="R2566" s="8">
        <f t="shared" si="159"/>
        <v>132</v>
      </c>
      <c r="S2566" s="2" t="s">
        <v>31</v>
      </c>
      <c r="T2566" s="22" cm="1">
        <f t="array" ref="T2566">_xlfn.IFS(OR(Q2566&gt;$U$2,Q2566&lt;$U$3),Q2566*$V$2,OR(Q2566&gt;$U$3,Q2566&lt;$U$4),Q2566*$V$3,OR(Q2566&gt;$U$3,Q2566&lt;$U$4),Q2566*$V$4,OR(Q2566&gt;$U$5,Q2566&lt;$U$6),Q2566*$V$6,OR(Q2566&gt;$U$6,Q2566&lt;$U$7),Q2566*$V$7)</f>
        <v>32.520000000000003</v>
      </c>
    </row>
    <row r="2567" spans="1:20" x14ac:dyDescent="0.3">
      <c r="A2567" s="2" t="s">
        <v>3254</v>
      </c>
      <c r="B2567" s="5">
        <v>43736</v>
      </c>
      <c r="C2567" s="5">
        <v>43738</v>
      </c>
      <c r="D2567" s="2" t="s">
        <v>26</v>
      </c>
      <c r="E2567" s="2" t="s">
        <v>46</v>
      </c>
      <c r="F2567" s="2" t="s">
        <v>670</v>
      </c>
      <c r="G2567" s="6" t="str">
        <f>VLOOKUP(F2567,'Customer Info'!A:B,2,0)</f>
        <v>Stuart</v>
      </c>
      <c r="H2567" s="6" t="str">
        <f>VLOOKUP(F2567,'Customer Info'!A:C,3,0)</f>
        <v>Calhoun</v>
      </c>
      <c r="I2567" s="6" t="str">
        <f>VLOOKUP(F2567,'Customer Info'!A:E,5,0)</f>
        <v>Bochum</v>
      </c>
      <c r="J2567" s="2" t="s">
        <v>232</v>
      </c>
      <c r="K2567" s="2">
        <v>4808</v>
      </c>
      <c r="L2567" s="2">
        <v>4453</v>
      </c>
      <c r="M2567" s="2">
        <v>1</v>
      </c>
      <c r="N2567" s="7">
        <f t="shared" si="156"/>
        <v>4453</v>
      </c>
      <c r="O2567" s="7">
        <f t="shared" si="157"/>
        <v>4808</v>
      </c>
      <c r="P2567" s="2">
        <v>34</v>
      </c>
      <c r="Q2567" s="8">
        <f t="shared" si="158"/>
        <v>4842</v>
      </c>
      <c r="R2567" s="8">
        <f t="shared" si="159"/>
        <v>355</v>
      </c>
      <c r="S2567" s="2" t="s">
        <v>61</v>
      </c>
      <c r="T2567" s="22" cm="1">
        <f t="array" ref="T2567">_xlfn.IFS(OR(Q2567&gt;$U$2,Q2567&lt;$U$3),Q2567*$V$2,OR(Q2567&gt;$U$3,Q2567&lt;$U$4),Q2567*$V$3,OR(Q2567&gt;$U$3,Q2567&lt;$U$4),Q2567*$V$4,OR(Q2567&gt;$U$5,Q2567&lt;$U$6),Q2567*$V$6,OR(Q2567&gt;$U$6,Q2567&lt;$U$7),Q2567*$V$7)</f>
        <v>96.84</v>
      </c>
    </row>
    <row r="2568" spans="1:20" x14ac:dyDescent="0.3">
      <c r="A2568" s="2" t="s">
        <v>3255</v>
      </c>
      <c r="B2568" s="5">
        <v>43473</v>
      </c>
      <c r="C2568" s="5">
        <v>43475</v>
      </c>
      <c r="D2568" s="2" t="s">
        <v>33</v>
      </c>
      <c r="E2568" s="2" t="s">
        <v>41</v>
      </c>
      <c r="F2568" s="2" t="s">
        <v>1783</v>
      </c>
      <c r="G2568" s="6" t="str">
        <f>VLOOKUP(F2568,'Customer Info'!A:B,2,0)</f>
        <v>Linda</v>
      </c>
      <c r="H2568" s="6" t="str">
        <f>VLOOKUP(F2568,'Customer Info'!A:C,3,0)</f>
        <v>Southworth</v>
      </c>
      <c r="I2568" s="6" t="str">
        <f>VLOOKUP(F2568,'Customer Info'!A:E,5,0)</f>
        <v>Brisbane</v>
      </c>
      <c r="J2568" s="2" t="s">
        <v>1165</v>
      </c>
      <c r="K2568" s="2">
        <v>6664</v>
      </c>
      <c r="L2568" s="2">
        <v>6473</v>
      </c>
      <c r="M2568" s="2">
        <v>2</v>
      </c>
      <c r="N2568" s="7">
        <f t="shared" si="156"/>
        <v>12946</v>
      </c>
      <c r="O2568" s="7">
        <f t="shared" si="157"/>
        <v>13328</v>
      </c>
      <c r="P2568" s="2">
        <v>41</v>
      </c>
      <c r="Q2568" s="8">
        <f t="shared" si="158"/>
        <v>13369</v>
      </c>
      <c r="R2568" s="8">
        <f t="shared" si="159"/>
        <v>382</v>
      </c>
      <c r="S2568" s="2" t="s">
        <v>61</v>
      </c>
      <c r="T2568" s="22" cm="1">
        <f t="array" ref="T2568">_xlfn.IFS(OR(Q2568&gt;$U$2,Q2568&lt;$U$3),Q2568*$V$2,OR(Q2568&gt;$U$3,Q2568&lt;$U$4),Q2568*$V$3,OR(Q2568&gt;$U$3,Q2568&lt;$U$4),Q2568*$V$4,OR(Q2568&gt;$U$5,Q2568&lt;$U$6),Q2568*$V$6,OR(Q2568&gt;$U$6,Q2568&lt;$U$7),Q2568*$V$7)</f>
        <v>267.38</v>
      </c>
    </row>
    <row r="2569" spans="1:20" x14ac:dyDescent="0.3">
      <c r="A2569" s="2" t="s">
        <v>3256</v>
      </c>
      <c r="B2569" s="5">
        <v>43615</v>
      </c>
      <c r="C2569" s="5">
        <v>43617</v>
      </c>
      <c r="D2569" s="2" t="s">
        <v>45</v>
      </c>
      <c r="E2569" s="2" t="s">
        <v>27</v>
      </c>
      <c r="F2569" s="2" t="s">
        <v>1282</v>
      </c>
      <c r="G2569" s="6" t="str">
        <f>VLOOKUP(F2569,'Customer Info'!A:B,2,0)</f>
        <v>Art</v>
      </c>
      <c r="H2569" s="6" t="str">
        <f>VLOOKUP(F2569,'Customer Info'!A:C,3,0)</f>
        <v>Foster</v>
      </c>
      <c r="I2569" s="6" t="str">
        <f>VLOOKUP(F2569,'Customer Info'!A:E,5,0)</f>
        <v>Devonport</v>
      </c>
      <c r="J2569" s="2" t="s">
        <v>126</v>
      </c>
      <c r="K2569" s="2">
        <v>1413</v>
      </c>
      <c r="L2569" s="2">
        <v>1334</v>
      </c>
      <c r="M2569" s="2">
        <v>3</v>
      </c>
      <c r="N2569" s="7">
        <f t="shared" si="156"/>
        <v>4002</v>
      </c>
      <c r="O2569" s="7">
        <f t="shared" si="157"/>
        <v>4239</v>
      </c>
      <c r="P2569" s="2">
        <v>41</v>
      </c>
      <c r="Q2569" s="8">
        <f t="shared" si="158"/>
        <v>4280</v>
      </c>
      <c r="R2569" s="8">
        <f t="shared" si="159"/>
        <v>237</v>
      </c>
      <c r="S2569" s="2" t="s">
        <v>61</v>
      </c>
      <c r="T2569" s="22" cm="1">
        <f t="array" ref="T2569">_xlfn.IFS(OR(Q2569&gt;$U$2,Q2569&lt;$U$3),Q2569*$V$2,OR(Q2569&gt;$U$3,Q2569&lt;$U$4),Q2569*$V$3,OR(Q2569&gt;$U$3,Q2569&lt;$U$4),Q2569*$V$4,OR(Q2569&gt;$U$5,Q2569&lt;$U$6),Q2569*$V$6,OR(Q2569&gt;$U$6,Q2569&lt;$U$7),Q2569*$V$7)</f>
        <v>85.600000000000009</v>
      </c>
    </row>
    <row r="2570" spans="1:20" x14ac:dyDescent="0.3">
      <c r="A2570" s="2" t="s">
        <v>3257</v>
      </c>
      <c r="B2570" s="5">
        <v>43802</v>
      </c>
      <c r="C2570" s="5">
        <v>43803</v>
      </c>
      <c r="D2570" s="2" t="s">
        <v>33</v>
      </c>
      <c r="E2570" s="2" t="s">
        <v>27</v>
      </c>
      <c r="F2570" s="2" t="s">
        <v>280</v>
      </c>
      <c r="G2570" s="6" t="str">
        <f>VLOOKUP(F2570,'Customer Info'!A:B,2,0)</f>
        <v>Brenda</v>
      </c>
      <c r="H2570" s="6" t="str">
        <f>VLOOKUP(F2570,'Customer Info'!A:C,3,0)</f>
        <v>Bowman</v>
      </c>
      <c r="I2570" s="6" t="str">
        <f>VLOOKUP(F2570,'Customer Info'!A:E,5,0)</f>
        <v>Perth</v>
      </c>
      <c r="J2570" s="2" t="s">
        <v>227</v>
      </c>
      <c r="K2570" s="2">
        <v>6024</v>
      </c>
      <c r="L2570" s="2">
        <v>5424</v>
      </c>
      <c r="M2570" s="2">
        <v>2</v>
      </c>
      <c r="N2570" s="7">
        <f t="shared" si="156"/>
        <v>10848</v>
      </c>
      <c r="O2570" s="7">
        <f t="shared" si="157"/>
        <v>12048</v>
      </c>
      <c r="P2570" s="2">
        <v>79</v>
      </c>
      <c r="Q2570" s="8">
        <f t="shared" si="158"/>
        <v>12127</v>
      </c>
      <c r="R2570" s="8">
        <f t="shared" si="159"/>
        <v>1200</v>
      </c>
      <c r="S2570" s="2" t="s">
        <v>31</v>
      </c>
      <c r="T2570" s="22" cm="1">
        <f t="array" ref="T2570">_xlfn.IFS(OR(Q2570&gt;$U$2,Q2570&lt;$U$3),Q2570*$V$2,OR(Q2570&gt;$U$3,Q2570&lt;$U$4),Q2570*$V$3,OR(Q2570&gt;$U$3,Q2570&lt;$U$4),Q2570*$V$4,OR(Q2570&gt;$U$5,Q2570&lt;$U$6),Q2570*$V$6,OR(Q2570&gt;$U$6,Q2570&lt;$U$7),Q2570*$V$7)</f>
        <v>242.54</v>
      </c>
    </row>
    <row r="2571" spans="1:20" x14ac:dyDescent="0.3">
      <c r="A2571" s="2" t="s">
        <v>3258</v>
      </c>
      <c r="B2571" s="5">
        <v>43522</v>
      </c>
      <c r="C2571" s="5">
        <v>43522</v>
      </c>
      <c r="D2571" s="2" t="s">
        <v>45</v>
      </c>
      <c r="E2571" s="2" t="s">
        <v>27</v>
      </c>
      <c r="F2571" s="2" t="s">
        <v>223</v>
      </c>
      <c r="G2571" s="6" t="str">
        <f>VLOOKUP(F2571,'Customer Info'!A:B,2,0)</f>
        <v>Sam</v>
      </c>
      <c r="H2571" s="6" t="str">
        <f>VLOOKUP(F2571,'Customer Info'!A:C,3,0)</f>
        <v>Zeldin</v>
      </c>
      <c r="I2571" s="6" t="str">
        <f>VLOOKUP(F2571,'Customer Info'!A:E,5,0)</f>
        <v>Yanji</v>
      </c>
      <c r="J2571" s="2" t="s">
        <v>371</v>
      </c>
      <c r="K2571" s="2">
        <v>1169</v>
      </c>
      <c r="L2571" s="2">
        <v>1072</v>
      </c>
      <c r="M2571" s="2">
        <v>5</v>
      </c>
      <c r="N2571" s="7">
        <f t="shared" ref="N2571:N2634" si="160">L2571*M2571</f>
        <v>5360</v>
      </c>
      <c r="O2571" s="7">
        <f t="shared" ref="O2571:O2634" si="161">K2571*M2571</f>
        <v>5845</v>
      </c>
      <c r="P2571" s="2">
        <v>83</v>
      </c>
      <c r="Q2571" s="8">
        <f t="shared" ref="Q2571:Q2634" si="162">P2571+O2571</f>
        <v>5928</v>
      </c>
      <c r="R2571" s="8">
        <f t="shared" ref="R2571:R2634" si="163">Q2571-N2571-P2571</f>
        <v>485</v>
      </c>
      <c r="S2571" s="2" t="s">
        <v>31</v>
      </c>
      <c r="T2571" s="22" cm="1">
        <f t="array" ref="T2571">_xlfn.IFS(OR(Q2571&gt;$U$2,Q2571&lt;$U$3),Q2571*$V$2,OR(Q2571&gt;$U$3,Q2571&lt;$U$4),Q2571*$V$3,OR(Q2571&gt;$U$3,Q2571&lt;$U$4),Q2571*$V$4,OR(Q2571&gt;$U$5,Q2571&lt;$U$6),Q2571*$V$6,OR(Q2571&gt;$U$6,Q2571&lt;$U$7),Q2571*$V$7)</f>
        <v>118.56</v>
      </c>
    </row>
    <row r="2572" spans="1:20" x14ac:dyDescent="0.3">
      <c r="A2572" s="2" t="s">
        <v>3259</v>
      </c>
      <c r="B2572" s="5">
        <v>43760</v>
      </c>
      <c r="C2572" s="5">
        <v>43761</v>
      </c>
      <c r="D2572" s="2" t="s">
        <v>26</v>
      </c>
      <c r="E2572" s="2" t="s">
        <v>46</v>
      </c>
      <c r="F2572" s="2" t="s">
        <v>301</v>
      </c>
      <c r="G2572" s="6" t="str">
        <f>VLOOKUP(F2572,'Customer Info'!A:B,2,0)</f>
        <v>Tony</v>
      </c>
      <c r="H2572" s="6" t="str">
        <f>VLOOKUP(F2572,'Customer Info'!A:C,3,0)</f>
        <v>Sayre</v>
      </c>
      <c r="I2572" s="6" t="str">
        <f>VLOOKUP(F2572,'Customer Info'!A:E,5,0)</f>
        <v>Jakarta</v>
      </c>
      <c r="J2572" s="2" t="s">
        <v>412</v>
      </c>
      <c r="K2572" s="2">
        <v>1717</v>
      </c>
      <c r="L2572" s="2">
        <v>1652</v>
      </c>
      <c r="M2572" s="2">
        <v>1</v>
      </c>
      <c r="N2572" s="7">
        <f t="shared" si="160"/>
        <v>1652</v>
      </c>
      <c r="O2572" s="7">
        <f t="shared" si="161"/>
        <v>1717</v>
      </c>
      <c r="P2572" s="2">
        <v>99</v>
      </c>
      <c r="Q2572" s="8">
        <f t="shared" si="162"/>
        <v>1816</v>
      </c>
      <c r="R2572" s="8">
        <f t="shared" si="163"/>
        <v>65</v>
      </c>
      <c r="S2572" s="2" t="s">
        <v>61</v>
      </c>
      <c r="T2572" s="22" cm="1">
        <f t="array" ref="T2572">_xlfn.IFS(OR(Q2572&gt;$U$2,Q2572&lt;$U$3),Q2572*$V$2,OR(Q2572&gt;$U$3,Q2572&lt;$U$4),Q2572*$V$3,OR(Q2572&gt;$U$3,Q2572&lt;$U$4),Q2572*$V$4,OR(Q2572&gt;$U$5,Q2572&lt;$U$6),Q2572*$V$6,OR(Q2572&gt;$U$6,Q2572&lt;$U$7),Q2572*$V$7)</f>
        <v>36.32</v>
      </c>
    </row>
    <row r="2573" spans="1:20" x14ac:dyDescent="0.3">
      <c r="A2573" s="2" t="s">
        <v>3260</v>
      </c>
      <c r="B2573" s="5">
        <v>43627</v>
      </c>
      <c r="C2573" s="5">
        <v>43628</v>
      </c>
      <c r="D2573" s="2" t="s">
        <v>45</v>
      </c>
      <c r="E2573" s="2" t="s">
        <v>66</v>
      </c>
      <c r="F2573" s="2" t="s">
        <v>775</v>
      </c>
      <c r="G2573" s="6" t="str">
        <f>VLOOKUP(F2573,'Customer Info'!A:B,2,0)</f>
        <v>Dorothy</v>
      </c>
      <c r="H2573" s="6" t="str">
        <f>VLOOKUP(F2573,'Customer Info'!A:C,3,0)</f>
        <v>Badders</v>
      </c>
      <c r="I2573" s="6" t="str">
        <f>VLOOKUP(F2573,'Customer Info'!A:E,5,0)</f>
        <v>Nanning</v>
      </c>
      <c r="J2573" s="2" t="s">
        <v>1394</v>
      </c>
      <c r="K2573" s="2">
        <v>712</v>
      </c>
      <c r="L2573" s="2">
        <v>640</v>
      </c>
      <c r="M2573" s="2">
        <v>3</v>
      </c>
      <c r="N2573" s="7">
        <f t="shared" si="160"/>
        <v>1920</v>
      </c>
      <c r="O2573" s="7">
        <f t="shared" si="161"/>
        <v>2136</v>
      </c>
      <c r="P2573" s="2">
        <v>96</v>
      </c>
      <c r="Q2573" s="8">
        <f t="shared" si="162"/>
        <v>2232</v>
      </c>
      <c r="R2573" s="8">
        <f t="shared" si="163"/>
        <v>216</v>
      </c>
      <c r="S2573" s="2" t="s">
        <v>61</v>
      </c>
      <c r="T2573" s="22" cm="1">
        <f t="array" ref="T2573">_xlfn.IFS(OR(Q2573&gt;$U$2,Q2573&lt;$U$3),Q2573*$V$2,OR(Q2573&gt;$U$3,Q2573&lt;$U$4),Q2573*$V$3,OR(Q2573&gt;$U$3,Q2573&lt;$U$4),Q2573*$V$4,OR(Q2573&gt;$U$5,Q2573&lt;$U$6),Q2573*$V$6,OR(Q2573&gt;$U$6,Q2573&lt;$U$7),Q2573*$V$7)</f>
        <v>44.64</v>
      </c>
    </row>
    <row r="2574" spans="1:20" x14ac:dyDescent="0.3">
      <c r="A2574" s="2" t="s">
        <v>3261</v>
      </c>
      <c r="B2574" s="5">
        <v>43600</v>
      </c>
      <c r="C2574" s="5">
        <v>43602</v>
      </c>
      <c r="D2574" s="2" t="s">
        <v>33</v>
      </c>
      <c r="E2574" s="2" t="s">
        <v>89</v>
      </c>
      <c r="F2574" s="2" t="s">
        <v>601</v>
      </c>
      <c r="G2574" s="6" t="str">
        <f>VLOOKUP(F2574,'Customer Info'!A:B,2,0)</f>
        <v>Michelle</v>
      </c>
      <c r="H2574" s="6" t="str">
        <f>VLOOKUP(F2574,'Customer Info'!A:C,3,0)</f>
        <v>Arnett</v>
      </c>
      <c r="I2574" s="6" t="str">
        <f>VLOOKUP(F2574,'Customer Info'!A:E,5,0)</f>
        <v>Palembang</v>
      </c>
      <c r="J2574" s="2" t="s">
        <v>399</v>
      </c>
      <c r="K2574" s="2">
        <v>5909</v>
      </c>
      <c r="L2574" s="2">
        <v>5528</v>
      </c>
      <c r="M2574" s="2">
        <v>2</v>
      </c>
      <c r="N2574" s="7">
        <f t="shared" si="160"/>
        <v>11056</v>
      </c>
      <c r="O2574" s="7">
        <f t="shared" si="161"/>
        <v>11818</v>
      </c>
      <c r="P2574" s="2">
        <v>91</v>
      </c>
      <c r="Q2574" s="8">
        <f t="shared" si="162"/>
        <v>11909</v>
      </c>
      <c r="R2574" s="8">
        <f t="shared" si="163"/>
        <v>762</v>
      </c>
      <c r="S2574" s="2" t="s">
        <v>31</v>
      </c>
      <c r="T2574" s="22" cm="1">
        <f t="array" ref="T2574">_xlfn.IFS(OR(Q2574&gt;$U$2,Q2574&lt;$U$3),Q2574*$V$2,OR(Q2574&gt;$U$3,Q2574&lt;$U$4),Q2574*$V$3,OR(Q2574&gt;$U$3,Q2574&lt;$U$4),Q2574*$V$4,OR(Q2574&gt;$U$5,Q2574&lt;$U$6),Q2574*$V$6,OR(Q2574&gt;$U$6,Q2574&lt;$U$7),Q2574*$V$7)</f>
        <v>238.18</v>
      </c>
    </row>
    <row r="2575" spans="1:20" x14ac:dyDescent="0.3">
      <c r="A2575" s="2" t="s">
        <v>3262</v>
      </c>
      <c r="B2575" s="5">
        <v>43539</v>
      </c>
      <c r="C2575" s="5">
        <v>43539</v>
      </c>
      <c r="D2575" s="2" t="s">
        <v>26</v>
      </c>
      <c r="E2575" s="2" t="s">
        <v>66</v>
      </c>
      <c r="F2575" s="2" t="s">
        <v>289</v>
      </c>
      <c r="G2575" s="6" t="str">
        <f>VLOOKUP(F2575,'Customer Info'!A:B,2,0)</f>
        <v>Xylona</v>
      </c>
      <c r="H2575" s="6" t="str">
        <f>VLOOKUP(F2575,'Customer Info'!A:C,3,0)</f>
        <v>Preis</v>
      </c>
      <c r="I2575" s="6" t="str">
        <f>VLOOKUP(F2575,'Customer Info'!A:E,5,0)</f>
        <v>Qidong</v>
      </c>
      <c r="J2575" s="2" t="s">
        <v>64</v>
      </c>
      <c r="K2575" s="2">
        <v>2787</v>
      </c>
      <c r="L2575" s="2">
        <v>2681</v>
      </c>
      <c r="M2575" s="2">
        <v>5</v>
      </c>
      <c r="N2575" s="7">
        <f t="shared" si="160"/>
        <v>13405</v>
      </c>
      <c r="O2575" s="7">
        <f t="shared" si="161"/>
        <v>13935</v>
      </c>
      <c r="P2575" s="2">
        <v>40</v>
      </c>
      <c r="Q2575" s="8">
        <f t="shared" si="162"/>
        <v>13975</v>
      </c>
      <c r="R2575" s="8">
        <f t="shared" si="163"/>
        <v>530</v>
      </c>
      <c r="S2575" s="2" t="s">
        <v>61</v>
      </c>
      <c r="T2575" s="22" cm="1">
        <f t="array" ref="T2575">_xlfn.IFS(OR(Q2575&gt;$U$2,Q2575&lt;$U$3),Q2575*$V$2,OR(Q2575&gt;$U$3,Q2575&lt;$U$4),Q2575*$V$3,OR(Q2575&gt;$U$3,Q2575&lt;$U$4),Q2575*$V$4,OR(Q2575&gt;$U$5,Q2575&lt;$U$6),Q2575*$V$6,OR(Q2575&gt;$U$6,Q2575&lt;$U$7),Q2575*$V$7)</f>
        <v>279.5</v>
      </c>
    </row>
    <row r="2576" spans="1:20" x14ac:dyDescent="0.3">
      <c r="A2576" s="2" t="s">
        <v>3263</v>
      </c>
      <c r="B2576" s="5">
        <v>43724</v>
      </c>
      <c r="C2576" s="5">
        <v>43725</v>
      </c>
      <c r="D2576" s="2" t="s">
        <v>33</v>
      </c>
      <c r="E2576" s="2" t="s">
        <v>66</v>
      </c>
      <c r="F2576" s="2" t="s">
        <v>936</v>
      </c>
      <c r="G2576" s="6" t="str">
        <f>VLOOKUP(F2576,'Customer Info'!A:B,2,0)</f>
        <v>Erin</v>
      </c>
      <c r="H2576" s="6" t="str">
        <f>VLOOKUP(F2576,'Customer Info'!A:C,3,0)</f>
        <v>Smith</v>
      </c>
      <c r="I2576" s="6" t="str">
        <f>VLOOKUP(F2576,'Customer Info'!A:E,5,0)</f>
        <v>Bremen</v>
      </c>
      <c r="J2576" s="2" t="s">
        <v>291</v>
      </c>
      <c r="K2576" s="2">
        <v>8160</v>
      </c>
      <c r="L2576" s="2">
        <v>7475</v>
      </c>
      <c r="M2576" s="2">
        <v>3</v>
      </c>
      <c r="N2576" s="7">
        <f t="shared" si="160"/>
        <v>22425</v>
      </c>
      <c r="O2576" s="7">
        <f t="shared" si="161"/>
        <v>24480</v>
      </c>
      <c r="P2576" s="2">
        <v>64</v>
      </c>
      <c r="Q2576" s="8">
        <f t="shared" si="162"/>
        <v>24544</v>
      </c>
      <c r="R2576" s="8">
        <f t="shared" si="163"/>
        <v>2055</v>
      </c>
      <c r="S2576" s="2" t="s">
        <v>31</v>
      </c>
      <c r="T2576" s="22" cm="1">
        <f t="array" ref="T2576">_xlfn.IFS(OR(Q2576&gt;$U$2,Q2576&lt;$U$3),Q2576*$V$2,OR(Q2576&gt;$U$3,Q2576&lt;$U$4),Q2576*$V$3,OR(Q2576&gt;$U$3,Q2576&lt;$U$4),Q2576*$V$4,OR(Q2576&gt;$U$5,Q2576&lt;$U$6),Q2576*$V$6,OR(Q2576&gt;$U$6,Q2576&lt;$U$7),Q2576*$V$7)</f>
        <v>490.88</v>
      </c>
    </row>
    <row r="2577" spans="1:20" x14ac:dyDescent="0.3">
      <c r="A2577" s="2" t="s">
        <v>3264</v>
      </c>
      <c r="B2577" s="5">
        <v>43605</v>
      </c>
      <c r="C2577" s="5">
        <v>43605</v>
      </c>
      <c r="D2577" s="2" t="s">
        <v>45</v>
      </c>
      <c r="E2577" s="2" t="s">
        <v>89</v>
      </c>
      <c r="F2577" s="2" t="s">
        <v>1261</v>
      </c>
      <c r="G2577" s="6" t="str">
        <f>VLOOKUP(F2577,'Customer Info'!A:B,2,0)</f>
        <v>Heather</v>
      </c>
      <c r="H2577" s="6" t="str">
        <f>VLOOKUP(F2577,'Customer Info'!A:C,3,0)</f>
        <v>Kirkland</v>
      </c>
      <c r="I2577" s="6" t="str">
        <f>VLOOKUP(F2577,'Customer Info'!A:E,5,0)</f>
        <v>Luoyang</v>
      </c>
      <c r="J2577" s="2" t="s">
        <v>161</v>
      </c>
      <c r="K2577" s="2">
        <v>511</v>
      </c>
      <c r="L2577" s="2">
        <v>468</v>
      </c>
      <c r="M2577" s="2">
        <v>1</v>
      </c>
      <c r="N2577" s="7">
        <f t="shared" si="160"/>
        <v>468</v>
      </c>
      <c r="O2577" s="7">
        <f t="shared" si="161"/>
        <v>511</v>
      </c>
      <c r="P2577" s="2">
        <v>38</v>
      </c>
      <c r="Q2577" s="8">
        <f t="shared" si="162"/>
        <v>549</v>
      </c>
      <c r="R2577" s="8">
        <f t="shared" si="163"/>
        <v>43</v>
      </c>
      <c r="S2577" s="2" t="s">
        <v>61</v>
      </c>
      <c r="T2577" s="22" cm="1">
        <f t="array" ref="T2577">_xlfn.IFS(OR(Q2577&gt;$U$2,Q2577&lt;$U$3),Q2577*$V$2,OR(Q2577&gt;$U$3,Q2577&lt;$U$4),Q2577*$V$3,OR(Q2577&gt;$U$3,Q2577&lt;$U$4),Q2577*$V$4,OR(Q2577&gt;$U$5,Q2577&lt;$U$6),Q2577*$V$6,OR(Q2577&gt;$U$6,Q2577&lt;$U$7),Q2577*$V$7)</f>
        <v>10.98</v>
      </c>
    </row>
    <row r="2578" spans="1:20" x14ac:dyDescent="0.3">
      <c r="A2578" s="2" t="s">
        <v>3265</v>
      </c>
      <c r="B2578" s="5">
        <v>43634</v>
      </c>
      <c r="C2578" s="5">
        <v>43635</v>
      </c>
      <c r="D2578" s="2" t="s">
        <v>45</v>
      </c>
      <c r="E2578" s="2" t="s">
        <v>66</v>
      </c>
      <c r="F2578" s="2" t="s">
        <v>435</v>
      </c>
      <c r="G2578" s="6" t="str">
        <f>VLOOKUP(F2578,'Customer Info'!A:B,2,0)</f>
        <v>Guy</v>
      </c>
      <c r="H2578" s="6" t="str">
        <f>VLOOKUP(F2578,'Customer Info'!A:C,3,0)</f>
        <v>Phonely</v>
      </c>
      <c r="I2578" s="6" t="str">
        <f>VLOOKUP(F2578,'Customer Info'!A:E,5,0)</f>
        <v>Jodhpur</v>
      </c>
      <c r="J2578" s="2" t="s">
        <v>575</v>
      </c>
      <c r="K2578" s="2">
        <v>2243</v>
      </c>
      <c r="L2578" s="2">
        <v>2000</v>
      </c>
      <c r="M2578" s="2">
        <v>3</v>
      </c>
      <c r="N2578" s="7">
        <f t="shared" si="160"/>
        <v>6000</v>
      </c>
      <c r="O2578" s="7">
        <f t="shared" si="161"/>
        <v>6729</v>
      </c>
      <c r="P2578" s="2">
        <v>47</v>
      </c>
      <c r="Q2578" s="8">
        <f t="shared" si="162"/>
        <v>6776</v>
      </c>
      <c r="R2578" s="8">
        <f t="shared" si="163"/>
        <v>729</v>
      </c>
      <c r="S2578" s="2" t="s">
        <v>31</v>
      </c>
      <c r="T2578" s="22" cm="1">
        <f t="array" ref="T2578">_xlfn.IFS(OR(Q2578&gt;$U$2,Q2578&lt;$U$3),Q2578*$V$2,OR(Q2578&gt;$U$3,Q2578&lt;$U$4),Q2578*$V$3,OR(Q2578&gt;$U$3,Q2578&lt;$U$4),Q2578*$V$4,OR(Q2578&gt;$U$5,Q2578&lt;$U$6),Q2578*$V$6,OR(Q2578&gt;$U$6,Q2578&lt;$U$7),Q2578*$V$7)</f>
        <v>135.52000000000001</v>
      </c>
    </row>
    <row r="2579" spans="1:20" x14ac:dyDescent="0.3">
      <c r="A2579" s="2" t="s">
        <v>3266</v>
      </c>
      <c r="B2579" s="5">
        <v>43488</v>
      </c>
      <c r="C2579" s="5">
        <v>43490</v>
      </c>
      <c r="D2579" s="2" t="s">
        <v>26</v>
      </c>
      <c r="E2579" s="2" t="s">
        <v>27</v>
      </c>
      <c r="F2579" s="2" t="s">
        <v>1077</v>
      </c>
      <c r="G2579" s="6" t="str">
        <f>VLOOKUP(F2579,'Customer Info'!A:B,2,0)</f>
        <v>Brian</v>
      </c>
      <c r="H2579" s="6" t="str">
        <f>VLOOKUP(F2579,'Customer Info'!A:C,3,0)</f>
        <v>Stugart</v>
      </c>
      <c r="I2579" s="6" t="str">
        <f>VLOOKUP(F2579,'Customer Info'!A:E,5,0)</f>
        <v>Jakarta</v>
      </c>
      <c r="J2579" s="2" t="s">
        <v>422</v>
      </c>
      <c r="K2579" s="2">
        <v>1859</v>
      </c>
      <c r="L2579" s="2">
        <v>1755</v>
      </c>
      <c r="M2579" s="2">
        <v>1</v>
      </c>
      <c r="N2579" s="7">
        <f t="shared" si="160"/>
        <v>1755</v>
      </c>
      <c r="O2579" s="7">
        <f t="shared" si="161"/>
        <v>1859</v>
      </c>
      <c r="P2579" s="2">
        <v>56</v>
      </c>
      <c r="Q2579" s="8">
        <f t="shared" si="162"/>
        <v>1915</v>
      </c>
      <c r="R2579" s="8">
        <f t="shared" si="163"/>
        <v>104</v>
      </c>
      <c r="S2579" s="2" t="s">
        <v>61</v>
      </c>
      <c r="T2579" s="22" cm="1">
        <f t="array" ref="T2579">_xlfn.IFS(OR(Q2579&gt;$U$2,Q2579&lt;$U$3),Q2579*$V$2,OR(Q2579&gt;$U$3,Q2579&lt;$U$4),Q2579*$V$3,OR(Q2579&gt;$U$3,Q2579&lt;$U$4),Q2579*$V$4,OR(Q2579&gt;$U$5,Q2579&lt;$U$6),Q2579*$V$6,OR(Q2579&gt;$U$6,Q2579&lt;$U$7),Q2579*$V$7)</f>
        <v>38.300000000000004</v>
      </c>
    </row>
    <row r="2580" spans="1:20" x14ac:dyDescent="0.3">
      <c r="A2580" s="2" t="s">
        <v>3267</v>
      </c>
      <c r="B2580" s="5">
        <v>43663</v>
      </c>
      <c r="C2580" s="5">
        <v>43664</v>
      </c>
      <c r="D2580" s="2" t="s">
        <v>45</v>
      </c>
      <c r="E2580" s="2" t="s">
        <v>66</v>
      </c>
      <c r="F2580" s="2" t="s">
        <v>863</v>
      </c>
      <c r="G2580" s="6" t="str">
        <f>VLOOKUP(F2580,'Customer Info'!A:B,2,0)</f>
        <v>Michael</v>
      </c>
      <c r="H2580" s="6" t="str">
        <f>VLOOKUP(F2580,'Customer Info'!A:C,3,0)</f>
        <v>Nguyen</v>
      </c>
      <c r="I2580" s="6" t="str">
        <f>VLOOKUP(F2580,'Customer Info'!A:E,5,0)</f>
        <v>Berlin</v>
      </c>
      <c r="J2580" s="2" t="s">
        <v>114</v>
      </c>
      <c r="K2580" s="2">
        <v>1283</v>
      </c>
      <c r="L2580" s="2">
        <v>1187</v>
      </c>
      <c r="M2580" s="2">
        <v>2</v>
      </c>
      <c r="N2580" s="7">
        <f t="shared" si="160"/>
        <v>2374</v>
      </c>
      <c r="O2580" s="7">
        <f t="shared" si="161"/>
        <v>2566</v>
      </c>
      <c r="P2580" s="2">
        <v>82</v>
      </c>
      <c r="Q2580" s="8">
        <f t="shared" si="162"/>
        <v>2648</v>
      </c>
      <c r="R2580" s="8">
        <f t="shared" si="163"/>
        <v>192</v>
      </c>
      <c r="S2580" s="2" t="s">
        <v>61</v>
      </c>
      <c r="T2580" s="22" cm="1">
        <f t="array" ref="T2580">_xlfn.IFS(OR(Q2580&gt;$U$2,Q2580&lt;$U$3),Q2580*$V$2,OR(Q2580&gt;$U$3,Q2580&lt;$U$4),Q2580*$V$3,OR(Q2580&gt;$U$3,Q2580&lt;$U$4),Q2580*$V$4,OR(Q2580&gt;$U$5,Q2580&lt;$U$6),Q2580*$V$6,OR(Q2580&gt;$U$6,Q2580&lt;$U$7),Q2580*$V$7)</f>
        <v>52.96</v>
      </c>
    </row>
    <row r="2581" spans="1:20" x14ac:dyDescent="0.3">
      <c r="A2581" s="2" t="s">
        <v>3268</v>
      </c>
      <c r="B2581" s="5">
        <v>43494</v>
      </c>
      <c r="C2581" s="5">
        <v>43496</v>
      </c>
      <c r="D2581" s="2" t="s">
        <v>45</v>
      </c>
      <c r="E2581" s="2" t="s">
        <v>89</v>
      </c>
      <c r="F2581" s="2" t="s">
        <v>1030</v>
      </c>
      <c r="G2581" s="6" t="str">
        <f>VLOOKUP(F2581,'Customer Info'!A:B,2,0)</f>
        <v>Eugene</v>
      </c>
      <c r="H2581" s="6" t="str">
        <f>VLOOKUP(F2581,'Customer Info'!A:C,3,0)</f>
        <v>Hildebrand</v>
      </c>
      <c r="I2581" s="6" t="str">
        <f>VLOOKUP(F2581,'Customer Info'!A:E,5,0)</f>
        <v>Coffs Harbour</v>
      </c>
      <c r="J2581" s="2" t="s">
        <v>468</v>
      </c>
      <c r="K2581" s="2">
        <v>712</v>
      </c>
      <c r="L2581" s="2">
        <v>640</v>
      </c>
      <c r="M2581" s="2">
        <v>1</v>
      </c>
      <c r="N2581" s="7">
        <f t="shared" si="160"/>
        <v>640</v>
      </c>
      <c r="O2581" s="7">
        <f t="shared" si="161"/>
        <v>712</v>
      </c>
      <c r="P2581" s="2">
        <v>86</v>
      </c>
      <c r="Q2581" s="8">
        <f t="shared" si="162"/>
        <v>798</v>
      </c>
      <c r="R2581" s="8">
        <f t="shared" si="163"/>
        <v>72</v>
      </c>
      <c r="S2581" s="2" t="s">
        <v>31</v>
      </c>
      <c r="T2581" s="22" cm="1">
        <f t="array" ref="T2581">_xlfn.IFS(OR(Q2581&gt;$U$2,Q2581&lt;$U$3),Q2581*$V$2,OR(Q2581&gt;$U$3,Q2581&lt;$U$4),Q2581*$V$3,OR(Q2581&gt;$U$3,Q2581&lt;$U$4),Q2581*$V$4,OR(Q2581&gt;$U$5,Q2581&lt;$U$6),Q2581*$V$6,OR(Q2581&gt;$U$6,Q2581&lt;$U$7),Q2581*$V$7)</f>
        <v>15.96</v>
      </c>
    </row>
    <row r="2582" spans="1:20" x14ac:dyDescent="0.3">
      <c r="A2582" s="2" t="s">
        <v>3269</v>
      </c>
      <c r="B2582" s="5">
        <v>43483</v>
      </c>
      <c r="C2582" s="5">
        <v>43484</v>
      </c>
      <c r="D2582" s="2" t="s">
        <v>45</v>
      </c>
      <c r="E2582" s="2" t="s">
        <v>89</v>
      </c>
      <c r="F2582" s="2" t="s">
        <v>472</v>
      </c>
      <c r="G2582" s="6" t="str">
        <f>VLOOKUP(F2582,'Customer Info'!A:B,2,0)</f>
        <v>Debra</v>
      </c>
      <c r="H2582" s="6" t="str">
        <f>VLOOKUP(F2582,'Customer Info'!A:C,3,0)</f>
        <v>Catini</v>
      </c>
      <c r="I2582" s="6" t="str">
        <f>VLOOKUP(F2582,'Customer Info'!A:E,5,0)</f>
        <v>Zhengzhou</v>
      </c>
      <c r="J2582" s="2" t="s">
        <v>1171</v>
      </c>
      <c r="K2582" s="2">
        <v>80</v>
      </c>
      <c r="L2582" s="2">
        <v>75</v>
      </c>
      <c r="M2582" s="2">
        <v>1</v>
      </c>
      <c r="N2582" s="7">
        <f t="shared" si="160"/>
        <v>75</v>
      </c>
      <c r="O2582" s="7">
        <f t="shared" si="161"/>
        <v>80</v>
      </c>
      <c r="P2582" s="2">
        <v>10</v>
      </c>
      <c r="Q2582" s="8">
        <f t="shared" si="162"/>
        <v>90</v>
      </c>
      <c r="R2582" s="8">
        <f t="shared" si="163"/>
        <v>5</v>
      </c>
      <c r="S2582" s="2" t="s">
        <v>31</v>
      </c>
      <c r="T2582" s="22" cm="1">
        <f t="array" ref="T2582">_xlfn.IFS(OR(Q2582&gt;$U$2,Q2582&lt;$U$3),Q2582*$V$2,OR(Q2582&gt;$U$3,Q2582&lt;$U$4),Q2582*$V$3,OR(Q2582&gt;$U$3,Q2582&lt;$U$4),Q2582*$V$4,OR(Q2582&gt;$U$5,Q2582&lt;$U$6),Q2582*$V$6,OR(Q2582&gt;$U$6,Q2582&lt;$U$7),Q2582*$V$7)</f>
        <v>1.8</v>
      </c>
    </row>
    <row r="2583" spans="1:20" x14ac:dyDescent="0.3">
      <c r="A2583" s="2" t="s">
        <v>3270</v>
      </c>
      <c r="B2583" s="5">
        <v>43471</v>
      </c>
      <c r="C2583" s="5">
        <v>43471</v>
      </c>
      <c r="D2583" s="2" t="s">
        <v>45</v>
      </c>
      <c r="E2583" s="2" t="s">
        <v>46</v>
      </c>
      <c r="F2583" s="2" t="s">
        <v>685</v>
      </c>
      <c r="G2583" s="6" t="str">
        <f>VLOOKUP(F2583,'Customer Info'!A:B,2,0)</f>
        <v>Aaron</v>
      </c>
      <c r="H2583" s="6" t="str">
        <f>VLOOKUP(F2583,'Customer Info'!A:C,3,0)</f>
        <v>Hawkins</v>
      </c>
      <c r="I2583" s="6" t="str">
        <f>VLOOKUP(F2583,'Customer Info'!A:E,5,0)</f>
        <v>Minden</v>
      </c>
      <c r="J2583" s="2" t="s">
        <v>1403</v>
      </c>
      <c r="K2583" s="2">
        <v>139</v>
      </c>
      <c r="L2583" s="2">
        <v>133</v>
      </c>
      <c r="M2583" s="2">
        <v>3</v>
      </c>
      <c r="N2583" s="7">
        <f t="shared" si="160"/>
        <v>399</v>
      </c>
      <c r="O2583" s="7">
        <f t="shared" si="161"/>
        <v>417</v>
      </c>
      <c r="P2583" s="2">
        <v>30</v>
      </c>
      <c r="Q2583" s="8">
        <f t="shared" si="162"/>
        <v>447</v>
      </c>
      <c r="R2583" s="8">
        <f t="shared" si="163"/>
        <v>18</v>
      </c>
      <c r="S2583" s="2" t="s">
        <v>31</v>
      </c>
      <c r="T2583" s="22" cm="1">
        <f t="array" ref="T2583">_xlfn.IFS(OR(Q2583&gt;$U$2,Q2583&lt;$U$3),Q2583*$V$2,OR(Q2583&gt;$U$3,Q2583&lt;$U$4),Q2583*$V$3,OR(Q2583&gt;$U$3,Q2583&lt;$U$4),Q2583*$V$4,OR(Q2583&gt;$U$5,Q2583&lt;$U$6),Q2583*$V$6,OR(Q2583&gt;$U$6,Q2583&lt;$U$7),Q2583*$V$7)</f>
        <v>8.94</v>
      </c>
    </row>
    <row r="2584" spans="1:20" x14ac:dyDescent="0.3">
      <c r="A2584" s="2" t="s">
        <v>3271</v>
      </c>
      <c r="B2584" s="5">
        <v>43738</v>
      </c>
      <c r="C2584" s="5">
        <v>43739</v>
      </c>
      <c r="D2584" s="2" t="s">
        <v>45</v>
      </c>
      <c r="E2584" s="2" t="s">
        <v>66</v>
      </c>
      <c r="F2584" s="2" t="s">
        <v>1294</v>
      </c>
      <c r="G2584" s="6" t="str">
        <f>VLOOKUP(F2584,'Customer Info'!A:B,2,0)</f>
        <v>Julia</v>
      </c>
      <c r="H2584" s="6" t="str">
        <f>VLOOKUP(F2584,'Customer Info'!A:C,3,0)</f>
        <v>Dunbar</v>
      </c>
      <c r="I2584" s="6" t="str">
        <f>VLOOKUP(F2584,'Customer Info'!A:E,5,0)</f>
        <v>Melbourne</v>
      </c>
      <c r="J2584" s="2" t="s">
        <v>1388</v>
      </c>
      <c r="K2584" s="2">
        <v>1654</v>
      </c>
      <c r="L2584" s="2">
        <v>1577</v>
      </c>
      <c r="M2584" s="2">
        <v>5</v>
      </c>
      <c r="N2584" s="7">
        <f t="shared" si="160"/>
        <v>7885</v>
      </c>
      <c r="O2584" s="7">
        <f t="shared" si="161"/>
        <v>8270</v>
      </c>
      <c r="P2584" s="2">
        <v>66</v>
      </c>
      <c r="Q2584" s="8">
        <f t="shared" si="162"/>
        <v>8336</v>
      </c>
      <c r="R2584" s="8">
        <f t="shared" si="163"/>
        <v>385</v>
      </c>
      <c r="S2584" s="2" t="s">
        <v>31</v>
      </c>
      <c r="T2584" s="22" cm="1">
        <f t="array" ref="T2584">_xlfn.IFS(OR(Q2584&gt;$U$2,Q2584&lt;$U$3),Q2584*$V$2,OR(Q2584&gt;$U$3,Q2584&lt;$U$4),Q2584*$V$3,OR(Q2584&gt;$U$3,Q2584&lt;$U$4),Q2584*$V$4,OR(Q2584&gt;$U$5,Q2584&lt;$U$6),Q2584*$V$6,OR(Q2584&gt;$U$6,Q2584&lt;$U$7),Q2584*$V$7)</f>
        <v>166.72</v>
      </c>
    </row>
    <row r="2585" spans="1:20" x14ac:dyDescent="0.3">
      <c r="A2585" s="2" t="s">
        <v>3272</v>
      </c>
      <c r="B2585" s="5">
        <v>43495</v>
      </c>
      <c r="C2585" s="5">
        <v>43495</v>
      </c>
      <c r="D2585" s="2" t="s">
        <v>26</v>
      </c>
      <c r="E2585" s="2" t="s">
        <v>34</v>
      </c>
      <c r="F2585" s="2" t="s">
        <v>1421</v>
      </c>
      <c r="G2585" s="6" t="str">
        <f>VLOOKUP(F2585,'Customer Info'!A:B,2,0)</f>
        <v>Peter</v>
      </c>
      <c r="H2585" s="6" t="str">
        <f>VLOOKUP(F2585,'Customer Info'!A:C,3,0)</f>
        <v>BŸhler</v>
      </c>
      <c r="I2585" s="6" t="str">
        <f>VLOOKUP(F2585,'Customer Info'!A:E,5,0)</f>
        <v>Wolfsburg</v>
      </c>
      <c r="J2585" s="2" t="s">
        <v>57</v>
      </c>
      <c r="K2585" s="2">
        <v>4784</v>
      </c>
      <c r="L2585" s="2">
        <v>4518</v>
      </c>
      <c r="M2585" s="2">
        <v>4</v>
      </c>
      <c r="N2585" s="7">
        <f t="shared" si="160"/>
        <v>18072</v>
      </c>
      <c r="O2585" s="7">
        <f t="shared" si="161"/>
        <v>19136</v>
      </c>
      <c r="P2585" s="2">
        <v>59</v>
      </c>
      <c r="Q2585" s="8">
        <f t="shared" si="162"/>
        <v>19195</v>
      </c>
      <c r="R2585" s="8">
        <f t="shared" si="163"/>
        <v>1064</v>
      </c>
      <c r="S2585" s="2" t="s">
        <v>31</v>
      </c>
      <c r="T2585" s="22" cm="1">
        <f t="array" ref="T2585">_xlfn.IFS(OR(Q2585&gt;$U$2,Q2585&lt;$U$3),Q2585*$V$2,OR(Q2585&gt;$U$3,Q2585&lt;$U$4),Q2585*$V$3,OR(Q2585&gt;$U$3,Q2585&lt;$U$4),Q2585*$V$4,OR(Q2585&gt;$U$5,Q2585&lt;$U$6),Q2585*$V$6,OR(Q2585&gt;$U$6,Q2585&lt;$U$7),Q2585*$V$7)</f>
        <v>383.90000000000003</v>
      </c>
    </row>
    <row r="2586" spans="1:20" x14ac:dyDescent="0.3">
      <c r="A2586" s="2" t="s">
        <v>3273</v>
      </c>
      <c r="B2586" s="5">
        <v>43691</v>
      </c>
      <c r="C2586" s="5">
        <v>43693</v>
      </c>
      <c r="D2586" s="2" t="s">
        <v>33</v>
      </c>
      <c r="E2586" s="2" t="s">
        <v>66</v>
      </c>
      <c r="F2586" s="2" t="s">
        <v>820</v>
      </c>
      <c r="G2586" s="6" t="str">
        <f>VLOOKUP(F2586,'Customer Info'!A:B,2,0)</f>
        <v>Anthony</v>
      </c>
      <c r="H2586" s="6" t="str">
        <f>VLOOKUP(F2586,'Customer Info'!A:C,3,0)</f>
        <v>Garverick</v>
      </c>
      <c r="I2586" s="6" t="str">
        <f>VLOOKUP(F2586,'Customer Info'!A:E,5,0)</f>
        <v>Delhi</v>
      </c>
      <c r="J2586" s="2" t="s">
        <v>790</v>
      </c>
      <c r="K2586" s="2">
        <v>8686</v>
      </c>
      <c r="L2586" s="2">
        <v>8035</v>
      </c>
      <c r="M2586" s="2">
        <v>14</v>
      </c>
      <c r="N2586" s="7">
        <f t="shared" si="160"/>
        <v>112490</v>
      </c>
      <c r="O2586" s="7">
        <f t="shared" si="161"/>
        <v>121604</v>
      </c>
      <c r="P2586" s="2">
        <v>65</v>
      </c>
      <c r="Q2586" s="8">
        <f t="shared" si="162"/>
        <v>121669</v>
      </c>
      <c r="R2586" s="8">
        <f t="shared" si="163"/>
        <v>9114</v>
      </c>
      <c r="S2586" s="2" t="s">
        <v>28</v>
      </c>
      <c r="T2586" s="22" cm="1">
        <f t="array" ref="T2586">_xlfn.IFS(OR(Q2586&gt;$U$2,Q2586&lt;$U$3),Q2586*$V$2,OR(Q2586&gt;$U$3,Q2586&lt;$U$4),Q2586*$V$3,OR(Q2586&gt;$U$3,Q2586&lt;$U$4),Q2586*$V$4,OR(Q2586&gt;$U$5,Q2586&lt;$U$6),Q2586*$V$6,OR(Q2586&gt;$U$6,Q2586&lt;$U$7),Q2586*$V$7)</f>
        <v>2433.38</v>
      </c>
    </row>
    <row r="2587" spans="1:20" x14ac:dyDescent="0.3">
      <c r="A2587" s="2" t="s">
        <v>3274</v>
      </c>
      <c r="B2587" s="5">
        <v>43577</v>
      </c>
      <c r="C2587" s="5">
        <v>43578</v>
      </c>
      <c r="D2587" s="2" t="s">
        <v>26</v>
      </c>
      <c r="E2587" s="2" t="s">
        <v>34</v>
      </c>
      <c r="F2587" s="2" t="s">
        <v>797</v>
      </c>
      <c r="G2587" s="6" t="str">
        <f>VLOOKUP(F2587,'Customer Info'!A:B,2,0)</f>
        <v>Tamara</v>
      </c>
      <c r="H2587" s="6" t="str">
        <f>VLOOKUP(F2587,'Customer Info'!A:C,3,0)</f>
        <v>Chand</v>
      </c>
      <c r="I2587" s="6" t="str">
        <f>VLOOKUP(F2587,'Customer Info'!A:E,5,0)</f>
        <v>Canberra</v>
      </c>
      <c r="J2587" s="2" t="s">
        <v>399</v>
      </c>
      <c r="K2587" s="2">
        <v>5051</v>
      </c>
      <c r="L2587" s="2">
        <v>4634</v>
      </c>
      <c r="M2587" s="2">
        <v>1</v>
      </c>
      <c r="N2587" s="7">
        <f t="shared" si="160"/>
        <v>4634</v>
      </c>
      <c r="O2587" s="7">
        <f t="shared" si="161"/>
        <v>5051</v>
      </c>
      <c r="P2587" s="2">
        <v>69</v>
      </c>
      <c r="Q2587" s="8">
        <f t="shared" si="162"/>
        <v>5120</v>
      </c>
      <c r="R2587" s="8">
        <f t="shared" si="163"/>
        <v>417</v>
      </c>
      <c r="S2587" s="2" t="s">
        <v>61</v>
      </c>
      <c r="T2587" s="22" cm="1">
        <f t="array" ref="T2587">_xlfn.IFS(OR(Q2587&gt;$U$2,Q2587&lt;$U$3),Q2587*$V$2,OR(Q2587&gt;$U$3,Q2587&lt;$U$4),Q2587*$V$3,OR(Q2587&gt;$U$3,Q2587&lt;$U$4),Q2587*$V$4,OR(Q2587&gt;$U$5,Q2587&lt;$U$6),Q2587*$V$6,OR(Q2587&gt;$U$6,Q2587&lt;$U$7),Q2587*$V$7)</f>
        <v>102.4</v>
      </c>
    </row>
    <row r="2588" spans="1:20" x14ac:dyDescent="0.3">
      <c r="A2588" s="2" t="s">
        <v>3275</v>
      </c>
      <c r="B2588" s="5">
        <v>43629</v>
      </c>
      <c r="C2588" s="5">
        <v>43631</v>
      </c>
      <c r="D2588" s="2" t="s">
        <v>45</v>
      </c>
      <c r="E2588" s="2" t="s">
        <v>66</v>
      </c>
      <c r="F2588" s="2" t="s">
        <v>627</v>
      </c>
      <c r="G2588" s="6" t="str">
        <f>VLOOKUP(F2588,'Customer Info'!A:B,2,0)</f>
        <v>Rick</v>
      </c>
      <c r="H2588" s="6" t="str">
        <f>VLOOKUP(F2588,'Customer Info'!A:C,3,0)</f>
        <v>Duston</v>
      </c>
      <c r="I2588" s="6" t="str">
        <f>VLOOKUP(F2588,'Customer Info'!A:E,5,0)</f>
        <v>Surakarta</v>
      </c>
      <c r="J2588" s="2" t="s">
        <v>30</v>
      </c>
      <c r="K2588" s="2">
        <v>914</v>
      </c>
      <c r="L2588" s="2">
        <v>830</v>
      </c>
      <c r="M2588" s="2">
        <v>2</v>
      </c>
      <c r="N2588" s="7">
        <f t="shared" si="160"/>
        <v>1660</v>
      </c>
      <c r="O2588" s="7">
        <f t="shared" si="161"/>
        <v>1828</v>
      </c>
      <c r="P2588" s="2">
        <v>73</v>
      </c>
      <c r="Q2588" s="8">
        <f t="shared" si="162"/>
        <v>1901</v>
      </c>
      <c r="R2588" s="8">
        <f t="shared" si="163"/>
        <v>168</v>
      </c>
      <c r="S2588" s="2" t="s">
        <v>31</v>
      </c>
      <c r="T2588" s="22" cm="1">
        <f t="array" ref="T2588">_xlfn.IFS(OR(Q2588&gt;$U$2,Q2588&lt;$U$3),Q2588*$V$2,OR(Q2588&gt;$U$3,Q2588&lt;$U$4),Q2588*$V$3,OR(Q2588&gt;$U$3,Q2588&lt;$U$4),Q2588*$V$4,OR(Q2588&gt;$U$5,Q2588&lt;$U$6),Q2588*$V$6,OR(Q2588&gt;$U$6,Q2588&lt;$U$7),Q2588*$V$7)</f>
        <v>38.020000000000003</v>
      </c>
    </row>
    <row r="2589" spans="1:20" x14ac:dyDescent="0.3">
      <c r="A2589" s="2" t="s">
        <v>3276</v>
      </c>
      <c r="B2589" s="5">
        <v>43592</v>
      </c>
      <c r="C2589" s="5">
        <v>43594</v>
      </c>
      <c r="D2589" s="2" t="s">
        <v>45</v>
      </c>
      <c r="E2589" s="2" t="s">
        <v>34</v>
      </c>
      <c r="F2589" s="2" t="s">
        <v>840</v>
      </c>
      <c r="G2589" s="6" t="str">
        <f>VLOOKUP(F2589,'Customer Info'!A:B,2,0)</f>
        <v>Stewart</v>
      </c>
      <c r="H2589" s="6" t="str">
        <f>VLOOKUP(F2589,'Customer Info'!A:C,3,0)</f>
        <v>Visinsky</v>
      </c>
      <c r="I2589" s="6" t="str">
        <f>VLOOKUP(F2589,'Customer Info'!A:E,5,0)</f>
        <v>Shenyang</v>
      </c>
      <c r="J2589" s="2" t="s">
        <v>405</v>
      </c>
      <c r="K2589" s="2">
        <v>173</v>
      </c>
      <c r="L2589" s="2">
        <v>155</v>
      </c>
      <c r="M2589" s="2">
        <v>14</v>
      </c>
      <c r="N2589" s="7">
        <f t="shared" si="160"/>
        <v>2170</v>
      </c>
      <c r="O2589" s="7">
        <f t="shared" si="161"/>
        <v>2422</v>
      </c>
      <c r="P2589" s="2">
        <v>30</v>
      </c>
      <c r="Q2589" s="8">
        <f t="shared" si="162"/>
        <v>2452</v>
      </c>
      <c r="R2589" s="8">
        <f t="shared" si="163"/>
        <v>252</v>
      </c>
      <c r="S2589" s="2" t="s">
        <v>61</v>
      </c>
      <c r="T2589" s="22" cm="1">
        <f t="array" ref="T2589">_xlfn.IFS(OR(Q2589&gt;$U$2,Q2589&lt;$U$3),Q2589*$V$2,OR(Q2589&gt;$U$3,Q2589&lt;$U$4),Q2589*$V$3,OR(Q2589&gt;$U$3,Q2589&lt;$U$4),Q2589*$V$4,OR(Q2589&gt;$U$5,Q2589&lt;$U$6),Q2589*$V$6,OR(Q2589&gt;$U$6,Q2589&lt;$U$7),Q2589*$V$7)</f>
        <v>49.04</v>
      </c>
    </row>
    <row r="2590" spans="1:20" x14ac:dyDescent="0.3">
      <c r="A2590" s="2" t="s">
        <v>3277</v>
      </c>
      <c r="B2590" s="5">
        <v>43592</v>
      </c>
      <c r="C2590" s="5">
        <v>43593</v>
      </c>
      <c r="D2590" s="2" t="s">
        <v>33</v>
      </c>
      <c r="E2590" s="2" t="s">
        <v>34</v>
      </c>
      <c r="F2590" s="2" t="s">
        <v>1178</v>
      </c>
      <c r="G2590" s="6" t="str">
        <f>VLOOKUP(F2590,'Customer Info'!A:B,2,0)</f>
        <v>Olvera</v>
      </c>
      <c r="H2590" s="6" t="str">
        <f>VLOOKUP(F2590,'Customer Info'!A:C,3,0)</f>
        <v>Toch</v>
      </c>
      <c r="I2590" s="6" t="str">
        <f>VLOOKUP(F2590,'Customer Info'!A:E,5,0)</f>
        <v>Wollongong</v>
      </c>
      <c r="J2590" s="2" t="s">
        <v>68</v>
      </c>
      <c r="K2590" s="2">
        <v>2228</v>
      </c>
      <c r="L2590" s="2">
        <v>2143</v>
      </c>
      <c r="M2590" s="2">
        <v>9</v>
      </c>
      <c r="N2590" s="7">
        <f t="shared" si="160"/>
        <v>19287</v>
      </c>
      <c r="O2590" s="7">
        <f t="shared" si="161"/>
        <v>20052</v>
      </c>
      <c r="P2590" s="2">
        <v>100</v>
      </c>
      <c r="Q2590" s="8">
        <f t="shared" si="162"/>
        <v>20152</v>
      </c>
      <c r="R2590" s="8">
        <f t="shared" si="163"/>
        <v>765</v>
      </c>
      <c r="S2590" s="2" t="s">
        <v>31</v>
      </c>
      <c r="T2590" s="22" cm="1">
        <f t="array" ref="T2590">_xlfn.IFS(OR(Q2590&gt;$U$2,Q2590&lt;$U$3),Q2590*$V$2,OR(Q2590&gt;$U$3,Q2590&lt;$U$4),Q2590*$V$3,OR(Q2590&gt;$U$3,Q2590&lt;$U$4),Q2590*$V$4,OR(Q2590&gt;$U$5,Q2590&lt;$U$6),Q2590*$V$6,OR(Q2590&gt;$U$6,Q2590&lt;$U$7),Q2590*$V$7)</f>
        <v>403.04</v>
      </c>
    </row>
    <row r="2591" spans="1:20" x14ac:dyDescent="0.3">
      <c r="A2591" s="2" t="s">
        <v>3278</v>
      </c>
      <c r="B2591" s="5">
        <v>43576</v>
      </c>
      <c r="C2591" s="5">
        <v>43576</v>
      </c>
      <c r="D2591" s="2" t="s">
        <v>26</v>
      </c>
      <c r="E2591" s="2" t="s">
        <v>27</v>
      </c>
      <c r="F2591" s="2" t="s">
        <v>675</v>
      </c>
      <c r="G2591" s="6" t="str">
        <f>VLOOKUP(F2591,'Customer Info'!A:B,2,0)</f>
        <v>Laura</v>
      </c>
      <c r="H2591" s="6" t="str">
        <f>VLOOKUP(F2591,'Customer Info'!A:C,3,0)</f>
        <v>Armstrong</v>
      </c>
      <c r="I2591" s="6" t="str">
        <f>VLOOKUP(F2591,'Customer Info'!A:E,5,0)</f>
        <v>Torquay</v>
      </c>
      <c r="J2591" s="2" t="s">
        <v>630</v>
      </c>
      <c r="K2591" s="2">
        <v>1222</v>
      </c>
      <c r="L2591" s="2">
        <v>1187</v>
      </c>
      <c r="M2591" s="2">
        <v>2</v>
      </c>
      <c r="N2591" s="7">
        <f t="shared" si="160"/>
        <v>2374</v>
      </c>
      <c r="O2591" s="7">
        <f t="shared" si="161"/>
        <v>2444</v>
      </c>
      <c r="P2591" s="2">
        <v>61</v>
      </c>
      <c r="Q2591" s="8">
        <f t="shared" si="162"/>
        <v>2505</v>
      </c>
      <c r="R2591" s="8">
        <f t="shared" si="163"/>
        <v>70</v>
      </c>
      <c r="S2591" s="2" t="s">
        <v>31</v>
      </c>
      <c r="T2591" s="22" cm="1">
        <f t="array" ref="T2591">_xlfn.IFS(OR(Q2591&gt;$U$2,Q2591&lt;$U$3),Q2591*$V$2,OR(Q2591&gt;$U$3,Q2591&lt;$U$4),Q2591*$V$3,OR(Q2591&gt;$U$3,Q2591&lt;$U$4),Q2591*$V$4,OR(Q2591&gt;$U$5,Q2591&lt;$U$6),Q2591*$V$6,OR(Q2591&gt;$U$6,Q2591&lt;$U$7),Q2591*$V$7)</f>
        <v>50.1</v>
      </c>
    </row>
    <row r="2592" spans="1:20" x14ac:dyDescent="0.3">
      <c r="A2592" s="2" t="s">
        <v>3279</v>
      </c>
      <c r="B2592" s="5">
        <v>43729</v>
      </c>
      <c r="C2592" s="5">
        <v>43729</v>
      </c>
      <c r="D2592" s="2" t="s">
        <v>45</v>
      </c>
      <c r="E2592" s="2" t="s">
        <v>46</v>
      </c>
      <c r="F2592" s="2" t="s">
        <v>2527</v>
      </c>
      <c r="G2592" s="6" t="str">
        <f>VLOOKUP(F2592,'Customer Info'!A:B,2,0)</f>
        <v>Andy</v>
      </c>
      <c r="H2592" s="6" t="str">
        <f>VLOOKUP(F2592,'Customer Info'!A:C,3,0)</f>
        <v>Yotov</v>
      </c>
      <c r="I2592" s="6" t="str">
        <f>VLOOKUP(F2592,'Customer Info'!A:E,5,0)</f>
        <v>Samarinda</v>
      </c>
      <c r="J2592" s="2" t="s">
        <v>368</v>
      </c>
      <c r="K2592" s="2">
        <v>93</v>
      </c>
      <c r="L2592" s="2">
        <v>86</v>
      </c>
      <c r="M2592" s="2">
        <v>4</v>
      </c>
      <c r="N2592" s="7">
        <f t="shared" si="160"/>
        <v>344</v>
      </c>
      <c r="O2592" s="7">
        <f t="shared" si="161"/>
        <v>372</v>
      </c>
      <c r="P2592" s="2">
        <v>10</v>
      </c>
      <c r="Q2592" s="8">
        <f t="shared" si="162"/>
        <v>382</v>
      </c>
      <c r="R2592" s="8">
        <f t="shared" si="163"/>
        <v>28</v>
      </c>
      <c r="S2592" s="2" t="s">
        <v>61</v>
      </c>
      <c r="T2592" s="22" cm="1">
        <f t="array" ref="T2592">_xlfn.IFS(OR(Q2592&gt;$U$2,Q2592&lt;$U$3),Q2592*$V$2,OR(Q2592&gt;$U$3,Q2592&lt;$U$4),Q2592*$V$3,OR(Q2592&gt;$U$3,Q2592&lt;$U$4),Q2592*$V$4,OR(Q2592&gt;$U$5,Q2592&lt;$U$6),Q2592*$V$6,OR(Q2592&gt;$U$6,Q2592&lt;$U$7),Q2592*$V$7)</f>
        <v>7.6400000000000006</v>
      </c>
    </row>
    <row r="2593" spans="1:20" x14ac:dyDescent="0.3">
      <c r="A2593" s="2" t="s">
        <v>3280</v>
      </c>
      <c r="B2593" s="5">
        <v>43536</v>
      </c>
      <c r="C2593" s="5">
        <v>43538</v>
      </c>
      <c r="D2593" s="2" t="s">
        <v>26</v>
      </c>
      <c r="E2593" s="2" t="s">
        <v>46</v>
      </c>
      <c r="F2593" s="2" t="s">
        <v>249</v>
      </c>
      <c r="G2593" s="6" t="str">
        <f>VLOOKUP(F2593,'Customer Info'!A:B,2,0)</f>
        <v>Sanjit</v>
      </c>
      <c r="H2593" s="6" t="str">
        <f>VLOOKUP(F2593,'Customer Info'!A:C,3,0)</f>
        <v>Chand</v>
      </c>
      <c r="I2593" s="6" t="str">
        <f>VLOOKUP(F2593,'Customer Info'!A:E,5,0)</f>
        <v>Thiruvananthapuram</v>
      </c>
      <c r="J2593" s="2" t="s">
        <v>39</v>
      </c>
      <c r="K2593" s="2">
        <v>2787</v>
      </c>
      <c r="L2593" s="2">
        <v>2681</v>
      </c>
      <c r="M2593" s="2">
        <v>1</v>
      </c>
      <c r="N2593" s="7">
        <f t="shared" si="160"/>
        <v>2681</v>
      </c>
      <c r="O2593" s="7">
        <f t="shared" si="161"/>
        <v>2787</v>
      </c>
      <c r="P2593" s="2">
        <v>55</v>
      </c>
      <c r="Q2593" s="8">
        <f t="shared" si="162"/>
        <v>2842</v>
      </c>
      <c r="R2593" s="8">
        <f t="shared" si="163"/>
        <v>106</v>
      </c>
      <c r="S2593" s="2" t="s">
        <v>61</v>
      </c>
      <c r="T2593" s="22" cm="1">
        <f t="array" ref="T2593">_xlfn.IFS(OR(Q2593&gt;$U$2,Q2593&lt;$U$3),Q2593*$V$2,OR(Q2593&gt;$U$3,Q2593&lt;$U$4),Q2593*$V$3,OR(Q2593&gt;$U$3,Q2593&lt;$U$4),Q2593*$V$4,OR(Q2593&gt;$U$5,Q2593&lt;$U$6),Q2593*$V$6,OR(Q2593&gt;$U$6,Q2593&lt;$U$7),Q2593*$V$7)</f>
        <v>56.84</v>
      </c>
    </row>
    <row r="2594" spans="1:20" x14ac:dyDescent="0.3">
      <c r="A2594" s="2" t="s">
        <v>3281</v>
      </c>
      <c r="B2594" s="5">
        <v>43503</v>
      </c>
      <c r="C2594" s="5">
        <v>43505</v>
      </c>
      <c r="D2594" s="2" t="s">
        <v>45</v>
      </c>
      <c r="E2594" s="2" t="s">
        <v>89</v>
      </c>
      <c r="F2594" s="2" t="s">
        <v>638</v>
      </c>
      <c r="G2594" s="6" t="str">
        <f>VLOOKUP(F2594,'Customer Info'!A:B,2,0)</f>
        <v>Steven</v>
      </c>
      <c r="H2594" s="6" t="str">
        <f>VLOOKUP(F2594,'Customer Info'!A:C,3,0)</f>
        <v>Cartwright</v>
      </c>
      <c r="I2594" s="6" t="str">
        <f>VLOOKUP(F2594,'Customer Info'!A:E,5,0)</f>
        <v>Newcastle</v>
      </c>
      <c r="J2594" s="2" t="s">
        <v>75</v>
      </c>
      <c r="K2594" s="2">
        <v>214</v>
      </c>
      <c r="L2594" s="2">
        <v>199</v>
      </c>
      <c r="M2594" s="2">
        <v>8</v>
      </c>
      <c r="N2594" s="7">
        <f t="shared" si="160"/>
        <v>1592</v>
      </c>
      <c r="O2594" s="7">
        <f t="shared" si="161"/>
        <v>1712</v>
      </c>
      <c r="P2594" s="2">
        <v>68</v>
      </c>
      <c r="Q2594" s="8">
        <f t="shared" si="162"/>
        <v>1780</v>
      </c>
      <c r="R2594" s="8">
        <f t="shared" si="163"/>
        <v>120</v>
      </c>
      <c r="S2594" s="2" t="s">
        <v>31</v>
      </c>
      <c r="T2594" s="22" cm="1">
        <f t="array" ref="T2594">_xlfn.IFS(OR(Q2594&gt;$U$2,Q2594&lt;$U$3),Q2594*$V$2,OR(Q2594&gt;$U$3,Q2594&lt;$U$4),Q2594*$V$3,OR(Q2594&gt;$U$3,Q2594&lt;$U$4),Q2594*$V$4,OR(Q2594&gt;$U$5,Q2594&lt;$U$6),Q2594*$V$6,OR(Q2594&gt;$U$6,Q2594&lt;$U$7),Q2594*$V$7)</f>
        <v>35.6</v>
      </c>
    </row>
    <row r="2595" spans="1:20" x14ac:dyDescent="0.3">
      <c r="A2595" s="2" t="s">
        <v>3282</v>
      </c>
      <c r="B2595" s="5">
        <v>43628</v>
      </c>
      <c r="C2595" s="5">
        <v>43628</v>
      </c>
      <c r="D2595" s="2" t="s">
        <v>45</v>
      </c>
      <c r="E2595" s="2" t="s">
        <v>66</v>
      </c>
      <c r="F2595" s="2" t="s">
        <v>616</v>
      </c>
      <c r="G2595" s="6" t="str">
        <f>VLOOKUP(F2595,'Customer Info'!A:B,2,0)</f>
        <v>Kristina</v>
      </c>
      <c r="H2595" s="6" t="str">
        <f>VLOOKUP(F2595,'Customer Info'!A:C,3,0)</f>
        <v>Nunn</v>
      </c>
      <c r="I2595" s="6" t="str">
        <f>VLOOKUP(F2595,'Customer Info'!A:E,5,0)</f>
        <v>Sydney</v>
      </c>
      <c r="J2595" s="2" t="s">
        <v>374</v>
      </c>
      <c r="K2595" s="2">
        <v>1721</v>
      </c>
      <c r="L2595" s="2">
        <v>1640</v>
      </c>
      <c r="M2595" s="2">
        <v>1</v>
      </c>
      <c r="N2595" s="7">
        <f t="shared" si="160"/>
        <v>1640</v>
      </c>
      <c r="O2595" s="7">
        <f t="shared" si="161"/>
        <v>1721</v>
      </c>
      <c r="P2595" s="2">
        <v>79</v>
      </c>
      <c r="Q2595" s="8">
        <f t="shared" si="162"/>
        <v>1800</v>
      </c>
      <c r="R2595" s="8">
        <f t="shared" si="163"/>
        <v>81</v>
      </c>
      <c r="S2595" s="2" t="s">
        <v>31</v>
      </c>
      <c r="T2595" s="22" cm="1">
        <f t="array" ref="T2595">_xlfn.IFS(OR(Q2595&gt;$U$2,Q2595&lt;$U$3),Q2595*$V$2,OR(Q2595&gt;$U$3,Q2595&lt;$U$4),Q2595*$V$3,OR(Q2595&gt;$U$3,Q2595&lt;$U$4),Q2595*$V$4,OR(Q2595&gt;$U$5,Q2595&lt;$U$6),Q2595*$V$6,OR(Q2595&gt;$U$6,Q2595&lt;$U$7),Q2595*$V$7)</f>
        <v>36</v>
      </c>
    </row>
    <row r="2596" spans="1:20" x14ac:dyDescent="0.3">
      <c r="A2596" s="2" t="s">
        <v>3283</v>
      </c>
      <c r="B2596" s="5">
        <v>43785</v>
      </c>
      <c r="C2596" s="5">
        <v>43787</v>
      </c>
      <c r="D2596" s="2" t="s">
        <v>45</v>
      </c>
      <c r="E2596" s="2" t="s">
        <v>66</v>
      </c>
      <c r="F2596" s="2" t="s">
        <v>401</v>
      </c>
      <c r="G2596" s="6" t="str">
        <f>VLOOKUP(F2596,'Customer Info'!A:B,2,0)</f>
        <v>Roger</v>
      </c>
      <c r="H2596" s="6" t="str">
        <f>VLOOKUP(F2596,'Customer Info'!A:C,3,0)</f>
        <v>Barcio</v>
      </c>
      <c r="I2596" s="6" t="str">
        <f>VLOOKUP(F2596,'Customer Info'!A:E,5,0)</f>
        <v>Celle</v>
      </c>
      <c r="J2596" s="2" t="s">
        <v>209</v>
      </c>
      <c r="K2596" s="2">
        <v>220</v>
      </c>
      <c r="L2596" s="2">
        <v>206</v>
      </c>
      <c r="M2596" s="2">
        <v>1</v>
      </c>
      <c r="N2596" s="7">
        <f t="shared" si="160"/>
        <v>206</v>
      </c>
      <c r="O2596" s="7">
        <f t="shared" si="161"/>
        <v>220</v>
      </c>
      <c r="P2596" s="2">
        <v>21</v>
      </c>
      <c r="Q2596" s="8">
        <f t="shared" si="162"/>
        <v>241</v>
      </c>
      <c r="R2596" s="8">
        <f t="shared" si="163"/>
        <v>14</v>
      </c>
      <c r="S2596" s="2" t="s">
        <v>31</v>
      </c>
      <c r="T2596" s="22" cm="1">
        <f t="array" ref="T2596">_xlfn.IFS(OR(Q2596&gt;$U$2,Q2596&lt;$U$3),Q2596*$V$2,OR(Q2596&gt;$U$3,Q2596&lt;$U$4),Q2596*$V$3,OR(Q2596&gt;$U$3,Q2596&lt;$U$4),Q2596*$V$4,OR(Q2596&gt;$U$5,Q2596&lt;$U$6),Q2596*$V$6,OR(Q2596&gt;$U$6,Q2596&lt;$U$7),Q2596*$V$7)</f>
        <v>4.82</v>
      </c>
    </row>
    <row r="2597" spans="1:20" x14ac:dyDescent="0.3">
      <c r="A2597" s="2" t="s">
        <v>3284</v>
      </c>
      <c r="B2597" s="5">
        <v>43673</v>
      </c>
      <c r="C2597" s="5">
        <v>43674</v>
      </c>
      <c r="D2597" s="2" t="s">
        <v>33</v>
      </c>
      <c r="E2597" s="2" t="s">
        <v>41</v>
      </c>
      <c r="F2597" s="2" t="s">
        <v>421</v>
      </c>
      <c r="G2597" s="6" t="str">
        <f>VLOOKUP(F2597,'Customer Info'!A:B,2,0)</f>
        <v>Bill</v>
      </c>
      <c r="H2597" s="6" t="str">
        <f>VLOOKUP(F2597,'Customer Info'!A:C,3,0)</f>
        <v>Eplett</v>
      </c>
      <c r="I2597" s="6" t="str">
        <f>VLOOKUP(F2597,'Customer Info'!A:E,5,0)</f>
        <v>Newcastle</v>
      </c>
      <c r="J2597" s="2" t="s">
        <v>857</v>
      </c>
      <c r="K2597" s="2">
        <v>6598</v>
      </c>
      <c r="L2597" s="2">
        <v>6346</v>
      </c>
      <c r="M2597" s="2">
        <v>1</v>
      </c>
      <c r="N2597" s="7">
        <f t="shared" si="160"/>
        <v>6346</v>
      </c>
      <c r="O2597" s="7">
        <f t="shared" si="161"/>
        <v>6598</v>
      </c>
      <c r="P2597" s="2">
        <v>36</v>
      </c>
      <c r="Q2597" s="8">
        <f t="shared" si="162"/>
        <v>6634</v>
      </c>
      <c r="R2597" s="8">
        <f t="shared" si="163"/>
        <v>252</v>
      </c>
      <c r="S2597" s="2" t="s">
        <v>28</v>
      </c>
      <c r="T2597" s="22" cm="1">
        <f t="array" ref="T2597">_xlfn.IFS(OR(Q2597&gt;$U$2,Q2597&lt;$U$3),Q2597*$V$2,OR(Q2597&gt;$U$3,Q2597&lt;$U$4),Q2597*$V$3,OR(Q2597&gt;$U$3,Q2597&lt;$U$4),Q2597*$V$4,OR(Q2597&gt;$U$5,Q2597&lt;$U$6),Q2597*$V$6,OR(Q2597&gt;$U$6,Q2597&lt;$U$7),Q2597*$V$7)</f>
        <v>132.68</v>
      </c>
    </row>
    <row r="2598" spans="1:20" x14ac:dyDescent="0.3">
      <c r="A2598" s="2" t="s">
        <v>3285</v>
      </c>
      <c r="B2598" s="5">
        <v>43817</v>
      </c>
      <c r="C2598" s="5">
        <v>43817</v>
      </c>
      <c r="D2598" s="2" t="s">
        <v>26</v>
      </c>
      <c r="E2598" s="2" t="s">
        <v>89</v>
      </c>
      <c r="F2598" s="2" t="s">
        <v>214</v>
      </c>
      <c r="G2598" s="6" t="str">
        <f>VLOOKUP(F2598,'Customer Info'!A:B,2,0)</f>
        <v>Laurel</v>
      </c>
      <c r="H2598" s="6" t="str">
        <f>VLOOKUP(F2598,'Customer Info'!A:C,3,0)</f>
        <v>Beltran</v>
      </c>
      <c r="I2598" s="6" t="str">
        <f>VLOOKUP(F2598,'Customer Info'!A:E,5,0)</f>
        <v>Bonn</v>
      </c>
      <c r="J2598" s="2" t="s">
        <v>857</v>
      </c>
      <c r="K2598" s="2">
        <v>2602</v>
      </c>
      <c r="L2598" s="2">
        <v>2363</v>
      </c>
      <c r="M2598" s="2">
        <v>2</v>
      </c>
      <c r="N2598" s="7">
        <f t="shared" si="160"/>
        <v>4726</v>
      </c>
      <c r="O2598" s="7">
        <f t="shared" si="161"/>
        <v>5204</v>
      </c>
      <c r="P2598" s="2">
        <v>55</v>
      </c>
      <c r="Q2598" s="8">
        <f t="shared" si="162"/>
        <v>5259</v>
      </c>
      <c r="R2598" s="8">
        <f t="shared" si="163"/>
        <v>478</v>
      </c>
      <c r="S2598" s="2" t="s">
        <v>28</v>
      </c>
      <c r="T2598" s="22" cm="1">
        <f t="array" ref="T2598">_xlfn.IFS(OR(Q2598&gt;$U$2,Q2598&lt;$U$3),Q2598*$V$2,OR(Q2598&gt;$U$3,Q2598&lt;$U$4),Q2598*$V$3,OR(Q2598&gt;$U$3,Q2598&lt;$U$4),Q2598*$V$4,OR(Q2598&gt;$U$5,Q2598&lt;$U$6),Q2598*$V$6,OR(Q2598&gt;$U$6,Q2598&lt;$U$7),Q2598*$V$7)</f>
        <v>105.18</v>
      </c>
    </row>
    <row r="2599" spans="1:20" x14ac:dyDescent="0.3">
      <c r="A2599" s="2" t="s">
        <v>3286</v>
      </c>
      <c r="B2599" s="5">
        <v>43596</v>
      </c>
      <c r="C2599" s="5">
        <v>43596</v>
      </c>
      <c r="D2599" s="2" t="s">
        <v>33</v>
      </c>
      <c r="E2599" s="2" t="s">
        <v>89</v>
      </c>
      <c r="F2599" s="2" t="s">
        <v>247</v>
      </c>
      <c r="G2599" s="6" t="str">
        <f>VLOOKUP(F2599,'Customer Info'!A:B,2,0)</f>
        <v>Pamela</v>
      </c>
      <c r="H2599" s="6" t="str">
        <f>VLOOKUP(F2599,'Customer Info'!A:C,3,0)</f>
        <v>Coakley</v>
      </c>
      <c r="I2599" s="6" t="str">
        <f>VLOOKUP(F2599,'Customer Info'!A:E,5,0)</f>
        <v>Jakarta</v>
      </c>
      <c r="J2599" s="2" t="s">
        <v>417</v>
      </c>
      <c r="K2599" s="2">
        <v>8433</v>
      </c>
      <c r="L2599" s="2">
        <v>7801</v>
      </c>
      <c r="M2599" s="2">
        <v>3</v>
      </c>
      <c r="N2599" s="7">
        <f t="shared" si="160"/>
        <v>23403</v>
      </c>
      <c r="O2599" s="7">
        <f t="shared" si="161"/>
        <v>25299</v>
      </c>
      <c r="P2599" s="2">
        <v>58</v>
      </c>
      <c r="Q2599" s="8">
        <f t="shared" si="162"/>
        <v>25357</v>
      </c>
      <c r="R2599" s="8">
        <f t="shared" si="163"/>
        <v>1896</v>
      </c>
      <c r="S2599" s="2" t="s">
        <v>31</v>
      </c>
      <c r="T2599" s="22" cm="1">
        <f t="array" ref="T2599">_xlfn.IFS(OR(Q2599&gt;$U$2,Q2599&lt;$U$3),Q2599*$V$2,OR(Q2599&gt;$U$3,Q2599&lt;$U$4),Q2599*$V$3,OR(Q2599&gt;$U$3,Q2599&lt;$U$4),Q2599*$V$4,OR(Q2599&gt;$U$5,Q2599&lt;$U$6),Q2599*$V$6,OR(Q2599&gt;$U$6,Q2599&lt;$U$7),Q2599*$V$7)</f>
        <v>507.14</v>
      </c>
    </row>
    <row r="2600" spans="1:20" x14ac:dyDescent="0.3">
      <c r="A2600" s="2" t="s">
        <v>3287</v>
      </c>
      <c r="B2600" s="5">
        <v>43790</v>
      </c>
      <c r="C2600" s="5">
        <v>43791</v>
      </c>
      <c r="D2600" s="2" t="s">
        <v>45</v>
      </c>
      <c r="E2600" s="2" t="s">
        <v>34</v>
      </c>
      <c r="F2600" s="2" t="s">
        <v>654</v>
      </c>
      <c r="G2600" s="6" t="str">
        <f>VLOOKUP(F2600,'Customer Info'!A:B,2,0)</f>
        <v>Rachel</v>
      </c>
      <c r="H2600" s="6" t="str">
        <f>VLOOKUP(F2600,'Customer Info'!A:C,3,0)</f>
        <v>Payne</v>
      </c>
      <c r="I2600" s="6" t="str">
        <f>VLOOKUP(F2600,'Customer Info'!A:E,5,0)</f>
        <v>Mianyang</v>
      </c>
      <c r="J2600" s="2" t="s">
        <v>68</v>
      </c>
      <c r="K2600" s="2">
        <v>130</v>
      </c>
      <c r="L2600" s="2">
        <v>122</v>
      </c>
      <c r="M2600" s="2">
        <v>3</v>
      </c>
      <c r="N2600" s="7">
        <f t="shared" si="160"/>
        <v>366</v>
      </c>
      <c r="O2600" s="7">
        <f t="shared" si="161"/>
        <v>390</v>
      </c>
      <c r="P2600" s="2">
        <v>30</v>
      </c>
      <c r="Q2600" s="8">
        <f t="shared" si="162"/>
        <v>420</v>
      </c>
      <c r="R2600" s="8">
        <f t="shared" si="163"/>
        <v>24</v>
      </c>
      <c r="S2600" s="2" t="s">
        <v>61</v>
      </c>
      <c r="T2600" s="22" cm="1">
        <f t="array" ref="T2600">_xlfn.IFS(OR(Q2600&gt;$U$2,Q2600&lt;$U$3),Q2600*$V$2,OR(Q2600&gt;$U$3,Q2600&lt;$U$4),Q2600*$V$3,OR(Q2600&gt;$U$3,Q2600&lt;$U$4),Q2600*$V$4,OR(Q2600&gt;$U$5,Q2600&lt;$U$6),Q2600*$V$6,OR(Q2600&gt;$U$6,Q2600&lt;$U$7),Q2600*$V$7)</f>
        <v>8.4</v>
      </c>
    </row>
    <row r="2601" spans="1:20" x14ac:dyDescent="0.3">
      <c r="A2601" s="2" t="s">
        <v>3288</v>
      </c>
      <c r="B2601" s="5">
        <v>43568</v>
      </c>
      <c r="C2601" s="5">
        <v>43568</v>
      </c>
      <c r="D2601" s="2" t="s">
        <v>26</v>
      </c>
      <c r="E2601" s="2" t="s">
        <v>89</v>
      </c>
      <c r="F2601" s="2" t="s">
        <v>2094</v>
      </c>
      <c r="G2601" s="6" t="str">
        <f>VLOOKUP(F2601,'Customer Info'!A:B,2,0)</f>
        <v>Brooke</v>
      </c>
      <c r="H2601" s="6" t="str">
        <f>VLOOKUP(F2601,'Customer Info'!A:C,3,0)</f>
        <v>Gillingham</v>
      </c>
      <c r="I2601" s="6" t="str">
        <f>VLOOKUP(F2601,'Customer Info'!A:E,5,0)</f>
        <v>Sunbury</v>
      </c>
      <c r="J2601" s="2" t="s">
        <v>84</v>
      </c>
      <c r="K2601" s="2">
        <v>3091</v>
      </c>
      <c r="L2601" s="2">
        <v>2889</v>
      </c>
      <c r="M2601" s="2">
        <v>7</v>
      </c>
      <c r="N2601" s="7">
        <f t="shared" si="160"/>
        <v>20223</v>
      </c>
      <c r="O2601" s="7">
        <f t="shared" si="161"/>
        <v>21637</v>
      </c>
      <c r="P2601" s="2">
        <v>36</v>
      </c>
      <c r="Q2601" s="8">
        <f t="shared" si="162"/>
        <v>21673</v>
      </c>
      <c r="R2601" s="8">
        <f t="shared" si="163"/>
        <v>1414</v>
      </c>
      <c r="S2601" s="2" t="s">
        <v>61</v>
      </c>
      <c r="T2601" s="22" cm="1">
        <f t="array" ref="T2601">_xlfn.IFS(OR(Q2601&gt;$U$2,Q2601&lt;$U$3),Q2601*$V$2,OR(Q2601&gt;$U$3,Q2601&lt;$U$4),Q2601*$V$3,OR(Q2601&gt;$U$3,Q2601&lt;$U$4),Q2601*$V$4,OR(Q2601&gt;$U$5,Q2601&lt;$U$6),Q2601*$V$6,OR(Q2601&gt;$U$6,Q2601&lt;$U$7),Q2601*$V$7)</f>
        <v>433.46000000000004</v>
      </c>
    </row>
    <row r="2602" spans="1:20" x14ac:dyDescent="0.3">
      <c r="A2602" s="2" t="s">
        <v>3289</v>
      </c>
      <c r="B2602" s="5">
        <v>43812</v>
      </c>
      <c r="C2602" s="5">
        <v>43812</v>
      </c>
      <c r="D2602" s="2" t="s">
        <v>33</v>
      </c>
      <c r="E2602" s="2" t="s">
        <v>34</v>
      </c>
      <c r="F2602" s="2" t="s">
        <v>1252</v>
      </c>
      <c r="G2602" s="6" t="str">
        <f>VLOOKUP(F2602,'Customer Info'!A:B,2,0)</f>
        <v>Lisa</v>
      </c>
      <c r="H2602" s="6" t="str">
        <f>VLOOKUP(F2602,'Customer Info'!A:C,3,0)</f>
        <v>Ryan</v>
      </c>
      <c r="I2602" s="6" t="str">
        <f>VLOOKUP(F2602,'Customer Info'!A:E,5,0)</f>
        <v>Townsville</v>
      </c>
      <c r="J2602" s="2" t="s">
        <v>468</v>
      </c>
      <c r="K2602" s="2">
        <v>1574</v>
      </c>
      <c r="L2602" s="2">
        <v>1375</v>
      </c>
      <c r="M2602" s="2">
        <v>6</v>
      </c>
      <c r="N2602" s="7">
        <f t="shared" si="160"/>
        <v>8250</v>
      </c>
      <c r="O2602" s="7">
        <f t="shared" si="161"/>
        <v>9444</v>
      </c>
      <c r="P2602" s="2">
        <v>88</v>
      </c>
      <c r="Q2602" s="8">
        <f t="shared" si="162"/>
        <v>9532</v>
      </c>
      <c r="R2602" s="8">
        <f t="shared" si="163"/>
        <v>1194</v>
      </c>
      <c r="S2602" s="2" t="s">
        <v>61</v>
      </c>
      <c r="T2602" s="22" cm="1">
        <f t="array" ref="T2602">_xlfn.IFS(OR(Q2602&gt;$U$2,Q2602&lt;$U$3),Q2602*$V$2,OR(Q2602&gt;$U$3,Q2602&lt;$U$4),Q2602*$V$3,OR(Q2602&gt;$U$3,Q2602&lt;$U$4),Q2602*$V$4,OR(Q2602&gt;$U$5,Q2602&lt;$U$6),Q2602*$V$6,OR(Q2602&gt;$U$6,Q2602&lt;$U$7),Q2602*$V$7)</f>
        <v>190.64000000000001</v>
      </c>
    </row>
    <row r="2603" spans="1:20" x14ac:dyDescent="0.3">
      <c r="A2603" s="2" t="s">
        <v>3290</v>
      </c>
      <c r="B2603" s="5">
        <v>43807</v>
      </c>
      <c r="C2603" s="5">
        <v>43807</v>
      </c>
      <c r="D2603" s="2" t="s">
        <v>26</v>
      </c>
      <c r="E2603" s="2" t="s">
        <v>41</v>
      </c>
      <c r="F2603" s="2" t="s">
        <v>777</v>
      </c>
      <c r="G2603" s="6" t="str">
        <f>VLOOKUP(F2603,'Customer Info'!A:B,2,0)</f>
        <v>Evan</v>
      </c>
      <c r="H2603" s="6" t="str">
        <f>VLOOKUP(F2603,'Customer Info'!A:C,3,0)</f>
        <v>Bailliet</v>
      </c>
      <c r="I2603" s="6" t="str">
        <f>VLOOKUP(F2603,'Customer Info'!A:E,5,0)</f>
        <v>Sydney</v>
      </c>
      <c r="J2603" s="2" t="s">
        <v>84</v>
      </c>
      <c r="K2603" s="2">
        <v>3017</v>
      </c>
      <c r="L2603" s="2">
        <v>2825</v>
      </c>
      <c r="M2603" s="2">
        <v>2</v>
      </c>
      <c r="N2603" s="7">
        <f t="shared" si="160"/>
        <v>5650</v>
      </c>
      <c r="O2603" s="7">
        <f t="shared" si="161"/>
        <v>6034</v>
      </c>
      <c r="P2603" s="2">
        <v>62</v>
      </c>
      <c r="Q2603" s="8">
        <f t="shared" si="162"/>
        <v>6096</v>
      </c>
      <c r="R2603" s="8">
        <f t="shared" si="163"/>
        <v>384</v>
      </c>
      <c r="S2603" s="2" t="s">
        <v>31</v>
      </c>
      <c r="T2603" s="22" cm="1">
        <f t="array" ref="T2603">_xlfn.IFS(OR(Q2603&gt;$U$2,Q2603&lt;$U$3),Q2603*$V$2,OR(Q2603&gt;$U$3,Q2603&lt;$U$4),Q2603*$V$3,OR(Q2603&gt;$U$3,Q2603&lt;$U$4),Q2603*$V$4,OR(Q2603&gt;$U$5,Q2603&lt;$U$6),Q2603*$V$6,OR(Q2603&gt;$U$6,Q2603&lt;$U$7),Q2603*$V$7)</f>
        <v>121.92</v>
      </c>
    </row>
    <row r="2604" spans="1:20" x14ac:dyDescent="0.3">
      <c r="A2604" s="2" t="s">
        <v>3291</v>
      </c>
      <c r="B2604" s="5">
        <v>43787</v>
      </c>
      <c r="C2604" s="5">
        <v>43789</v>
      </c>
      <c r="D2604" s="2" t="s">
        <v>45</v>
      </c>
      <c r="E2604" s="2" t="s">
        <v>46</v>
      </c>
      <c r="F2604" s="2" t="s">
        <v>747</v>
      </c>
      <c r="G2604" s="6" t="str">
        <f>VLOOKUP(F2604,'Customer Info'!A:B,2,0)</f>
        <v>Clay</v>
      </c>
      <c r="H2604" s="6" t="str">
        <f>VLOOKUP(F2604,'Customer Info'!A:C,3,0)</f>
        <v>Cheatham</v>
      </c>
      <c r="I2604" s="6" t="str">
        <f>VLOOKUP(F2604,'Customer Info'!A:E,5,0)</f>
        <v>Freiburg</v>
      </c>
      <c r="J2604" s="2" t="s">
        <v>464</v>
      </c>
      <c r="K2604" s="2">
        <v>835</v>
      </c>
      <c r="L2604" s="2">
        <v>796</v>
      </c>
      <c r="M2604" s="2">
        <v>8</v>
      </c>
      <c r="N2604" s="7">
        <f t="shared" si="160"/>
        <v>6368</v>
      </c>
      <c r="O2604" s="7">
        <f t="shared" si="161"/>
        <v>6680</v>
      </c>
      <c r="P2604" s="2">
        <v>33</v>
      </c>
      <c r="Q2604" s="8">
        <f t="shared" si="162"/>
        <v>6713</v>
      </c>
      <c r="R2604" s="8">
        <f t="shared" si="163"/>
        <v>312</v>
      </c>
      <c r="S2604" s="2" t="s">
        <v>31</v>
      </c>
      <c r="T2604" s="22" cm="1">
        <f t="array" ref="T2604">_xlfn.IFS(OR(Q2604&gt;$U$2,Q2604&lt;$U$3),Q2604*$V$2,OR(Q2604&gt;$U$3,Q2604&lt;$U$4),Q2604*$V$3,OR(Q2604&gt;$U$3,Q2604&lt;$U$4),Q2604*$V$4,OR(Q2604&gt;$U$5,Q2604&lt;$U$6),Q2604*$V$6,OR(Q2604&gt;$U$6,Q2604&lt;$U$7),Q2604*$V$7)</f>
        <v>134.26</v>
      </c>
    </row>
    <row r="2605" spans="1:20" x14ac:dyDescent="0.3">
      <c r="A2605" s="2" t="s">
        <v>3292</v>
      </c>
      <c r="B2605" s="5">
        <v>43612</v>
      </c>
      <c r="C2605" s="5">
        <v>43613</v>
      </c>
      <c r="D2605" s="2" t="s">
        <v>33</v>
      </c>
      <c r="E2605" s="2" t="s">
        <v>41</v>
      </c>
      <c r="F2605" s="2" t="s">
        <v>921</v>
      </c>
      <c r="G2605" s="6" t="str">
        <f>VLOOKUP(F2605,'Customer Info'!A:B,2,0)</f>
        <v>John</v>
      </c>
      <c r="H2605" s="6" t="str">
        <f>VLOOKUP(F2605,'Customer Info'!A:C,3,0)</f>
        <v>Huston</v>
      </c>
      <c r="I2605" s="6" t="str">
        <f>VLOOKUP(F2605,'Customer Info'!A:E,5,0)</f>
        <v>Jena</v>
      </c>
      <c r="J2605" s="2" t="s">
        <v>577</v>
      </c>
      <c r="K2605" s="2">
        <v>8686</v>
      </c>
      <c r="L2605" s="2">
        <v>8035</v>
      </c>
      <c r="M2605" s="2">
        <v>1</v>
      </c>
      <c r="N2605" s="7">
        <f t="shared" si="160"/>
        <v>8035</v>
      </c>
      <c r="O2605" s="7">
        <f t="shared" si="161"/>
        <v>8686</v>
      </c>
      <c r="P2605" s="2">
        <v>51</v>
      </c>
      <c r="Q2605" s="8">
        <f t="shared" si="162"/>
        <v>8737</v>
      </c>
      <c r="R2605" s="8">
        <f t="shared" si="163"/>
        <v>651</v>
      </c>
      <c r="S2605" s="2" t="s">
        <v>61</v>
      </c>
      <c r="T2605" s="22" cm="1">
        <f t="array" ref="T2605">_xlfn.IFS(OR(Q2605&gt;$U$2,Q2605&lt;$U$3),Q2605*$V$2,OR(Q2605&gt;$U$3,Q2605&lt;$U$4),Q2605*$V$3,OR(Q2605&gt;$U$3,Q2605&lt;$U$4),Q2605*$V$4,OR(Q2605&gt;$U$5,Q2605&lt;$U$6),Q2605*$V$6,OR(Q2605&gt;$U$6,Q2605&lt;$U$7),Q2605*$V$7)</f>
        <v>174.74</v>
      </c>
    </row>
    <row r="2606" spans="1:20" x14ac:dyDescent="0.3">
      <c r="A2606" s="2" t="s">
        <v>3293</v>
      </c>
      <c r="B2606" s="5">
        <v>43624</v>
      </c>
      <c r="C2606" s="5">
        <v>43625</v>
      </c>
      <c r="D2606" s="2" t="s">
        <v>45</v>
      </c>
      <c r="E2606" s="2" t="s">
        <v>27</v>
      </c>
      <c r="F2606" s="2" t="s">
        <v>849</v>
      </c>
      <c r="G2606" s="6" t="str">
        <f>VLOOKUP(F2606,'Customer Info'!A:B,2,0)</f>
        <v>Brooke</v>
      </c>
      <c r="H2606" s="6" t="str">
        <f>VLOOKUP(F2606,'Customer Info'!A:C,3,0)</f>
        <v>Gillingham</v>
      </c>
      <c r="I2606" s="6" t="str">
        <f>VLOOKUP(F2606,'Customer Info'!A:E,5,0)</f>
        <v>Geraldton</v>
      </c>
      <c r="J2606" s="2" t="s">
        <v>116</v>
      </c>
      <c r="K2606" s="2">
        <v>61</v>
      </c>
      <c r="L2606" s="2">
        <v>57</v>
      </c>
      <c r="M2606" s="2">
        <v>4</v>
      </c>
      <c r="N2606" s="7">
        <f t="shared" si="160"/>
        <v>228</v>
      </c>
      <c r="O2606" s="7">
        <f t="shared" si="161"/>
        <v>244</v>
      </c>
      <c r="P2606" s="2">
        <v>10</v>
      </c>
      <c r="Q2606" s="8">
        <f t="shared" si="162"/>
        <v>254</v>
      </c>
      <c r="R2606" s="8">
        <f t="shared" si="163"/>
        <v>16</v>
      </c>
      <c r="S2606" s="2" t="s">
        <v>31</v>
      </c>
      <c r="T2606" s="22" cm="1">
        <f t="array" ref="T2606">_xlfn.IFS(OR(Q2606&gt;$U$2,Q2606&lt;$U$3),Q2606*$V$2,OR(Q2606&gt;$U$3,Q2606&lt;$U$4),Q2606*$V$3,OR(Q2606&gt;$U$3,Q2606&lt;$U$4),Q2606*$V$4,OR(Q2606&gt;$U$5,Q2606&lt;$U$6),Q2606*$V$6,OR(Q2606&gt;$U$6,Q2606&lt;$U$7),Q2606*$V$7)</f>
        <v>5.08</v>
      </c>
    </row>
    <row r="2607" spans="1:20" x14ac:dyDescent="0.3">
      <c r="A2607" s="2" t="s">
        <v>3294</v>
      </c>
      <c r="B2607" s="5">
        <v>43798</v>
      </c>
      <c r="C2607" s="5">
        <v>43800</v>
      </c>
      <c r="D2607" s="2" t="s">
        <v>26</v>
      </c>
      <c r="E2607" s="2" t="s">
        <v>89</v>
      </c>
      <c r="F2607" s="2" t="s">
        <v>147</v>
      </c>
      <c r="G2607" s="6" t="str">
        <f>VLOOKUP(F2607,'Customer Info'!A:B,2,0)</f>
        <v>Neil</v>
      </c>
      <c r="H2607" s="6" t="str">
        <f>VLOOKUP(F2607,'Customer Info'!A:C,3,0)</f>
        <v>Knudson</v>
      </c>
      <c r="I2607" s="6" t="str">
        <f>VLOOKUP(F2607,'Customer Info'!A:E,5,0)</f>
        <v>Malang</v>
      </c>
      <c r="J2607" s="2" t="s">
        <v>891</v>
      </c>
      <c r="K2607" s="2">
        <v>3184</v>
      </c>
      <c r="L2607" s="2">
        <v>2947</v>
      </c>
      <c r="M2607" s="2">
        <v>2</v>
      </c>
      <c r="N2607" s="7">
        <f t="shared" si="160"/>
        <v>5894</v>
      </c>
      <c r="O2607" s="7">
        <f t="shared" si="161"/>
        <v>6368</v>
      </c>
      <c r="P2607" s="2">
        <v>63</v>
      </c>
      <c r="Q2607" s="8">
        <f t="shared" si="162"/>
        <v>6431</v>
      </c>
      <c r="R2607" s="8">
        <f t="shared" si="163"/>
        <v>474</v>
      </c>
      <c r="S2607" s="2" t="s">
        <v>61</v>
      </c>
      <c r="T2607" s="22" cm="1">
        <f t="array" ref="T2607">_xlfn.IFS(OR(Q2607&gt;$U$2,Q2607&lt;$U$3),Q2607*$V$2,OR(Q2607&gt;$U$3,Q2607&lt;$U$4),Q2607*$V$3,OR(Q2607&gt;$U$3,Q2607&lt;$U$4),Q2607*$V$4,OR(Q2607&gt;$U$5,Q2607&lt;$U$6),Q2607*$V$6,OR(Q2607&gt;$U$6,Q2607&lt;$U$7),Q2607*$V$7)</f>
        <v>128.62</v>
      </c>
    </row>
    <row r="2608" spans="1:20" x14ac:dyDescent="0.3">
      <c r="A2608" s="2" t="s">
        <v>3295</v>
      </c>
      <c r="B2608" s="5">
        <v>43782</v>
      </c>
      <c r="C2608" s="5">
        <v>43784</v>
      </c>
      <c r="D2608" s="2" t="s">
        <v>33</v>
      </c>
      <c r="E2608" s="2" t="s">
        <v>46</v>
      </c>
      <c r="F2608" s="2" t="s">
        <v>789</v>
      </c>
      <c r="G2608" s="6" t="str">
        <f>VLOOKUP(F2608,'Customer Info'!A:B,2,0)</f>
        <v>Laurel</v>
      </c>
      <c r="H2608" s="6" t="str">
        <f>VLOOKUP(F2608,'Customer Info'!A:C,3,0)</f>
        <v>Beltran</v>
      </c>
      <c r="I2608" s="6" t="str">
        <f>VLOOKUP(F2608,'Customer Info'!A:E,5,0)</f>
        <v>Melbourne</v>
      </c>
      <c r="J2608" s="2" t="s">
        <v>695</v>
      </c>
      <c r="K2608" s="2">
        <v>7361</v>
      </c>
      <c r="L2608" s="2">
        <v>6887</v>
      </c>
      <c r="M2608" s="2">
        <v>1</v>
      </c>
      <c r="N2608" s="7">
        <f t="shared" si="160"/>
        <v>6887</v>
      </c>
      <c r="O2608" s="7">
        <f t="shared" si="161"/>
        <v>7361</v>
      </c>
      <c r="P2608" s="2">
        <v>38</v>
      </c>
      <c r="Q2608" s="8">
        <f t="shared" si="162"/>
        <v>7399</v>
      </c>
      <c r="R2608" s="8">
        <f t="shared" si="163"/>
        <v>474</v>
      </c>
      <c r="S2608" s="2" t="s">
        <v>31</v>
      </c>
      <c r="T2608" s="22" cm="1">
        <f t="array" ref="T2608">_xlfn.IFS(OR(Q2608&gt;$U$2,Q2608&lt;$U$3),Q2608*$V$2,OR(Q2608&gt;$U$3,Q2608&lt;$U$4),Q2608*$V$3,OR(Q2608&gt;$U$3,Q2608&lt;$U$4),Q2608*$V$4,OR(Q2608&gt;$U$5,Q2608&lt;$U$6),Q2608*$V$6,OR(Q2608&gt;$U$6,Q2608&lt;$U$7),Q2608*$V$7)</f>
        <v>147.97999999999999</v>
      </c>
    </row>
    <row r="2609" spans="1:20" x14ac:dyDescent="0.3">
      <c r="A2609" s="2" t="s">
        <v>3296</v>
      </c>
      <c r="B2609" s="5">
        <v>43789</v>
      </c>
      <c r="C2609" s="5">
        <v>43790</v>
      </c>
      <c r="D2609" s="2" t="s">
        <v>26</v>
      </c>
      <c r="E2609" s="2" t="s">
        <v>27</v>
      </c>
      <c r="F2609" s="2" t="s">
        <v>706</v>
      </c>
      <c r="G2609" s="6" t="str">
        <f>VLOOKUP(F2609,'Customer Info'!A:B,2,0)</f>
        <v>Adrian</v>
      </c>
      <c r="H2609" s="6" t="str">
        <f>VLOOKUP(F2609,'Customer Info'!A:C,3,0)</f>
        <v>Barton</v>
      </c>
      <c r="I2609" s="6" t="str">
        <f>VLOOKUP(F2609,'Customer Info'!A:E,5,0)</f>
        <v>Wetzlar</v>
      </c>
      <c r="J2609" s="2" t="s">
        <v>552</v>
      </c>
      <c r="K2609" s="2">
        <v>2790</v>
      </c>
      <c r="L2609" s="2">
        <v>2557</v>
      </c>
      <c r="M2609" s="2">
        <v>7</v>
      </c>
      <c r="N2609" s="7">
        <f t="shared" si="160"/>
        <v>17899</v>
      </c>
      <c r="O2609" s="7">
        <f t="shared" si="161"/>
        <v>19530</v>
      </c>
      <c r="P2609" s="2">
        <v>34</v>
      </c>
      <c r="Q2609" s="8">
        <f t="shared" si="162"/>
        <v>19564</v>
      </c>
      <c r="R2609" s="8">
        <f t="shared" si="163"/>
        <v>1631</v>
      </c>
      <c r="S2609" s="2" t="s">
        <v>31</v>
      </c>
      <c r="T2609" s="22" cm="1">
        <f t="array" ref="T2609">_xlfn.IFS(OR(Q2609&gt;$U$2,Q2609&lt;$U$3),Q2609*$V$2,OR(Q2609&gt;$U$3,Q2609&lt;$U$4),Q2609*$V$3,OR(Q2609&gt;$U$3,Q2609&lt;$U$4),Q2609*$V$4,OR(Q2609&gt;$U$5,Q2609&lt;$U$6),Q2609*$V$6,OR(Q2609&gt;$U$6,Q2609&lt;$U$7),Q2609*$V$7)</f>
        <v>391.28000000000003</v>
      </c>
    </row>
    <row r="2610" spans="1:20" x14ac:dyDescent="0.3">
      <c r="A2610" s="2" t="s">
        <v>3297</v>
      </c>
      <c r="B2610" s="5">
        <v>43740</v>
      </c>
      <c r="C2610" s="5">
        <v>43742</v>
      </c>
      <c r="D2610" s="2" t="s">
        <v>26</v>
      </c>
      <c r="E2610" s="2" t="s">
        <v>89</v>
      </c>
      <c r="F2610" s="2" t="s">
        <v>2588</v>
      </c>
      <c r="G2610" s="6" t="str">
        <f>VLOOKUP(F2610,'Customer Info'!A:B,2,0)</f>
        <v>Thomas</v>
      </c>
      <c r="H2610" s="6" t="str">
        <f>VLOOKUP(F2610,'Customer Info'!A:C,3,0)</f>
        <v>Boland</v>
      </c>
      <c r="I2610" s="6" t="str">
        <f>VLOOKUP(F2610,'Customer Info'!A:E,5,0)</f>
        <v>Newcastle</v>
      </c>
      <c r="J2610" s="2" t="s">
        <v>299</v>
      </c>
      <c r="K2610" s="2">
        <v>2540</v>
      </c>
      <c r="L2610" s="2">
        <v>2397</v>
      </c>
      <c r="M2610" s="2">
        <v>3</v>
      </c>
      <c r="N2610" s="7">
        <f t="shared" si="160"/>
        <v>7191</v>
      </c>
      <c r="O2610" s="7">
        <f t="shared" si="161"/>
        <v>7620</v>
      </c>
      <c r="P2610" s="2">
        <v>80</v>
      </c>
      <c r="Q2610" s="8">
        <f t="shared" si="162"/>
        <v>7700</v>
      </c>
      <c r="R2610" s="8">
        <f t="shared" si="163"/>
        <v>429</v>
      </c>
      <c r="S2610" s="2" t="s">
        <v>31</v>
      </c>
      <c r="T2610" s="22" cm="1">
        <f t="array" ref="T2610">_xlfn.IFS(OR(Q2610&gt;$U$2,Q2610&lt;$U$3),Q2610*$V$2,OR(Q2610&gt;$U$3,Q2610&lt;$U$4),Q2610*$V$3,OR(Q2610&gt;$U$3,Q2610&lt;$U$4),Q2610*$V$4,OR(Q2610&gt;$U$5,Q2610&lt;$U$6),Q2610*$V$6,OR(Q2610&gt;$U$6,Q2610&lt;$U$7),Q2610*$V$7)</f>
        <v>154</v>
      </c>
    </row>
    <row r="2611" spans="1:20" x14ac:dyDescent="0.3">
      <c r="A2611" s="2" t="s">
        <v>3298</v>
      </c>
      <c r="B2611" s="5">
        <v>43819</v>
      </c>
      <c r="C2611" s="5">
        <v>43821</v>
      </c>
      <c r="D2611" s="2" t="s">
        <v>26</v>
      </c>
      <c r="E2611" s="2" t="s">
        <v>41</v>
      </c>
      <c r="F2611" s="2" t="s">
        <v>2124</v>
      </c>
      <c r="G2611" s="6" t="str">
        <f>VLOOKUP(F2611,'Customer Info'!A:B,2,0)</f>
        <v>Emily</v>
      </c>
      <c r="H2611" s="6" t="str">
        <f>VLOOKUP(F2611,'Customer Info'!A:C,3,0)</f>
        <v>Grady</v>
      </c>
      <c r="I2611" s="6" t="str">
        <f>VLOOKUP(F2611,'Customer Info'!A:E,5,0)</f>
        <v>Pimpri</v>
      </c>
      <c r="J2611" s="2" t="s">
        <v>43</v>
      </c>
      <c r="K2611" s="2">
        <v>2418</v>
      </c>
      <c r="L2611" s="2">
        <v>2282</v>
      </c>
      <c r="M2611" s="2">
        <v>2</v>
      </c>
      <c r="N2611" s="7">
        <f t="shared" si="160"/>
        <v>4564</v>
      </c>
      <c r="O2611" s="7">
        <f t="shared" si="161"/>
        <v>4836</v>
      </c>
      <c r="P2611" s="2">
        <v>45</v>
      </c>
      <c r="Q2611" s="8">
        <f t="shared" si="162"/>
        <v>4881</v>
      </c>
      <c r="R2611" s="8">
        <f t="shared" si="163"/>
        <v>272</v>
      </c>
      <c r="S2611" s="2" t="s">
        <v>31</v>
      </c>
      <c r="T2611" s="22" cm="1">
        <f t="array" ref="T2611">_xlfn.IFS(OR(Q2611&gt;$U$2,Q2611&lt;$U$3),Q2611*$V$2,OR(Q2611&gt;$U$3,Q2611&lt;$U$4),Q2611*$V$3,OR(Q2611&gt;$U$3,Q2611&lt;$U$4),Q2611*$V$4,OR(Q2611&gt;$U$5,Q2611&lt;$U$6),Q2611*$V$6,OR(Q2611&gt;$U$6,Q2611&lt;$U$7),Q2611*$V$7)</f>
        <v>97.62</v>
      </c>
    </row>
    <row r="2612" spans="1:20" x14ac:dyDescent="0.3">
      <c r="A2612" s="2" t="s">
        <v>3299</v>
      </c>
      <c r="B2612" s="5">
        <v>43769</v>
      </c>
      <c r="C2612" s="5">
        <v>43770</v>
      </c>
      <c r="D2612" s="2" t="s">
        <v>26</v>
      </c>
      <c r="E2612" s="2" t="s">
        <v>27</v>
      </c>
      <c r="F2612" s="2" t="s">
        <v>280</v>
      </c>
      <c r="G2612" s="6" t="str">
        <f>VLOOKUP(F2612,'Customer Info'!A:B,2,0)</f>
        <v>Brenda</v>
      </c>
      <c r="H2612" s="6" t="str">
        <f>VLOOKUP(F2612,'Customer Info'!A:C,3,0)</f>
        <v>Bowman</v>
      </c>
      <c r="I2612" s="6" t="str">
        <f>VLOOKUP(F2612,'Customer Info'!A:E,5,0)</f>
        <v>Perth</v>
      </c>
      <c r="J2612" s="2" t="s">
        <v>762</v>
      </c>
      <c r="K2612" s="2">
        <v>6611</v>
      </c>
      <c r="L2612" s="2">
        <v>5943</v>
      </c>
      <c r="M2612" s="2">
        <v>3</v>
      </c>
      <c r="N2612" s="7">
        <f t="shared" si="160"/>
        <v>17829</v>
      </c>
      <c r="O2612" s="7">
        <f t="shared" si="161"/>
        <v>19833</v>
      </c>
      <c r="P2612" s="2">
        <v>64</v>
      </c>
      <c r="Q2612" s="8">
        <f t="shared" si="162"/>
        <v>19897</v>
      </c>
      <c r="R2612" s="8">
        <f t="shared" si="163"/>
        <v>2004</v>
      </c>
      <c r="S2612" s="2" t="s">
        <v>31</v>
      </c>
      <c r="T2612" s="22" cm="1">
        <f t="array" ref="T2612">_xlfn.IFS(OR(Q2612&gt;$U$2,Q2612&lt;$U$3),Q2612*$V$2,OR(Q2612&gt;$U$3,Q2612&lt;$U$4),Q2612*$V$3,OR(Q2612&gt;$U$3,Q2612&lt;$U$4),Q2612*$V$4,OR(Q2612&gt;$U$5,Q2612&lt;$U$6),Q2612*$V$6,OR(Q2612&gt;$U$6,Q2612&lt;$U$7),Q2612*$V$7)</f>
        <v>397.94</v>
      </c>
    </row>
    <row r="2613" spans="1:20" x14ac:dyDescent="0.3">
      <c r="A2613" s="2" t="s">
        <v>3300</v>
      </c>
      <c r="B2613" s="5">
        <v>43559</v>
      </c>
      <c r="C2613" s="5">
        <v>43561</v>
      </c>
      <c r="D2613" s="2" t="s">
        <v>45</v>
      </c>
      <c r="E2613" s="2" t="s">
        <v>27</v>
      </c>
      <c r="F2613" s="2" t="s">
        <v>259</v>
      </c>
      <c r="G2613" s="6" t="str">
        <f>VLOOKUP(F2613,'Customer Info'!A:B,2,0)</f>
        <v>Charlotte</v>
      </c>
      <c r="H2613" s="6" t="str">
        <f>VLOOKUP(F2613,'Customer Info'!A:C,3,0)</f>
        <v>Melton</v>
      </c>
      <c r="I2613" s="6" t="str">
        <f>VLOOKUP(F2613,'Customer Info'!A:E,5,0)</f>
        <v>Canberra</v>
      </c>
      <c r="J2613" s="2" t="s">
        <v>356</v>
      </c>
      <c r="K2613" s="2">
        <v>148</v>
      </c>
      <c r="L2613" s="2">
        <v>136</v>
      </c>
      <c r="M2613" s="2">
        <v>2</v>
      </c>
      <c r="N2613" s="7">
        <f t="shared" si="160"/>
        <v>272</v>
      </c>
      <c r="O2613" s="7">
        <f t="shared" si="161"/>
        <v>296</v>
      </c>
      <c r="P2613" s="2">
        <v>30</v>
      </c>
      <c r="Q2613" s="8">
        <f t="shared" si="162"/>
        <v>326</v>
      </c>
      <c r="R2613" s="8">
        <f t="shared" si="163"/>
        <v>24</v>
      </c>
      <c r="S2613" s="2" t="s">
        <v>31</v>
      </c>
      <c r="T2613" s="22" cm="1">
        <f t="array" ref="T2613">_xlfn.IFS(OR(Q2613&gt;$U$2,Q2613&lt;$U$3),Q2613*$V$2,OR(Q2613&gt;$U$3,Q2613&lt;$U$4),Q2613*$V$3,OR(Q2613&gt;$U$3,Q2613&lt;$U$4),Q2613*$V$4,OR(Q2613&gt;$U$5,Q2613&lt;$U$6),Q2613*$V$6,OR(Q2613&gt;$U$6,Q2613&lt;$U$7),Q2613*$V$7)</f>
        <v>6.5200000000000005</v>
      </c>
    </row>
    <row r="2614" spans="1:20" x14ac:dyDescent="0.3">
      <c r="A2614" s="2" t="s">
        <v>3301</v>
      </c>
      <c r="B2614" s="5">
        <v>43610</v>
      </c>
      <c r="C2614" s="5">
        <v>43610</v>
      </c>
      <c r="D2614" s="2" t="s">
        <v>33</v>
      </c>
      <c r="E2614" s="2" t="s">
        <v>27</v>
      </c>
      <c r="F2614" s="2" t="s">
        <v>298</v>
      </c>
      <c r="G2614" s="6" t="str">
        <f>VLOOKUP(F2614,'Customer Info'!A:B,2,0)</f>
        <v>Toby</v>
      </c>
      <c r="H2614" s="6" t="str">
        <f>VLOOKUP(F2614,'Customer Info'!A:C,3,0)</f>
        <v>Braunhardt</v>
      </c>
      <c r="I2614" s="6" t="str">
        <f>VLOOKUP(F2614,'Customer Info'!A:E,5,0)</f>
        <v>Jiangyan</v>
      </c>
      <c r="J2614" s="2" t="s">
        <v>205</v>
      </c>
      <c r="K2614" s="2">
        <v>1498</v>
      </c>
      <c r="L2614" s="2">
        <v>1335</v>
      </c>
      <c r="M2614" s="2">
        <v>2</v>
      </c>
      <c r="N2614" s="7">
        <f t="shared" si="160"/>
        <v>2670</v>
      </c>
      <c r="O2614" s="7">
        <f t="shared" si="161"/>
        <v>2996</v>
      </c>
      <c r="P2614" s="2">
        <v>96</v>
      </c>
      <c r="Q2614" s="8">
        <f t="shared" si="162"/>
        <v>3092</v>
      </c>
      <c r="R2614" s="8">
        <f t="shared" si="163"/>
        <v>326</v>
      </c>
      <c r="S2614" s="2" t="s">
        <v>61</v>
      </c>
      <c r="T2614" s="22" cm="1">
        <f t="array" ref="T2614">_xlfn.IFS(OR(Q2614&gt;$U$2,Q2614&lt;$U$3),Q2614*$V$2,OR(Q2614&gt;$U$3,Q2614&lt;$U$4),Q2614*$V$3,OR(Q2614&gt;$U$3,Q2614&lt;$U$4),Q2614*$V$4,OR(Q2614&gt;$U$5,Q2614&lt;$U$6),Q2614*$V$6,OR(Q2614&gt;$U$6,Q2614&lt;$U$7),Q2614*$V$7)</f>
        <v>61.84</v>
      </c>
    </row>
    <row r="2615" spans="1:20" x14ac:dyDescent="0.3">
      <c r="A2615" s="2" t="s">
        <v>3302</v>
      </c>
      <c r="B2615" s="5">
        <v>43585</v>
      </c>
      <c r="C2615" s="5">
        <v>43586</v>
      </c>
      <c r="D2615" s="2" t="s">
        <v>26</v>
      </c>
      <c r="E2615" s="2" t="s">
        <v>41</v>
      </c>
      <c r="F2615" s="2" t="s">
        <v>1122</v>
      </c>
      <c r="G2615" s="6" t="str">
        <f>VLOOKUP(F2615,'Customer Info'!A:B,2,0)</f>
        <v>Kelly</v>
      </c>
      <c r="H2615" s="6" t="str">
        <f>VLOOKUP(F2615,'Customer Info'!A:C,3,0)</f>
        <v>Collister</v>
      </c>
      <c r="I2615" s="6" t="str">
        <f>VLOOKUP(F2615,'Customer Info'!A:E,5,0)</f>
        <v>Sydney</v>
      </c>
      <c r="J2615" s="2" t="s">
        <v>235</v>
      </c>
      <c r="K2615" s="2">
        <v>4761</v>
      </c>
      <c r="L2615" s="2">
        <v>4368</v>
      </c>
      <c r="M2615" s="2">
        <v>5</v>
      </c>
      <c r="N2615" s="7">
        <f t="shared" si="160"/>
        <v>21840</v>
      </c>
      <c r="O2615" s="7">
        <f t="shared" si="161"/>
        <v>23805</v>
      </c>
      <c r="P2615" s="2">
        <v>79</v>
      </c>
      <c r="Q2615" s="8">
        <f t="shared" si="162"/>
        <v>23884</v>
      </c>
      <c r="R2615" s="8">
        <f t="shared" si="163"/>
        <v>1965</v>
      </c>
      <c r="S2615" s="2" t="s">
        <v>61</v>
      </c>
      <c r="T2615" s="22" cm="1">
        <f t="array" ref="T2615">_xlfn.IFS(OR(Q2615&gt;$U$2,Q2615&lt;$U$3),Q2615*$V$2,OR(Q2615&gt;$U$3,Q2615&lt;$U$4),Q2615*$V$3,OR(Q2615&gt;$U$3,Q2615&lt;$U$4),Q2615*$V$4,OR(Q2615&gt;$U$5,Q2615&lt;$U$6),Q2615*$V$6,OR(Q2615&gt;$U$6,Q2615&lt;$U$7),Q2615*$V$7)</f>
        <v>477.68</v>
      </c>
    </row>
    <row r="2616" spans="1:20" x14ac:dyDescent="0.3">
      <c r="A2616" s="2" t="s">
        <v>3303</v>
      </c>
      <c r="B2616" s="5">
        <v>43712</v>
      </c>
      <c r="C2616" s="5">
        <v>43712</v>
      </c>
      <c r="D2616" s="2" t="s">
        <v>45</v>
      </c>
      <c r="E2616" s="2" t="s">
        <v>27</v>
      </c>
      <c r="F2616" s="2" t="s">
        <v>556</v>
      </c>
      <c r="G2616" s="6" t="str">
        <f>VLOOKUP(F2616,'Customer Info'!A:B,2,0)</f>
        <v>Damala</v>
      </c>
      <c r="H2616" s="6" t="str">
        <f>VLOOKUP(F2616,'Customer Info'!A:C,3,0)</f>
        <v>Kotsonis</v>
      </c>
      <c r="I2616" s="6" t="str">
        <f>VLOOKUP(F2616,'Customer Info'!A:E,5,0)</f>
        <v>Berlin</v>
      </c>
      <c r="J2616" s="2" t="s">
        <v>243</v>
      </c>
      <c r="K2616" s="2">
        <v>3224</v>
      </c>
      <c r="L2616" s="2">
        <v>2984</v>
      </c>
      <c r="M2616" s="2">
        <v>2</v>
      </c>
      <c r="N2616" s="7">
        <f t="shared" si="160"/>
        <v>5968</v>
      </c>
      <c r="O2616" s="7">
        <f t="shared" si="161"/>
        <v>6448</v>
      </c>
      <c r="P2616" s="2">
        <v>29</v>
      </c>
      <c r="Q2616" s="8">
        <f t="shared" si="162"/>
        <v>6477</v>
      </c>
      <c r="R2616" s="8">
        <f t="shared" si="163"/>
        <v>480</v>
      </c>
      <c r="S2616" s="2" t="s">
        <v>28</v>
      </c>
      <c r="T2616" s="22" cm="1">
        <f t="array" ref="T2616">_xlfn.IFS(OR(Q2616&gt;$U$2,Q2616&lt;$U$3),Q2616*$V$2,OR(Q2616&gt;$U$3,Q2616&lt;$U$4),Q2616*$V$3,OR(Q2616&gt;$U$3,Q2616&lt;$U$4),Q2616*$V$4,OR(Q2616&gt;$U$5,Q2616&lt;$U$6),Q2616*$V$6,OR(Q2616&gt;$U$6,Q2616&lt;$U$7),Q2616*$V$7)</f>
        <v>129.54</v>
      </c>
    </row>
    <row r="2617" spans="1:20" x14ac:dyDescent="0.3">
      <c r="A2617" s="2" t="s">
        <v>3304</v>
      </c>
      <c r="B2617" s="5">
        <v>43645</v>
      </c>
      <c r="C2617" s="5">
        <v>43647</v>
      </c>
      <c r="D2617" s="2" t="s">
        <v>45</v>
      </c>
      <c r="E2617" s="2" t="s">
        <v>66</v>
      </c>
      <c r="F2617" s="2" t="s">
        <v>93</v>
      </c>
      <c r="G2617" s="6" t="str">
        <f>VLOOKUP(F2617,'Customer Info'!A:B,2,0)</f>
        <v>Bill</v>
      </c>
      <c r="H2617" s="6" t="str">
        <f>VLOOKUP(F2617,'Customer Info'!A:C,3,0)</f>
        <v>Stewart</v>
      </c>
      <c r="I2617" s="6" t="str">
        <f>VLOOKUP(F2617,'Customer Info'!A:E,5,0)</f>
        <v>Wenling</v>
      </c>
      <c r="J2617" s="2" t="s">
        <v>431</v>
      </c>
      <c r="K2617" s="2">
        <v>1048</v>
      </c>
      <c r="L2617" s="2">
        <v>979</v>
      </c>
      <c r="M2617" s="2">
        <v>4</v>
      </c>
      <c r="N2617" s="7">
        <f t="shared" si="160"/>
        <v>3916</v>
      </c>
      <c r="O2617" s="7">
        <f t="shared" si="161"/>
        <v>4192</v>
      </c>
      <c r="P2617" s="2">
        <v>31</v>
      </c>
      <c r="Q2617" s="8">
        <f t="shared" si="162"/>
        <v>4223</v>
      </c>
      <c r="R2617" s="8">
        <f t="shared" si="163"/>
        <v>276</v>
      </c>
      <c r="S2617" s="2" t="s">
        <v>31</v>
      </c>
      <c r="T2617" s="22" cm="1">
        <f t="array" ref="T2617">_xlfn.IFS(OR(Q2617&gt;$U$2,Q2617&lt;$U$3),Q2617*$V$2,OR(Q2617&gt;$U$3,Q2617&lt;$U$4),Q2617*$V$3,OR(Q2617&gt;$U$3,Q2617&lt;$U$4),Q2617*$V$4,OR(Q2617&gt;$U$5,Q2617&lt;$U$6),Q2617*$V$6,OR(Q2617&gt;$U$6,Q2617&lt;$U$7),Q2617*$V$7)</f>
        <v>84.460000000000008</v>
      </c>
    </row>
    <row r="2618" spans="1:20" x14ac:dyDescent="0.3">
      <c r="A2618" s="2" t="s">
        <v>3305</v>
      </c>
      <c r="B2618" s="5">
        <v>43616</v>
      </c>
      <c r="C2618" s="5">
        <v>43617</v>
      </c>
      <c r="D2618" s="2" t="s">
        <v>33</v>
      </c>
      <c r="E2618" s="2" t="s">
        <v>34</v>
      </c>
      <c r="F2618" s="2" t="s">
        <v>313</v>
      </c>
      <c r="G2618" s="6" t="str">
        <f>VLOOKUP(F2618,'Customer Info'!A:B,2,0)</f>
        <v>Cyra</v>
      </c>
      <c r="H2618" s="6" t="str">
        <f>VLOOKUP(F2618,'Customer Info'!A:C,3,0)</f>
        <v>Reiten</v>
      </c>
      <c r="I2618" s="6" t="str">
        <f>VLOOKUP(F2618,'Customer Info'!A:E,5,0)</f>
        <v>Samarinda</v>
      </c>
      <c r="J2618" s="2" t="s">
        <v>311</v>
      </c>
      <c r="K2618" s="2">
        <v>8199</v>
      </c>
      <c r="L2618" s="2">
        <v>7523</v>
      </c>
      <c r="M2618" s="2">
        <v>4</v>
      </c>
      <c r="N2618" s="7">
        <f t="shared" si="160"/>
        <v>30092</v>
      </c>
      <c r="O2618" s="7">
        <f t="shared" si="161"/>
        <v>32796</v>
      </c>
      <c r="P2618" s="2">
        <v>23</v>
      </c>
      <c r="Q2618" s="8">
        <f t="shared" si="162"/>
        <v>32819</v>
      </c>
      <c r="R2618" s="8">
        <f t="shared" si="163"/>
        <v>2704</v>
      </c>
      <c r="S2618" s="2" t="s">
        <v>31</v>
      </c>
      <c r="T2618" s="22" cm="1">
        <f t="array" ref="T2618">_xlfn.IFS(OR(Q2618&gt;$U$2,Q2618&lt;$U$3),Q2618*$V$2,OR(Q2618&gt;$U$3,Q2618&lt;$U$4),Q2618*$V$3,OR(Q2618&gt;$U$3,Q2618&lt;$U$4),Q2618*$V$4,OR(Q2618&gt;$U$5,Q2618&lt;$U$6),Q2618*$V$6,OR(Q2618&gt;$U$6,Q2618&lt;$U$7),Q2618*$V$7)</f>
        <v>656.38</v>
      </c>
    </row>
    <row r="2619" spans="1:20" x14ac:dyDescent="0.3">
      <c r="A2619" s="2" t="s">
        <v>3306</v>
      </c>
      <c r="B2619" s="5">
        <v>43562</v>
      </c>
      <c r="C2619" s="5">
        <v>43564</v>
      </c>
      <c r="D2619" s="2" t="s">
        <v>26</v>
      </c>
      <c r="E2619" s="2" t="s">
        <v>66</v>
      </c>
      <c r="F2619" s="2" t="s">
        <v>457</v>
      </c>
      <c r="G2619" s="6" t="str">
        <f>VLOOKUP(F2619,'Customer Info'!A:B,2,0)</f>
        <v>Alex</v>
      </c>
      <c r="H2619" s="6" t="str">
        <f>VLOOKUP(F2619,'Customer Info'!A:C,3,0)</f>
        <v>Avila</v>
      </c>
      <c r="I2619" s="6" t="str">
        <f>VLOOKUP(F2619,'Customer Info'!A:E,5,0)</f>
        <v>Agra</v>
      </c>
      <c r="J2619" s="2" t="s">
        <v>490</v>
      </c>
      <c r="K2619" s="2">
        <v>4808</v>
      </c>
      <c r="L2619" s="2">
        <v>4453</v>
      </c>
      <c r="M2619" s="2">
        <v>11</v>
      </c>
      <c r="N2619" s="7">
        <f t="shared" si="160"/>
        <v>48983</v>
      </c>
      <c r="O2619" s="7">
        <f t="shared" si="161"/>
        <v>52888</v>
      </c>
      <c r="P2619" s="2">
        <v>61</v>
      </c>
      <c r="Q2619" s="8">
        <f t="shared" si="162"/>
        <v>52949</v>
      </c>
      <c r="R2619" s="8">
        <f t="shared" si="163"/>
        <v>3905</v>
      </c>
      <c r="S2619" s="2" t="s">
        <v>31</v>
      </c>
      <c r="T2619" s="22" cm="1">
        <f t="array" ref="T2619">_xlfn.IFS(OR(Q2619&gt;$U$2,Q2619&lt;$U$3),Q2619*$V$2,OR(Q2619&gt;$U$3,Q2619&lt;$U$4),Q2619*$V$3,OR(Q2619&gt;$U$3,Q2619&lt;$U$4),Q2619*$V$4,OR(Q2619&gt;$U$5,Q2619&lt;$U$6),Q2619*$V$6,OR(Q2619&gt;$U$6,Q2619&lt;$U$7),Q2619*$V$7)</f>
        <v>1058.98</v>
      </c>
    </row>
    <row r="2620" spans="1:20" x14ac:dyDescent="0.3">
      <c r="A2620" s="2" t="s">
        <v>3307</v>
      </c>
      <c r="B2620" s="5">
        <v>43468</v>
      </c>
      <c r="C2620" s="5">
        <v>43469</v>
      </c>
      <c r="D2620" s="2" t="s">
        <v>33</v>
      </c>
      <c r="E2620" s="2" t="s">
        <v>34</v>
      </c>
      <c r="F2620" s="2" t="s">
        <v>50</v>
      </c>
      <c r="G2620" s="6" t="str">
        <f>VLOOKUP(F2620,'Customer Info'!A:B,2,0)</f>
        <v>Jas</v>
      </c>
      <c r="H2620" s="6" t="str">
        <f>VLOOKUP(F2620,'Customer Info'!A:C,3,0)</f>
        <v>O'Carroll</v>
      </c>
      <c r="I2620" s="6" t="str">
        <f>VLOOKUP(F2620,'Customer Info'!A:E,5,0)</f>
        <v>Essen</v>
      </c>
      <c r="J2620" s="2" t="s">
        <v>119</v>
      </c>
      <c r="K2620" s="2">
        <v>5882</v>
      </c>
      <c r="L2620" s="2">
        <v>5713</v>
      </c>
      <c r="M2620" s="2">
        <v>2</v>
      </c>
      <c r="N2620" s="7">
        <f t="shared" si="160"/>
        <v>11426</v>
      </c>
      <c r="O2620" s="7">
        <f t="shared" si="161"/>
        <v>11764</v>
      </c>
      <c r="P2620" s="2">
        <v>93</v>
      </c>
      <c r="Q2620" s="8">
        <f t="shared" si="162"/>
        <v>11857</v>
      </c>
      <c r="R2620" s="8">
        <f t="shared" si="163"/>
        <v>338</v>
      </c>
      <c r="S2620" s="2" t="s">
        <v>31</v>
      </c>
      <c r="T2620" s="22" cm="1">
        <f t="array" ref="T2620">_xlfn.IFS(OR(Q2620&gt;$U$2,Q2620&lt;$U$3),Q2620*$V$2,OR(Q2620&gt;$U$3,Q2620&lt;$U$4),Q2620*$V$3,OR(Q2620&gt;$U$3,Q2620&lt;$U$4),Q2620*$V$4,OR(Q2620&gt;$U$5,Q2620&lt;$U$6),Q2620*$V$6,OR(Q2620&gt;$U$6,Q2620&lt;$U$7),Q2620*$V$7)</f>
        <v>237.14000000000001</v>
      </c>
    </row>
    <row r="2621" spans="1:20" x14ac:dyDescent="0.3">
      <c r="A2621" s="2" t="s">
        <v>3308</v>
      </c>
      <c r="B2621" s="5">
        <v>43626</v>
      </c>
      <c r="C2621" s="5">
        <v>43627</v>
      </c>
      <c r="D2621" s="2" t="s">
        <v>45</v>
      </c>
      <c r="E2621" s="2" t="s">
        <v>27</v>
      </c>
      <c r="F2621" s="2" t="s">
        <v>764</v>
      </c>
      <c r="G2621" s="6" t="str">
        <f>VLOOKUP(F2621,'Customer Info'!A:B,2,0)</f>
        <v>Brad</v>
      </c>
      <c r="H2621" s="6" t="str">
        <f>VLOOKUP(F2621,'Customer Info'!A:C,3,0)</f>
        <v>Thomas</v>
      </c>
      <c r="I2621" s="6" t="str">
        <f>VLOOKUP(F2621,'Customer Info'!A:E,5,0)</f>
        <v>Udaipur</v>
      </c>
      <c r="J2621" s="2" t="s">
        <v>412</v>
      </c>
      <c r="K2621" s="2">
        <v>877</v>
      </c>
      <c r="L2621" s="2">
        <v>788</v>
      </c>
      <c r="M2621" s="2">
        <v>2</v>
      </c>
      <c r="N2621" s="7">
        <f t="shared" si="160"/>
        <v>1576</v>
      </c>
      <c r="O2621" s="7">
        <f t="shared" si="161"/>
        <v>1754</v>
      </c>
      <c r="P2621" s="2">
        <v>62</v>
      </c>
      <c r="Q2621" s="8">
        <f t="shared" si="162"/>
        <v>1816</v>
      </c>
      <c r="R2621" s="8">
        <f t="shared" si="163"/>
        <v>178</v>
      </c>
      <c r="S2621" s="2" t="s">
        <v>31</v>
      </c>
      <c r="T2621" s="22" cm="1">
        <f t="array" ref="T2621">_xlfn.IFS(OR(Q2621&gt;$U$2,Q2621&lt;$U$3),Q2621*$V$2,OR(Q2621&gt;$U$3,Q2621&lt;$U$4),Q2621*$V$3,OR(Q2621&gt;$U$3,Q2621&lt;$U$4),Q2621*$V$4,OR(Q2621&gt;$U$5,Q2621&lt;$U$6),Q2621*$V$6,OR(Q2621&gt;$U$6,Q2621&lt;$U$7),Q2621*$V$7)</f>
        <v>36.32</v>
      </c>
    </row>
    <row r="2622" spans="1:20" x14ac:dyDescent="0.3">
      <c r="A2622" s="2" t="s">
        <v>3309</v>
      </c>
      <c r="B2622" s="5">
        <v>43593</v>
      </c>
      <c r="C2622" s="5">
        <v>43594</v>
      </c>
      <c r="D2622" s="2" t="s">
        <v>33</v>
      </c>
      <c r="E2622" s="2" t="s">
        <v>66</v>
      </c>
      <c r="F2622" s="2" t="s">
        <v>1224</v>
      </c>
      <c r="G2622" s="6" t="str">
        <f>VLOOKUP(F2622,'Customer Info'!A:B,2,0)</f>
        <v>Bill</v>
      </c>
      <c r="H2622" s="6" t="str">
        <f>VLOOKUP(F2622,'Customer Info'!A:C,3,0)</f>
        <v>Donatelli</v>
      </c>
      <c r="I2622" s="6" t="str">
        <f>VLOOKUP(F2622,'Customer Info'!A:E,5,0)</f>
        <v>Kamarhati</v>
      </c>
      <c r="J2622" s="2" t="s">
        <v>191</v>
      </c>
      <c r="K2622" s="2">
        <v>7315</v>
      </c>
      <c r="L2622" s="2">
        <v>6967</v>
      </c>
      <c r="M2622" s="2">
        <v>1</v>
      </c>
      <c r="N2622" s="7">
        <f t="shared" si="160"/>
        <v>6967</v>
      </c>
      <c r="O2622" s="7">
        <f t="shared" si="161"/>
        <v>7315</v>
      </c>
      <c r="P2622" s="2">
        <v>39</v>
      </c>
      <c r="Q2622" s="8">
        <f t="shared" si="162"/>
        <v>7354</v>
      </c>
      <c r="R2622" s="8">
        <f t="shared" si="163"/>
        <v>348</v>
      </c>
      <c r="S2622" s="2" t="s">
        <v>69</v>
      </c>
      <c r="T2622" s="22" cm="1">
        <f t="array" ref="T2622">_xlfn.IFS(OR(Q2622&gt;$U$2,Q2622&lt;$U$3),Q2622*$V$2,OR(Q2622&gt;$U$3,Q2622&lt;$U$4),Q2622*$V$3,OR(Q2622&gt;$U$3,Q2622&lt;$U$4),Q2622*$V$4,OR(Q2622&gt;$U$5,Q2622&lt;$U$6),Q2622*$V$6,OR(Q2622&gt;$U$6,Q2622&lt;$U$7),Q2622*$V$7)</f>
        <v>147.08000000000001</v>
      </c>
    </row>
    <row r="2623" spans="1:20" x14ac:dyDescent="0.3">
      <c r="A2623" s="2" t="s">
        <v>3310</v>
      </c>
      <c r="B2623" s="5">
        <v>43798</v>
      </c>
      <c r="C2623" s="5">
        <v>43800</v>
      </c>
      <c r="D2623" s="2" t="s">
        <v>45</v>
      </c>
      <c r="E2623" s="2" t="s">
        <v>41</v>
      </c>
      <c r="F2623" s="2" t="s">
        <v>1446</v>
      </c>
      <c r="G2623" s="6" t="str">
        <f>VLOOKUP(F2623,'Customer Info'!A:B,2,0)</f>
        <v>Toby</v>
      </c>
      <c r="H2623" s="6" t="str">
        <f>VLOOKUP(F2623,'Customer Info'!A:C,3,0)</f>
        <v>Gnade</v>
      </c>
      <c r="I2623" s="6" t="str">
        <f>VLOOKUP(F2623,'Customer Info'!A:E,5,0)</f>
        <v>Bhopal</v>
      </c>
      <c r="J2623" s="2" t="s">
        <v>291</v>
      </c>
      <c r="K2623" s="2">
        <v>63</v>
      </c>
      <c r="L2623" s="2">
        <v>58</v>
      </c>
      <c r="M2623" s="2">
        <v>3</v>
      </c>
      <c r="N2623" s="7">
        <f t="shared" si="160"/>
        <v>174</v>
      </c>
      <c r="O2623" s="7">
        <f t="shared" si="161"/>
        <v>189</v>
      </c>
      <c r="P2623" s="2">
        <v>10</v>
      </c>
      <c r="Q2623" s="8">
        <f t="shared" si="162"/>
        <v>199</v>
      </c>
      <c r="R2623" s="8">
        <f t="shared" si="163"/>
        <v>15</v>
      </c>
      <c r="S2623" s="2" t="s">
        <v>31</v>
      </c>
      <c r="T2623" s="22" cm="1">
        <f t="array" ref="T2623">_xlfn.IFS(OR(Q2623&gt;$U$2,Q2623&lt;$U$3),Q2623*$V$2,OR(Q2623&gt;$U$3,Q2623&lt;$U$4),Q2623*$V$3,OR(Q2623&gt;$U$3,Q2623&lt;$U$4),Q2623*$V$4,OR(Q2623&gt;$U$5,Q2623&lt;$U$6),Q2623*$V$6,OR(Q2623&gt;$U$6,Q2623&lt;$U$7),Q2623*$V$7)</f>
        <v>3.98</v>
      </c>
    </row>
    <row r="2624" spans="1:20" x14ac:dyDescent="0.3">
      <c r="A2624" s="2" t="s">
        <v>3311</v>
      </c>
      <c r="B2624" s="5">
        <v>43607</v>
      </c>
      <c r="C2624" s="5">
        <v>43607</v>
      </c>
      <c r="D2624" s="2" t="s">
        <v>45</v>
      </c>
      <c r="E2624" s="2" t="s">
        <v>34</v>
      </c>
      <c r="F2624" s="2" t="s">
        <v>496</v>
      </c>
      <c r="G2624" s="6" t="str">
        <f>VLOOKUP(F2624,'Customer Info'!A:B,2,0)</f>
        <v>Becky</v>
      </c>
      <c r="H2624" s="6" t="str">
        <f>VLOOKUP(F2624,'Customer Info'!A:C,3,0)</f>
        <v>Pak</v>
      </c>
      <c r="I2624" s="6" t="str">
        <f>VLOOKUP(F2624,'Customer Info'!A:E,5,0)</f>
        <v>Mandurah</v>
      </c>
      <c r="J2624" s="2" t="s">
        <v>141</v>
      </c>
      <c r="K2624" s="2">
        <v>191</v>
      </c>
      <c r="L2624" s="2">
        <v>170</v>
      </c>
      <c r="M2624" s="2">
        <v>3</v>
      </c>
      <c r="N2624" s="7">
        <f t="shared" si="160"/>
        <v>510</v>
      </c>
      <c r="O2624" s="7">
        <f t="shared" si="161"/>
        <v>573</v>
      </c>
      <c r="P2624" s="2">
        <v>30</v>
      </c>
      <c r="Q2624" s="8">
        <f t="shared" si="162"/>
        <v>603</v>
      </c>
      <c r="R2624" s="8">
        <f t="shared" si="163"/>
        <v>63</v>
      </c>
      <c r="S2624" s="2" t="s">
        <v>31</v>
      </c>
      <c r="T2624" s="22" cm="1">
        <f t="array" ref="T2624">_xlfn.IFS(OR(Q2624&gt;$U$2,Q2624&lt;$U$3),Q2624*$V$2,OR(Q2624&gt;$U$3,Q2624&lt;$U$4),Q2624*$V$3,OR(Q2624&gt;$U$3,Q2624&lt;$U$4),Q2624*$V$4,OR(Q2624&gt;$U$5,Q2624&lt;$U$6),Q2624*$V$6,OR(Q2624&gt;$U$6,Q2624&lt;$U$7),Q2624*$V$7)</f>
        <v>12.06</v>
      </c>
    </row>
    <row r="2625" spans="1:20" x14ac:dyDescent="0.3">
      <c r="A2625" s="2" t="s">
        <v>3312</v>
      </c>
      <c r="B2625" s="5">
        <v>43506</v>
      </c>
      <c r="C2625" s="5">
        <v>43507</v>
      </c>
      <c r="D2625" s="2" t="s">
        <v>26</v>
      </c>
      <c r="E2625" s="2" t="s">
        <v>27</v>
      </c>
      <c r="F2625" s="2" t="s">
        <v>1115</v>
      </c>
      <c r="G2625" s="6" t="str">
        <f>VLOOKUP(F2625,'Customer Info'!A:B,2,0)</f>
        <v>Christy</v>
      </c>
      <c r="H2625" s="6" t="str">
        <f>VLOOKUP(F2625,'Customer Info'!A:C,3,0)</f>
        <v>Brittain</v>
      </c>
      <c r="I2625" s="6" t="str">
        <f>VLOOKUP(F2625,'Customer Info'!A:E,5,0)</f>
        <v>Depok</v>
      </c>
      <c r="J2625" s="2" t="s">
        <v>278</v>
      </c>
      <c r="K2625" s="2">
        <v>2540</v>
      </c>
      <c r="L2625" s="2">
        <v>2397</v>
      </c>
      <c r="M2625" s="2">
        <v>2</v>
      </c>
      <c r="N2625" s="7">
        <f t="shared" si="160"/>
        <v>4794</v>
      </c>
      <c r="O2625" s="7">
        <f t="shared" si="161"/>
        <v>5080</v>
      </c>
      <c r="P2625" s="2">
        <v>73</v>
      </c>
      <c r="Q2625" s="8">
        <f t="shared" si="162"/>
        <v>5153</v>
      </c>
      <c r="R2625" s="8">
        <f t="shared" si="163"/>
        <v>286</v>
      </c>
      <c r="S2625" s="2" t="s">
        <v>31</v>
      </c>
      <c r="T2625" s="22" cm="1">
        <f t="array" ref="T2625">_xlfn.IFS(OR(Q2625&gt;$U$2,Q2625&lt;$U$3),Q2625*$V$2,OR(Q2625&gt;$U$3,Q2625&lt;$U$4),Q2625*$V$3,OR(Q2625&gt;$U$3,Q2625&lt;$U$4),Q2625*$V$4,OR(Q2625&gt;$U$5,Q2625&lt;$U$6),Q2625*$V$6,OR(Q2625&gt;$U$6,Q2625&lt;$U$7),Q2625*$V$7)</f>
        <v>103.06</v>
      </c>
    </row>
    <row r="2626" spans="1:20" x14ac:dyDescent="0.3">
      <c r="A2626" s="2" t="s">
        <v>3313</v>
      </c>
      <c r="B2626" s="5">
        <v>43565</v>
      </c>
      <c r="C2626" s="5">
        <v>43566</v>
      </c>
      <c r="D2626" s="2" t="s">
        <v>45</v>
      </c>
      <c r="E2626" s="2" t="s">
        <v>46</v>
      </c>
      <c r="F2626" s="2" t="s">
        <v>2604</v>
      </c>
      <c r="G2626" s="6" t="str">
        <f>VLOOKUP(F2626,'Customer Info'!A:B,2,0)</f>
        <v>Thea</v>
      </c>
      <c r="H2626" s="6" t="str">
        <f>VLOOKUP(F2626,'Customer Info'!A:C,3,0)</f>
        <v>Hendricks</v>
      </c>
      <c r="I2626" s="6" t="str">
        <f>VLOOKUP(F2626,'Customer Info'!A:E,5,0)</f>
        <v>Moers</v>
      </c>
      <c r="J2626" s="2" t="s">
        <v>91</v>
      </c>
      <c r="K2626" s="2">
        <v>142</v>
      </c>
      <c r="L2626" s="2">
        <v>129</v>
      </c>
      <c r="M2626" s="2">
        <v>2</v>
      </c>
      <c r="N2626" s="7">
        <f t="shared" si="160"/>
        <v>258</v>
      </c>
      <c r="O2626" s="7">
        <f t="shared" si="161"/>
        <v>284</v>
      </c>
      <c r="P2626" s="2">
        <v>30</v>
      </c>
      <c r="Q2626" s="8">
        <f t="shared" si="162"/>
        <v>314</v>
      </c>
      <c r="R2626" s="8">
        <f t="shared" si="163"/>
        <v>26</v>
      </c>
      <c r="S2626" s="2" t="s">
        <v>31</v>
      </c>
      <c r="T2626" s="22" cm="1">
        <f t="array" ref="T2626">_xlfn.IFS(OR(Q2626&gt;$U$2,Q2626&lt;$U$3),Q2626*$V$2,OR(Q2626&gt;$U$3,Q2626&lt;$U$4),Q2626*$V$3,OR(Q2626&gt;$U$3,Q2626&lt;$U$4),Q2626*$V$4,OR(Q2626&gt;$U$5,Q2626&lt;$U$6),Q2626*$V$6,OR(Q2626&gt;$U$6,Q2626&lt;$U$7),Q2626*$V$7)</f>
        <v>6.28</v>
      </c>
    </row>
    <row r="2627" spans="1:20" x14ac:dyDescent="0.3">
      <c r="A2627" s="2" t="s">
        <v>3314</v>
      </c>
      <c r="B2627" s="5">
        <v>43556</v>
      </c>
      <c r="C2627" s="5">
        <v>43556</v>
      </c>
      <c r="D2627" s="2" t="s">
        <v>33</v>
      </c>
      <c r="E2627" s="2" t="s">
        <v>46</v>
      </c>
      <c r="F2627" s="2" t="s">
        <v>1400</v>
      </c>
      <c r="G2627" s="6" t="str">
        <f>VLOOKUP(F2627,'Customer Info'!A:B,2,0)</f>
        <v>Eileen</v>
      </c>
      <c r="H2627" s="6" t="str">
        <f>VLOOKUP(F2627,'Customer Info'!A:C,3,0)</f>
        <v>Kiefer</v>
      </c>
      <c r="I2627" s="6" t="str">
        <f>VLOOKUP(F2627,'Customer Info'!A:E,5,0)</f>
        <v>Cologne</v>
      </c>
      <c r="J2627" s="2" t="s">
        <v>132</v>
      </c>
      <c r="K2627" s="2">
        <v>8199</v>
      </c>
      <c r="L2627" s="2">
        <v>7523</v>
      </c>
      <c r="M2627" s="2">
        <v>5</v>
      </c>
      <c r="N2627" s="7">
        <f t="shared" si="160"/>
        <v>37615</v>
      </c>
      <c r="O2627" s="7">
        <f t="shared" si="161"/>
        <v>40995</v>
      </c>
      <c r="P2627" s="2">
        <v>50</v>
      </c>
      <c r="Q2627" s="8">
        <f t="shared" si="162"/>
        <v>41045</v>
      </c>
      <c r="R2627" s="8">
        <f t="shared" si="163"/>
        <v>3380</v>
      </c>
      <c r="S2627" s="2" t="s">
        <v>31</v>
      </c>
      <c r="T2627" s="22" cm="1">
        <f t="array" ref="T2627">_xlfn.IFS(OR(Q2627&gt;$U$2,Q2627&lt;$U$3),Q2627*$V$2,OR(Q2627&gt;$U$3,Q2627&lt;$U$4),Q2627*$V$3,OR(Q2627&gt;$U$3,Q2627&lt;$U$4),Q2627*$V$4,OR(Q2627&gt;$U$5,Q2627&lt;$U$6),Q2627*$V$6,OR(Q2627&gt;$U$6,Q2627&lt;$U$7),Q2627*$V$7)</f>
        <v>820.9</v>
      </c>
    </row>
    <row r="2628" spans="1:20" x14ac:dyDescent="0.3">
      <c r="A2628" s="2" t="s">
        <v>3315</v>
      </c>
      <c r="B2628" s="5">
        <v>43548</v>
      </c>
      <c r="C2628" s="5">
        <v>43550</v>
      </c>
      <c r="D2628" s="2" t="s">
        <v>33</v>
      </c>
      <c r="E2628" s="2" t="s">
        <v>27</v>
      </c>
      <c r="F2628" s="2" t="s">
        <v>1180</v>
      </c>
      <c r="G2628" s="6" t="str">
        <f>VLOOKUP(F2628,'Customer Info'!A:B,2,0)</f>
        <v>Michael</v>
      </c>
      <c r="H2628" s="6" t="str">
        <f>VLOOKUP(F2628,'Customer Info'!A:C,3,0)</f>
        <v>Moore</v>
      </c>
      <c r="I2628" s="6" t="str">
        <f>VLOOKUP(F2628,'Customer Info'!A:E,5,0)</f>
        <v>Vadodara</v>
      </c>
      <c r="J2628" s="2" t="s">
        <v>386</v>
      </c>
      <c r="K2628" s="2">
        <v>35350</v>
      </c>
      <c r="L2628" s="2">
        <v>33037</v>
      </c>
      <c r="M2628" s="2">
        <v>3</v>
      </c>
      <c r="N2628" s="7">
        <f t="shared" si="160"/>
        <v>99111</v>
      </c>
      <c r="O2628" s="7">
        <f t="shared" si="161"/>
        <v>106050</v>
      </c>
      <c r="P2628" s="2">
        <v>71</v>
      </c>
      <c r="Q2628" s="8">
        <f t="shared" si="162"/>
        <v>106121</v>
      </c>
      <c r="R2628" s="8">
        <f t="shared" si="163"/>
        <v>6939</v>
      </c>
      <c r="S2628" s="2" t="s">
        <v>61</v>
      </c>
      <c r="T2628" s="22" cm="1">
        <f t="array" ref="T2628">_xlfn.IFS(OR(Q2628&gt;$U$2,Q2628&lt;$U$3),Q2628*$V$2,OR(Q2628&gt;$U$3,Q2628&lt;$U$4),Q2628*$V$3,OR(Q2628&gt;$U$3,Q2628&lt;$U$4),Q2628*$V$4,OR(Q2628&gt;$U$5,Q2628&lt;$U$6),Q2628*$V$6,OR(Q2628&gt;$U$6,Q2628&lt;$U$7),Q2628*$V$7)</f>
        <v>2122.42</v>
      </c>
    </row>
    <row r="2629" spans="1:20" x14ac:dyDescent="0.3">
      <c r="A2629" s="2" t="s">
        <v>3316</v>
      </c>
      <c r="B2629" s="5">
        <v>43547</v>
      </c>
      <c r="C2629" s="5">
        <v>43548</v>
      </c>
      <c r="D2629" s="2" t="s">
        <v>26</v>
      </c>
      <c r="E2629" s="2" t="s">
        <v>46</v>
      </c>
      <c r="F2629" s="2" t="s">
        <v>594</v>
      </c>
      <c r="G2629" s="6" t="str">
        <f>VLOOKUP(F2629,'Customer Info'!A:B,2,0)</f>
        <v>Anna</v>
      </c>
      <c r="H2629" s="6" t="str">
        <f>VLOOKUP(F2629,'Customer Info'!A:C,3,0)</f>
        <v>Gayman</v>
      </c>
      <c r="I2629" s="6" t="str">
        <f>VLOOKUP(F2629,'Customer Info'!A:E,5,0)</f>
        <v>Surat</v>
      </c>
      <c r="J2629" s="2" t="s">
        <v>94</v>
      </c>
      <c r="K2629" s="2">
        <v>2843</v>
      </c>
      <c r="L2629" s="2">
        <v>2735</v>
      </c>
      <c r="M2629" s="2">
        <v>2</v>
      </c>
      <c r="N2629" s="7">
        <f t="shared" si="160"/>
        <v>5470</v>
      </c>
      <c r="O2629" s="7">
        <f t="shared" si="161"/>
        <v>5686</v>
      </c>
      <c r="P2629" s="2">
        <v>75</v>
      </c>
      <c r="Q2629" s="8">
        <f t="shared" si="162"/>
        <v>5761</v>
      </c>
      <c r="R2629" s="8">
        <f t="shared" si="163"/>
        <v>216</v>
      </c>
      <c r="S2629" s="2" t="s">
        <v>61</v>
      </c>
      <c r="T2629" s="22" cm="1">
        <f t="array" ref="T2629">_xlfn.IFS(OR(Q2629&gt;$U$2,Q2629&lt;$U$3),Q2629*$V$2,OR(Q2629&gt;$U$3,Q2629&lt;$U$4),Q2629*$V$3,OR(Q2629&gt;$U$3,Q2629&lt;$U$4),Q2629*$V$4,OR(Q2629&gt;$U$5,Q2629&lt;$U$6),Q2629*$V$6,OR(Q2629&gt;$U$6,Q2629&lt;$U$7),Q2629*$V$7)</f>
        <v>115.22</v>
      </c>
    </row>
    <row r="2630" spans="1:20" x14ac:dyDescent="0.3">
      <c r="A2630" s="2" t="s">
        <v>3317</v>
      </c>
      <c r="B2630" s="5">
        <v>43714</v>
      </c>
      <c r="C2630" s="5">
        <v>43714</v>
      </c>
      <c r="D2630" s="2" t="s">
        <v>45</v>
      </c>
      <c r="E2630" s="2" t="s">
        <v>66</v>
      </c>
      <c r="F2630" s="2" t="s">
        <v>249</v>
      </c>
      <c r="G2630" s="6" t="str">
        <f>VLOOKUP(F2630,'Customer Info'!A:B,2,0)</f>
        <v>Sanjit</v>
      </c>
      <c r="H2630" s="6" t="str">
        <f>VLOOKUP(F2630,'Customer Info'!A:C,3,0)</f>
        <v>Chand</v>
      </c>
      <c r="I2630" s="6" t="str">
        <f>VLOOKUP(F2630,'Customer Info'!A:E,5,0)</f>
        <v>Thiruvananthapuram</v>
      </c>
      <c r="J2630" s="2" t="s">
        <v>790</v>
      </c>
      <c r="K2630" s="2">
        <v>1358</v>
      </c>
      <c r="L2630" s="2">
        <v>1270</v>
      </c>
      <c r="M2630" s="2">
        <v>8</v>
      </c>
      <c r="N2630" s="7">
        <f t="shared" si="160"/>
        <v>10160</v>
      </c>
      <c r="O2630" s="7">
        <f t="shared" si="161"/>
        <v>10864</v>
      </c>
      <c r="P2630" s="2">
        <v>35</v>
      </c>
      <c r="Q2630" s="8">
        <f t="shared" si="162"/>
        <v>10899</v>
      </c>
      <c r="R2630" s="8">
        <f t="shared" si="163"/>
        <v>704</v>
      </c>
      <c r="S2630" s="2" t="s">
        <v>31</v>
      </c>
      <c r="T2630" s="22" cm="1">
        <f t="array" ref="T2630">_xlfn.IFS(OR(Q2630&gt;$U$2,Q2630&lt;$U$3),Q2630*$V$2,OR(Q2630&gt;$U$3,Q2630&lt;$U$4),Q2630*$V$3,OR(Q2630&gt;$U$3,Q2630&lt;$U$4),Q2630*$V$4,OR(Q2630&gt;$U$5,Q2630&lt;$U$6),Q2630*$V$6,OR(Q2630&gt;$U$6,Q2630&lt;$U$7),Q2630*$V$7)</f>
        <v>217.98000000000002</v>
      </c>
    </row>
    <row r="2631" spans="1:20" x14ac:dyDescent="0.3">
      <c r="A2631" s="2" t="s">
        <v>3318</v>
      </c>
      <c r="B2631" s="5">
        <v>43533</v>
      </c>
      <c r="C2631" s="5">
        <v>43533</v>
      </c>
      <c r="D2631" s="2" t="s">
        <v>45</v>
      </c>
      <c r="E2631" s="2" t="s">
        <v>89</v>
      </c>
      <c r="F2631" s="2" t="s">
        <v>1693</v>
      </c>
      <c r="G2631" s="6" t="str">
        <f>VLOOKUP(F2631,'Customer Info'!A:B,2,0)</f>
        <v>Tamara</v>
      </c>
      <c r="H2631" s="6" t="str">
        <f>VLOOKUP(F2631,'Customer Info'!A:C,3,0)</f>
        <v>Chand</v>
      </c>
      <c r="I2631" s="6" t="str">
        <f>VLOOKUP(F2631,'Customer Info'!A:E,5,0)</f>
        <v>Yogyakarta</v>
      </c>
      <c r="J2631" s="2" t="s">
        <v>1403</v>
      </c>
      <c r="K2631" s="2">
        <v>101</v>
      </c>
      <c r="L2631" s="2">
        <v>98</v>
      </c>
      <c r="M2631" s="2">
        <v>2</v>
      </c>
      <c r="N2631" s="7">
        <f t="shared" si="160"/>
        <v>196</v>
      </c>
      <c r="O2631" s="7">
        <f t="shared" si="161"/>
        <v>202</v>
      </c>
      <c r="P2631" s="2">
        <v>10</v>
      </c>
      <c r="Q2631" s="8">
        <f t="shared" si="162"/>
        <v>212</v>
      </c>
      <c r="R2631" s="8">
        <f t="shared" si="163"/>
        <v>6</v>
      </c>
      <c r="S2631" s="2" t="s">
        <v>61</v>
      </c>
      <c r="T2631" s="22" cm="1">
        <f t="array" ref="T2631">_xlfn.IFS(OR(Q2631&gt;$U$2,Q2631&lt;$U$3),Q2631*$V$2,OR(Q2631&gt;$U$3,Q2631&lt;$U$4),Q2631*$V$3,OR(Q2631&gt;$U$3,Q2631&lt;$U$4),Q2631*$V$4,OR(Q2631&gt;$U$5,Q2631&lt;$U$6),Q2631*$V$6,OR(Q2631&gt;$U$6,Q2631&lt;$U$7),Q2631*$V$7)</f>
        <v>4.24</v>
      </c>
    </row>
    <row r="2632" spans="1:20" x14ac:dyDescent="0.3">
      <c r="A2632" s="2" t="s">
        <v>3319</v>
      </c>
      <c r="B2632" s="5">
        <v>43673</v>
      </c>
      <c r="C2632" s="5">
        <v>43674</v>
      </c>
      <c r="D2632" s="2" t="s">
        <v>26</v>
      </c>
      <c r="E2632" s="2" t="s">
        <v>46</v>
      </c>
      <c r="F2632" s="2" t="s">
        <v>183</v>
      </c>
      <c r="G2632" s="6" t="str">
        <f>VLOOKUP(F2632,'Customer Info'!A:B,2,0)</f>
        <v>Adam</v>
      </c>
      <c r="H2632" s="6" t="str">
        <f>VLOOKUP(F2632,'Customer Info'!A:C,3,0)</f>
        <v>Bellavance</v>
      </c>
      <c r="I2632" s="6" t="str">
        <f>VLOOKUP(F2632,'Customer Info'!A:E,5,0)</f>
        <v>Kwinana</v>
      </c>
      <c r="J2632" s="2" t="s">
        <v>311</v>
      </c>
      <c r="K2632" s="2">
        <v>1859</v>
      </c>
      <c r="L2632" s="2">
        <v>1755</v>
      </c>
      <c r="M2632" s="2">
        <v>3</v>
      </c>
      <c r="N2632" s="7">
        <f t="shared" si="160"/>
        <v>5265</v>
      </c>
      <c r="O2632" s="7">
        <f t="shared" si="161"/>
        <v>5577</v>
      </c>
      <c r="P2632" s="2">
        <v>51</v>
      </c>
      <c r="Q2632" s="8">
        <f t="shared" si="162"/>
        <v>5628</v>
      </c>
      <c r="R2632" s="8">
        <f t="shared" si="163"/>
        <v>312</v>
      </c>
      <c r="S2632" s="2" t="s">
        <v>61</v>
      </c>
      <c r="T2632" s="22" cm="1">
        <f t="array" ref="T2632">_xlfn.IFS(OR(Q2632&gt;$U$2,Q2632&lt;$U$3),Q2632*$V$2,OR(Q2632&gt;$U$3,Q2632&lt;$U$4),Q2632*$V$3,OR(Q2632&gt;$U$3,Q2632&lt;$U$4),Q2632*$V$4,OR(Q2632&gt;$U$5,Q2632&lt;$U$6),Q2632*$V$6,OR(Q2632&gt;$U$6,Q2632&lt;$U$7),Q2632*$V$7)</f>
        <v>112.56</v>
      </c>
    </row>
    <row r="2633" spans="1:20" x14ac:dyDescent="0.3">
      <c r="A2633" s="2" t="s">
        <v>3320</v>
      </c>
      <c r="B2633" s="5">
        <v>43825</v>
      </c>
      <c r="C2633" s="5">
        <v>43825</v>
      </c>
      <c r="D2633" s="2" t="s">
        <v>45</v>
      </c>
      <c r="E2633" s="2" t="s">
        <v>27</v>
      </c>
      <c r="F2633" s="2" t="s">
        <v>773</v>
      </c>
      <c r="G2633" s="6" t="str">
        <f>VLOOKUP(F2633,'Customer Info'!A:B,2,0)</f>
        <v>Brooke</v>
      </c>
      <c r="H2633" s="6" t="str">
        <f>VLOOKUP(F2633,'Customer Info'!A:C,3,0)</f>
        <v>Gillingham</v>
      </c>
      <c r="I2633" s="6" t="str">
        <f>VLOOKUP(F2633,'Customer Info'!A:E,5,0)</f>
        <v>Weimar</v>
      </c>
      <c r="J2633" s="2" t="s">
        <v>552</v>
      </c>
      <c r="K2633" s="2">
        <v>877</v>
      </c>
      <c r="L2633" s="2">
        <v>788</v>
      </c>
      <c r="M2633" s="2">
        <v>4</v>
      </c>
      <c r="N2633" s="7">
        <f t="shared" si="160"/>
        <v>3152</v>
      </c>
      <c r="O2633" s="7">
        <f t="shared" si="161"/>
        <v>3508</v>
      </c>
      <c r="P2633" s="2">
        <v>46</v>
      </c>
      <c r="Q2633" s="8">
        <f t="shared" si="162"/>
        <v>3554</v>
      </c>
      <c r="R2633" s="8">
        <f t="shared" si="163"/>
        <v>356</v>
      </c>
      <c r="S2633" s="2" t="s">
        <v>31</v>
      </c>
      <c r="T2633" s="22" cm="1">
        <f t="array" ref="T2633">_xlfn.IFS(OR(Q2633&gt;$U$2,Q2633&lt;$U$3),Q2633*$V$2,OR(Q2633&gt;$U$3,Q2633&lt;$U$4),Q2633*$V$3,OR(Q2633&gt;$U$3,Q2633&lt;$U$4),Q2633*$V$4,OR(Q2633&gt;$U$5,Q2633&lt;$U$6),Q2633*$V$6,OR(Q2633&gt;$U$6,Q2633&lt;$U$7),Q2633*$V$7)</f>
        <v>71.08</v>
      </c>
    </row>
    <row r="2634" spans="1:20" x14ac:dyDescent="0.3">
      <c r="A2634" s="2" t="s">
        <v>3321</v>
      </c>
      <c r="B2634" s="5">
        <v>43469</v>
      </c>
      <c r="C2634" s="5">
        <v>43470</v>
      </c>
      <c r="D2634" s="2" t="s">
        <v>45</v>
      </c>
      <c r="E2634" s="2" t="s">
        <v>46</v>
      </c>
      <c r="F2634" s="2" t="s">
        <v>1313</v>
      </c>
      <c r="G2634" s="6" t="str">
        <f>VLOOKUP(F2634,'Customer Info'!A:B,2,0)</f>
        <v>Lindsay</v>
      </c>
      <c r="H2634" s="6" t="str">
        <f>VLOOKUP(F2634,'Customer Info'!A:C,3,0)</f>
        <v>Castell</v>
      </c>
      <c r="I2634" s="6" t="str">
        <f>VLOOKUP(F2634,'Customer Info'!A:E,5,0)</f>
        <v>Depok</v>
      </c>
      <c r="J2634" s="2" t="s">
        <v>342</v>
      </c>
      <c r="K2634" s="2">
        <v>82</v>
      </c>
      <c r="L2634" s="2">
        <v>79</v>
      </c>
      <c r="M2634" s="2">
        <v>4</v>
      </c>
      <c r="N2634" s="7">
        <f t="shared" si="160"/>
        <v>316</v>
      </c>
      <c r="O2634" s="7">
        <f t="shared" si="161"/>
        <v>328</v>
      </c>
      <c r="P2634" s="2">
        <v>10</v>
      </c>
      <c r="Q2634" s="8">
        <f t="shared" si="162"/>
        <v>338</v>
      </c>
      <c r="R2634" s="8">
        <f t="shared" si="163"/>
        <v>12</v>
      </c>
      <c r="S2634" s="2" t="s">
        <v>61</v>
      </c>
      <c r="T2634" s="22" cm="1">
        <f t="array" ref="T2634">_xlfn.IFS(OR(Q2634&gt;$U$2,Q2634&lt;$U$3),Q2634*$V$2,OR(Q2634&gt;$U$3,Q2634&lt;$U$4),Q2634*$V$3,OR(Q2634&gt;$U$3,Q2634&lt;$U$4),Q2634*$V$4,OR(Q2634&gt;$U$5,Q2634&lt;$U$6),Q2634*$V$6,OR(Q2634&gt;$U$6,Q2634&lt;$U$7),Q2634*$V$7)</f>
        <v>6.76</v>
      </c>
    </row>
    <row r="2635" spans="1:20" x14ac:dyDescent="0.3">
      <c r="A2635" s="2" t="s">
        <v>3322</v>
      </c>
      <c r="B2635" s="5">
        <v>43774</v>
      </c>
      <c r="C2635" s="5">
        <v>43776</v>
      </c>
      <c r="D2635" s="2" t="s">
        <v>26</v>
      </c>
      <c r="E2635" s="2" t="s">
        <v>46</v>
      </c>
      <c r="F2635" s="2" t="s">
        <v>331</v>
      </c>
      <c r="G2635" s="6" t="str">
        <f>VLOOKUP(F2635,'Customer Info'!A:B,2,0)</f>
        <v>Maureen</v>
      </c>
      <c r="H2635" s="6" t="str">
        <f>VLOOKUP(F2635,'Customer Info'!A:C,3,0)</f>
        <v>Fritzler</v>
      </c>
      <c r="I2635" s="6" t="str">
        <f>VLOOKUP(F2635,'Customer Info'!A:E,5,0)</f>
        <v>BadenBaden</v>
      </c>
      <c r="J2635" s="2" t="s">
        <v>48</v>
      </c>
      <c r="K2635" s="2">
        <v>1637</v>
      </c>
      <c r="L2635" s="2">
        <v>1591</v>
      </c>
      <c r="M2635" s="2">
        <v>1</v>
      </c>
      <c r="N2635" s="7">
        <f t="shared" ref="N2635:N2698" si="164">L2635*M2635</f>
        <v>1591</v>
      </c>
      <c r="O2635" s="7">
        <f t="shared" ref="O2635:O2698" si="165">K2635*M2635</f>
        <v>1637</v>
      </c>
      <c r="P2635" s="2">
        <v>85</v>
      </c>
      <c r="Q2635" s="8">
        <f t="shared" ref="Q2635:Q2698" si="166">P2635+O2635</f>
        <v>1722</v>
      </c>
      <c r="R2635" s="8">
        <f t="shared" ref="R2635:R2698" si="167">Q2635-N2635-P2635</f>
        <v>46</v>
      </c>
      <c r="S2635" s="2" t="s">
        <v>61</v>
      </c>
      <c r="T2635" s="22" cm="1">
        <f t="array" ref="T2635">_xlfn.IFS(OR(Q2635&gt;$U$2,Q2635&lt;$U$3),Q2635*$V$2,OR(Q2635&gt;$U$3,Q2635&lt;$U$4),Q2635*$V$3,OR(Q2635&gt;$U$3,Q2635&lt;$U$4),Q2635*$V$4,OR(Q2635&gt;$U$5,Q2635&lt;$U$6),Q2635*$V$6,OR(Q2635&gt;$U$6,Q2635&lt;$U$7),Q2635*$V$7)</f>
        <v>34.44</v>
      </c>
    </row>
    <row r="2636" spans="1:20" x14ac:dyDescent="0.3">
      <c r="A2636" s="2" t="s">
        <v>3323</v>
      </c>
      <c r="B2636" s="5">
        <v>43725</v>
      </c>
      <c r="C2636" s="5">
        <v>43727</v>
      </c>
      <c r="D2636" s="2" t="s">
        <v>33</v>
      </c>
      <c r="E2636" s="2" t="s">
        <v>66</v>
      </c>
      <c r="F2636" s="2" t="s">
        <v>229</v>
      </c>
      <c r="G2636" s="6" t="str">
        <f>VLOOKUP(F2636,'Customer Info'!A:B,2,0)</f>
        <v>Thais</v>
      </c>
      <c r="H2636" s="6" t="str">
        <f>VLOOKUP(F2636,'Customer Info'!A:C,3,0)</f>
        <v>Sissman</v>
      </c>
      <c r="I2636" s="6" t="str">
        <f>VLOOKUP(F2636,'Customer Info'!A:E,5,0)</f>
        <v>Essen</v>
      </c>
      <c r="J2636" s="2" t="s">
        <v>232</v>
      </c>
      <c r="K2636" s="2">
        <v>7534</v>
      </c>
      <c r="L2636" s="2">
        <v>7106</v>
      </c>
      <c r="M2636" s="2">
        <v>2</v>
      </c>
      <c r="N2636" s="7">
        <f t="shared" si="164"/>
        <v>14212</v>
      </c>
      <c r="O2636" s="7">
        <f t="shared" si="165"/>
        <v>15068</v>
      </c>
      <c r="P2636" s="2">
        <v>77</v>
      </c>
      <c r="Q2636" s="8">
        <f t="shared" si="166"/>
        <v>15145</v>
      </c>
      <c r="R2636" s="8">
        <f t="shared" si="167"/>
        <v>856</v>
      </c>
      <c r="S2636" s="2" t="s">
        <v>31</v>
      </c>
      <c r="T2636" s="22" cm="1">
        <f t="array" ref="T2636">_xlfn.IFS(OR(Q2636&gt;$U$2,Q2636&lt;$U$3),Q2636*$V$2,OR(Q2636&gt;$U$3,Q2636&lt;$U$4),Q2636*$V$3,OR(Q2636&gt;$U$3,Q2636&lt;$U$4),Q2636*$V$4,OR(Q2636&gt;$U$5,Q2636&lt;$U$6),Q2636*$V$6,OR(Q2636&gt;$U$6,Q2636&lt;$U$7),Q2636*$V$7)</f>
        <v>302.90000000000003</v>
      </c>
    </row>
    <row r="2637" spans="1:20" x14ac:dyDescent="0.3">
      <c r="A2637" s="2" t="s">
        <v>3324</v>
      </c>
      <c r="B2637" s="5">
        <v>43527</v>
      </c>
      <c r="C2637" s="5">
        <v>43529</v>
      </c>
      <c r="D2637" s="2" t="s">
        <v>26</v>
      </c>
      <c r="E2637" s="2" t="s">
        <v>89</v>
      </c>
      <c r="F2637" s="2" t="s">
        <v>361</v>
      </c>
      <c r="G2637" s="6" t="str">
        <f>VLOOKUP(F2637,'Customer Info'!A:B,2,0)</f>
        <v>Julia</v>
      </c>
      <c r="H2637" s="6" t="str">
        <f>VLOOKUP(F2637,'Customer Info'!A:C,3,0)</f>
        <v>Barnett</v>
      </c>
      <c r="I2637" s="6" t="str">
        <f>VLOOKUP(F2637,'Customer Info'!A:E,5,0)</f>
        <v>Zhuhai</v>
      </c>
      <c r="J2637" s="2" t="s">
        <v>1403</v>
      </c>
      <c r="K2637" s="2">
        <v>2843</v>
      </c>
      <c r="L2637" s="2">
        <v>2735</v>
      </c>
      <c r="M2637" s="2">
        <v>3</v>
      </c>
      <c r="N2637" s="7">
        <f t="shared" si="164"/>
        <v>8205</v>
      </c>
      <c r="O2637" s="7">
        <f t="shared" si="165"/>
        <v>8529</v>
      </c>
      <c r="P2637" s="2">
        <v>23</v>
      </c>
      <c r="Q2637" s="8">
        <f t="shared" si="166"/>
        <v>8552</v>
      </c>
      <c r="R2637" s="8">
        <f t="shared" si="167"/>
        <v>324</v>
      </c>
      <c r="S2637" s="2" t="s">
        <v>31</v>
      </c>
      <c r="T2637" s="22" cm="1">
        <f t="array" ref="T2637">_xlfn.IFS(OR(Q2637&gt;$U$2,Q2637&lt;$U$3),Q2637*$V$2,OR(Q2637&gt;$U$3,Q2637&lt;$U$4),Q2637*$V$3,OR(Q2637&gt;$U$3,Q2637&lt;$U$4),Q2637*$V$4,OR(Q2637&gt;$U$5,Q2637&lt;$U$6),Q2637*$V$6,OR(Q2637&gt;$U$6,Q2637&lt;$U$7),Q2637*$V$7)</f>
        <v>171.04</v>
      </c>
    </row>
    <row r="2638" spans="1:20" x14ac:dyDescent="0.3">
      <c r="A2638" s="2" t="s">
        <v>3325</v>
      </c>
      <c r="B2638" s="5">
        <v>43662</v>
      </c>
      <c r="C2638" s="5">
        <v>43664</v>
      </c>
      <c r="D2638" s="2" t="s">
        <v>45</v>
      </c>
      <c r="E2638" s="2" t="s">
        <v>46</v>
      </c>
      <c r="F2638" s="2" t="s">
        <v>1568</v>
      </c>
      <c r="G2638" s="6" t="str">
        <f>VLOOKUP(F2638,'Customer Info'!A:B,2,0)</f>
        <v>Jack</v>
      </c>
      <c r="H2638" s="6" t="str">
        <f>VLOOKUP(F2638,'Customer Info'!A:C,3,0)</f>
        <v>Garza</v>
      </c>
      <c r="I2638" s="6" t="str">
        <f>VLOOKUP(F2638,'Customer Info'!A:E,5,0)</f>
        <v>Taiyuan</v>
      </c>
      <c r="J2638" s="2" t="s">
        <v>317</v>
      </c>
      <c r="K2638" s="2">
        <v>206</v>
      </c>
      <c r="L2638" s="2">
        <v>189</v>
      </c>
      <c r="M2638" s="2">
        <v>4</v>
      </c>
      <c r="N2638" s="7">
        <f t="shared" si="164"/>
        <v>756</v>
      </c>
      <c r="O2638" s="7">
        <f t="shared" si="165"/>
        <v>824</v>
      </c>
      <c r="P2638" s="2">
        <v>30</v>
      </c>
      <c r="Q2638" s="8">
        <f t="shared" si="166"/>
        <v>854</v>
      </c>
      <c r="R2638" s="8">
        <f t="shared" si="167"/>
        <v>68</v>
      </c>
      <c r="S2638" s="2" t="s">
        <v>31</v>
      </c>
      <c r="T2638" s="22" cm="1">
        <f t="array" ref="T2638">_xlfn.IFS(OR(Q2638&gt;$U$2,Q2638&lt;$U$3),Q2638*$V$2,OR(Q2638&gt;$U$3,Q2638&lt;$U$4),Q2638*$V$3,OR(Q2638&gt;$U$3,Q2638&lt;$U$4),Q2638*$V$4,OR(Q2638&gt;$U$5,Q2638&lt;$U$6),Q2638*$V$6,OR(Q2638&gt;$U$6,Q2638&lt;$U$7),Q2638*$V$7)</f>
        <v>17.080000000000002</v>
      </c>
    </row>
    <row r="2639" spans="1:20" x14ac:dyDescent="0.3">
      <c r="A2639" s="2" t="s">
        <v>3326</v>
      </c>
      <c r="B2639" s="5">
        <v>43828</v>
      </c>
      <c r="C2639" s="5">
        <v>43829</v>
      </c>
      <c r="D2639" s="2" t="s">
        <v>26</v>
      </c>
      <c r="E2639" s="2" t="s">
        <v>89</v>
      </c>
      <c r="F2639" s="2" t="s">
        <v>172</v>
      </c>
      <c r="G2639" s="6" t="str">
        <f>VLOOKUP(F2639,'Customer Info'!A:B,2,0)</f>
        <v>Laurel</v>
      </c>
      <c r="H2639" s="6" t="str">
        <f>VLOOKUP(F2639,'Customer Info'!A:C,3,0)</f>
        <v>Workman</v>
      </c>
      <c r="I2639" s="6" t="str">
        <f>VLOOKUP(F2639,'Customer Info'!A:E,5,0)</f>
        <v>Dongguan</v>
      </c>
      <c r="J2639" s="2" t="s">
        <v>158</v>
      </c>
      <c r="K2639" s="2">
        <v>3341</v>
      </c>
      <c r="L2639" s="2">
        <v>3152</v>
      </c>
      <c r="M2639" s="2">
        <v>2</v>
      </c>
      <c r="N2639" s="7">
        <f t="shared" si="164"/>
        <v>6304</v>
      </c>
      <c r="O2639" s="7">
        <f t="shared" si="165"/>
        <v>6682</v>
      </c>
      <c r="P2639" s="2">
        <v>84</v>
      </c>
      <c r="Q2639" s="8">
        <f t="shared" si="166"/>
        <v>6766</v>
      </c>
      <c r="R2639" s="8">
        <f t="shared" si="167"/>
        <v>378</v>
      </c>
      <c r="S2639" s="2" t="s">
        <v>61</v>
      </c>
      <c r="T2639" s="22" cm="1">
        <f t="array" ref="T2639">_xlfn.IFS(OR(Q2639&gt;$U$2,Q2639&lt;$U$3),Q2639*$V$2,OR(Q2639&gt;$U$3,Q2639&lt;$U$4),Q2639*$V$3,OR(Q2639&gt;$U$3,Q2639&lt;$U$4),Q2639*$V$4,OR(Q2639&gt;$U$5,Q2639&lt;$U$6),Q2639*$V$6,OR(Q2639&gt;$U$6,Q2639&lt;$U$7),Q2639*$V$7)</f>
        <v>135.32</v>
      </c>
    </row>
    <row r="2640" spans="1:20" x14ac:dyDescent="0.3">
      <c r="A2640" s="2" t="s">
        <v>3327</v>
      </c>
      <c r="B2640" s="5">
        <v>43576</v>
      </c>
      <c r="C2640" s="5">
        <v>43576</v>
      </c>
      <c r="D2640" s="2" t="s">
        <v>45</v>
      </c>
      <c r="E2640" s="2" t="s">
        <v>27</v>
      </c>
      <c r="F2640" s="2" t="s">
        <v>259</v>
      </c>
      <c r="G2640" s="6" t="str">
        <f>VLOOKUP(F2640,'Customer Info'!A:B,2,0)</f>
        <v>Charlotte</v>
      </c>
      <c r="H2640" s="6" t="str">
        <f>VLOOKUP(F2640,'Customer Info'!A:C,3,0)</f>
        <v>Melton</v>
      </c>
      <c r="I2640" s="6" t="str">
        <f>VLOOKUP(F2640,'Customer Info'!A:E,5,0)</f>
        <v>Canberra</v>
      </c>
      <c r="J2640" s="2" t="s">
        <v>371</v>
      </c>
      <c r="K2640" s="2">
        <v>954</v>
      </c>
      <c r="L2640" s="2">
        <v>901</v>
      </c>
      <c r="M2640" s="2">
        <v>2</v>
      </c>
      <c r="N2640" s="7">
        <f t="shared" si="164"/>
        <v>1802</v>
      </c>
      <c r="O2640" s="7">
        <f t="shared" si="165"/>
        <v>1908</v>
      </c>
      <c r="P2640" s="2">
        <v>26</v>
      </c>
      <c r="Q2640" s="8">
        <f t="shared" si="166"/>
        <v>1934</v>
      </c>
      <c r="R2640" s="8">
        <f t="shared" si="167"/>
        <v>106</v>
      </c>
      <c r="S2640" s="2" t="s">
        <v>61</v>
      </c>
      <c r="T2640" s="22" cm="1">
        <f t="array" ref="T2640">_xlfn.IFS(OR(Q2640&gt;$U$2,Q2640&lt;$U$3),Q2640*$V$2,OR(Q2640&gt;$U$3,Q2640&lt;$U$4),Q2640*$V$3,OR(Q2640&gt;$U$3,Q2640&lt;$U$4),Q2640*$V$4,OR(Q2640&gt;$U$5,Q2640&lt;$U$6),Q2640*$V$6,OR(Q2640&gt;$U$6,Q2640&lt;$U$7),Q2640*$V$7)</f>
        <v>38.68</v>
      </c>
    </row>
    <row r="2641" spans="1:20" x14ac:dyDescent="0.3">
      <c r="A2641" s="2" t="s">
        <v>3328</v>
      </c>
      <c r="B2641" s="5">
        <v>43546</v>
      </c>
      <c r="C2641" s="5">
        <v>43548</v>
      </c>
      <c r="D2641" s="2" t="s">
        <v>45</v>
      </c>
      <c r="E2641" s="2" t="s">
        <v>66</v>
      </c>
      <c r="F2641" s="2" t="s">
        <v>1217</v>
      </c>
      <c r="G2641" s="6" t="str">
        <f>VLOOKUP(F2641,'Customer Info'!A:B,2,0)</f>
        <v>Greg</v>
      </c>
      <c r="H2641" s="6" t="str">
        <f>VLOOKUP(F2641,'Customer Info'!A:C,3,0)</f>
        <v>Tran</v>
      </c>
      <c r="I2641" s="6" t="str">
        <f>VLOOKUP(F2641,'Customer Info'!A:E,5,0)</f>
        <v>Recklinghausen</v>
      </c>
      <c r="J2641" s="2" t="s">
        <v>178</v>
      </c>
      <c r="K2641" s="2">
        <v>139</v>
      </c>
      <c r="L2641" s="2">
        <v>130</v>
      </c>
      <c r="M2641" s="2">
        <v>2</v>
      </c>
      <c r="N2641" s="7">
        <f t="shared" si="164"/>
        <v>260</v>
      </c>
      <c r="O2641" s="7">
        <f t="shared" si="165"/>
        <v>278</v>
      </c>
      <c r="P2641" s="2">
        <v>30</v>
      </c>
      <c r="Q2641" s="8">
        <f t="shared" si="166"/>
        <v>308</v>
      </c>
      <c r="R2641" s="8">
        <f t="shared" si="167"/>
        <v>18</v>
      </c>
      <c r="S2641" s="2" t="s">
        <v>31</v>
      </c>
      <c r="T2641" s="22" cm="1">
        <f t="array" ref="T2641">_xlfn.IFS(OR(Q2641&gt;$U$2,Q2641&lt;$U$3),Q2641*$V$2,OR(Q2641&gt;$U$3,Q2641&lt;$U$4),Q2641*$V$3,OR(Q2641&gt;$U$3,Q2641&lt;$U$4),Q2641*$V$4,OR(Q2641&gt;$U$5,Q2641&lt;$U$6),Q2641*$V$6,OR(Q2641&gt;$U$6,Q2641&lt;$U$7),Q2641*$V$7)</f>
        <v>6.16</v>
      </c>
    </row>
    <row r="2642" spans="1:20" x14ac:dyDescent="0.3">
      <c r="A2642" s="2" t="s">
        <v>3329</v>
      </c>
      <c r="B2642" s="5">
        <v>43809</v>
      </c>
      <c r="C2642" s="5">
        <v>43809</v>
      </c>
      <c r="D2642" s="2" t="s">
        <v>33</v>
      </c>
      <c r="E2642" s="2" t="s">
        <v>34</v>
      </c>
      <c r="F2642" s="2" t="s">
        <v>1064</v>
      </c>
      <c r="G2642" s="6" t="str">
        <f>VLOOKUP(F2642,'Customer Info'!A:B,2,0)</f>
        <v>John</v>
      </c>
      <c r="H2642" s="6" t="str">
        <f>VLOOKUP(F2642,'Customer Info'!A:C,3,0)</f>
        <v>Lucas</v>
      </c>
      <c r="I2642" s="6" t="str">
        <f>VLOOKUP(F2642,'Customer Info'!A:E,5,0)</f>
        <v>Beijing</v>
      </c>
      <c r="J2642" s="2" t="s">
        <v>91</v>
      </c>
      <c r="K2642" s="2">
        <v>6768</v>
      </c>
      <c r="L2642" s="2">
        <v>6512</v>
      </c>
      <c r="M2642" s="2">
        <v>1</v>
      </c>
      <c r="N2642" s="7">
        <f t="shared" si="164"/>
        <v>6512</v>
      </c>
      <c r="O2642" s="7">
        <f t="shared" si="165"/>
        <v>6768</v>
      </c>
      <c r="P2642" s="2">
        <v>42</v>
      </c>
      <c r="Q2642" s="8">
        <f t="shared" si="166"/>
        <v>6810</v>
      </c>
      <c r="R2642" s="8">
        <f t="shared" si="167"/>
        <v>256</v>
      </c>
      <c r="S2642" s="2" t="s">
        <v>31</v>
      </c>
      <c r="T2642" s="22" cm="1">
        <f t="array" ref="T2642">_xlfn.IFS(OR(Q2642&gt;$U$2,Q2642&lt;$U$3),Q2642*$V$2,OR(Q2642&gt;$U$3,Q2642&lt;$U$4),Q2642*$V$3,OR(Q2642&gt;$U$3,Q2642&lt;$U$4),Q2642*$V$4,OR(Q2642&gt;$U$5,Q2642&lt;$U$6),Q2642*$V$6,OR(Q2642&gt;$U$6,Q2642&lt;$U$7),Q2642*$V$7)</f>
        <v>136.19999999999999</v>
      </c>
    </row>
    <row r="2643" spans="1:20" x14ac:dyDescent="0.3">
      <c r="A2643" s="2" t="s">
        <v>3330</v>
      </c>
      <c r="B2643" s="5">
        <v>43592</v>
      </c>
      <c r="C2643" s="5">
        <v>43593</v>
      </c>
      <c r="D2643" s="2" t="s">
        <v>33</v>
      </c>
      <c r="E2643" s="2" t="s">
        <v>66</v>
      </c>
      <c r="F2643" s="2" t="s">
        <v>2349</v>
      </c>
      <c r="G2643" s="6" t="str">
        <f>VLOOKUP(F2643,'Customer Info'!A:B,2,0)</f>
        <v>Julia</v>
      </c>
      <c r="H2643" s="6" t="str">
        <f>VLOOKUP(F2643,'Customer Info'!A:C,3,0)</f>
        <v>Dunbar</v>
      </c>
      <c r="I2643" s="6" t="str">
        <f>VLOOKUP(F2643,'Customer Info'!A:E,5,0)</f>
        <v>Cologne</v>
      </c>
      <c r="J2643" s="2" t="s">
        <v>377</v>
      </c>
      <c r="K2643" s="2">
        <v>7658</v>
      </c>
      <c r="L2643" s="2">
        <v>7026</v>
      </c>
      <c r="M2643" s="2">
        <v>6</v>
      </c>
      <c r="N2643" s="7">
        <f t="shared" si="164"/>
        <v>42156</v>
      </c>
      <c r="O2643" s="7">
        <f t="shared" si="165"/>
        <v>45948</v>
      </c>
      <c r="P2643" s="2">
        <v>73</v>
      </c>
      <c r="Q2643" s="8">
        <f t="shared" si="166"/>
        <v>46021</v>
      </c>
      <c r="R2643" s="8">
        <f t="shared" si="167"/>
        <v>3792</v>
      </c>
      <c r="S2643" s="2" t="s">
        <v>31</v>
      </c>
      <c r="T2643" s="22" cm="1">
        <f t="array" ref="T2643">_xlfn.IFS(OR(Q2643&gt;$U$2,Q2643&lt;$U$3),Q2643*$V$2,OR(Q2643&gt;$U$3,Q2643&lt;$U$4),Q2643*$V$3,OR(Q2643&gt;$U$3,Q2643&lt;$U$4),Q2643*$V$4,OR(Q2643&gt;$U$5,Q2643&lt;$U$6),Q2643*$V$6,OR(Q2643&gt;$U$6,Q2643&lt;$U$7),Q2643*$V$7)</f>
        <v>920.42000000000007</v>
      </c>
    </row>
    <row r="2644" spans="1:20" x14ac:dyDescent="0.3">
      <c r="A2644" s="2" t="s">
        <v>3331</v>
      </c>
      <c r="B2644" s="5">
        <v>43627</v>
      </c>
      <c r="C2644" s="5">
        <v>43627</v>
      </c>
      <c r="D2644" s="2" t="s">
        <v>45</v>
      </c>
      <c r="E2644" s="2" t="s">
        <v>89</v>
      </c>
      <c r="F2644" s="2" t="s">
        <v>654</v>
      </c>
      <c r="G2644" s="6" t="str">
        <f>VLOOKUP(F2644,'Customer Info'!A:B,2,0)</f>
        <v>Rachel</v>
      </c>
      <c r="H2644" s="6" t="str">
        <f>VLOOKUP(F2644,'Customer Info'!A:C,3,0)</f>
        <v>Payne</v>
      </c>
      <c r="I2644" s="6" t="str">
        <f>VLOOKUP(F2644,'Customer Info'!A:E,5,0)</f>
        <v>Mianyang</v>
      </c>
      <c r="J2644" s="2" t="s">
        <v>512</v>
      </c>
      <c r="K2644" s="2">
        <v>125</v>
      </c>
      <c r="L2644" s="2">
        <v>113</v>
      </c>
      <c r="M2644" s="2">
        <v>2</v>
      </c>
      <c r="N2644" s="7">
        <f t="shared" si="164"/>
        <v>226</v>
      </c>
      <c r="O2644" s="7">
        <f t="shared" si="165"/>
        <v>250</v>
      </c>
      <c r="P2644" s="2">
        <v>30</v>
      </c>
      <c r="Q2644" s="8">
        <f t="shared" si="166"/>
        <v>280</v>
      </c>
      <c r="R2644" s="8">
        <f t="shared" si="167"/>
        <v>24</v>
      </c>
      <c r="S2644" s="2" t="s">
        <v>31</v>
      </c>
      <c r="T2644" s="22" cm="1">
        <f t="array" ref="T2644">_xlfn.IFS(OR(Q2644&gt;$U$2,Q2644&lt;$U$3),Q2644*$V$2,OR(Q2644&gt;$U$3,Q2644&lt;$U$4),Q2644*$V$3,OR(Q2644&gt;$U$3,Q2644&lt;$U$4),Q2644*$V$4,OR(Q2644&gt;$U$5,Q2644&lt;$U$6),Q2644*$V$6,OR(Q2644&gt;$U$6,Q2644&lt;$U$7),Q2644*$V$7)</f>
        <v>5.6000000000000005</v>
      </c>
    </row>
    <row r="2645" spans="1:20" x14ac:dyDescent="0.3">
      <c r="A2645" s="2" t="s">
        <v>3332</v>
      </c>
      <c r="B2645" s="5">
        <v>43542</v>
      </c>
      <c r="C2645" s="5">
        <v>43544</v>
      </c>
      <c r="D2645" s="2" t="s">
        <v>33</v>
      </c>
      <c r="E2645" s="2" t="s">
        <v>66</v>
      </c>
      <c r="F2645" s="2" t="s">
        <v>1047</v>
      </c>
      <c r="G2645" s="6" t="str">
        <f>VLOOKUP(F2645,'Customer Info'!A:B,2,0)</f>
        <v>Claudia</v>
      </c>
      <c r="H2645" s="6" t="str">
        <f>VLOOKUP(F2645,'Customer Info'!A:C,3,0)</f>
        <v>Bergmann</v>
      </c>
      <c r="I2645" s="6" t="str">
        <f>VLOOKUP(F2645,'Customer Info'!A:E,5,0)</f>
        <v>Aschaffenburg</v>
      </c>
      <c r="J2645" s="2" t="s">
        <v>402</v>
      </c>
      <c r="K2645" s="2">
        <v>1615</v>
      </c>
      <c r="L2645" s="2">
        <v>1525</v>
      </c>
      <c r="M2645" s="2">
        <v>7</v>
      </c>
      <c r="N2645" s="7">
        <f t="shared" si="164"/>
        <v>10675</v>
      </c>
      <c r="O2645" s="7">
        <f t="shared" si="165"/>
        <v>11305</v>
      </c>
      <c r="P2645" s="2">
        <v>80</v>
      </c>
      <c r="Q2645" s="8">
        <f t="shared" si="166"/>
        <v>11385</v>
      </c>
      <c r="R2645" s="8">
        <f t="shared" si="167"/>
        <v>630</v>
      </c>
      <c r="S2645" s="2" t="s">
        <v>28</v>
      </c>
      <c r="T2645" s="22" cm="1">
        <f t="array" ref="T2645">_xlfn.IFS(OR(Q2645&gt;$U$2,Q2645&lt;$U$3),Q2645*$V$2,OR(Q2645&gt;$U$3,Q2645&lt;$U$4),Q2645*$V$3,OR(Q2645&gt;$U$3,Q2645&lt;$U$4),Q2645*$V$4,OR(Q2645&gt;$U$5,Q2645&lt;$U$6),Q2645*$V$6,OR(Q2645&gt;$U$6,Q2645&lt;$U$7),Q2645*$V$7)</f>
        <v>227.70000000000002</v>
      </c>
    </row>
    <row r="2646" spans="1:20" x14ac:dyDescent="0.3">
      <c r="A2646" s="2" t="s">
        <v>3333</v>
      </c>
      <c r="B2646" s="5">
        <v>43774</v>
      </c>
      <c r="C2646" s="5">
        <v>43775</v>
      </c>
      <c r="D2646" s="2" t="s">
        <v>33</v>
      </c>
      <c r="E2646" s="2" t="s">
        <v>34</v>
      </c>
      <c r="F2646" s="2" t="s">
        <v>361</v>
      </c>
      <c r="G2646" s="6" t="str">
        <f>VLOOKUP(F2646,'Customer Info'!A:B,2,0)</f>
        <v>Julia</v>
      </c>
      <c r="H2646" s="6" t="str">
        <f>VLOOKUP(F2646,'Customer Info'!A:C,3,0)</f>
        <v>Barnett</v>
      </c>
      <c r="I2646" s="6" t="str">
        <f>VLOOKUP(F2646,'Customer Info'!A:E,5,0)</f>
        <v>Zhuhai</v>
      </c>
      <c r="J2646" s="2" t="s">
        <v>548</v>
      </c>
      <c r="K2646" s="2">
        <v>1619</v>
      </c>
      <c r="L2646" s="2">
        <v>1442</v>
      </c>
      <c r="M2646" s="2">
        <v>4</v>
      </c>
      <c r="N2646" s="7">
        <f t="shared" si="164"/>
        <v>5768</v>
      </c>
      <c r="O2646" s="7">
        <f t="shared" si="165"/>
        <v>6476</v>
      </c>
      <c r="P2646" s="2">
        <v>40</v>
      </c>
      <c r="Q2646" s="8">
        <f t="shared" si="166"/>
        <v>6516</v>
      </c>
      <c r="R2646" s="8">
        <f t="shared" si="167"/>
        <v>708</v>
      </c>
      <c r="S2646" s="2" t="s">
        <v>31</v>
      </c>
      <c r="T2646" s="22" cm="1">
        <f t="array" ref="T2646">_xlfn.IFS(OR(Q2646&gt;$U$2,Q2646&lt;$U$3),Q2646*$V$2,OR(Q2646&gt;$U$3,Q2646&lt;$U$4),Q2646*$V$3,OR(Q2646&gt;$U$3,Q2646&lt;$U$4),Q2646*$V$4,OR(Q2646&gt;$U$5,Q2646&lt;$U$6),Q2646*$V$6,OR(Q2646&gt;$U$6,Q2646&lt;$U$7),Q2646*$V$7)</f>
        <v>130.32</v>
      </c>
    </row>
    <row r="2647" spans="1:20" x14ac:dyDescent="0.3">
      <c r="A2647" s="2" t="s">
        <v>3334</v>
      </c>
      <c r="B2647" s="5">
        <v>43773</v>
      </c>
      <c r="C2647" s="5">
        <v>43774</v>
      </c>
      <c r="D2647" s="2" t="s">
        <v>45</v>
      </c>
      <c r="E2647" s="2" t="s">
        <v>46</v>
      </c>
      <c r="F2647" s="2" t="s">
        <v>1034</v>
      </c>
      <c r="G2647" s="6" t="str">
        <f>VLOOKUP(F2647,'Customer Info'!A:B,2,0)</f>
        <v>Ralph</v>
      </c>
      <c r="H2647" s="6" t="str">
        <f>VLOOKUP(F2647,'Customer Info'!A:C,3,0)</f>
        <v>Arnett</v>
      </c>
      <c r="I2647" s="6" t="str">
        <f>VLOOKUP(F2647,'Customer Info'!A:E,5,0)</f>
        <v>Jhansi</v>
      </c>
      <c r="J2647" s="2" t="s">
        <v>138</v>
      </c>
      <c r="K2647" s="2">
        <v>135</v>
      </c>
      <c r="L2647" s="2">
        <v>126</v>
      </c>
      <c r="M2647" s="2">
        <v>2</v>
      </c>
      <c r="N2647" s="7">
        <f t="shared" si="164"/>
        <v>252</v>
      </c>
      <c r="O2647" s="7">
        <f t="shared" si="165"/>
        <v>270</v>
      </c>
      <c r="P2647" s="2">
        <v>30</v>
      </c>
      <c r="Q2647" s="8">
        <f t="shared" si="166"/>
        <v>300</v>
      </c>
      <c r="R2647" s="8">
        <f t="shared" si="167"/>
        <v>18</v>
      </c>
      <c r="S2647" s="2" t="s">
        <v>61</v>
      </c>
      <c r="T2647" s="22" cm="1">
        <f t="array" ref="T2647">_xlfn.IFS(OR(Q2647&gt;$U$2,Q2647&lt;$U$3),Q2647*$V$2,OR(Q2647&gt;$U$3,Q2647&lt;$U$4),Q2647*$V$3,OR(Q2647&gt;$U$3,Q2647&lt;$U$4),Q2647*$V$4,OR(Q2647&gt;$U$5,Q2647&lt;$U$6),Q2647*$V$6,OR(Q2647&gt;$U$6,Q2647&lt;$U$7),Q2647*$V$7)</f>
        <v>6</v>
      </c>
    </row>
    <row r="2648" spans="1:20" x14ac:dyDescent="0.3">
      <c r="A2648" s="2" t="s">
        <v>3335</v>
      </c>
      <c r="B2648" s="5">
        <v>43709</v>
      </c>
      <c r="C2648" s="5">
        <v>43709</v>
      </c>
      <c r="D2648" s="2" t="s">
        <v>26</v>
      </c>
      <c r="E2648" s="2" t="s">
        <v>89</v>
      </c>
      <c r="F2648" s="2" t="s">
        <v>742</v>
      </c>
      <c r="G2648" s="6" t="str">
        <f>VLOOKUP(F2648,'Customer Info'!A:B,2,0)</f>
        <v>Thomas</v>
      </c>
      <c r="H2648" s="6" t="str">
        <f>VLOOKUP(F2648,'Customer Info'!A:C,3,0)</f>
        <v>Brumley</v>
      </c>
      <c r="I2648" s="6" t="str">
        <f>VLOOKUP(F2648,'Customer Info'!A:E,5,0)</f>
        <v>Launceston</v>
      </c>
      <c r="J2648" s="2" t="s">
        <v>227</v>
      </c>
      <c r="K2648" s="2">
        <v>2088</v>
      </c>
      <c r="L2648" s="2">
        <v>1970</v>
      </c>
      <c r="M2648" s="2">
        <v>2</v>
      </c>
      <c r="N2648" s="7">
        <f t="shared" si="164"/>
        <v>3940</v>
      </c>
      <c r="O2648" s="7">
        <f t="shared" si="165"/>
        <v>4176</v>
      </c>
      <c r="P2648" s="2">
        <v>72</v>
      </c>
      <c r="Q2648" s="8">
        <f t="shared" si="166"/>
        <v>4248</v>
      </c>
      <c r="R2648" s="8">
        <f t="shared" si="167"/>
        <v>236</v>
      </c>
      <c r="S2648" s="2" t="s">
        <v>31</v>
      </c>
      <c r="T2648" s="22" cm="1">
        <f t="array" ref="T2648">_xlfn.IFS(OR(Q2648&gt;$U$2,Q2648&lt;$U$3),Q2648*$V$2,OR(Q2648&gt;$U$3,Q2648&lt;$U$4),Q2648*$V$3,OR(Q2648&gt;$U$3,Q2648&lt;$U$4),Q2648*$V$4,OR(Q2648&gt;$U$5,Q2648&lt;$U$6),Q2648*$V$6,OR(Q2648&gt;$U$6,Q2648&lt;$U$7),Q2648*$V$7)</f>
        <v>84.960000000000008</v>
      </c>
    </row>
    <row r="2649" spans="1:20" x14ac:dyDescent="0.3">
      <c r="A2649" s="2" t="s">
        <v>3336</v>
      </c>
      <c r="B2649" s="5">
        <v>43476</v>
      </c>
      <c r="C2649" s="5">
        <v>43477</v>
      </c>
      <c r="D2649" s="2" t="s">
        <v>45</v>
      </c>
      <c r="E2649" s="2" t="s">
        <v>34</v>
      </c>
      <c r="F2649" s="2" t="s">
        <v>29</v>
      </c>
      <c r="G2649" s="6" t="str">
        <f>VLOOKUP(F2649,'Customer Info'!A:B,2,0)</f>
        <v>Michael</v>
      </c>
      <c r="H2649" s="6" t="str">
        <f>VLOOKUP(F2649,'Customer Info'!A:C,3,0)</f>
        <v>Granlund</v>
      </c>
      <c r="I2649" s="6" t="str">
        <f>VLOOKUP(F2649,'Customer Info'!A:E,5,0)</f>
        <v>Sydney</v>
      </c>
      <c r="J2649" s="2" t="s">
        <v>184</v>
      </c>
      <c r="K2649" s="2">
        <v>531</v>
      </c>
      <c r="L2649" s="2">
        <v>487</v>
      </c>
      <c r="M2649" s="2">
        <v>6</v>
      </c>
      <c r="N2649" s="7">
        <f t="shared" si="164"/>
        <v>2922</v>
      </c>
      <c r="O2649" s="7">
        <f t="shared" si="165"/>
        <v>3186</v>
      </c>
      <c r="P2649" s="2">
        <v>42</v>
      </c>
      <c r="Q2649" s="8">
        <f t="shared" si="166"/>
        <v>3228</v>
      </c>
      <c r="R2649" s="8">
        <f t="shared" si="167"/>
        <v>264</v>
      </c>
      <c r="S2649" s="2" t="s">
        <v>61</v>
      </c>
      <c r="T2649" s="22" cm="1">
        <f t="array" ref="T2649">_xlfn.IFS(OR(Q2649&gt;$U$2,Q2649&lt;$U$3),Q2649*$V$2,OR(Q2649&gt;$U$3,Q2649&lt;$U$4),Q2649*$V$3,OR(Q2649&gt;$U$3,Q2649&lt;$U$4),Q2649*$V$4,OR(Q2649&gt;$U$5,Q2649&lt;$U$6),Q2649*$V$6,OR(Q2649&gt;$U$6,Q2649&lt;$U$7),Q2649*$V$7)</f>
        <v>64.56</v>
      </c>
    </row>
    <row r="2650" spans="1:20" x14ac:dyDescent="0.3">
      <c r="A2650" s="2" t="s">
        <v>3337</v>
      </c>
      <c r="B2650" s="5">
        <v>43637</v>
      </c>
      <c r="C2650" s="5">
        <v>43638</v>
      </c>
      <c r="D2650" s="2" t="s">
        <v>26</v>
      </c>
      <c r="E2650" s="2" t="s">
        <v>46</v>
      </c>
      <c r="F2650" s="2" t="s">
        <v>167</v>
      </c>
      <c r="G2650" s="6" t="str">
        <f>VLOOKUP(F2650,'Customer Info'!A:B,2,0)</f>
        <v>Jack</v>
      </c>
      <c r="H2650" s="6" t="str">
        <f>VLOOKUP(F2650,'Customer Info'!A:C,3,0)</f>
        <v>Lebron</v>
      </c>
      <c r="I2650" s="6" t="str">
        <f>VLOOKUP(F2650,'Customer Info'!A:E,5,0)</f>
        <v>Erftstadt</v>
      </c>
      <c r="J2650" s="2" t="s">
        <v>240</v>
      </c>
      <c r="K2650" s="2">
        <v>4714</v>
      </c>
      <c r="L2650" s="2">
        <v>4323</v>
      </c>
      <c r="M2650" s="2">
        <v>2</v>
      </c>
      <c r="N2650" s="7">
        <f t="shared" si="164"/>
        <v>8646</v>
      </c>
      <c r="O2650" s="7">
        <f t="shared" si="165"/>
        <v>9428</v>
      </c>
      <c r="P2650" s="2">
        <v>85</v>
      </c>
      <c r="Q2650" s="8">
        <f t="shared" si="166"/>
        <v>9513</v>
      </c>
      <c r="R2650" s="8">
        <f t="shared" si="167"/>
        <v>782</v>
      </c>
      <c r="S2650" s="2" t="s">
        <v>31</v>
      </c>
      <c r="T2650" s="22" cm="1">
        <f t="array" ref="T2650">_xlfn.IFS(OR(Q2650&gt;$U$2,Q2650&lt;$U$3),Q2650*$V$2,OR(Q2650&gt;$U$3,Q2650&lt;$U$4),Q2650*$V$3,OR(Q2650&gt;$U$3,Q2650&lt;$U$4),Q2650*$V$4,OR(Q2650&gt;$U$5,Q2650&lt;$U$6),Q2650*$V$6,OR(Q2650&gt;$U$6,Q2650&lt;$U$7),Q2650*$V$7)</f>
        <v>190.26</v>
      </c>
    </row>
    <row r="2651" spans="1:20" x14ac:dyDescent="0.3">
      <c r="A2651" s="2" t="s">
        <v>3338</v>
      </c>
      <c r="B2651" s="5">
        <v>43586</v>
      </c>
      <c r="C2651" s="5">
        <v>43587</v>
      </c>
      <c r="D2651" s="2" t="s">
        <v>33</v>
      </c>
      <c r="E2651" s="2" t="s">
        <v>27</v>
      </c>
      <c r="F2651" s="2" t="s">
        <v>924</v>
      </c>
      <c r="G2651" s="6" t="str">
        <f>VLOOKUP(F2651,'Customer Info'!A:B,2,0)</f>
        <v>Sonia</v>
      </c>
      <c r="H2651" s="6" t="str">
        <f>VLOOKUP(F2651,'Customer Info'!A:C,3,0)</f>
        <v>Sunley</v>
      </c>
      <c r="I2651" s="6" t="str">
        <f>VLOOKUP(F2651,'Customer Info'!A:E,5,0)</f>
        <v>Canberra</v>
      </c>
      <c r="J2651" s="2" t="s">
        <v>414</v>
      </c>
      <c r="K2651" s="2">
        <v>6635</v>
      </c>
      <c r="L2651" s="2">
        <v>6321</v>
      </c>
      <c r="M2651" s="2">
        <v>2</v>
      </c>
      <c r="N2651" s="7">
        <f t="shared" si="164"/>
        <v>12642</v>
      </c>
      <c r="O2651" s="7">
        <f t="shared" si="165"/>
        <v>13270</v>
      </c>
      <c r="P2651" s="2">
        <v>67</v>
      </c>
      <c r="Q2651" s="8">
        <f t="shared" si="166"/>
        <v>13337</v>
      </c>
      <c r="R2651" s="8">
        <f t="shared" si="167"/>
        <v>628</v>
      </c>
      <c r="S2651" s="2" t="s">
        <v>61</v>
      </c>
      <c r="T2651" s="22" cm="1">
        <f t="array" ref="T2651">_xlfn.IFS(OR(Q2651&gt;$U$2,Q2651&lt;$U$3),Q2651*$V$2,OR(Q2651&gt;$U$3,Q2651&lt;$U$4),Q2651*$V$3,OR(Q2651&gt;$U$3,Q2651&lt;$U$4),Q2651*$V$4,OR(Q2651&gt;$U$5,Q2651&lt;$U$6),Q2651*$V$6,OR(Q2651&gt;$U$6,Q2651&lt;$U$7),Q2651*$V$7)</f>
        <v>266.74</v>
      </c>
    </row>
    <row r="2652" spans="1:20" x14ac:dyDescent="0.3">
      <c r="A2652" s="2" t="s">
        <v>3339</v>
      </c>
      <c r="B2652" s="5">
        <v>43559</v>
      </c>
      <c r="C2652" s="5">
        <v>43560</v>
      </c>
      <c r="D2652" s="2" t="s">
        <v>33</v>
      </c>
      <c r="E2652" s="2" t="s">
        <v>46</v>
      </c>
      <c r="F2652" s="2" t="s">
        <v>1317</v>
      </c>
      <c r="G2652" s="6" t="str">
        <f>VLOOKUP(F2652,'Customer Info'!A:B,2,0)</f>
        <v>Vivek</v>
      </c>
      <c r="H2652" s="6" t="str">
        <f>VLOOKUP(F2652,'Customer Info'!A:C,3,0)</f>
        <v>Gonzalez</v>
      </c>
      <c r="I2652" s="6" t="str">
        <f>VLOOKUP(F2652,'Customer Info'!A:E,5,0)</f>
        <v>Nanyang</v>
      </c>
      <c r="J2652" s="2" t="s">
        <v>793</v>
      </c>
      <c r="K2652" s="2">
        <v>2526</v>
      </c>
      <c r="L2652" s="2">
        <v>2408</v>
      </c>
      <c r="M2652" s="2">
        <v>1</v>
      </c>
      <c r="N2652" s="7">
        <f t="shared" si="164"/>
        <v>2408</v>
      </c>
      <c r="O2652" s="7">
        <f t="shared" si="165"/>
        <v>2526</v>
      </c>
      <c r="P2652" s="2">
        <v>42</v>
      </c>
      <c r="Q2652" s="8">
        <f t="shared" si="166"/>
        <v>2568</v>
      </c>
      <c r="R2652" s="8">
        <f t="shared" si="167"/>
        <v>118</v>
      </c>
      <c r="S2652" s="2" t="s">
        <v>31</v>
      </c>
      <c r="T2652" s="22" cm="1">
        <f t="array" ref="T2652">_xlfn.IFS(OR(Q2652&gt;$U$2,Q2652&lt;$U$3),Q2652*$V$2,OR(Q2652&gt;$U$3,Q2652&lt;$U$4),Q2652*$V$3,OR(Q2652&gt;$U$3,Q2652&lt;$U$4),Q2652*$V$4,OR(Q2652&gt;$U$5,Q2652&lt;$U$6),Q2652*$V$6,OR(Q2652&gt;$U$6,Q2652&lt;$U$7),Q2652*$V$7)</f>
        <v>51.36</v>
      </c>
    </row>
    <row r="2653" spans="1:20" x14ac:dyDescent="0.3">
      <c r="A2653" s="2" t="s">
        <v>3340</v>
      </c>
      <c r="B2653" s="5">
        <v>43515</v>
      </c>
      <c r="C2653" s="5">
        <v>43516</v>
      </c>
      <c r="D2653" s="2" t="s">
        <v>33</v>
      </c>
      <c r="E2653" s="2" t="s">
        <v>66</v>
      </c>
      <c r="F2653" s="2" t="s">
        <v>556</v>
      </c>
      <c r="G2653" s="6" t="str">
        <f>VLOOKUP(F2653,'Customer Info'!A:B,2,0)</f>
        <v>Damala</v>
      </c>
      <c r="H2653" s="6" t="str">
        <f>VLOOKUP(F2653,'Customer Info'!A:C,3,0)</f>
        <v>Kotsonis</v>
      </c>
      <c r="I2653" s="6" t="str">
        <f>VLOOKUP(F2653,'Customer Info'!A:E,5,0)</f>
        <v>Berlin</v>
      </c>
      <c r="J2653" s="2" t="s">
        <v>570</v>
      </c>
      <c r="K2653" s="2">
        <v>7508</v>
      </c>
      <c r="L2653" s="2">
        <v>6956</v>
      </c>
      <c r="M2653" s="2">
        <v>1</v>
      </c>
      <c r="N2653" s="7">
        <f t="shared" si="164"/>
        <v>6956</v>
      </c>
      <c r="O2653" s="7">
        <f t="shared" si="165"/>
        <v>7508</v>
      </c>
      <c r="P2653" s="2">
        <v>26</v>
      </c>
      <c r="Q2653" s="8">
        <f t="shared" si="166"/>
        <v>7534</v>
      </c>
      <c r="R2653" s="8">
        <f t="shared" si="167"/>
        <v>552</v>
      </c>
      <c r="S2653" s="2" t="s">
        <v>31</v>
      </c>
      <c r="T2653" s="22" cm="1">
        <f t="array" ref="T2653">_xlfn.IFS(OR(Q2653&gt;$U$2,Q2653&lt;$U$3),Q2653*$V$2,OR(Q2653&gt;$U$3,Q2653&lt;$U$4),Q2653*$V$3,OR(Q2653&gt;$U$3,Q2653&lt;$U$4),Q2653*$V$4,OR(Q2653&gt;$U$5,Q2653&lt;$U$6),Q2653*$V$6,OR(Q2653&gt;$U$6,Q2653&lt;$U$7),Q2653*$V$7)</f>
        <v>150.68</v>
      </c>
    </row>
    <row r="2654" spans="1:20" x14ac:dyDescent="0.3">
      <c r="A2654" s="2" t="s">
        <v>3341</v>
      </c>
      <c r="B2654" s="5">
        <v>43595</v>
      </c>
      <c r="C2654" s="5">
        <v>43596</v>
      </c>
      <c r="D2654" s="2" t="s">
        <v>45</v>
      </c>
      <c r="E2654" s="2" t="s">
        <v>34</v>
      </c>
      <c r="F2654" s="2" t="s">
        <v>180</v>
      </c>
      <c r="G2654" s="6" t="str">
        <f>VLOOKUP(F2654,'Customer Info'!A:B,2,0)</f>
        <v>Gary</v>
      </c>
      <c r="H2654" s="6" t="str">
        <f>VLOOKUP(F2654,'Customer Info'!A:C,3,0)</f>
        <v>Hansen</v>
      </c>
      <c r="I2654" s="6" t="str">
        <f>VLOOKUP(F2654,'Customer Info'!A:E,5,0)</f>
        <v>Dewas</v>
      </c>
      <c r="J2654" s="2" t="s">
        <v>114</v>
      </c>
      <c r="K2654" s="2">
        <v>1453</v>
      </c>
      <c r="L2654" s="2">
        <v>1411</v>
      </c>
      <c r="M2654" s="2">
        <v>6</v>
      </c>
      <c r="N2654" s="7">
        <f t="shared" si="164"/>
        <v>8466</v>
      </c>
      <c r="O2654" s="7">
        <f t="shared" si="165"/>
        <v>8718</v>
      </c>
      <c r="P2654" s="2">
        <v>80</v>
      </c>
      <c r="Q2654" s="8">
        <f t="shared" si="166"/>
        <v>8798</v>
      </c>
      <c r="R2654" s="8">
        <f t="shared" si="167"/>
        <v>252</v>
      </c>
      <c r="S2654" s="2" t="s">
        <v>61</v>
      </c>
      <c r="T2654" s="22" cm="1">
        <f t="array" ref="T2654">_xlfn.IFS(OR(Q2654&gt;$U$2,Q2654&lt;$U$3),Q2654*$V$2,OR(Q2654&gt;$U$3,Q2654&lt;$U$4),Q2654*$V$3,OR(Q2654&gt;$U$3,Q2654&lt;$U$4),Q2654*$V$4,OR(Q2654&gt;$U$5,Q2654&lt;$U$6),Q2654*$V$6,OR(Q2654&gt;$U$6,Q2654&lt;$U$7),Q2654*$V$7)</f>
        <v>175.96</v>
      </c>
    </row>
    <row r="2655" spans="1:20" x14ac:dyDescent="0.3">
      <c r="A2655" s="2" t="s">
        <v>3342</v>
      </c>
      <c r="B2655" s="5">
        <v>43784</v>
      </c>
      <c r="C2655" s="5">
        <v>43785</v>
      </c>
      <c r="D2655" s="2" t="s">
        <v>26</v>
      </c>
      <c r="E2655" s="2" t="s">
        <v>41</v>
      </c>
      <c r="F2655" s="2" t="s">
        <v>1363</v>
      </c>
      <c r="G2655" s="6" t="str">
        <f>VLOOKUP(F2655,'Customer Info'!A:B,2,0)</f>
        <v>Elpida</v>
      </c>
      <c r="H2655" s="6" t="str">
        <f>VLOOKUP(F2655,'Customer Info'!A:C,3,0)</f>
        <v>Rittenbach</v>
      </c>
      <c r="I2655" s="6" t="str">
        <f>VLOOKUP(F2655,'Customer Info'!A:E,5,0)</f>
        <v>Melbourne</v>
      </c>
      <c r="J2655" s="2" t="s">
        <v>380</v>
      </c>
      <c r="K2655" s="2">
        <v>4704</v>
      </c>
      <c r="L2655" s="2">
        <v>4361</v>
      </c>
      <c r="M2655" s="2">
        <v>5</v>
      </c>
      <c r="N2655" s="7">
        <f t="shared" si="164"/>
        <v>21805</v>
      </c>
      <c r="O2655" s="7">
        <f t="shared" si="165"/>
        <v>23520</v>
      </c>
      <c r="P2655" s="2">
        <v>28</v>
      </c>
      <c r="Q2655" s="8">
        <f t="shared" si="166"/>
        <v>23548</v>
      </c>
      <c r="R2655" s="8">
        <f t="shared" si="167"/>
        <v>1715</v>
      </c>
      <c r="S2655" s="2" t="s">
        <v>31</v>
      </c>
      <c r="T2655" s="22" cm="1">
        <f t="array" ref="T2655">_xlfn.IFS(OR(Q2655&gt;$U$2,Q2655&lt;$U$3),Q2655*$V$2,OR(Q2655&gt;$U$3,Q2655&lt;$U$4),Q2655*$V$3,OR(Q2655&gt;$U$3,Q2655&lt;$U$4),Q2655*$V$4,OR(Q2655&gt;$U$5,Q2655&lt;$U$6),Q2655*$V$6,OR(Q2655&gt;$U$6,Q2655&lt;$U$7),Q2655*$V$7)</f>
        <v>470.96000000000004</v>
      </c>
    </row>
    <row r="2656" spans="1:20" x14ac:dyDescent="0.3">
      <c r="A2656" s="2" t="s">
        <v>3343</v>
      </c>
      <c r="B2656" s="5">
        <v>43707</v>
      </c>
      <c r="C2656" s="5">
        <v>43708</v>
      </c>
      <c r="D2656" s="2" t="s">
        <v>45</v>
      </c>
      <c r="E2656" s="2" t="s">
        <v>34</v>
      </c>
      <c r="F2656" s="2" t="s">
        <v>239</v>
      </c>
      <c r="G2656" s="6" t="str">
        <f>VLOOKUP(F2656,'Customer Info'!A:B,2,0)</f>
        <v>Cassandra</v>
      </c>
      <c r="H2656" s="6" t="str">
        <f>VLOOKUP(F2656,'Customer Info'!A:C,3,0)</f>
        <v>Brandow</v>
      </c>
      <c r="I2656" s="6" t="str">
        <f>VLOOKUP(F2656,'Customer Info'!A:E,5,0)</f>
        <v>Hamburg</v>
      </c>
      <c r="J2656" s="2" t="s">
        <v>512</v>
      </c>
      <c r="K2656" s="2">
        <v>465</v>
      </c>
      <c r="L2656" s="2">
        <v>439</v>
      </c>
      <c r="M2656" s="2">
        <v>7</v>
      </c>
      <c r="N2656" s="7">
        <f t="shared" si="164"/>
        <v>3073</v>
      </c>
      <c r="O2656" s="7">
        <f t="shared" si="165"/>
        <v>3255</v>
      </c>
      <c r="P2656" s="2">
        <v>47</v>
      </c>
      <c r="Q2656" s="8">
        <f t="shared" si="166"/>
        <v>3302</v>
      </c>
      <c r="R2656" s="8">
        <f t="shared" si="167"/>
        <v>182</v>
      </c>
      <c r="S2656" s="2" t="s">
        <v>31</v>
      </c>
      <c r="T2656" s="22" cm="1">
        <f t="array" ref="T2656">_xlfn.IFS(OR(Q2656&gt;$U$2,Q2656&lt;$U$3),Q2656*$V$2,OR(Q2656&gt;$U$3,Q2656&lt;$U$4),Q2656*$V$3,OR(Q2656&gt;$U$3,Q2656&lt;$U$4),Q2656*$V$4,OR(Q2656&gt;$U$5,Q2656&lt;$U$6),Q2656*$V$6,OR(Q2656&gt;$U$6,Q2656&lt;$U$7),Q2656*$V$7)</f>
        <v>66.040000000000006</v>
      </c>
    </row>
    <row r="2657" spans="1:20" x14ac:dyDescent="0.3">
      <c r="A2657" s="2" t="s">
        <v>3344</v>
      </c>
      <c r="B2657" s="5">
        <v>43575</v>
      </c>
      <c r="C2657" s="5">
        <v>43575</v>
      </c>
      <c r="D2657" s="2" t="s">
        <v>33</v>
      </c>
      <c r="E2657" s="2" t="s">
        <v>46</v>
      </c>
      <c r="F2657" s="2" t="s">
        <v>673</v>
      </c>
      <c r="G2657" s="6" t="str">
        <f>VLOOKUP(F2657,'Customer Info'!A:B,2,0)</f>
        <v>Vivek</v>
      </c>
      <c r="H2657" s="6" t="str">
        <f>VLOOKUP(F2657,'Customer Info'!A:C,3,0)</f>
        <v>Sundaresam</v>
      </c>
      <c r="I2657" s="6" t="str">
        <f>VLOOKUP(F2657,'Customer Info'!A:E,5,0)</f>
        <v>Hamburg</v>
      </c>
      <c r="J2657" s="2" t="s">
        <v>97</v>
      </c>
      <c r="K2657" s="2">
        <v>6585</v>
      </c>
      <c r="L2657" s="2">
        <v>6105</v>
      </c>
      <c r="M2657" s="2">
        <v>7</v>
      </c>
      <c r="N2657" s="7">
        <f t="shared" si="164"/>
        <v>42735</v>
      </c>
      <c r="O2657" s="7">
        <f t="shared" si="165"/>
        <v>46095</v>
      </c>
      <c r="P2657" s="2">
        <v>42</v>
      </c>
      <c r="Q2657" s="8">
        <f t="shared" si="166"/>
        <v>46137</v>
      </c>
      <c r="R2657" s="8">
        <f t="shared" si="167"/>
        <v>3360</v>
      </c>
      <c r="S2657" s="2" t="s">
        <v>31</v>
      </c>
      <c r="T2657" s="22" cm="1">
        <f t="array" ref="T2657">_xlfn.IFS(OR(Q2657&gt;$U$2,Q2657&lt;$U$3),Q2657*$V$2,OR(Q2657&gt;$U$3,Q2657&lt;$U$4),Q2657*$V$3,OR(Q2657&gt;$U$3,Q2657&lt;$U$4),Q2657*$V$4,OR(Q2657&gt;$U$5,Q2657&lt;$U$6),Q2657*$V$6,OR(Q2657&gt;$U$6,Q2657&lt;$U$7),Q2657*$V$7)</f>
        <v>922.74</v>
      </c>
    </row>
    <row r="2658" spans="1:20" x14ac:dyDescent="0.3">
      <c r="A2658" s="2" t="s">
        <v>3345</v>
      </c>
      <c r="B2658" s="5">
        <v>43527</v>
      </c>
      <c r="C2658" s="5">
        <v>43528</v>
      </c>
      <c r="D2658" s="2" t="s">
        <v>26</v>
      </c>
      <c r="E2658" s="2" t="s">
        <v>46</v>
      </c>
      <c r="F2658" s="2" t="s">
        <v>659</v>
      </c>
      <c r="G2658" s="6" t="str">
        <f>VLOOKUP(F2658,'Customer Info'!A:B,2,0)</f>
        <v>Victoria</v>
      </c>
      <c r="H2658" s="6" t="str">
        <f>VLOOKUP(F2658,'Customer Info'!A:C,3,0)</f>
        <v>Brennan</v>
      </c>
      <c r="I2658" s="6" t="str">
        <f>VLOOKUP(F2658,'Customer Info'!A:E,5,0)</f>
        <v>Canberra</v>
      </c>
      <c r="J2658" s="2" t="s">
        <v>497</v>
      </c>
      <c r="K2658" s="2">
        <v>8665</v>
      </c>
      <c r="L2658" s="2">
        <v>7723</v>
      </c>
      <c r="M2658" s="2">
        <v>1</v>
      </c>
      <c r="N2658" s="7">
        <f t="shared" si="164"/>
        <v>7723</v>
      </c>
      <c r="O2658" s="7">
        <f t="shared" si="165"/>
        <v>8665</v>
      </c>
      <c r="P2658" s="2">
        <v>49</v>
      </c>
      <c r="Q2658" s="8">
        <f t="shared" si="166"/>
        <v>8714</v>
      </c>
      <c r="R2658" s="8">
        <f t="shared" si="167"/>
        <v>942</v>
      </c>
      <c r="S2658" s="2" t="s">
        <v>31</v>
      </c>
      <c r="T2658" s="22" cm="1">
        <f t="array" ref="T2658">_xlfn.IFS(OR(Q2658&gt;$U$2,Q2658&lt;$U$3),Q2658*$V$2,OR(Q2658&gt;$U$3,Q2658&lt;$U$4),Q2658*$V$3,OR(Q2658&gt;$U$3,Q2658&lt;$U$4),Q2658*$V$4,OR(Q2658&gt;$U$5,Q2658&lt;$U$6),Q2658*$V$6,OR(Q2658&gt;$U$6,Q2658&lt;$U$7),Q2658*$V$7)</f>
        <v>174.28</v>
      </c>
    </row>
    <row r="2659" spans="1:20" x14ac:dyDescent="0.3">
      <c r="A2659" s="2" t="s">
        <v>3346</v>
      </c>
      <c r="B2659" s="5">
        <v>43720</v>
      </c>
      <c r="C2659" s="5">
        <v>43720</v>
      </c>
      <c r="D2659" s="2" t="s">
        <v>33</v>
      </c>
      <c r="E2659" s="2" t="s">
        <v>46</v>
      </c>
      <c r="F2659" s="2" t="s">
        <v>1094</v>
      </c>
      <c r="G2659" s="6" t="str">
        <f>VLOOKUP(F2659,'Customer Info'!A:B,2,0)</f>
        <v>Annie</v>
      </c>
      <c r="H2659" s="6" t="str">
        <f>VLOOKUP(F2659,'Customer Info'!A:C,3,0)</f>
        <v>Zypern</v>
      </c>
      <c r="I2659" s="6" t="str">
        <f>VLOOKUP(F2659,'Customer Info'!A:E,5,0)</f>
        <v>Brisbane</v>
      </c>
      <c r="J2659" s="2" t="s">
        <v>224</v>
      </c>
      <c r="K2659" s="2">
        <v>7922</v>
      </c>
      <c r="L2659" s="2">
        <v>7328</v>
      </c>
      <c r="M2659" s="2">
        <v>7</v>
      </c>
      <c r="N2659" s="7">
        <f t="shared" si="164"/>
        <v>51296</v>
      </c>
      <c r="O2659" s="7">
        <f t="shared" si="165"/>
        <v>55454</v>
      </c>
      <c r="P2659" s="2">
        <v>76</v>
      </c>
      <c r="Q2659" s="8">
        <f t="shared" si="166"/>
        <v>55530</v>
      </c>
      <c r="R2659" s="8">
        <f t="shared" si="167"/>
        <v>4158</v>
      </c>
      <c r="S2659" s="2" t="s">
        <v>31</v>
      </c>
      <c r="T2659" s="22" cm="1">
        <f t="array" ref="T2659">_xlfn.IFS(OR(Q2659&gt;$U$2,Q2659&lt;$U$3),Q2659*$V$2,OR(Q2659&gt;$U$3,Q2659&lt;$U$4),Q2659*$V$3,OR(Q2659&gt;$U$3,Q2659&lt;$U$4),Q2659*$V$4,OR(Q2659&gt;$U$5,Q2659&lt;$U$6),Q2659*$V$6,OR(Q2659&gt;$U$6,Q2659&lt;$U$7),Q2659*$V$7)</f>
        <v>1110.6000000000001</v>
      </c>
    </row>
    <row r="2660" spans="1:20" x14ac:dyDescent="0.3">
      <c r="A2660" s="2" t="s">
        <v>3347</v>
      </c>
      <c r="B2660" s="5">
        <v>43666</v>
      </c>
      <c r="C2660" s="5">
        <v>43666</v>
      </c>
      <c r="D2660" s="2" t="s">
        <v>45</v>
      </c>
      <c r="E2660" s="2" t="s">
        <v>41</v>
      </c>
      <c r="F2660" s="2" t="s">
        <v>538</v>
      </c>
      <c r="G2660" s="6" t="str">
        <f>VLOOKUP(F2660,'Customer Info'!A:B,2,0)</f>
        <v>Joy</v>
      </c>
      <c r="H2660" s="6" t="str">
        <f>VLOOKUP(F2660,'Customer Info'!A:C,3,0)</f>
        <v>Bell</v>
      </c>
      <c r="I2660" s="6" t="str">
        <f>VLOOKUP(F2660,'Customer Info'!A:E,5,0)</f>
        <v>Tongchuan</v>
      </c>
      <c r="J2660" s="2" t="s">
        <v>476</v>
      </c>
      <c r="K2660" s="2">
        <v>130</v>
      </c>
      <c r="L2660" s="2">
        <v>122</v>
      </c>
      <c r="M2660" s="2">
        <v>1</v>
      </c>
      <c r="N2660" s="7">
        <f t="shared" si="164"/>
        <v>122</v>
      </c>
      <c r="O2660" s="7">
        <f t="shared" si="165"/>
        <v>130</v>
      </c>
      <c r="P2660" s="2">
        <v>30</v>
      </c>
      <c r="Q2660" s="8">
        <f t="shared" si="166"/>
        <v>160</v>
      </c>
      <c r="R2660" s="8">
        <f t="shared" si="167"/>
        <v>8</v>
      </c>
      <c r="S2660" s="2" t="s">
        <v>61</v>
      </c>
      <c r="T2660" s="22" cm="1">
        <f t="array" ref="T2660">_xlfn.IFS(OR(Q2660&gt;$U$2,Q2660&lt;$U$3),Q2660*$V$2,OR(Q2660&gt;$U$3,Q2660&lt;$U$4),Q2660*$V$3,OR(Q2660&gt;$U$3,Q2660&lt;$U$4),Q2660*$V$4,OR(Q2660&gt;$U$5,Q2660&lt;$U$6),Q2660*$V$6,OR(Q2660&gt;$U$6,Q2660&lt;$U$7),Q2660*$V$7)</f>
        <v>3.2</v>
      </c>
    </row>
    <row r="2661" spans="1:20" x14ac:dyDescent="0.3">
      <c r="A2661" s="2" t="s">
        <v>3348</v>
      </c>
      <c r="B2661" s="5">
        <v>43573</v>
      </c>
      <c r="C2661" s="5">
        <v>43575</v>
      </c>
      <c r="D2661" s="2" t="s">
        <v>45</v>
      </c>
      <c r="E2661" s="2" t="s">
        <v>89</v>
      </c>
      <c r="F2661" s="2" t="s">
        <v>1085</v>
      </c>
      <c r="G2661" s="6" t="str">
        <f>VLOOKUP(F2661,'Customer Info'!A:B,2,0)</f>
        <v>Ritsa</v>
      </c>
      <c r="H2661" s="6" t="str">
        <f>VLOOKUP(F2661,'Customer Info'!A:C,3,0)</f>
        <v>Hightower</v>
      </c>
      <c r="I2661" s="6" t="str">
        <f>VLOOKUP(F2661,'Customer Info'!A:E,5,0)</f>
        <v>Datong</v>
      </c>
      <c r="J2661" s="2" t="s">
        <v>346</v>
      </c>
      <c r="K2661" s="2">
        <v>851</v>
      </c>
      <c r="L2661" s="2">
        <v>773</v>
      </c>
      <c r="M2661" s="2">
        <v>12</v>
      </c>
      <c r="N2661" s="7">
        <f t="shared" si="164"/>
        <v>9276</v>
      </c>
      <c r="O2661" s="7">
        <f t="shared" si="165"/>
        <v>10212</v>
      </c>
      <c r="P2661" s="2">
        <v>86</v>
      </c>
      <c r="Q2661" s="8">
        <f t="shared" si="166"/>
        <v>10298</v>
      </c>
      <c r="R2661" s="8">
        <f t="shared" si="167"/>
        <v>936</v>
      </c>
      <c r="S2661" s="2" t="s">
        <v>31</v>
      </c>
      <c r="T2661" s="22" cm="1">
        <f t="array" ref="T2661">_xlfn.IFS(OR(Q2661&gt;$U$2,Q2661&lt;$U$3),Q2661*$V$2,OR(Q2661&gt;$U$3,Q2661&lt;$U$4),Q2661*$V$3,OR(Q2661&gt;$U$3,Q2661&lt;$U$4),Q2661*$V$4,OR(Q2661&gt;$U$5,Q2661&lt;$U$6),Q2661*$V$6,OR(Q2661&gt;$U$6,Q2661&lt;$U$7),Q2661*$V$7)</f>
        <v>205.96</v>
      </c>
    </row>
    <row r="2662" spans="1:20" x14ac:dyDescent="0.3">
      <c r="A2662" s="2" t="s">
        <v>3348</v>
      </c>
      <c r="B2662" s="5">
        <v>43661</v>
      </c>
      <c r="C2662" s="5">
        <v>43661</v>
      </c>
      <c r="D2662" s="2" t="s">
        <v>45</v>
      </c>
      <c r="E2662" s="2" t="s">
        <v>34</v>
      </c>
      <c r="F2662" s="2" t="s">
        <v>163</v>
      </c>
      <c r="G2662" s="6" t="str">
        <f>VLOOKUP(F2662,'Customer Info'!A:B,2,0)</f>
        <v>Mark</v>
      </c>
      <c r="H2662" s="6" t="str">
        <f>VLOOKUP(F2662,'Customer Info'!A:C,3,0)</f>
        <v>Packer</v>
      </c>
      <c r="I2662" s="6" t="str">
        <f>VLOOKUP(F2662,'Customer Info'!A:E,5,0)</f>
        <v>Perth</v>
      </c>
      <c r="J2662" s="2" t="s">
        <v>308</v>
      </c>
      <c r="K2662" s="2">
        <v>973</v>
      </c>
      <c r="L2662" s="2">
        <v>910</v>
      </c>
      <c r="M2662" s="2">
        <v>4</v>
      </c>
      <c r="N2662" s="7">
        <f t="shared" si="164"/>
        <v>3640</v>
      </c>
      <c r="O2662" s="7">
        <f t="shared" si="165"/>
        <v>3892</v>
      </c>
      <c r="P2662" s="2">
        <v>74</v>
      </c>
      <c r="Q2662" s="8">
        <f t="shared" si="166"/>
        <v>3966</v>
      </c>
      <c r="R2662" s="8">
        <f t="shared" si="167"/>
        <v>252</v>
      </c>
      <c r="S2662" s="2" t="s">
        <v>31</v>
      </c>
      <c r="T2662" s="22" cm="1">
        <f t="array" ref="T2662">_xlfn.IFS(OR(Q2662&gt;$U$2,Q2662&lt;$U$3),Q2662*$V$2,OR(Q2662&gt;$U$3,Q2662&lt;$U$4),Q2662*$V$3,OR(Q2662&gt;$U$3,Q2662&lt;$U$4),Q2662*$V$4,OR(Q2662&gt;$U$5,Q2662&lt;$U$6),Q2662*$V$6,OR(Q2662&gt;$U$6,Q2662&lt;$U$7),Q2662*$V$7)</f>
        <v>79.320000000000007</v>
      </c>
    </row>
    <row r="2663" spans="1:20" x14ac:dyDescent="0.3">
      <c r="A2663" s="2" t="s">
        <v>3349</v>
      </c>
      <c r="B2663" s="5">
        <v>43515</v>
      </c>
      <c r="C2663" s="5">
        <v>43515</v>
      </c>
      <c r="D2663" s="2" t="s">
        <v>26</v>
      </c>
      <c r="E2663" s="2" t="s">
        <v>34</v>
      </c>
      <c r="F2663" s="2" t="s">
        <v>59</v>
      </c>
      <c r="G2663" s="6" t="str">
        <f>VLOOKUP(F2663,'Customer Info'!A:B,2,0)</f>
        <v>Corinna</v>
      </c>
      <c r="H2663" s="6" t="str">
        <f>VLOOKUP(F2663,'Customer Info'!A:C,3,0)</f>
        <v>Mitchell</v>
      </c>
      <c r="I2663" s="6" t="str">
        <f>VLOOKUP(F2663,'Customer Info'!A:E,5,0)</f>
        <v>Augsburg</v>
      </c>
      <c r="J2663" s="2" t="s">
        <v>232</v>
      </c>
      <c r="K2663" s="2">
        <v>7327</v>
      </c>
      <c r="L2663" s="2">
        <v>6658</v>
      </c>
      <c r="M2663" s="2">
        <v>6</v>
      </c>
      <c r="N2663" s="7">
        <f t="shared" si="164"/>
        <v>39948</v>
      </c>
      <c r="O2663" s="7">
        <f t="shared" si="165"/>
        <v>43962</v>
      </c>
      <c r="P2663" s="2">
        <v>51</v>
      </c>
      <c r="Q2663" s="8">
        <f t="shared" si="166"/>
        <v>44013</v>
      </c>
      <c r="R2663" s="8">
        <f t="shared" si="167"/>
        <v>4014</v>
      </c>
      <c r="S2663" s="2" t="s">
        <v>61</v>
      </c>
      <c r="T2663" s="22" cm="1">
        <f t="array" ref="T2663">_xlfn.IFS(OR(Q2663&gt;$U$2,Q2663&lt;$U$3),Q2663*$V$2,OR(Q2663&gt;$U$3,Q2663&lt;$U$4),Q2663*$V$3,OR(Q2663&gt;$U$3,Q2663&lt;$U$4),Q2663*$V$4,OR(Q2663&gt;$U$5,Q2663&lt;$U$6),Q2663*$V$6,OR(Q2663&gt;$U$6,Q2663&lt;$U$7),Q2663*$V$7)</f>
        <v>880.26</v>
      </c>
    </row>
    <row r="2664" spans="1:20" x14ac:dyDescent="0.3">
      <c r="A2664" s="2" t="s">
        <v>3350</v>
      </c>
      <c r="B2664" s="5">
        <v>43663</v>
      </c>
      <c r="C2664" s="5">
        <v>43665</v>
      </c>
      <c r="D2664" s="2" t="s">
        <v>45</v>
      </c>
      <c r="E2664" s="2" t="s">
        <v>66</v>
      </c>
      <c r="F2664" s="2" t="s">
        <v>365</v>
      </c>
      <c r="G2664" s="6" t="str">
        <f>VLOOKUP(F2664,'Customer Info'!A:B,2,0)</f>
        <v>Randy</v>
      </c>
      <c r="H2664" s="6" t="str">
        <f>VLOOKUP(F2664,'Customer Info'!A:C,3,0)</f>
        <v>Ferguson</v>
      </c>
      <c r="I2664" s="6" t="str">
        <f>VLOOKUP(F2664,'Customer Info'!A:E,5,0)</f>
        <v>Adelaide</v>
      </c>
      <c r="J2664" s="2" t="s">
        <v>530</v>
      </c>
      <c r="K2664" s="2">
        <v>139</v>
      </c>
      <c r="L2664" s="2">
        <v>130</v>
      </c>
      <c r="M2664" s="2">
        <v>2</v>
      </c>
      <c r="N2664" s="7">
        <f t="shared" si="164"/>
        <v>260</v>
      </c>
      <c r="O2664" s="7">
        <f t="shared" si="165"/>
        <v>278</v>
      </c>
      <c r="P2664" s="2">
        <v>30</v>
      </c>
      <c r="Q2664" s="8">
        <f t="shared" si="166"/>
        <v>308</v>
      </c>
      <c r="R2664" s="8">
        <f t="shared" si="167"/>
        <v>18</v>
      </c>
      <c r="S2664" s="2" t="s">
        <v>31</v>
      </c>
      <c r="T2664" s="22" cm="1">
        <f t="array" ref="T2664">_xlfn.IFS(OR(Q2664&gt;$U$2,Q2664&lt;$U$3),Q2664*$V$2,OR(Q2664&gt;$U$3,Q2664&lt;$U$4),Q2664*$V$3,OR(Q2664&gt;$U$3,Q2664&lt;$U$4),Q2664*$V$4,OR(Q2664&gt;$U$5,Q2664&lt;$U$6),Q2664*$V$6,OR(Q2664&gt;$U$6,Q2664&lt;$U$7),Q2664*$V$7)</f>
        <v>6.16</v>
      </c>
    </row>
    <row r="2665" spans="1:20" x14ac:dyDescent="0.3">
      <c r="A2665" s="2" t="s">
        <v>3351</v>
      </c>
      <c r="B2665" s="5">
        <v>43538</v>
      </c>
      <c r="C2665" s="5">
        <v>43540</v>
      </c>
      <c r="D2665" s="2" t="s">
        <v>45</v>
      </c>
      <c r="E2665" s="2" t="s">
        <v>34</v>
      </c>
      <c r="F2665" s="2" t="s">
        <v>1955</v>
      </c>
      <c r="G2665" s="6" t="str">
        <f>VLOOKUP(F2665,'Customer Info'!A:B,2,0)</f>
        <v>Susan</v>
      </c>
      <c r="H2665" s="6" t="str">
        <f>VLOOKUP(F2665,'Customer Info'!A:C,3,0)</f>
        <v>MacKendrick</v>
      </c>
      <c r="I2665" s="6" t="str">
        <f>VLOOKUP(F2665,'Customer Info'!A:E,5,0)</f>
        <v>Brisbane</v>
      </c>
      <c r="J2665" s="2" t="s">
        <v>126</v>
      </c>
      <c r="K2665" s="2">
        <v>123</v>
      </c>
      <c r="L2665" s="2">
        <v>115</v>
      </c>
      <c r="M2665" s="2">
        <v>1</v>
      </c>
      <c r="N2665" s="7">
        <f t="shared" si="164"/>
        <v>115</v>
      </c>
      <c r="O2665" s="7">
        <f t="shared" si="165"/>
        <v>123</v>
      </c>
      <c r="P2665" s="2">
        <v>30</v>
      </c>
      <c r="Q2665" s="8">
        <f t="shared" si="166"/>
        <v>153</v>
      </c>
      <c r="R2665" s="8">
        <f t="shared" si="167"/>
        <v>8</v>
      </c>
      <c r="S2665" s="2" t="s">
        <v>31</v>
      </c>
      <c r="T2665" s="22" cm="1">
        <f t="array" ref="T2665">_xlfn.IFS(OR(Q2665&gt;$U$2,Q2665&lt;$U$3),Q2665*$V$2,OR(Q2665&gt;$U$3,Q2665&lt;$U$4),Q2665*$V$3,OR(Q2665&gt;$U$3,Q2665&lt;$U$4),Q2665*$V$4,OR(Q2665&gt;$U$5,Q2665&lt;$U$6),Q2665*$V$6,OR(Q2665&gt;$U$6,Q2665&lt;$U$7),Q2665*$V$7)</f>
        <v>3.06</v>
      </c>
    </row>
    <row r="2666" spans="1:20" x14ac:dyDescent="0.3">
      <c r="A2666" s="2" t="s">
        <v>3352</v>
      </c>
      <c r="B2666" s="5">
        <v>43795</v>
      </c>
      <c r="C2666" s="5">
        <v>43797</v>
      </c>
      <c r="D2666" s="2" t="s">
        <v>45</v>
      </c>
      <c r="E2666" s="2" t="s">
        <v>41</v>
      </c>
      <c r="F2666" s="2" t="s">
        <v>566</v>
      </c>
      <c r="G2666" s="6" t="str">
        <f>VLOOKUP(F2666,'Customer Info'!A:B,2,0)</f>
        <v>Darren</v>
      </c>
      <c r="H2666" s="6" t="str">
        <f>VLOOKUP(F2666,'Customer Info'!A:C,3,0)</f>
        <v>Budd</v>
      </c>
      <c r="I2666" s="6" t="str">
        <f>VLOOKUP(F2666,'Customer Info'!A:E,5,0)</f>
        <v>Regensburg</v>
      </c>
      <c r="J2666" s="2" t="s">
        <v>267</v>
      </c>
      <c r="K2666" s="2">
        <v>887</v>
      </c>
      <c r="L2666" s="2">
        <v>814</v>
      </c>
      <c r="M2666" s="2">
        <v>5</v>
      </c>
      <c r="N2666" s="7">
        <f t="shared" si="164"/>
        <v>4070</v>
      </c>
      <c r="O2666" s="7">
        <f t="shared" si="165"/>
        <v>4435</v>
      </c>
      <c r="P2666" s="2">
        <v>57</v>
      </c>
      <c r="Q2666" s="8">
        <f t="shared" si="166"/>
        <v>4492</v>
      </c>
      <c r="R2666" s="8">
        <f t="shared" si="167"/>
        <v>365</v>
      </c>
      <c r="S2666" s="2" t="s">
        <v>31</v>
      </c>
      <c r="T2666" s="22" cm="1">
        <f t="array" ref="T2666">_xlfn.IFS(OR(Q2666&gt;$U$2,Q2666&lt;$U$3),Q2666*$V$2,OR(Q2666&gt;$U$3,Q2666&lt;$U$4),Q2666*$V$3,OR(Q2666&gt;$U$3,Q2666&lt;$U$4),Q2666*$V$4,OR(Q2666&gt;$U$5,Q2666&lt;$U$6),Q2666*$V$6,OR(Q2666&gt;$U$6,Q2666&lt;$U$7),Q2666*$V$7)</f>
        <v>89.84</v>
      </c>
    </row>
    <row r="2667" spans="1:20" x14ac:dyDescent="0.3">
      <c r="A2667" s="2" t="s">
        <v>3353</v>
      </c>
      <c r="B2667" s="5">
        <v>43596</v>
      </c>
      <c r="C2667" s="5">
        <v>43596</v>
      </c>
      <c r="D2667" s="2" t="s">
        <v>45</v>
      </c>
      <c r="E2667" s="2" t="s">
        <v>41</v>
      </c>
      <c r="F2667" s="2" t="s">
        <v>198</v>
      </c>
      <c r="G2667" s="6" t="str">
        <f>VLOOKUP(F2667,'Customer Info'!A:B,2,0)</f>
        <v>James</v>
      </c>
      <c r="H2667" s="6" t="str">
        <f>VLOOKUP(F2667,'Customer Info'!A:C,3,0)</f>
        <v>Lanier</v>
      </c>
      <c r="I2667" s="6" t="str">
        <f>VLOOKUP(F2667,'Customer Info'!A:E,5,0)</f>
        <v>Dortmund</v>
      </c>
      <c r="J2667" s="2" t="s">
        <v>520</v>
      </c>
      <c r="K2667" s="2">
        <v>82</v>
      </c>
      <c r="L2667" s="2">
        <v>79</v>
      </c>
      <c r="M2667" s="2">
        <v>7</v>
      </c>
      <c r="N2667" s="7">
        <f t="shared" si="164"/>
        <v>553</v>
      </c>
      <c r="O2667" s="7">
        <f t="shared" si="165"/>
        <v>574</v>
      </c>
      <c r="P2667" s="2">
        <v>10</v>
      </c>
      <c r="Q2667" s="8">
        <f t="shared" si="166"/>
        <v>584</v>
      </c>
      <c r="R2667" s="8">
        <f t="shared" si="167"/>
        <v>21</v>
      </c>
      <c r="S2667" s="2" t="s">
        <v>31</v>
      </c>
      <c r="T2667" s="22" cm="1">
        <f t="array" ref="T2667">_xlfn.IFS(OR(Q2667&gt;$U$2,Q2667&lt;$U$3),Q2667*$V$2,OR(Q2667&gt;$U$3,Q2667&lt;$U$4),Q2667*$V$3,OR(Q2667&gt;$U$3,Q2667&lt;$U$4),Q2667*$V$4,OR(Q2667&gt;$U$5,Q2667&lt;$U$6),Q2667*$V$6,OR(Q2667&gt;$U$6,Q2667&lt;$U$7),Q2667*$V$7)</f>
        <v>11.68</v>
      </c>
    </row>
    <row r="2668" spans="1:20" x14ac:dyDescent="0.3">
      <c r="A2668" s="2" t="s">
        <v>3354</v>
      </c>
      <c r="B2668" s="5">
        <v>43545</v>
      </c>
      <c r="C2668" s="5">
        <v>43547</v>
      </c>
      <c r="D2668" s="2" t="s">
        <v>45</v>
      </c>
      <c r="E2668" s="2" t="s">
        <v>27</v>
      </c>
      <c r="F2668" s="2" t="s">
        <v>1272</v>
      </c>
      <c r="G2668" s="6" t="str">
        <f>VLOOKUP(F2668,'Customer Info'!A:B,2,0)</f>
        <v>Joel</v>
      </c>
      <c r="H2668" s="6" t="str">
        <f>VLOOKUP(F2668,'Customer Info'!A:C,3,0)</f>
        <v>Eaton</v>
      </c>
      <c r="I2668" s="6" t="str">
        <f>VLOOKUP(F2668,'Customer Info'!A:E,5,0)</f>
        <v>Nuremberg</v>
      </c>
      <c r="J2668" s="2" t="s">
        <v>838</v>
      </c>
      <c r="K2668" s="2">
        <v>658</v>
      </c>
      <c r="L2668" s="2">
        <v>615</v>
      </c>
      <c r="M2668" s="2">
        <v>4</v>
      </c>
      <c r="N2668" s="7">
        <f t="shared" si="164"/>
        <v>2460</v>
      </c>
      <c r="O2668" s="7">
        <f t="shared" si="165"/>
        <v>2632</v>
      </c>
      <c r="P2668" s="2">
        <v>97</v>
      </c>
      <c r="Q2668" s="8">
        <f t="shared" si="166"/>
        <v>2729</v>
      </c>
      <c r="R2668" s="8">
        <f t="shared" si="167"/>
        <v>172</v>
      </c>
      <c r="S2668" s="2" t="s">
        <v>31</v>
      </c>
      <c r="T2668" s="22" cm="1">
        <f t="array" ref="T2668">_xlfn.IFS(OR(Q2668&gt;$U$2,Q2668&lt;$U$3),Q2668*$V$2,OR(Q2668&gt;$U$3,Q2668&lt;$U$4),Q2668*$V$3,OR(Q2668&gt;$U$3,Q2668&lt;$U$4),Q2668*$V$4,OR(Q2668&gt;$U$5,Q2668&lt;$U$6),Q2668*$V$6,OR(Q2668&gt;$U$6,Q2668&lt;$U$7),Q2668*$V$7)</f>
        <v>54.58</v>
      </c>
    </row>
    <row r="2669" spans="1:20" x14ac:dyDescent="0.3">
      <c r="A2669" s="2" t="s">
        <v>3355</v>
      </c>
      <c r="B2669" s="5">
        <v>43704</v>
      </c>
      <c r="C2669" s="5">
        <v>43704</v>
      </c>
      <c r="D2669" s="2" t="s">
        <v>45</v>
      </c>
      <c r="E2669" s="2" t="s">
        <v>34</v>
      </c>
      <c r="F2669" s="2" t="s">
        <v>226</v>
      </c>
      <c r="G2669" s="6" t="str">
        <f>VLOOKUP(F2669,'Customer Info'!A:B,2,0)</f>
        <v>Tamara</v>
      </c>
      <c r="H2669" s="6" t="str">
        <f>VLOOKUP(F2669,'Customer Info'!A:C,3,0)</f>
        <v>Willingham</v>
      </c>
      <c r="I2669" s="6" t="str">
        <f>VLOOKUP(F2669,'Customer Info'!A:E,5,0)</f>
        <v>Sindelfingen</v>
      </c>
      <c r="J2669" s="2" t="s">
        <v>857</v>
      </c>
      <c r="K2669" s="2">
        <v>60</v>
      </c>
      <c r="L2669" s="2">
        <v>57</v>
      </c>
      <c r="M2669" s="2">
        <v>7</v>
      </c>
      <c r="N2669" s="7">
        <f t="shared" si="164"/>
        <v>399</v>
      </c>
      <c r="O2669" s="7">
        <f t="shared" si="165"/>
        <v>420</v>
      </c>
      <c r="P2669" s="2">
        <v>10</v>
      </c>
      <c r="Q2669" s="8">
        <f t="shared" si="166"/>
        <v>430</v>
      </c>
      <c r="R2669" s="8">
        <f t="shared" si="167"/>
        <v>21</v>
      </c>
      <c r="S2669" s="2" t="s">
        <v>28</v>
      </c>
      <c r="T2669" s="22" cm="1">
        <f t="array" ref="T2669">_xlfn.IFS(OR(Q2669&gt;$U$2,Q2669&lt;$U$3),Q2669*$V$2,OR(Q2669&gt;$U$3,Q2669&lt;$U$4),Q2669*$V$3,OR(Q2669&gt;$U$3,Q2669&lt;$U$4),Q2669*$V$4,OR(Q2669&gt;$U$5,Q2669&lt;$U$6),Q2669*$V$6,OR(Q2669&gt;$U$6,Q2669&lt;$U$7),Q2669*$V$7)</f>
        <v>8.6</v>
      </c>
    </row>
    <row r="2670" spans="1:20" x14ac:dyDescent="0.3">
      <c r="A2670" s="2" t="s">
        <v>3356</v>
      </c>
      <c r="B2670" s="5">
        <v>43783</v>
      </c>
      <c r="C2670" s="5">
        <v>43784</v>
      </c>
      <c r="D2670" s="2" t="s">
        <v>26</v>
      </c>
      <c r="E2670" s="2" t="s">
        <v>46</v>
      </c>
      <c r="F2670" s="2" t="s">
        <v>625</v>
      </c>
      <c r="G2670" s="6" t="str">
        <f>VLOOKUP(F2670,'Customer Info'!A:B,2,0)</f>
        <v>Logan</v>
      </c>
      <c r="H2670" s="6" t="str">
        <f>VLOOKUP(F2670,'Customer Info'!A:C,3,0)</f>
        <v>Haushalter</v>
      </c>
      <c r="I2670" s="6" t="str">
        <f>VLOOKUP(F2670,'Customer Info'!A:E,5,0)</f>
        <v>Canberra</v>
      </c>
      <c r="J2670" s="2" t="s">
        <v>790</v>
      </c>
      <c r="K2670" s="2">
        <v>8187</v>
      </c>
      <c r="L2670" s="2">
        <v>7799</v>
      </c>
      <c r="M2670" s="2">
        <v>1</v>
      </c>
      <c r="N2670" s="7">
        <f t="shared" si="164"/>
        <v>7799</v>
      </c>
      <c r="O2670" s="7">
        <f t="shared" si="165"/>
        <v>8187</v>
      </c>
      <c r="P2670" s="2">
        <v>21</v>
      </c>
      <c r="Q2670" s="8">
        <f t="shared" si="166"/>
        <v>8208</v>
      </c>
      <c r="R2670" s="8">
        <f t="shared" si="167"/>
        <v>388</v>
      </c>
      <c r="S2670" s="2" t="s">
        <v>31</v>
      </c>
      <c r="T2670" s="22" cm="1">
        <f t="array" ref="T2670">_xlfn.IFS(OR(Q2670&gt;$U$2,Q2670&lt;$U$3),Q2670*$V$2,OR(Q2670&gt;$U$3,Q2670&lt;$U$4),Q2670*$V$3,OR(Q2670&gt;$U$3,Q2670&lt;$U$4),Q2670*$V$4,OR(Q2670&gt;$U$5,Q2670&lt;$U$6),Q2670*$V$6,OR(Q2670&gt;$U$6,Q2670&lt;$U$7),Q2670*$V$7)</f>
        <v>164.16</v>
      </c>
    </row>
    <row r="2671" spans="1:20" x14ac:dyDescent="0.3">
      <c r="A2671" s="2" t="s">
        <v>3357</v>
      </c>
      <c r="B2671" s="5">
        <v>43712</v>
      </c>
      <c r="C2671" s="5">
        <v>43713</v>
      </c>
      <c r="D2671" s="2" t="s">
        <v>45</v>
      </c>
      <c r="E2671" s="2" t="s">
        <v>41</v>
      </c>
      <c r="F2671" s="2" t="s">
        <v>445</v>
      </c>
      <c r="G2671" s="6" t="str">
        <f>VLOOKUP(F2671,'Customer Info'!A:B,2,0)</f>
        <v>Lisa</v>
      </c>
      <c r="H2671" s="6" t="str">
        <f>VLOOKUP(F2671,'Customer Info'!A:C,3,0)</f>
        <v>DeCherney</v>
      </c>
      <c r="I2671" s="6" t="str">
        <f>VLOOKUP(F2671,'Customer Info'!A:E,5,0)</f>
        <v>Ningbo</v>
      </c>
      <c r="J2671" s="2" t="s">
        <v>218</v>
      </c>
      <c r="K2671" s="2">
        <v>695</v>
      </c>
      <c r="L2671" s="2">
        <v>661</v>
      </c>
      <c r="M2671" s="2">
        <v>8</v>
      </c>
      <c r="N2671" s="7">
        <f t="shared" si="164"/>
        <v>5288</v>
      </c>
      <c r="O2671" s="7">
        <f t="shared" si="165"/>
        <v>5560</v>
      </c>
      <c r="P2671" s="2">
        <v>86</v>
      </c>
      <c r="Q2671" s="8">
        <f t="shared" si="166"/>
        <v>5646</v>
      </c>
      <c r="R2671" s="8">
        <f t="shared" si="167"/>
        <v>272</v>
      </c>
      <c r="S2671" s="2" t="s">
        <v>31</v>
      </c>
      <c r="T2671" s="22" cm="1">
        <f t="array" ref="T2671">_xlfn.IFS(OR(Q2671&gt;$U$2,Q2671&lt;$U$3),Q2671*$V$2,OR(Q2671&gt;$U$3,Q2671&lt;$U$4),Q2671*$V$3,OR(Q2671&gt;$U$3,Q2671&lt;$U$4),Q2671*$V$4,OR(Q2671&gt;$U$5,Q2671&lt;$U$6),Q2671*$V$6,OR(Q2671&gt;$U$6,Q2671&lt;$U$7),Q2671*$V$7)</f>
        <v>112.92</v>
      </c>
    </row>
    <row r="2672" spans="1:20" x14ac:dyDescent="0.3">
      <c r="A2672" s="2" t="s">
        <v>3358</v>
      </c>
      <c r="B2672" s="5">
        <v>43829</v>
      </c>
      <c r="C2672" s="5">
        <v>43829</v>
      </c>
      <c r="D2672" s="2" t="s">
        <v>26</v>
      </c>
      <c r="E2672" s="2" t="s">
        <v>34</v>
      </c>
      <c r="F2672" s="2" t="s">
        <v>878</v>
      </c>
      <c r="G2672" s="6" t="str">
        <f>VLOOKUP(F2672,'Customer Info'!A:B,2,0)</f>
        <v>David</v>
      </c>
      <c r="H2672" s="6" t="str">
        <f>VLOOKUP(F2672,'Customer Info'!A:C,3,0)</f>
        <v>Smith</v>
      </c>
      <c r="I2672" s="6" t="str">
        <f>VLOOKUP(F2672,'Customer Info'!A:E,5,0)</f>
        <v>Surat</v>
      </c>
      <c r="J2672" s="2" t="s">
        <v>126</v>
      </c>
      <c r="K2672" s="2">
        <v>1364</v>
      </c>
      <c r="L2672" s="2">
        <v>1274</v>
      </c>
      <c r="M2672" s="2">
        <v>3</v>
      </c>
      <c r="N2672" s="7">
        <f t="shared" si="164"/>
        <v>3822</v>
      </c>
      <c r="O2672" s="7">
        <f t="shared" si="165"/>
        <v>4092</v>
      </c>
      <c r="P2672" s="2">
        <v>45</v>
      </c>
      <c r="Q2672" s="8">
        <f t="shared" si="166"/>
        <v>4137</v>
      </c>
      <c r="R2672" s="8">
        <f t="shared" si="167"/>
        <v>270</v>
      </c>
      <c r="S2672" s="2" t="s">
        <v>69</v>
      </c>
      <c r="T2672" s="22" cm="1">
        <f t="array" ref="T2672">_xlfn.IFS(OR(Q2672&gt;$U$2,Q2672&lt;$U$3),Q2672*$V$2,OR(Q2672&gt;$U$3,Q2672&lt;$U$4),Q2672*$V$3,OR(Q2672&gt;$U$3,Q2672&lt;$U$4),Q2672*$V$4,OR(Q2672&gt;$U$5,Q2672&lt;$U$6),Q2672*$V$6,OR(Q2672&gt;$U$6,Q2672&lt;$U$7),Q2672*$V$7)</f>
        <v>82.74</v>
      </c>
    </row>
    <row r="2673" spans="1:20" x14ac:dyDescent="0.3">
      <c r="A2673" s="2" t="s">
        <v>3359</v>
      </c>
      <c r="B2673" s="5">
        <v>43597</v>
      </c>
      <c r="C2673" s="5">
        <v>43599</v>
      </c>
      <c r="D2673" s="2" t="s">
        <v>26</v>
      </c>
      <c r="E2673" s="2" t="s">
        <v>34</v>
      </c>
      <c r="F2673" s="2" t="s">
        <v>137</v>
      </c>
      <c r="G2673" s="6" t="str">
        <f>VLOOKUP(F2673,'Customer Info'!A:B,2,0)</f>
        <v>Dana</v>
      </c>
      <c r="H2673" s="6" t="str">
        <f>VLOOKUP(F2673,'Customer Info'!A:C,3,0)</f>
        <v>Kaydos</v>
      </c>
      <c r="I2673" s="6" t="str">
        <f>VLOOKUP(F2673,'Customer Info'!A:E,5,0)</f>
        <v>Nagercoil</v>
      </c>
      <c r="J2673" s="2" t="s">
        <v>543</v>
      </c>
      <c r="K2673" s="2">
        <v>5836</v>
      </c>
      <c r="L2673" s="2">
        <v>5457</v>
      </c>
      <c r="M2673" s="2">
        <v>2</v>
      </c>
      <c r="N2673" s="7">
        <f t="shared" si="164"/>
        <v>10914</v>
      </c>
      <c r="O2673" s="7">
        <f t="shared" si="165"/>
        <v>11672</v>
      </c>
      <c r="P2673" s="2">
        <v>94</v>
      </c>
      <c r="Q2673" s="8">
        <f t="shared" si="166"/>
        <v>11766</v>
      </c>
      <c r="R2673" s="8">
        <f t="shared" si="167"/>
        <v>758</v>
      </c>
      <c r="S2673" s="2" t="s">
        <v>61</v>
      </c>
      <c r="T2673" s="22" cm="1">
        <f t="array" ref="T2673">_xlfn.IFS(OR(Q2673&gt;$U$2,Q2673&lt;$U$3),Q2673*$V$2,OR(Q2673&gt;$U$3,Q2673&lt;$U$4),Q2673*$V$3,OR(Q2673&gt;$U$3,Q2673&lt;$U$4),Q2673*$V$4,OR(Q2673&gt;$U$5,Q2673&lt;$U$6),Q2673*$V$6,OR(Q2673&gt;$U$6,Q2673&lt;$U$7),Q2673*$V$7)</f>
        <v>235.32</v>
      </c>
    </row>
    <row r="2674" spans="1:20" x14ac:dyDescent="0.3">
      <c r="A2674" s="2" t="s">
        <v>3360</v>
      </c>
      <c r="B2674" s="5">
        <v>43778</v>
      </c>
      <c r="C2674" s="5">
        <v>43778</v>
      </c>
      <c r="D2674" s="2" t="s">
        <v>45</v>
      </c>
      <c r="E2674" s="2" t="s">
        <v>34</v>
      </c>
      <c r="F2674" s="2" t="s">
        <v>1757</v>
      </c>
      <c r="G2674" s="6" t="str">
        <f>VLOOKUP(F2674,'Customer Info'!A:B,2,0)</f>
        <v>Stefania</v>
      </c>
      <c r="H2674" s="6" t="str">
        <f>VLOOKUP(F2674,'Customer Info'!A:C,3,0)</f>
        <v>Perrino</v>
      </c>
      <c r="I2674" s="6" t="str">
        <f>VLOOKUP(F2674,'Customer Info'!A:E,5,0)</f>
        <v>Albury</v>
      </c>
      <c r="J2674" s="2" t="s">
        <v>422</v>
      </c>
      <c r="K2674" s="2">
        <v>1441</v>
      </c>
      <c r="L2674" s="2">
        <v>1360</v>
      </c>
      <c r="M2674" s="2">
        <v>7</v>
      </c>
      <c r="N2674" s="7">
        <f t="shared" si="164"/>
        <v>9520</v>
      </c>
      <c r="O2674" s="7">
        <f t="shared" si="165"/>
        <v>10087</v>
      </c>
      <c r="P2674" s="2">
        <v>93</v>
      </c>
      <c r="Q2674" s="8">
        <f t="shared" si="166"/>
        <v>10180</v>
      </c>
      <c r="R2674" s="8">
        <f t="shared" si="167"/>
        <v>567</v>
      </c>
      <c r="S2674" s="2" t="s">
        <v>31</v>
      </c>
      <c r="T2674" s="22" cm="1">
        <f t="array" ref="T2674">_xlfn.IFS(OR(Q2674&gt;$U$2,Q2674&lt;$U$3),Q2674*$V$2,OR(Q2674&gt;$U$3,Q2674&lt;$U$4),Q2674*$V$3,OR(Q2674&gt;$U$3,Q2674&lt;$U$4),Q2674*$V$4,OR(Q2674&gt;$U$5,Q2674&lt;$U$6),Q2674*$V$6,OR(Q2674&gt;$U$6,Q2674&lt;$U$7),Q2674*$V$7)</f>
        <v>203.6</v>
      </c>
    </row>
    <row r="2675" spans="1:20" x14ac:dyDescent="0.3">
      <c r="A2675" s="2" t="s">
        <v>3361</v>
      </c>
      <c r="B2675" s="5">
        <v>43677</v>
      </c>
      <c r="C2675" s="5">
        <v>43679</v>
      </c>
      <c r="D2675" s="2" t="s">
        <v>33</v>
      </c>
      <c r="E2675" s="2" t="s">
        <v>41</v>
      </c>
      <c r="F2675" s="2" t="s">
        <v>859</v>
      </c>
      <c r="G2675" s="6" t="str">
        <f>VLOOKUP(F2675,'Customer Info'!A:B,2,0)</f>
        <v>Harold</v>
      </c>
      <c r="H2675" s="6" t="str">
        <f>VLOOKUP(F2675,'Customer Info'!A:C,3,0)</f>
        <v>Dahlen</v>
      </c>
      <c r="I2675" s="6" t="str">
        <f>VLOOKUP(F2675,'Customer Info'!A:E,5,0)</f>
        <v>Jakarta</v>
      </c>
      <c r="J2675" s="2" t="s">
        <v>243</v>
      </c>
      <c r="K2675" s="2">
        <v>25658</v>
      </c>
      <c r="L2675" s="2">
        <v>24466</v>
      </c>
      <c r="M2675" s="2">
        <v>2</v>
      </c>
      <c r="N2675" s="7">
        <f t="shared" si="164"/>
        <v>48932</v>
      </c>
      <c r="O2675" s="7">
        <f t="shared" si="165"/>
        <v>51316</v>
      </c>
      <c r="P2675" s="2">
        <v>33</v>
      </c>
      <c r="Q2675" s="8">
        <f t="shared" si="166"/>
        <v>51349</v>
      </c>
      <c r="R2675" s="8">
        <f t="shared" si="167"/>
        <v>2384</v>
      </c>
      <c r="S2675" s="2" t="s">
        <v>61</v>
      </c>
      <c r="T2675" s="22" cm="1">
        <f t="array" ref="T2675">_xlfn.IFS(OR(Q2675&gt;$U$2,Q2675&lt;$U$3),Q2675*$V$2,OR(Q2675&gt;$U$3,Q2675&lt;$U$4),Q2675*$V$3,OR(Q2675&gt;$U$3,Q2675&lt;$U$4),Q2675*$V$4,OR(Q2675&gt;$U$5,Q2675&lt;$U$6),Q2675*$V$6,OR(Q2675&gt;$U$6,Q2675&lt;$U$7),Q2675*$V$7)</f>
        <v>1026.98</v>
      </c>
    </row>
    <row r="2676" spans="1:20" x14ac:dyDescent="0.3">
      <c r="A2676" s="2" t="s">
        <v>3362</v>
      </c>
      <c r="B2676" s="5">
        <v>43641</v>
      </c>
      <c r="C2676" s="5">
        <v>43641</v>
      </c>
      <c r="D2676" s="2" t="s">
        <v>45</v>
      </c>
      <c r="E2676" s="2" t="s">
        <v>46</v>
      </c>
      <c r="F2676" s="2" t="s">
        <v>193</v>
      </c>
      <c r="G2676" s="6" t="str">
        <f>VLOOKUP(F2676,'Customer Info'!A:B,2,0)</f>
        <v>Becky</v>
      </c>
      <c r="H2676" s="6" t="str">
        <f>VLOOKUP(F2676,'Customer Info'!A:C,3,0)</f>
        <v>Pak</v>
      </c>
      <c r="I2676" s="6" t="str">
        <f>VLOOKUP(F2676,'Customer Info'!A:E,5,0)</f>
        <v>Geelong</v>
      </c>
      <c r="J2676" s="2" t="s">
        <v>384</v>
      </c>
      <c r="K2676" s="2">
        <v>511</v>
      </c>
      <c r="L2676" s="2">
        <v>468</v>
      </c>
      <c r="M2676" s="2">
        <v>2</v>
      </c>
      <c r="N2676" s="7">
        <f t="shared" si="164"/>
        <v>936</v>
      </c>
      <c r="O2676" s="7">
        <f t="shared" si="165"/>
        <v>1022</v>
      </c>
      <c r="P2676" s="2">
        <v>79</v>
      </c>
      <c r="Q2676" s="8">
        <f t="shared" si="166"/>
        <v>1101</v>
      </c>
      <c r="R2676" s="8">
        <f t="shared" si="167"/>
        <v>86</v>
      </c>
      <c r="S2676" s="2" t="s">
        <v>31</v>
      </c>
      <c r="T2676" s="22" cm="1">
        <f t="array" ref="T2676">_xlfn.IFS(OR(Q2676&gt;$U$2,Q2676&lt;$U$3),Q2676*$V$2,OR(Q2676&gt;$U$3,Q2676&lt;$U$4),Q2676*$V$3,OR(Q2676&gt;$U$3,Q2676&lt;$U$4),Q2676*$V$4,OR(Q2676&gt;$U$5,Q2676&lt;$U$6),Q2676*$V$6,OR(Q2676&gt;$U$6,Q2676&lt;$U$7),Q2676*$V$7)</f>
        <v>22.02</v>
      </c>
    </row>
    <row r="2677" spans="1:20" x14ac:dyDescent="0.3">
      <c r="A2677" s="2" t="s">
        <v>3363</v>
      </c>
      <c r="B2677" s="5">
        <v>43534</v>
      </c>
      <c r="C2677" s="5">
        <v>43536</v>
      </c>
      <c r="D2677" s="2" t="s">
        <v>33</v>
      </c>
      <c r="E2677" s="2" t="s">
        <v>27</v>
      </c>
      <c r="F2677" s="2" t="s">
        <v>1284</v>
      </c>
      <c r="G2677" s="6" t="str">
        <f>VLOOKUP(F2677,'Customer Info'!A:B,2,0)</f>
        <v>Mike</v>
      </c>
      <c r="H2677" s="6" t="str">
        <f>VLOOKUP(F2677,'Customer Info'!A:C,3,0)</f>
        <v>Vittorini</v>
      </c>
      <c r="I2677" s="6" t="str">
        <f>VLOOKUP(F2677,'Customer Info'!A:E,5,0)</f>
        <v>Naihati</v>
      </c>
      <c r="J2677" s="2" t="s">
        <v>227</v>
      </c>
      <c r="K2677" s="2">
        <v>5882</v>
      </c>
      <c r="L2677" s="2">
        <v>5713</v>
      </c>
      <c r="M2677" s="2">
        <v>1</v>
      </c>
      <c r="N2677" s="7">
        <f t="shared" si="164"/>
        <v>5713</v>
      </c>
      <c r="O2677" s="7">
        <f t="shared" si="165"/>
        <v>5882</v>
      </c>
      <c r="P2677" s="2">
        <v>51</v>
      </c>
      <c r="Q2677" s="8">
        <f t="shared" si="166"/>
        <v>5933</v>
      </c>
      <c r="R2677" s="8">
        <f t="shared" si="167"/>
        <v>169</v>
      </c>
      <c r="S2677" s="2" t="s">
        <v>28</v>
      </c>
      <c r="T2677" s="22" cm="1">
        <f t="array" ref="T2677">_xlfn.IFS(OR(Q2677&gt;$U$2,Q2677&lt;$U$3),Q2677*$V$2,OR(Q2677&gt;$U$3,Q2677&lt;$U$4),Q2677*$V$3,OR(Q2677&gt;$U$3,Q2677&lt;$U$4),Q2677*$V$4,OR(Q2677&gt;$U$5,Q2677&lt;$U$6),Q2677*$V$6,OR(Q2677&gt;$U$6,Q2677&lt;$U$7),Q2677*$V$7)</f>
        <v>118.66</v>
      </c>
    </row>
    <row r="2678" spans="1:20" x14ac:dyDescent="0.3">
      <c r="A2678" s="2" t="s">
        <v>3364</v>
      </c>
      <c r="B2678" s="5">
        <v>43490</v>
      </c>
      <c r="C2678" s="5">
        <v>43491</v>
      </c>
      <c r="D2678" s="2" t="s">
        <v>26</v>
      </c>
      <c r="E2678" s="2" t="s">
        <v>27</v>
      </c>
      <c r="F2678" s="2" t="s">
        <v>1490</v>
      </c>
      <c r="G2678" s="6" t="str">
        <f>VLOOKUP(F2678,'Customer Info'!A:B,2,0)</f>
        <v>Bradley</v>
      </c>
      <c r="H2678" s="6" t="str">
        <f>VLOOKUP(F2678,'Customer Info'!A:C,3,0)</f>
        <v>Nguyen</v>
      </c>
      <c r="I2678" s="6" t="str">
        <f>VLOOKUP(F2678,'Customer Info'!A:E,5,0)</f>
        <v>Shenzhen</v>
      </c>
      <c r="J2678" s="2" t="s">
        <v>227</v>
      </c>
      <c r="K2678" s="2">
        <v>1916</v>
      </c>
      <c r="L2678" s="2">
        <v>1844</v>
      </c>
      <c r="M2678" s="2">
        <v>2</v>
      </c>
      <c r="N2678" s="7">
        <f t="shared" si="164"/>
        <v>3688</v>
      </c>
      <c r="O2678" s="7">
        <f t="shared" si="165"/>
        <v>3832</v>
      </c>
      <c r="P2678" s="2">
        <v>100</v>
      </c>
      <c r="Q2678" s="8">
        <f t="shared" si="166"/>
        <v>3932</v>
      </c>
      <c r="R2678" s="8">
        <f t="shared" si="167"/>
        <v>144</v>
      </c>
      <c r="S2678" s="2" t="s">
        <v>61</v>
      </c>
      <c r="T2678" s="22" cm="1">
        <f t="array" ref="T2678">_xlfn.IFS(OR(Q2678&gt;$U$2,Q2678&lt;$U$3),Q2678*$V$2,OR(Q2678&gt;$U$3,Q2678&lt;$U$4),Q2678*$V$3,OR(Q2678&gt;$U$3,Q2678&lt;$U$4),Q2678*$V$4,OR(Q2678&gt;$U$5,Q2678&lt;$U$6),Q2678*$V$6,OR(Q2678&gt;$U$6,Q2678&lt;$U$7),Q2678*$V$7)</f>
        <v>78.64</v>
      </c>
    </row>
    <row r="2679" spans="1:20" x14ac:dyDescent="0.3">
      <c r="A2679" s="2" t="s">
        <v>3365</v>
      </c>
      <c r="B2679" s="5">
        <v>43668</v>
      </c>
      <c r="C2679" s="5">
        <v>43668</v>
      </c>
      <c r="D2679" s="2" t="s">
        <v>33</v>
      </c>
      <c r="E2679" s="2" t="s">
        <v>41</v>
      </c>
      <c r="F2679" s="2" t="s">
        <v>538</v>
      </c>
      <c r="G2679" s="6" t="str">
        <f>VLOOKUP(F2679,'Customer Info'!A:B,2,0)</f>
        <v>Joy</v>
      </c>
      <c r="H2679" s="6" t="str">
        <f>VLOOKUP(F2679,'Customer Info'!A:C,3,0)</f>
        <v>Bell</v>
      </c>
      <c r="I2679" s="6" t="str">
        <f>VLOOKUP(F2679,'Customer Info'!A:E,5,0)</f>
        <v>Tongchuan</v>
      </c>
      <c r="J2679" s="2" t="s">
        <v>126</v>
      </c>
      <c r="K2679" s="2">
        <v>2921</v>
      </c>
      <c r="L2679" s="2">
        <v>2809</v>
      </c>
      <c r="M2679" s="2">
        <v>2</v>
      </c>
      <c r="N2679" s="7">
        <f t="shared" si="164"/>
        <v>5618</v>
      </c>
      <c r="O2679" s="7">
        <f t="shared" si="165"/>
        <v>5842</v>
      </c>
      <c r="P2679" s="2">
        <v>60</v>
      </c>
      <c r="Q2679" s="8">
        <f t="shared" si="166"/>
        <v>5902</v>
      </c>
      <c r="R2679" s="8">
        <f t="shared" si="167"/>
        <v>224</v>
      </c>
      <c r="S2679" s="2" t="s">
        <v>61</v>
      </c>
      <c r="T2679" s="22" cm="1">
        <f t="array" ref="T2679">_xlfn.IFS(OR(Q2679&gt;$U$2,Q2679&lt;$U$3),Q2679*$V$2,OR(Q2679&gt;$U$3,Q2679&lt;$U$4),Q2679*$V$3,OR(Q2679&gt;$U$3,Q2679&lt;$U$4),Q2679*$V$4,OR(Q2679&gt;$U$5,Q2679&lt;$U$6),Q2679*$V$6,OR(Q2679&gt;$U$6,Q2679&lt;$U$7),Q2679*$V$7)</f>
        <v>118.04</v>
      </c>
    </row>
    <row r="2680" spans="1:20" x14ac:dyDescent="0.3">
      <c r="A2680" s="2" t="s">
        <v>3366</v>
      </c>
      <c r="B2680" s="5">
        <v>43759</v>
      </c>
      <c r="C2680" s="5">
        <v>43761</v>
      </c>
      <c r="D2680" s="2" t="s">
        <v>45</v>
      </c>
      <c r="E2680" s="2" t="s">
        <v>27</v>
      </c>
      <c r="F2680" s="2" t="s">
        <v>1454</v>
      </c>
      <c r="G2680" s="6" t="str">
        <f>VLOOKUP(F2680,'Customer Info'!A:B,2,0)</f>
        <v>Ed</v>
      </c>
      <c r="H2680" s="6" t="str">
        <f>VLOOKUP(F2680,'Customer Info'!A:C,3,0)</f>
        <v>Braxton</v>
      </c>
      <c r="I2680" s="6" t="str">
        <f>VLOOKUP(F2680,'Customer Info'!A:E,5,0)</f>
        <v>Bhatpara</v>
      </c>
      <c r="J2680" s="2" t="s">
        <v>178</v>
      </c>
      <c r="K2680" s="2">
        <v>125</v>
      </c>
      <c r="L2680" s="2">
        <v>113</v>
      </c>
      <c r="M2680" s="2">
        <v>7</v>
      </c>
      <c r="N2680" s="7">
        <f t="shared" si="164"/>
        <v>791</v>
      </c>
      <c r="O2680" s="7">
        <f t="shared" si="165"/>
        <v>875</v>
      </c>
      <c r="P2680" s="2">
        <v>30</v>
      </c>
      <c r="Q2680" s="8">
        <f t="shared" si="166"/>
        <v>905</v>
      </c>
      <c r="R2680" s="8">
        <f t="shared" si="167"/>
        <v>84</v>
      </c>
      <c r="S2680" s="2" t="s">
        <v>31</v>
      </c>
      <c r="T2680" s="22" cm="1">
        <f t="array" ref="T2680">_xlfn.IFS(OR(Q2680&gt;$U$2,Q2680&lt;$U$3),Q2680*$V$2,OR(Q2680&gt;$U$3,Q2680&lt;$U$4),Q2680*$V$3,OR(Q2680&gt;$U$3,Q2680&lt;$U$4),Q2680*$V$4,OR(Q2680&gt;$U$5,Q2680&lt;$U$6),Q2680*$V$6,OR(Q2680&gt;$U$6,Q2680&lt;$U$7),Q2680*$V$7)</f>
        <v>18.100000000000001</v>
      </c>
    </row>
    <row r="2681" spans="1:20" x14ac:dyDescent="0.3">
      <c r="A2681" s="2" t="s">
        <v>3367</v>
      </c>
      <c r="B2681" s="5">
        <v>43819</v>
      </c>
      <c r="C2681" s="5">
        <v>43819</v>
      </c>
      <c r="D2681" s="2" t="s">
        <v>26</v>
      </c>
      <c r="E2681" s="2" t="s">
        <v>46</v>
      </c>
      <c r="F2681" s="2" t="s">
        <v>1416</v>
      </c>
      <c r="G2681" s="6" t="str">
        <f>VLOOKUP(F2681,'Customer Info'!A:B,2,0)</f>
        <v>Max</v>
      </c>
      <c r="H2681" s="6" t="str">
        <f>VLOOKUP(F2681,'Customer Info'!A:C,3,0)</f>
        <v>Jones</v>
      </c>
      <c r="I2681" s="6" t="str">
        <f>VLOOKUP(F2681,'Customer Info'!A:E,5,0)</f>
        <v>Yuncheng</v>
      </c>
      <c r="J2681" s="2" t="s">
        <v>620</v>
      </c>
      <c r="K2681" s="2">
        <v>1601</v>
      </c>
      <c r="L2681" s="2">
        <v>1510</v>
      </c>
      <c r="M2681" s="2">
        <v>5</v>
      </c>
      <c r="N2681" s="7">
        <f t="shared" si="164"/>
        <v>7550</v>
      </c>
      <c r="O2681" s="7">
        <f t="shared" si="165"/>
        <v>8005</v>
      </c>
      <c r="P2681" s="2">
        <v>78</v>
      </c>
      <c r="Q2681" s="8">
        <f t="shared" si="166"/>
        <v>8083</v>
      </c>
      <c r="R2681" s="8">
        <f t="shared" si="167"/>
        <v>455</v>
      </c>
      <c r="S2681" s="2" t="s">
        <v>31</v>
      </c>
      <c r="T2681" s="22" cm="1">
        <f t="array" ref="T2681">_xlfn.IFS(OR(Q2681&gt;$U$2,Q2681&lt;$U$3),Q2681*$V$2,OR(Q2681&gt;$U$3,Q2681&lt;$U$4),Q2681*$V$3,OR(Q2681&gt;$U$3,Q2681&lt;$U$4),Q2681*$V$4,OR(Q2681&gt;$U$5,Q2681&lt;$U$6),Q2681*$V$6,OR(Q2681&gt;$U$6,Q2681&lt;$U$7),Q2681*$V$7)</f>
        <v>161.66</v>
      </c>
    </row>
    <row r="2682" spans="1:20" x14ac:dyDescent="0.3">
      <c r="A2682" s="2" t="s">
        <v>3368</v>
      </c>
      <c r="B2682" s="5">
        <v>43498</v>
      </c>
      <c r="C2682" s="5">
        <v>43500</v>
      </c>
      <c r="D2682" s="2" t="s">
        <v>26</v>
      </c>
      <c r="E2682" s="2" t="s">
        <v>66</v>
      </c>
      <c r="F2682" s="2" t="s">
        <v>1272</v>
      </c>
      <c r="G2682" s="6" t="str">
        <f>VLOOKUP(F2682,'Customer Info'!A:B,2,0)</f>
        <v>Joel</v>
      </c>
      <c r="H2682" s="6" t="str">
        <f>VLOOKUP(F2682,'Customer Info'!A:C,3,0)</f>
        <v>Eaton</v>
      </c>
      <c r="I2682" s="6" t="str">
        <f>VLOOKUP(F2682,'Customer Info'!A:E,5,0)</f>
        <v>Nuremberg</v>
      </c>
      <c r="J2682" s="2" t="s">
        <v>271</v>
      </c>
      <c r="K2682" s="2">
        <v>8026</v>
      </c>
      <c r="L2682" s="2">
        <v>7572</v>
      </c>
      <c r="M2682" s="2">
        <v>4</v>
      </c>
      <c r="N2682" s="7">
        <f t="shared" si="164"/>
        <v>30288</v>
      </c>
      <c r="O2682" s="7">
        <f t="shared" si="165"/>
        <v>32104</v>
      </c>
      <c r="P2682" s="2">
        <v>58</v>
      </c>
      <c r="Q2682" s="8">
        <f t="shared" si="166"/>
        <v>32162</v>
      </c>
      <c r="R2682" s="8">
        <f t="shared" si="167"/>
        <v>1816</v>
      </c>
      <c r="S2682" s="2" t="s">
        <v>31</v>
      </c>
      <c r="T2682" s="22" cm="1">
        <f t="array" ref="T2682">_xlfn.IFS(OR(Q2682&gt;$U$2,Q2682&lt;$U$3),Q2682*$V$2,OR(Q2682&gt;$U$3,Q2682&lt;$U$4),Q2682*$V$3,OR(Q2682&gt;$U$3,Q2682&lt;$U$4),Q2682*$V$4,OR(Q2682&gt;$U$5,Q2682&lt;$U$6),Q2682*$V$6,OR(Q2682&gt;$U$6,Q2682&lt;$U$7),Q2682*$V$7)</f>
        <v>643.24</v>
      </c>
    </row>
    <row r="2683" spans="1:20" x14ac:dyDescent="0.3">
      <c r="A2683" s="2" t="s">
        <v>3369</v>
      </c>
      <c r="B2683" s="5">
        <v>43761</v>
      </c>
      <c r="C2683" s="5">
        <v>43763</v>
      </c>
      <c r="D2683" s="2" t="s">
        <v>33</v>
      </c>
      <c r="E2683" s="2" t="s">
        <v>89</v>
      </c>
      <c r="F2683" s="2" t="s">
        <v>1296</v>
      </c>
      <c r="G2683" s="6" t="str">
        <f>VLOOKUP(F2683,'Customer Info'!A:B,2,0)</f>
        <v>Ralph</v>
      </c>
      <c r="H2683" s="6" t="str">
        <f>VLOOKUP(F2683,'Customer Info'!A:C,3,0)</f>
        <v>Kennedy</v>
      </c>
      <c r="I2683" s="6" t="str">
        <f>VLOOKUP(F2683,'Customer Info'!A:E,5,0)</f>
        <v>Bundaberg</v>
      </c>
      <c r="J2683" s="2" t="s">
        <v>271</v>
      </c>
      <c r="K2683" s="2">
        <v>8738</v>
      </c>
      <c r="L2683" s="2">
        <v>8162</v>
      </c>
      <c r="M2683" s="2">
        <v>2</v>
      </c>
      <c r="N2683" s="7">
        <f t="shared" si="164"/>
        <v>16324</v>
      </c>
      <c r="O2683" s="7">
        <f t="shared" si="165"/>
        <v>17476</v>
      </c>
      <c r="P2683" s="2">
        <v>43</v>
      </c>
      <c r="Q2683" s="8">
        <f t="shared" si="166"/>
        <v>17519</v>
      </c>
      <c r="R2683" s="8">
        <f t="shared" si="167"/>
        <v>1152</v>
      </c>
      <c r="S2683" s="2" t="s">
        <v>31</v>
      </c>
      <c r="T2683" s="22" cm="1">
        <f t="array" ref="T2683">_xlfn.IFS(OR(Q2683&gt;$U$2,Q2683&lt;$U$3),Q2683*$V$2,OR(Q2683&gt;$U$3,Q2683&lt;$U$4),Q2683*$V$3,OR(Q2683&gt;$U$3,Q2683&lt;$U$4),Q2683*$V$4,OR(Q2683&gt;$U$5,Q2683&lt;$U$6),Q2683*$V$6,OR(Q2683&gt;$U$6,Q2683&lt;$U$7),Q2683*$V$7)</f>
        <v>350.38</v>
      </c>
    </row>
    <row r="2684" spans="1:20" x14ac:dyDescent="0.3">
      <c r="A2684" s="2" t="s">
        <v>3370</v>
      </c>
      <c r="B2684" s="5">
        <v>43534</v>
      </c>
      <c r="C2684" s="5">
        <v>43534</v>
      </c>
      <c r="D2684" s="2" t="s">
        <v>45</v>
      </c>
      <c r="E2684" s="2" t="s">
        <v>41</v>
      </c>
      <c r="F2684" s="2" t="s">
        <v>522</v>
      </c>
      <c r="G2684" s="6" t="str">
        <f>VLOOKUP(F2684,'Customer Info'!A:B,2,0)</f>
        <v>Troy</v>
      </c>
      <c r="H2684" s="6" t="str">
        <f>VLOOKUP(F2684,'Customer Info'!A:C,3,0)</f>
        <v>Staebel</v>
      </c>
      <c r="I2684" s="6" t="str">
        <f>VLOOKUP(F2684,'Customer Info'!A:E,5,0)</f>
        <v>Canberra</v>
      </c>
      <c r="J2684" s="2" t="s">
        <v>371</v>
      </c>
      <c r="K2684" s="2">
        <v>139</v>
      </c>
      <c r="L2684" s="2">
        <v>133</v>
      </c>
      <c r="M2684" s="2">
        <v>3</v>
      </c>
      <c r="N2684" s="7">
        <f t="shared" si="164"/>
        <v>399</v>
      </c>
      <c r="O2684" s="7">
        <f t="shared" si="165"/>
        <v>417</v>
      </c>
      <c r="P2684" s="2">
        <v>30</v>
      </c>
      <c r="Q2684" s="8">
        <f t="shared" si="166"/>
        <v>447</v>
      </c>
      <c r="R2684" s="8">
        <f t="shared" si="167"/>
        <v>18</v>
      </c>
      <c r="S2684" s="2" t="s">
        <v>31</v>
      </c>
      <c r="T2684" s="22" cm="1">
        <f t="array" ref="T2684">_xlfn.IFS(OR(Q2684&gt;$U$2,Q2684&lt;$U$3),Q2684*$V$2,OR(Q2684&gt;$U$3,Q2684&lt;$U$4),Q2684*$V$3,OR(Q2684&gt;$U$3,Q2684&lt;$U$4),Q2684*$V$4,OR(Q2684&gt;$U$5,Q2684&lt;$U$6),Q2684*$V$6,OR(Q2684&gt;$U$6,Q2684&lt;$U$7),Q2684*$V$7)</f>
        <v>8.94</v>
      </c>
    </row>
    <row r="2685" spans="1:20" x14ac:dyDescent="0.3">
      <c r="A2685" s="2" t="s">
        <v>3371</v>
      </c>
      <c r="B2685" s="5">
        <v>43672</v>
      </c>
      <c r="C2685" s="5">
        <v>43674</v>
      </c>
      <c r="D2685" s="2" t="s">
        <v>33</v>
      </c>
      <c r="E2685" s="2" t="s">
        <v>46</v>
      </c>
      <c r="F2685" s="2" t="s">
        <v>1037</v>
      </c>
      <c r="G2685" s="6" t="str">
        <f>VLOOKUP(F2685,'Customer Info'!A:B,2,0)</f>
        <v>Jessica</v>
      </c>
      <c r="H2685" s="6" t="str">
        <f>VLOOKUP(F2685,'Customer Info'!A:C,3,0)</f>
        <v>Myrick</v>
      </c>
      <c r="I2685" s="6" t="str">
        <f>VLOOKUP(F2685,'Customer Info'!A:E,5,0)</f>
        <v>Jakarta</v>
      </c>
      <c r="J2685" s="2" t="s">
        <v>170</v>
      </c>
      <c r="K2685" s="2">
        <v>6024</v>
      </c>
      <c r="L2685" s="2">
        <v>5424</v>
      </c>
      <c r="M2685" s="2">
        <v>3</v>
      </c>
      <c r="N2685" s="7">
        <f t="shared" si="164"/>
        <v>16272</v>
      </c>
      <c r="O2685" s="7">
        <f t="shared" si="165"/>
        <v>18072</v>
      </c>
      <c r="P2685" s="2">
        <v>100</v>
      </c>
      <c r="Q2685" s="8">
        <f t="shared" si="166"/>
        <v>18172</v>
      </c>
      <c r="R2685" s="8">
        <f t="shared" si="167"/>
        <v>1800</v>
      </c>
      <c r="S2685" s="2" t="s">
        <v>31</v>
      </c>
      <c r="T2685" s="22" cm="1">
        <f t="array" ref="T2685">_xlfn.IFS(OR(Q2685&gt;$U$2,Q2685&lt;$U$3),Q2685*$V$2,OR(Q2685&gt;$U$3,Q2685&lt;$U$4),Q2685*$V$3,OR(Q2685&gt;$U$3,Q2685&lt;$U$4),Q2685*$V$4,OR(Q2685&gt;$U$5,Q2685&lt;$U$6),Q2685*$V$6,OR(Q2685&gt;$U$6,Q2685&lt;$U$7),Q2685*$V$7)</f>
        <v>363.44</v>
      </c>
    </row>
    <row r="2686" spans="1:20" x14ac:dyDescent="0.3">
      <c r="A2686" s="2" t="s">
        <v>3372</v>
      </c>
      <c r="B2686" s="5">
        <v>43563</v>
      </c>
      <c r="C2686" s="5">
        <v>43563</v>
      </c>
      <c r="D2686" s="2" t="s">
        <v>33</v>
      </c>
      <c r="E2686" s="2" t="s">
        <v>27</v>
      </c>
      <c r="F2686" s="2" t="s">
        <v>958</v>
      </c>
      <c r="G2686" s="6" t="str">
        <f>VLOOKUP(F2686,'Customer Info'!A:B,2,0)</f>
        <v>Liz</v>
      </c>
      <c r="H2686" s="6" t="str">
        <f>VLOOKUP(F2686,'Customer Info'!A:C,3,0)</f>
        <v>Pelletier</v>
      </c>
      <c r="I2686" s="6" t="str">
        <f>VLOOKUP(F2686,'Customer Info'!A:E,5,0)</f>
        <v>Zigong</v>
      </c>
      <c r="J2686" s="2" t="s">
        <v>299</v>
      </c>
      <c r="K2686" s="2">
        <v>6337</v>
      </c>
      <c r="L2686" s="2">
        <v>6215</v>
      </c>
      <c r="M2686" s="2">
        <v>3</v>
      </c>
      <c r="N2686" s="7">
        <f t="shared" si="164"/>
        <v>18645</v>
      </c>
      <c r="O2686" s="7">
        <f t="shared" si="165"/>
        <v>19011</v>
      </c>
      <c r="P2686" s="2">
        <v>64</v>
      </c>
      <c r="Q2686" s="8">
        <f t="shared" si="166"/>
        <v>19075</v>
      </c>
      <c r="R2686" s="8">
        <f t="shared" si="167"/>
        <v>366</v>
      </c>
      <c r="S2686" s="2" t="s">
        <v>69</v>
      </c>
      <c r="T2686" s="22" cm="1">
        <f t="array" ref="T2686">_xlfn.IFS(OR(Q2686&gt;$U$2,Q2686&lt;$U$3),Q2686*$V$2,OR(Q2686&gt;$U$3,Q2686&lt;$U$4),Q2686*$V$3,OR(Q2686&gt;$U$3,Q2686&lt;$U$4),Q2686*$V$4,OR(Q2686&gt;$U$5,Q2686&lt;$U$6),Q2686*$V$6,OR(Q2686&gt;$U$6,Q2686&lt;$U$7),Q2686*$V$7)</f>
        <v>381.5</v>
      </c>
    </row>
    <row r="2687" spans="1:20" x14ac:dyDescent="0.3">
      <c r="A2687" s="2" t="s">
        <v>3373</v>
      </c>
      <c r="B2687" s="5">
        <v>43492</v>
      </c>
      <c r="C2687" s="5">
        <v>43494</v>
      </c>
      <c r="D2687" s="2" t="s">
        <v>26</v>
      </c>
      <c r="E2687" s="2" t="s">
        <v>89</v>
      </c>
      <c r="F2687" s="2" t="s">
        <v>2956</v>
      </c>
      <c r="G2687" s="6" t="str">
        <f>VLOOKUP(F2687,'Customer Info'!A:B,2,0)</f>
        <v>Craig</v>
      </c>
      <c r="H2687" s="6" t="str">
        <f>VLOOKUP(F2687,'Customer Info'!A:C,3,0)</f>
        <v>Yedwab</v>
      </c>
      <c r="I2687" s="6" t="str">
        <f>VLOOKUP(F2687,'Customer Info'!A:E,5,0)</f>
        <v>Aligarh</v>
      </c>
      <c r="J2687" s="2" t="s">
        <v>184</v>
      </c>
      <c r="K2687" s="2">
        <v>8187</v>
      </c>
      <c r="L2687" s="2">
        <v>7799</v>
      </c>
      <c r="M2687" s="2">
        <v>2</v>
      </c>
      <c r="N2687" s="7">
        <f t="shared" si="164"/>
        <v>15598</v>
      </c>
      <c r="O2687" s="7">
        <f t="shared" si="165"/>
        <v>16374</v>
      </c>
      <c r="P2687" s="2">
        <v>95</v>
      </c>
      <c r="Q2687" s="8">
        <f t="shared" si="166"/>
        <v>16469</v>
      </c>
      <c r="R2687" s="8">
        <f t="shared" si="167"/>
        <v>776</v>
      </c>
      <c r="S2687" s="2" t="s">
        <v>61</v>
      </c>
      <c r="T2687" s="22" cm="1">
        <f t="array" ref="T2687">_xlfn.IFS(OR(Q2687&gt;$U$2,Q2687&lt;$U$3),Q2687*$V$2,OR(Q2687&gt;$U$3,Q2687&lt;$U$4),Q2687*$V$3,OR(Q2687&gt;$U$3,Q2687&lt;$U$4),Q2687*$V$4,OR(Q2687&gt;$U$5,Q2687&lt;$U$6),Q2687*$V$6,OR(Q2687&gt;$U$6,Q2687&lt;$U$7),Q2687*$V$7)</f>
        <v>329.38</v>
      </c>
    </row>
    <row r="2688" spans="1:20" x14ac:dyDescent="0.3">
      <c r="A2688" s="2" t="s">
        <v>3374</v>
      </c>
      <c r="B2688" s="5">
        <v>43785</v>
      </c>
      <c r="C2688" s="5">
        <v>43787</v>
      </c>
      <c r="D2688" s="2" t="s">
        <v>45</v>
      </c>
      <c r="E2688" s="2" t="s">
        <v>66</v>
      </c>
      <c r="F2688" s="2" t="s">
        <v>1317</v>
      </c>
      <c r="G2688" s="6" t="str">
        <f>VLOOKUP(F2688,'Customer Info'!A:B,2,0)</f>
        <v>Vivek</v>
      </c>
      <c r="H2688" s="6" t="str">
        <f>VLOOKUP(F2688,'Customer Info'!A:C,3,0)</f>
        <v>Gonzalez</v>
      </c>
      <c r="I2688" s="6" t="str">
        <f>VLOOKUP(F2688,'Customer Info'!A:E,5,0)</f>
        <v>Nanyang</v>
      </c>
      <c r="J2688" s="2" t="s">
        <v>575</v>
      </c>
      <c r="K2688" s="2">
        <v>886</v>
      </c>
      <c r="L2688" s="2">
        <v>796</v>
      </c>
      <c r="M2688" s="2">
        <v>2</v>
      </c>
      <c r="N2688" s="7">
        <f t="shared" si="164"/>
        <v>1592</v>
      </c>
      <c r="O2688" s="7">
        <f t="shared" si="165"/>
        <v>1772</v>
      </c>
      <c r="P2688" s="2">
        <v>52</v>
      </c>
      <c r="Q2688" s="8">
        <f t="shared" si="166"/>
        <v>1824</v>
      </c>
      <c r="R2688" s="8">
        <f t="shared" si="167"/>
        <v>180</v>
      </c>
      <c r="S2688" s="2" t="s">
        <v>69</v>
      </c>
      <c r="T2688" s="22" cm="1">
        <f t="array" ref="T2688">_xlfn.IFS(OR(Q2688&gt;$U$2,Q2688&lt;$U$3),Q2688*$V$2,OR(Q2688&gt;$U$3,Q2688&lt;$U$4),Q2688*$V$3,OR(Q2688&gt;$U$3,Q2688&lt;$U$4),Q2688*$V$4,OR(Q2688&gt;$U$5,Q2688&lt;$U$6),Q2688*$V$6,OR(Q2688&gt;$U$6,Q2688&lt;$U$7),Q2688*$V$7)</f>
        <v>36.480000000000004</v>
      </c>
    </row>
    <row r="2689" spans="1:20" x14ac:dyDescent="0.3">
      <c r="A2689" s="2" t="s">
        <v>3375</v>
      </c>
      <c r="B2689" s="5">
        <v>43604</v>
      </c>
      <c r="C2689" s="5">
        <v>43606</v>
      </c>
      <c r="D2689" s="2" t="s">
        <v>33</v>
      </c>
      <c r="E2689" s="2" t="s">
        <v>27</v>
      </c>
      <c r="F2689" s="2" t="s">
        <v>264</v>
      </c>
      <c r="G2689" s="6" t="str">
        <f>VLOOKUP(F2689,'Customer Info'!A:B,2,0)</f>
        <v>Cynthia</v>
      </c>
      <c r="H2689" s="6" t="str">
        <f>VLOOKUP(F2689,'Customer Info'!A:C,3,0)</f>
        <v>Delaney</v>
      </c>
      <c r="I2689" s="6" t="str">
        <f>VLOOKUP(F2689,'Customer Info'!A:E,5,0)</f>
        <v>Wodonga</v>
      </c>
      <c r="J2689" s="2" t="s">
        <v>790</v>
      </c>
      <c r="K2689" s="2">
        <v>2273</v>
      </c>
      <c r="L2689" s="2">
        <v>2229</v>
      </c>
      <c r="M2689" s="2">
        <v>3</v>
      </c>
      <c r="N2689" s="7">
        <f t="shared" si="164"/>
        <v>6687</v>
      </c>
      <c r="O2689" s="7">
        <f t="shared" si="165"/>
        <v>6819</v>
      </c>
      <c r="P2689" s="2">
        <v>41</v>
      </c>
      <c r="Q2689" s="8">
        <f t="shared" si="166"/>
        <v>6860</v>
      </c>
      <c r="R2689" s="8">
        <f t="shared" si="167"/>
        <v>132</v>
      </c>
      <c r="S2689" s="2" t="s">
        <v>61</v>
      </c>
      <c r="T2689" s="22" cm="1">
        <f t="array" ref="T2689">_xlfn.IFS(OR(Q2689&gt;$U$2,Q2689&lt;$U$3),Q2689*$V$2,OR(Q2689&gt;$U$3,Q2689&lt;$U$4),Q2689*$V$3,OR(Q2689&gt;$U$3,Q2689&lt;$U$4),Q2689*$V$4,OR(Q2689&gt;$U$5,Q2689&lt;$U$6),Q2689*$V$6,OR(Q2689&gt;$U$6,Q2689&lt;$U$7),Q2689*$V$7)</f>
        <v>137.20000000000002</v>
      </c>
    </row>
    <row r="2690" spans="1:20" x14ac:dyDescent="0.3">
      <c r="A2690" s="2" t="s">
        <v>3376</v>
      </c>
      <c r="B2690" s="5">
        <v>43495</v>
      </c>
      <c r="C2690" s="5">
        <v>43496</v>
      </c>
      <c r="D2690" s="2" t="s">
        <v>26</v>
      </c>
      <c r="E2690" s="2" t="s">
        <v>41</v>
      </c>
      <c r="F2690" s="2" t="s">
        <v>1578</v>
      </c>
      <c r="G2690" s="6" t="str">
        <f>VLOOKUP(F2690,'Customer Info'!A:B,2,0)</f>
        <v>Robert</v>
      </c>
      <c r="H2690" s="6" t="str">
        <f>VLOOKUP(F2690,'Customer Info'!A:C,3,0)</f>
        <v>Dilbeck</v>
      </c>
      <c r="I2690" s="6" t="str">
        <f>VLOOKUP(F2690,'Customer Info'!A:E,5,0)</f>
        <v>Melton</v>
      </c>
      <c r="J2690" s="2" t="s">
        <v>536</v>
      </c>
      <c r="K2690" s="2">
        <v>1205</v>
      </c>
      <c r="L2690" s="2">
        <v>1159</v>
      </c>
      <c r="M2690" s="2">
        <v>2</v>
      </c>
      <c r="N2690" s="7">
        <f t="shared" si="164"/>
        <v>2318</v>
      </c>
      <c r="O2690" s="7">
        <f t="shared" si="165"/>
        <v>2410</v>
      </c>
      <c r="P2690" s="2">
        <v>71</v>
      </c>
      <c r="Q2690" s="8">
        <f t="shared" si="166"/>
        <v>2481</v>
      </c>
      <c r="R2690" s="8">
        <f t="shared" si="167"/>
        <v>92</v>
      </c>
      <c r="S2690" s="2" t="s">
        <v>28</v>
      </c>
      <c r="T2690" s="22" cm="1">
        <f t="array" ref="T2690">_xlfn.IFS(OR(Q2690&gt;$U$2,Q2690&lt;$U$3),Q2690*$V$2,OR(Q2690&gt;$U$3,Q2690&lt;$U$4),Q2690*$V$3,OR(Q2690&gt;$U$3,Q2690&lt;$U$4),Q2690*$V$4,OR(Q2690&gt;$U$5,Q2690&lt;$U$6),Q2690*$V$6,OR(Q2690&gt;$U$6,Q2690&lt;$U$7),Q2690*$V$7)</f>
        <v>49.620000000000005</v>
      </c>
    </row>
    <row r="2691" spans="1:20" x14ac:dyDescent="0.3">
      <c r="A2691" s="2" t="s">
        <v>3377</v>
      </c>
      <c r="B2691" s="5">
        <v>43747</v>
      </c>
      <c r="C2691" s="5">
        <v>43747</v>
      </c>
      <c r="D2691" s="2" t="s">
        <v>45</v>
      </c>
      <c r="E2691" s="2" t="s">
        <v>46</v>
      </c>
      <c r="F2691" s="2" t="s">
        <v>510</v>
      </c>
      <c r="G2691" s="6" t="str">
        <f>VLOOKUP(F2691,'Customer Info'!A:B,2,0)</f>
        <v>Barry</v>
      </c>
      <c r="H2691" s="6" t="str">
        <f>VLOOKUP(F2691,'Customer Info'!A:C,3,0)</f>
        <v>Blumstein</v>
      </c>
      <c r="I2691" s="6" t="str">
        <f>VLOOKUP(F2691,'Customer Info'!A:E,5,0)</f>
        <v>Gold Coast</v>
      </c>
      <c r="J2691" s="2" t="s">
        <v>490</v>
      </c>
      <c r="K2691" s="2">
        <v>139</v>
      </c>
      <c r="L2691" s="2">
        <v>133</v>
      </c>
      <c r="M2691" s="2">
        <v>3</v>
      </c>
      <c r="N2691" s="7">
        <f t="shared" si="164"/>
        <v>399</v>
      </c>
      <c r="O2691" s="7">
        <f t="shared" si="165"/>
        <v>417</v>
      </c>
      <c r="P2691" s="2">
        <v>30</v>
      </c>
      <c r="Q2691" s="8">
        <f t="shared" si="166"/>
        <v>447</v>
      </c>
      <c r="R2691" s="8">
        <f t="shared" si="167"/>
        <v>18</v>
      </c>
      <c r="S2691" s="2" t="s">
        <v>31</v>
      </c>
      <c r="T2691" s="22" cm="1">
        <f t="array" ref="T2691">_xlfn.IFS(OR(Q2691&gt;$U$2,Q2691&lt;$U$3),Q2691*$V$2,OR(Q2691&gt;$U$3,Q2691&lt;$U$4),Q2691*$V$3,OR(Q2691&gt;$U$3,Q2691&lt;$U$4),Q2691*$V$4,OR(Q2691&gt;$U$5,Q2691&lt;$U$6),Q2691*$V$6,OR(Q2691&gt;$U$6,Q2691&lt;$U$7),Q2691*$V$7)</f>
        <v>8.94</v>
      </c>
    </row>
    <row r="2692" spans="1:20" x14ac:dyDescent="0.3">
      <c r="A2692" s="2" t="s">
        <v>3378</v>
      </c>
      <c r="B2692" s="5">
        <v>43542</v>
      </c>
      <c r="C2692" s="5">
        <v>43542</v>
      </c>
      <c r="D2692" s="2" t="s">
        <v>26</v>
      </c>
      <c r="E2692" s="2" t="s">
        <v>34</v>
      </c>
      <c r="F2692" s="2" t="s">
        <v>943</v>
      </c>
      <c r="G2692" s="6" t="str">
        <f>VLOOKUP(F2692,'Customer Info'!A:B,2,0)</f>
        <v>Lindsay</v>
      </c>
      <c r="H2692" s="6" t="str">
        <f>VLOOKUP(F2692,'Customer Info'!A:C,3,0)</f>
        <v>Shagiari</v>
      </c>
      <c r="I2692" s="6" t="str">
        <f>VLOOKUP(F2692,'Customer Info'!A:E,5,0)</f>
        <v>Canberra</v>
      </c>
      <c r="J2692" s="2" t="s">
        <v>412</v>
      </c>
      <c r="K2692" s="2">
        <v>3354</v>
      </c>
      <c r="L2692" s="2">
        <v>3102</v>
      </c>
      <c r="M2692" s="2">
        <v>6</v>
      </c>
      <c r="N2692" s="7">
        <f t="shared" si="164"/>
        <v>18612</v>
      </c>
      <c r="O2692" s="7">
        <f t="shared" si="165"/>
        <v>20124</v>
      </c>
      <c r="P2692" s="2">
        <v>41</v>
      </c>
      <c r="Q2692" s="8">
        <f t="shared" si="166"/>
        <v>20165</v>
      </c>
      <c r="R2692" s="8">
        <f t="shared" si="167"/>
        <v>1512</v>
      </c>
      <c r="S2692" s="2" t="s">
        <v>31</v>
      </c>
      <c r="T2692" s="22" cm="1">
        <f t="array" ref="T2692">_xlfn.IFS(OR(Q2692&gt;$U$2,Q2692&lt;$U$3),Q2692*$V$2,OR(Q2692&gt;$U$3,Q2692&lt;$U$4),Q2692*$V$3,OR(Q2692&gt;$U$3,Q2692&lt;$U$4),Q2692*$V$4,OR(Q2692&gt;$U$5,Q2692&lt;$U$6),Q2692*$V$6,OR(Q2692&gt;$U$6,Q2692&lt;$U$7),Q2692*$V$7)</f>
        <v>403.3</v>
      </c>
    </row>
    <row r="2693" spans="1:20" x14ac:dyDescent="0.3">
      <c r="A2693" s="2" t="s">
        <v>3379</v>
      </c>
      <c r="B2693" s="5">
        <v>43763</v>
      </c>
      <c r="C2693" s="5">
        <v>43764</v>
      </c>
      <c r="D2693" s="2" t="s">
        <v>26</v>
      </c>
      <c r="E2693" s="2" t="s">
        <v>41</v>
      </c>
      <c r="F2693" s="2" t="s">
        <v>252</v>
      </c>
      <c r="G2693" s="6" t="str">
        <f>VLOOKUP(F2693,'Customer Info'!A:B,2,0)</f>
        <v>Patricia</v>
      </c>
      <c r="H2693" s="6" t="str">
        <f>VLOOKUP(F2693,'Customer Info'!A:C,3,0)</f>
        <v>Hirasaki</v>
      </c>
      <c r="I2693" s="6" t="str">
        <f>VLOOKUP(F2693,'Customer Info'!A:E,5,0)</f>
        <v>Pimpri</v>
      </c>
      <c r="J2693" s="2" t="s">
        <v>1010</v>
      </c>
      <c r="K2693" s="2">
        <v>3192</v>
      </c>
      <c r="L2693" s="2">
        <v>3011</v>
      </c>
      <c r="M2693" s="2">
        <v>4</v>
      </c>
      <c r="N2693" s="7">
        <f t="shared" si="164"/>
        <v>12044</v>
      </c>
      <c r="O2693" s="7">
        <f t="shared" si="165"/>
        <v>12768</v>
      </c>
      <c r="P2693" s="2">
        <v>48</v>
      </c>
      <c r="Q2693" s="8">
        <f t="shared" si="166"/>
        <v>12816</v>
      </c>
      <c r="R2693" s="8">
        <f t="shared" si="167"/>
        <v>724</v>
      </c>
      <c r="S2693" s="2" t="s">
        <v>61</v>
      </c>
      <c r="T2693" s="22" cm="1">
        <f t="array" ref="T2693">_xlfn.IFS(OR(Q2693&gt;$U$2,Q2693&lt;$U$3),Q2693*$V$2,OR(Q2693&gt;$U$3,Q2693&lt;$U$4),Q2693*$V$3,OR(Q2693&gt;$U$3,Q2693&lt;$U$4),Q2693*$V$4,OR(Q2693&gt;$U$5,Q2693&lt;$U$6),Q2693*$V$6,OR(Q2693&gt;$U$6,Q2693&lt;$U$7),Q2693*$V$7)</f>
        <v>256.32</v>
      </c>
    </row>
    <row r="2694" spans="1:20" x14ac:dyDescent="0.3">
      <c r="A2694" s="2" t="s">
        <v>3380</v>
      </c>
      <c r="B2694" s="5">
        <v>43753</v>
      </c>
      <c r="C2694" s="5">
        <v>43753</v>
      </c>
      <c r="D2694" s="2" t="s">
        <v>45</v>
      </c>
      <c r="E2694" s="2" t="s">
        <v>41</v>
      </c>
      <c r="F2694" s="2" t="s">
        <v>1101</v>
      </c>
      <c r="G2694" s="6" t="str">
        <f>VLOOKUP(F2694,'Customer Info'!A:B,2,0)</f>
        <v>Jack</v>
      </c>
      <c r="H2694" s="6" t="str">
        <f>VLOOKUP(F2694,'Customer Info'!A:C,3,0)</f>
        <v>O'Briant</v>
      </c>
      <c r="I2694" s="6" t="str">
        <f>VLOOKUP(F2694,'Customer Info'!A:E,5,0)</f>
        <v>Jammu</v>
      </c>
      <c r="J2694" s="2" t="s">
        <v>620</v>
      </c>
      <c r="K2694" s="2">
        <v>1845</v>
      </c>
      <c r="L2694" s="2">
        <v>1742</v>
      </c>
      <c r="M2694" s="2">
        <v>1</v>
      </c>
      <c r="N2694" s="7">
        <f t="shared" si="164"/>
        <v>1742</v>
      </c>
      <c r="O2694" s="7">
        <f t="shared" si="165"/>
        <v>1845</v>
      </c>
      <c r="P2694" s="2">
        <v>82</v>
      </c>
      <c r="Q2694" s="8">
        <f t="shared" si="166"/>
        <v>1927</v>
      </c>
      <c r="R2694" s="8">
        <f t="shared" si="167"/>
        <v>103</v>
      </c>
      <c r="S2694" s="2" t="s">
        <v>61</v>
      </c>
      <c r="T2694" s="22" cm="1">
        <f t="array" ref="T2694">_xlfn.IFS(OR(Q2694&gt;$U$2,Q2694&lt;$U$3),Q2694*$V$2,OR(Q2694&gt;$U$3,Q2694&lt;$U$4),Q2694*$V$3,OR(Q2694&gt;$U$3,Q2694&lt;$U$4),Q2694*$V$4,OR(Q2694&gt;$U$5,Q2694&lt;$U$6),Q2694*$V$6,OR(Q2694&gt;$U$6,Q2694&lt;$U$7),Q2694*$V$7)</f>
        <v>38.54</v>
      </c>
    </row>
    <row r="2695" spans="1:20" x14ac:dyDescent="0.3">
      <c r="A2695" s="2" t="s">
        <v>3381</v>
      </c>
      <c r="B2695" s="5">
        <v>43797</v>
      </c>
      <c r="C2695" s="5">
        <v>43798</v>
      </c>
      <c r="D2695" s="2" t="s">
        <v>45</v>
      </c>
      <c r="E2695" s="2" t="s">
        <v>34</v>
      </c>
      <c r="F2695" s="2" t="s">
        <v>1115</v>
      </c>
      <c r="G2695" s="6" t="str">
        <f>VLOOKUP(F2695,'Customer Info'!A:B,2,0)</f>
        <v>Christy</v>
      </c>
      <c r="H2695" s="6" t="str">
        <f>VLOOKUP(F2695,'Customer Info'!A:C,3,0)</f>
        <v>Brittain</v>
      </c>
      <c r="I2695" s="6" t="str">
        <f>VLOOKUP(F2695,'Customer Info'!A:E,5,0)</f>
        <v>Depok</v>
      </c>
      <c r="J2695" s="2" t="s">
        <v>75</v>
      </c>
      <c r="K2695" s="2">
        <v>185</v>
      </c>
      <c r="L2695" s="2">
        <v>171</v>
      </c>
      <c r="M2695" s="2">
        <v>3</v>
      </c>
      <c r="N2695" s="7">
        <f t="shared" si="164"/>
        <v>513</v>
      </c>
      <c r="O2695" s="7">
        <f t="shared" si="165"/>
        <v>555</v>
      </c>
      <c r="P2695" s="2">
        <v>30</v>
      </c>
      <c r="Q2695" s="8">
        <f t="shared" si="166"/>
        <v>585</v>
      </c>
      <c r="R2695" s="8">
        <f t="shared" si="167"/>
        <v>42</v>
      </c>
      <c r="S2695" s="2" t="s">
        <v>61</v>
      </c>
      <c r="T2695" s="22" cm="1">
        <f t="array" ref="T2695">_xlfn.IFS(OR(Q2695&gt;$U$2,Q2695&lt;$U$3),Q2695*$V$2,OR(Q2695&gt;$U$3,Q2695&lt;$U$4),Q2695*$V$3,OR(Q2695&gt;$U$3,Q2695&lt;$U$4),Q2695*$V$4,OR(Q2695&gt;$U$5,Q2695&lt;$U$6),Q2695*$V$6,OR(Q2695&gt;$U$6,Q2695&lt;$U$7),Q2695*$V$7)</f>
        <v>11.700000000000001</v>
      </c>
    </row>
    <row r="2696" spans="1:20" x14ac:dyDescent="0.3">
      <c r="A2696" s="2" t="s">
        <v>3382</v>
      </c>
      <c r="B2696" s="5">
        <v>43483</v>
      </c>
      <c r="C2696" s="5">
        <v>43485</v>
      </c>
      <c r="D2696" s="2" t="s">
        <v>45</v>
      </c>
      <c r="E2696" s="2" t="s">
        <v>46</v>
      </c>
      <c r="F2696" s="2" t="s">
        <v>152</v>
      </c>
      <c r="G2696" s="6" t="str">
        <f>VLOOKUP(F2696,'Customer Info'!A:B,2,0)</f>
        <v>Larry</v>
      </c>
      <c r="H2696" s="6" t="str">
        <f>VLOOKUP(F2696,'Customer Info'!A:C,3,0)</f>
        <v>Blacks</v>
      </c>
      <c r="I2696" s="6" t="str">
        <f>VLOOKUP(F2696,'Customer Info'!A:E,5,0)</f>
        <v>Shangyu</v>
      </c>
      <c r="J2696" s="2" t="s">
        <v>334</v>
      </c>
      <c r="K2696" s="2">
        <v>932</v>
      </c>
      <c r="L2696" s="2">
        <v>838</v>
      </c>
      <c r="M2696" s="2">
        <v>1</v>
      </c>
      <c r="N2696" s="7">
        <f t="shared" si="164"/>
        <v>838</v>
      </c>
      <c r="O2696" s="7">
        <f t="shared" si="165"/>
        <v>932</v>
      </c>
      <c r="P2696" s="2">
        <v>65</v>
      </c>
      <c r="Q2696" s="8">
        <f t="shared" si="166"/>
        <v>997</v>
      </c>
      <c r="R2696" s="8">
        <f t="shared" si="167"/>
        <v>94</v>
      </c>
      <c r="S2696" s="2" t="s">
        <v>31</v>
      </c>
      <c r="T2696" s="22" cm="1">
        <f t="array" ref="T2696">_xlfn.IFS(OR(Q2696&gt;$U$2,Q2696&lt;$U$3),Q2696*$V$2,OR(Q2696&gt;$U$3,Q2696&lt;$U$4),Q2696*$V$3,OR(Q2696&gt;$U$3,Q2696&lt;$U$4),Q2696*$V$4,OR(Q2696&gt;$U$5,Q2696&lt;$U$6),Q2696*$V$6,OR(Q2696&gt;$U$6,Q2696&lt;$U$7),Q2696*$V$7)</f>
        <v>19.940000000000001</v>
      </c>
    </row>
    <row r="2697" spans="1:20" x14ac:dyDescent="0.3">
      <c r="A2697" s="2" t="s">
        <v>3383</v>
      </c>
      <c r="B2697" s="5">
        <v>43651</v>
      </c>
      <c r="C2697" s="5">
        <v>43652</v>
      </c>
      <c r="D2697" s="2" t="s">
        <v>45</v>
      </c>
      <c r="E2697" s="2" t="s">
        <v>27</v>
      </c>
      <c r="F2697" s="2" t="s">
        <v>111</v>
      </c>
      <c r="G2697" s="6" t="str">
        <f>VLOOKUP(F2697,'Customer Info'!A:B,2,0)</f>
        <v>Thomas</v>
      </c>
      <c r="H2697" s="6" t="str">
        <f>VLOOKUP(F2697,'Customer Info'!A:C,3,0)</f>
        <v>Brumley</v>
      </c>
      <c r="I2697" s="6" t="str">
        <f>VLOOKUP(F2697,'Customer Info'!A:E,5,0)</f>
        <v>Jinan</v>
      </c>
      <c r="J2697" s="2" t="s">
        <v>695</v>
      </c>
      <c r="K2697" s="2">
        <v>138</v>
      </c>
      <c r="L2697" s="2">
        <v>128</v>
      </c>
      <c r="M2697" s="2">
        <v>7</v>
      </c>
      <c r="N2697" s="7">
        <f t="shared" si="164"/>
        <v>896</v>
      </c>
      <c r="O2697" s="7">
        <f t="shared" si="165"/>
        <v>966</v>
      </c>
      <c r="P2697" s="2">
        <v>30</v>
      </c>
      <c r="Q2697" s="8">
        <f t="shared" si="166"/>
        <v>996</v>
      </c>
      <c r="R2697" s="8">
        <f t="shared" si="167"/>
        <v>70</v>
      </c>
      <c r="S2697" s="2" t="s">
        <v>31</v>
      </c>
      <c r="T2697" s="22" cm="1">
        <f t="array" ref="T2697">_xlfn.IFS(OR(Q2697&gt;$U$2,Q2697&lt;$U$3),Q2697*$V$2,OR(Q2697&gt;$U$3,Q2697&lt;$U$4),Q2697*$V$3,OR(Q2697&gt;$U$3,Q2697&lt;$U$4),Q2697*$V$4,OR(Q2697&gt;$U$5,Q2697&lt;$U$6),Q2697*$V$6,OR(Q2697&gt;$U$6,Q2697&lt;$U$7),Q2697*$V$7)</f>
        <v>19.920000000000002</v>
      </c>
    </row>
    <row r="2698" spans="1:20" x14ac:dyDescent="0.3">
      <c r="A2698" s="2" t="s">
        <v>3384</v>
      </c>
      <c r="B2698" s="5">
        <v>43599</v>
      </c>
      <c r="C2698" s="5">
        <v>43601</v>
      </c>
      <c r="D2698" s="2" t="s">
        <v>45</v>
      </c>
      <c r="E2698" s="2" t="s">
        <v>66</v>
      </c>
      <c r="F2698" s="2" t="s">
        <v>1245</v>
      </c>
      <c r="G2698" s="6" t="str">
        <f>VLOOKUP(F2698,'Customer Info'!A:B,2,0)</f>
        <v>Erica</v>
      </c>
      <c r="H2698" s="6" t="str">
        <f>VLOOKUP(F2698,'Customer Info'!A:C,3,0)</f>
        <v>Hackney</v>
      </c>
      <c r="I2698" s="6" t="str">
        <f>VLOOKUP(F2698,'Customer Info'!A:E,5,0)</f>
        <v>Perth</v>
      </c>
      <c r="J2698" s="2" t="s">
        <v>494</v>
      </c>
      <c r="K2698" s="2">
        <v>139</v>
      </c>
      <c r="L2698" s="2">
        <v>133</v>
      </c>
      <c r="M2698" s="2">
        <v>3</v>
      </c>
      <c r="N2698" s="7">
        <f t="shared" si="164"/>
        <v>399</v>
      </c>
      <c r="O2698" s="7">
        <f t="shared" si="165"/>
        <v>417</v>
      </c>
      <c r="P2698" s="2">
        <v>30</v>
      </c>
      <c r="Q2698" s="8">
        <f t="shared" si="166"/>
        <v>447</v>
      </c>
      <c r="R2698" s="8">
        <f t="shared" si="167"/>
        <v>18</v>
      </c>
      <c r="S2698" s="2" t="s">
        <v>31</v>
      </c>
      <c r="T2698" s="22" cm="1">
        <f t="array" ref="T2698">_xlfn.IFS(OR(Q2698&gt;$U$2,Q2698&lt;$U$3),Q2698*$V$2,OR(Q2698&gt;$U$3,Q2698&lt;$U$4),Q2698*$V$3,OR(Q2698&gt;$U$3,Q2698&lt;$U$4),Q2698*$V$4,OR(Q2698&gt;$U$5,Q2698&lt;$U$6),Q2698*$V$6,OR(Q2698&gt;$U$6,Q2698&lt;$U$7),Q2698*$V$7)</f>
        <v>8.94</v>
      </c>
    </row>
    <row r="2699" spans="1:20" x14ac:dyDescent="0.3">
      <c r="A2699" s="2" t="s">
        <v>3385</v>
      </c>
      <c r="B2699" s="5">
        <v>43596</v>
      </c>
      <c r="C2699" s="5">
        <v>43598</v>
      </c>
      <c r="D2699" s="2" t="s">
        <v>45</v>
      </c>
      <c r="E2699" s="2" t="s">
        <v>27</v>
      </c>
      <c r="F2699" s="2" t="s">
        <v>568</v>
      </c>
      <c r="G2699" s="6" t="str">
        <f>VLOOKUP(F2699,'Customer Info'!A:B,2,0)</f>
        <v>Hallie</v>
      </c>
      <c r="H2699" s="6" t="str">
        <f>VLOOKUP(F2699,'Customer Info'!A:C,3,0)</f>
        <v>Redmond</v>
      </c>
      <c r="I2699" s="6" t="str">
        <f>VLOOKUP(F2699,'Customer Info'!A:E,5,0)</f>
        <v>Caloundra</v>
      </c>
      <c r="J2699" s="2" t="s">
        <v>332</v>
      </c>
      <c r="K2699" s="2">
        <v>208</v>
      </c>
      <c r="L2699" s="2">
        <v>187</v>
      </c>
      <c r="M2699" s="2">
        <v>3</v>
      </c>
      <c r="N2699" s="7">
        <f t="shared" ref="N2699:N2762" si="168">L2699*M2699</f>
        <v>561</v>
      </c>
      <c r="O2699" s="7">
        <f t="shared" ref="O2699:O2762" si="169">K2699*M2699</f>
        <v>624</v>
      </c>
      <c r="P2699" s="2">
        <v>80</v>
      </c>
      <c r="Q2699" s="8">
        <f t="shared" ref="Q2699:Q2762" si="170">P2699+O2699</f>
        <v>704</v>
      </c>
      <c r="R2699" s="8">
        <f t="shared" ref="R2699:R2762" si="171">Q2699-N2699-P2699</f>
        <v>63</v>
      </c>
      <c r="S2699" s="2" t="s">
        <v>61</v>
      </c>
      <c r="T2699" s="22" cm="1">
        <f t="array" ref="T2699">_xlfn.IFS(OR(Q2699&gt;$U$2,Q2699&lt;$U$3),Q2699*$V$2,OR(Q2699&gt;$U$3,Q2699&lt;$U$4),Q2699*$V$3,OR(Q2699&gt;$U$3,Q2699&lt;$U$4),Q2699*$V$4,OR(Q2699&gt;$U$5,Q2699&lt;$U$6),Q2699*$V$6,OR(Q2699&gt;$U$6,Q2699&lt;$U$7),Q2699*$V$7)</f>
        <v>14.08</v>
      </c>
    </row>
    <row r="2700" spans="1:20" x14ac:dyDescent="0.3">
      <c r="A2700" s="2" t="s">
        <v>3386</v>
      </c>
      <c r="B2700" s="5">
        <v>43715</v>
      </c>
      <c r="C2700" s="5">
        <v>43716</v>
      </c>
      <c r="D2700" s="2" t="s">
        <v>45</v>
      </c>
      <c r="E2700" s="2" t="s">
        <v>41</v>
      </c>
      <c r="F2700" s="2" t="s">
        <v>661</v>
      </c>
      <c r="G2700" s="6" t="str">
        <f>VLOOKUP(F2700,'Customer Info'!A:B,2,0)</f>
        <v>Aaron</v>
      </c>
      <c r="H2700" s="6" t="str">
        <f>VLOOKUP(F2700,'Customer Info'!A:C,3,0)</f>
        <v>Bergman</v>
      </c>
      <c r="I2700" s="6" t="str">
        <f>VLOOKUP(F2700,'Customer Info'!A:E,5,0)</f>
        <v>Halle</v>
      </c>
      <c r="J2700" s="2" t="s">
        <v>168</v>
      </c>
      <c r="K2700" s="2">
        <v>206</v>
      </c>
      <c r="L2700" s="2">
        <v>189</v>
      </c>
      <c r="M2700" s="2">
        <v>6</v>
      </c>
      <c r="N2700" s="7">
        <f t="shared" si="168"/>
        <v>1134</v>
      </c>
      <c r="O2700" s="7">
        <f t="shared" si="169"/>
        <v>1236</v>
      </c>
      <c r="P2700" s="2">
        <v>30</v>
      </c>
      <c r="Q2700" s="8">
        <f t="shared" si="170"/>
        <v>1266</v>
      </c>
      <c r="R2700" s="8">
        <f t="shared" si="171"/>
        <v>102</v>
      </c>
      <c r="S2700" s="2" t="s">
        <v>31</v>
      </c>
      <c r="T2700" s="22" cm="1">
        <f t="array" ref="T2700">_xlfn.IFS(OR(Q2700&gt;$U$2,Q2700&lt;$U$3),Q2700*$V$2,OR(Q2700&gt;$U$3,Q2700&lt;$U$4),Q2700*$V$3,OR(Q2700&gt;$U$3,Q2700&lt;$U$4),Q2700*$V$4,OR(Q2700&gt;$U$5,Q2700&lt;$U$6),Q2700*$V$6,OR(Q2700&gt;$U$6,Q2700&lt;$U$7),Q2700*$V$7)</f>
        <v>25.32</v>
      </c>
    </row>
    <row r="2701" spans="1:20" x14ac:dyDescent="0.3">
      <c r="A2701" s="2" t="s">
        <v>3387</v>
      </c>
      <c r="B2701" s="5">
        <v>43623</v>
      </c>
      <c r="C2701" s="5">
        <v>43623</v>
      </c>
      <c r="D2701" s="2" t="s">
        <v>33</v>
      </c>
      <c r="E2701" s="2" t="s">
        <v>66</v>
      </c>
      <c r="F2701" s="2" t="s">
        <v>409</v>
      </c>
      <c r="G2701" s="6" t="str">
        <f>VLOOKUP(F2701,'Customer Info'!A:B,2,0)</f>
        <v>Jennifer</v>
      </c>
      <c r="H2701" s="6" t="str">
        <f>VLOOKUP(F2701,'Customer Info'!A:C,3,0)</f>
        <v>Jackson</v>
      </c>
      <c r="I2701" s="6" t="str">
        <f>VLOOKUP(F2701,'Customer Info'!A:E,5,0)</f>
        <v>Queanbeyan</v>
      </c>
      <c r="J2701" s="2" t="s">
        <v>271</v>
      </c>
      <c r="K2701" s="2">
        <v>8199</v>
      </c>
      <c r="L2701" s="2">
        <v>7523</v>
      </c>
      <c r="M2701" s="2">
        <v>3</v>
      </c>
      <c r="N2701" s="7">
        <f t="shared" si="168"/>
        <v>22569</v>
      </c>
      <c r="O2701" s="7">
        <f t="shared" si="169"/>
        <v>24597</v>
      </c>
      <c r="P2701" s="2">
        <v>37</v>
      </c>
      <c r="Q2701" s="8">
        <f t="shared" si="170"/>
        <v>24634</v>
      </c>
      <c r="R2701" s="8">
        <f t="shared" si="171"/>
        <v>2028</v>
      </c>
      <c r="S2701" s="2" t="s">
        <v>31</v>
      </c>
      <c r="T2701" s="22" cm="1">
        <f t="array" ref="T2701">_xlfn.IFS(OR(Q2701&gt;$U$2,Q2701&lt;$U$3),Q2701*$V$2,OR(Q2701&gt;$U$3,Q2701&lt;$U$4),Q2701*$V$3,OR(Q2701&gt;$U$3,Q2701&lt;$U$4),Q2701*$V$4,OR(Q2701&gt;$U$5,Q2701&lt;$U$6),Q2701*$V$6,OR(Q2701&gt;$U$6,Q2701&lt;$U$7),Q2701*$V$7)</f>
        <v>492.68</v>
      </c>
    </row>
    <row r="2702" spans="1:20" x14ac:dyDescent="0.3">
      <c r="A2702" s="2" t="s">
        <v>3388</v>
      </c>
      <c r="B2702" s="5">
        <v>43652</v>
      </c>
      <c r="C2702" s="5">
        <v>43653</v>
      </c>
      <c r="D2702" s="2" t="s">
        <v>45</v>
      </c>
      <c r="E2702" s="2" t="s">
        <v>66</v>
      </c>
      <c r="F2702" s="2" t="s">
        <v>1261</v>
      </c>
      <c r="G2702" s="6" t="str">
        <f>VLOOKUP(F2702,'Customer Info'!A:B,2,0)</f>
        <v>Heather</v>
      </c>
      <c r="H2702" s="6" t="str">
        <f>VLOOKUP(F2702,'Customer Info'!A:C,3,0)</f>
        <v>Kirkland</v>
      </c>
      <c r="I2702" s="6" t="str">
        <f>VLOOKUP(F2702,'Customer Info'!A:E,5,0)</f>
        <v>Luoyang</v>
      </c>
      <c r="J2702" s="2" t="s">
        <v>235</v>
      </c>
      <c r="K2702" s="2">
        <v>681</v>
      </c>
      <c r="L2702" s="2">
        <v>642</v>
      </c>
      <c r="M2702" s="2">
        <v>2</v>
      </c>
      <c r="N2702" s="7">
        <f t="shared" si="168"/>
        <v>1284</v>
      </c>
      <c r="O2702" s="7">
        <f t="shared" si="169"/>
        <v>1362</v>
      </c>
      <c r="P2702" s="2">
        <v>57</v>
      </c>
      <c r="Q2702" s="8">
        <f t="shared" si="170"/>
        <v>1419</v>
      </c>
      <c r="R2702" s="8">
        <f t="shared" si="171"/>
        <v>78</v>
      </c>
      <c r="S2702" s="2" t="s">
        <v>61</v>
      </c>
      <c r="T2702" s="22" cm="1">
        <f t="array" ref="T2702">_xlfn.IFS(OR(Q2702&gt;$U$2,Q2702&lt;$U$3),Q2702*$V$2,OR(Q2702&gt;$U$3,Q2702&lt;$U$4),Q2702*$V$3,OR(Q2702&gt;$U$3,Q2702&lt;$U$4),Q2702*$V$4,OR(Q2702&gt;$U$5,Q2702&lt;$U$6),Q2702*$V$6,OR(Q2702&gt;$U$6,Q2702&lt;$U$7),Q2702*$V$7)</f>
        <v>28.38</v>
      </c>
    </row>
    <row r="2703" spans="1:20" x14ac:dyDescent="0.3">
      <c r="A2703" s="2" t="s">
        <v>3389</v>
      </c>
      <c r="B2703" s="5">
        <v>43784</v>
      </c>
      <c r="C2703" s="5">
        <v>43784</v>
      </c>
      <c r="D2703" s="2" t="s">
        <v>26</v>
      </c>
      <c r="E2703" s="2" t="s">
        <v>66</v>
      </c>
      <c r="F2703" s="2" t="s">
        <v>1132</v>
      </c>
      <c r="G2703" s="6" t="str">
        <f>VLOOKUP(F2703,'Customer Info'!A:B,2,0)</f>
        <v>Shirley</v>
      </c>
      <c r="H2703" s="6" t="str">
        <f>VLOOKUP(F2703,'Customer Info'!A:C,3,0)</f>
        <v>Schmidt</v>
      </c>
      <c r="I2703" s="6" t="str">
        <f>VLOOKUP(F2703,'Customer Info'!A:E,5,0)</f>
        <v>Bijapur</v>
      </c>
      <c r="J2703" s="2" t="s">
        <v>224</v>
      </c>
      <c r="K2703" s="2">
        <v>4904</v>
      </c>
      <c r="L2703" s="2">
        <v>4499</v>
      </c>
      <c r="M2703" s="2">
        <v>5</v>
      </c>
      <c r="N2703" s="7">
        <f t="shared" si="168"/>
        <v>22495</v>
      </c>
      <c r="O2703" s="7">
        <f t="shared" si="169"/>
        <v>24520</v>
      </c>
      <c r="P2703" s="2">
        <v>28</v>
      </c>
      <c r="Q2703" s="8">
        <f t="shared" si="170"/>
        <v>24548</v>
      </c>
      <c r="R2703" s="8">
        <f t="shared" si="171"/>
        <v>2025</v>
      </c>
      <c r="S2703" s="2" t="s">
        <v>31</v>
      </c>
      <c r="T2703" s="22" cm="1">
        <f t="array" ref="T2703">_xlfn.IFS(OR(Q2703&gt;$U$2,Q2703&lt;$U$3),Q2703*$V$2,OR(Q2703&gt;$U$3,Q2703&lt;$U$4),Q2703*$V$3,OR(Q2703&gt;$U$3,Q2703&lt;$U$4),Q2703*$V$4,OR(Q2703&gt;$U$5,Q2703&lt;$U$6),Q2703*$V$6,OR(Q2703&gt;$U$6,Q2703&lt;$U$7),Q2703*$V$7)</f>
        <v>490.96000000000004</v>
      </c>
    </row>
    <row r="2704" spans="1:20" x14ac:dyDescent="0.3">
      <c r="A2704" s="2" t="s">
        <v>3390</v>
      </c>
      <c r="B2704" s="5">
        <v>43503</v>
      </c>
      <c r="C2704" s="5">
        <v>43505</v>
      </c>
      <c r="D2704" s="2" t="s">
        <v>26</v>
      </c>
      <c r="E2704" s="2" t="s">
        <v>27</v>
      </c>
      <c r="F2704" s="2" t="s">
        <v>1702</v>
      </c>
      <c r="G2704" s="6" t="str">
        <f>VLOOKUP(F2704,'Customer Info'!A:B,2,0)</f>
        <v>Patrick</v>
      </c>
      <c r="H2704" s="6" t="str">
        <f>VLOOKUP(F2704,'Customer Info'!A:C,3,0)</f>
        <v>O'Donnell</v>
      </c>
      <c r="I2704" s="6" t="str">
        <f>VLOOKUP(F2704,'Customer Info'!A:E,5,0)</f>
        <v>Sydney</v>
      </c>
      <c r="J2704" s="2" t="s">
        <v>374</v>
      </c>
      <c r="K2704" s="2">
        <v>6481</v>
      </c>
      <c r="L2704" s="2">
        <v>5884</v>
      </c>
      <c r="M2704" s="2">
        <v>9</v>
      </c>
      <c r="N2704" s="7">
        <f t="shared" si="168"/>
        <v>52956</v>
      </c>
      <c r="O2704" s="7">
        <f t="shared" si="169"/>
        <v>58329</v>
      </c>
      <c r="P2704" s="2">
        <v>98</v>
      </c>
      <c r="Q2704" s="8">
        <f t="shared" si="170"/>
        <v>58427</v>
      </c>
      <c r="R2704" s="8">
        <f t="shared" si="171"/>
        <v>5373</v>
      </c>
      <c r="S2704" s="2" t="s">
        <v>61</v>
      </c>
      <c r="T2704" s="22" cm="1">
        <f t="array" ref="T2704">_xlfn.IFS(OR(Q2704&gt;$U$2,Q2704&lt;$U$3),Q2704*$V$2,OR(Q2704&gt;$U$3,Q2704&lt;$U$4),Q2704*$V$3,OR(Q2704&gt;$U$3,Q2704&lt;$U$4),Q2704*$V$4,OR(Q2704&gt;$U$5,Q2704&lt;$U$6),Q2704*$V$6,OR(Q2704&gt;$U$6,Q2704&lt;$U$7),Q2704*$V$7)</f>
        <v>1168.54</v>
      </c>
    </row>
    <row r="2705" spans="1:20" x14ac:dyDescent="0.3">
      <c r="A2705" s="2" t="s">
        <v>3391</v>
      </c>
      <c r="B2705" s="5">
        <v>43491</v>
      </c>
      <c r="C2705" s="5">
        <v>43492</v>
      </c>
      <c r="D2705" s="2" t="s">
        <v>45</v>
      </c>
      <c r="E2705" s="2" t="s">
        <v>41</v>
      </c>
      <c r="F2705" s="2" t="s">
        <v>731</v>
      </c>
      <c r="G2705" s="6" t="str">
        <f>VLOOKUP(F2705,'Customer Info'!A:B,2,0)</f>
        <v>Thomas</v>
      </c>
      <c r="H2705" s="6" t="str">
        <f>VLOOKUP(F2705,'Customer Info'!A:C,3,0)</f>
        <v>Seio</v>
      </c>
      <c r="I2705" s="6" t="str">
        <f>VLOOKUP(F2705,'Customer Info'!A:E,5,0)</f>
        <v>Melbourne</v>
      </c>
      <c r="J2705" s="2" t="s">
        <v>530</v>
      </c>
      <c r="K2705" s="2">
        <v>978</v>
      </c>
      <c r="L2705" s="2">
        <v>922</v>
      </c>
      <c r="M2705" s="2">
        <v>2</v>
      </c>
      <c r="N2705" s="7">
        <f t="shared" si="168"/>
        <v>1844</v>
      </c>
      <c r="O2705" s="7">
        <f t="shared" si="169"/>
        <v>1956</v>
      </c>
      <c r="P2705" s="2">
        <v>94</v>
      </c>
      <c r="Q2705" s="8">
        <f t="shared" si="170"/>
        <v>2050</v>
      </c>
      <c r="R2705" s="8">
        <f t="shared" si="171"/>
        <v>112</v>
      </c>
      <c r="S2705" s="2" t="s">
        <v>31</v>
      </c>
      <c r="T2705" s="22" cm="1">
        <f t="array" ref="T2705">_xlfn.IFS(OR(Q2705&gt;$U$2,Q2705&lt;$U$3),Q2705*$V$2,OR(Q2705&gt;$U$3,Q2705&lt;$U$4),Q2705*$V$3,OR(Q2705&gt;$U$3,Q2705&lt;$U$4),Q2705*$V$4,OR(Q2705&gt;$U$5,Q2705&lt;$U$6),Q2705*$V$6,OR(Q2705&gt;$U$6,Q2705&lt;$U$7),Q2705*$V$7)</f>
        <v>41</v>
      </c>
    </row>
    <row r="2706" spans="1:20" x14ac:dyDescent="0.3">
      <c r="A2706" s="2" t="s">
        <v>3392</v>
      </c>
      <c r="B2706" s="5">
        <v>43781</v>
      </c>
      <c r="C2706" s="5">
        <v>43783</v>
      </c>
      <c r="D2706" s="2" t="s">
        <v>33</v>
      </c>
      <c r="E2706" s="2" t="s">
        <v>89</v>
      </c>
      <c r="F2706" s="2" t="s">
        <v>820</v>
      </c>
      <c r="G2706" s="6" t="str">
        <f>VLOOKUP(F2706,'Customer Info'!A:B,2,0)</f>
        <v>Anthony</v>
      </c>
      <c r="H2706" s="6" t="str">
        <f>VLOOKUP(F2706,'Customer Info'!A:C,3,0)</f>
        <v>Garverick</v>
      </c>
      <c r="I2706" s="6" t="str">
        <f>VLOOKUP(F2706,'Customer Info'!A:E,5,0)</f>
        <v>Delhi</v>
      </c>
      <c r="J2706" s="2" t="s">
        <v>91</v>
      </c>
      <c r="K2706" s="2">
        <v>1587</v>
      </c>
      <c r="L2706" s="2">
        <v>1428</v>
      </c>
      <c r="M2706" s="2">
        <v>7</v>
      </c>
      <c r="N2706" s="7">
        <f t="shared" si="168"/>
        <v>9996</v>
      </c>
      <c r="O2706" s="7">
        <f t="shared" si="169"/>
        <v>11109</v>
      </c>
      <c r="P2706" s="2">
        <v>27</v>
      </c>
      <c r="Q2706" s="8">
        <f t="shared" si="170"/>
        <v>11136</v>
      </c>
      <c r="R2706" s="8">
        <f t="shared" si="171"/>
        <v>1113</v>
      </c>
      <c r="S2706" s="2" t="s">
        <v>31</v>
      </c>
      <c r="T2706" s="22" cm="1">
        <f t="array" ref="T2706">_xlfn.IFS(OR(Q2706&gt;$U$2,Q2706&lt;$U$3),Q2706*$V$2,OR(Q2706&gt;$U$3,Q2706&lt;$U$4),Q2706*$V$3,OR(Q2706&gt;$U$3,Q2706&lt;$U$4),Q2706*$V$4,OR(Q2706&gt;$U$5,Q2706&lt;$U$6),Q2706*$V$6,OR(Q2706&gt;$U$6,Q2706&lt;$U$7),Q2706*$V$7)</f>
        <v>222.72</v>
      </c>
    </row>
    <row r="2707" spans="1:20" x14ac:dyDescent="0.3">
      <c r="A2707" s="2" t="s">
        <v>3393</v>
      </c>
      <c r="B2707" s="5">
        <v>43698</v>
      </c>
      <c r="C2707" s="5">
        <v>43698</v>
      </c>
      <c r="D2707" s="2" t="s">
        <v>45</v>
      </c>
      <c r="E2707" s="2" t="s">
        <v>34</v>
      </c>
      <c r="F2707" s="2" t="s">
        <v>1444</v>
      </c>
      <c r="G2707" s="6" t="str">
        <f>VLOOKUP(F2707,'Customer Info'!A:B,2,0)</f>
        <v>Brad</v>
      </c>
      <c r="H2707" s="6" t="str">
        <f>VLOOKUP(F2707,'Customer Info'!A:C,3,0)</f>
        <v>Eason</v>
      </c>
      <c r="I2707" s="6" t="str">
        <f>VLOOKUP(F2707,'Customer Info'!A:E,5,0)</f>
        <v>Bogor</v>
      </c>
      <c r="J2707" s="2" t="s">
        <v>543</v>
      </c>
      <c r="K2707" s="2">
        <v>165</v>
      </c>
      <c r="L2707" s="2">
        <v>149</v>
      </c>
      <c r="M2707" s="2">
        <v>5</v>
      </c>
      <c r="N2707" s="7">
        <f t="shared" si="168"/>
        <v>745</v>
      </c>
      <c r="O2707" s="7">
        <f t="shared" si="169"/>
        <v>825</v>
      </c>
      <c r="P2707" s="2">
        <v>30</v>
      </c>
      <c r="Q2707" s="8">
        <f t="shared" si="170"/>
        <v>855</v>
      </c>
      <c r="R2707" s="8">
        <f t="shared" si="171"/>
        <v>80</v>
      </c>
      <c r="S2707" s="2" t="s">
        <v>31</v>
      </c>
      <c r="T2707" s="22" cm="1">
        <f t="array" ref="T2707">_xlfn.IFS(OR(Q2707&gt;$U$2,Q2707&lt;$U$3),Q2707*$V$2,OR(Q2707&gt;$U$3,Q2707&lt;$U$4),Q2707*$V$3,OR(Q2707&gt;$U$3,Q2707&lt;$U$4),Q2707*$V$4,OR(Q2707&gt;$U$5,Q2707&lt;$U$6),Q2707*$V$6,OR(Q2707&gt;$U$6,Q2707&lt;$U$7),Q2707*$V$7)</f>
        <v>17.100000000000001</v>
      </c>
    </row>
    <row r="2708" spans="1:20" x14ac:dyDescent="0.3">
      <c r="A2708" s="2" t="s">
        <v>3394</v>
      </c>
      <c r="B2708" s="5">
        <v>43733</v>
      </c>
      <c r="C2708" s="5">
        <v>43734</v>
      </c>
      <c r="D2708" s="2" t="s">
        <v>45</v>
      </c>
      <c r="E2708" s="2" t="s">
        <v>41</v>
      </c>
      <c r="F2708" s="2" t="s">
        <v>38</v>
      </c>
      <c r="G2708" s="6" t="str">
        <f>VLOOKUP(F2708,'Customer Info'!A:B,2,0)</f>
        <v>Rick</v>
      </c>
      <c r="H2708" s="6" t="str">
        <f>VLOOKUP(F2708,'Customer Info'!A:C,3,0)</f>
        <v>Duston</v>
      </c>
      <c r="I2708" s="6" t="str">
        <f>VLOOKUP(F2708,'Customer Info'!A:E,5,0)</f>
        <v>Bhiwandi</v>
      </c>
      <c r="J2708" s="2" t="s">
        <v>346</v>
      </c>
      <c r="K2708" s="2">
        <v>92</v>
      </c>
      <c r="L2708" s="2">
        <v>85</v>
      </c>
      <c r="M2708" s="2">
        <v>1</v>
      </c>
      <c r="N2708" s="7">
        <f t="shared" si="168"/>
        <v>85</v>
      </c>
      <c r="O2708" s="7">
        <f t="shared" si="169"/>
        <v>92</v>
      </c>
      <c r="P2708" s="2">
        <v>10</v>
      </c>
      <c r="Q2708" s="8">
        <f t="shared" si="170"/>
        <v>102</v>
      </c>
      <c r="R2708" s="8">
        <f t="shared" si="171"/>
        <v>7</v>
      </c>
      <c r="S2708" s="2" t="s">
        <v>31</v>
      </c>
      <c r="T2708" s="22" cm="1">
        <f t="array" ref="T2708">_xlfn.IFS(OR(Q2708&gt;$U$2,Q2708&lt;$U$3),Q2708*$V$2,OR(Q2708&gt;$U$3,Q2708&lt;$U$4),Q2708*$V$3,OR(Q2708&gt;$U$3,Q2708&lt;$U$4),Q2708*$V$4,OR(Q2708&gt;$U$5,Q2708&lt;$U$6),Q2708*$V$6,OR(Q2708&gt;$U$6,Q2708&lt;$U$7),Q2708*$V$7)</f>
        <v>2.04</v>
      </c>
    </row>
    <row r="2709" spans="1:20" x14ac:dyDescent="0.3">
      <c r="A2709" s="2" t="s">
        <v>3395</v>
      </c>
      <c r="B2709" s="5">
        <v>43496</v>
      </c>
      <c r="C2709" s="5">
        <v>43498</v>
      </c>
      <c r="D2709" s="2" t="s">
        <v>26</v>
      </c>
      <c r="E2709" s="2" t="s">
        <v>34</v>
      </c>
      <c r="F2709" s="2" t="s">
        <v>296</v>
      </c>
      <c r="G2709" s="6" t="str">
        <f>VLOOKUP(F2709,'Customer Info'!A:B,2,0)</f>
        <v>Michelle</v>
      </c>
      <c r="H2709" s="6" t="str">
        <f>VLOOKUP(F2709,'Customer Info'!A:C,3,0)</f>
        <v>Arnett</v>
      </c>
      <c r="I2709" s="6" t="str">
        <f>VLOOKUP(F2709,'Customer Info'!A:E,5,0)</f>
        <v>Yancheng</v>
      </c>
      <c r="J2709" s="2" t="s">
        <v>87</v>
      </c>
      <c r="K2709" s="2">
        <v>1169</v>
      </c>
      <c r="L2709" s="2">
        <v>1103</v>
      </c>
      <c r="M2709" s="2">
        <v>1</v>
      </c>
      <c r="N2709" s="7">
        <f t="shared" si="168"/>
        <v>1103</v>
      </c>
      <c r="O2709" s="7">
        <f t="shared" si="169"/>
        <v>1169</v>
      </c>
      <c r="P2709" s="2">
        <v>34</v>
      </c>
      <c r="Q2709" s="8">
        <f t="shared" si="170"/>
        <v>1203</v>
      </c>
      <c r="R2709" s="8">
        <f t="shared" si="171"/>
        <v>66</v>
      </c>
      <c r="S2709" s="2" t="s">
        <v>31</v>
      </c>
      <c r="T2709" s="22" cm="1">
        <f t="array" ref="T2709">_xlfn.IFS(OR(Q2709&gt;$U$2,Q2709&lt;$U$3),Q2709*$V$2,OR(Q2709&gt;$U$3,Q2709&lt;$U$4),Q2709*$V$3,OR(Q2709&gt;$U$3,Q2709&lt;$U$4),Q2709*$V$4,OR(Q2709&gt;$U$5,Q2709&lt;$U$6),Q2709*$V$6,OR(Q2709&gt;$U$6,Q2709&lt;$U$7),Q2709*$V$7)</f>
        <v>24.060000000000002</v>
      </c>
    </row>
    <row r="2710" spans="1:20" x14ac:dyDescent="0.3">
      <c r="A2710" s="2" t="s">
        <v>3396</v>
      </c>
      <c r="B2710" s="5">
        <v>43540</v>
      </c>
      <c r="C2710" s="5">
        <v>43541</v>
      </c>
      <c r="D2710" s="2" t="s">
        <v>45</v>
      </c>
      <c r="E2710" s="2" t="s">
        <v>66</v>
      </c>
      <c r="F2710" s="2" t="s">
        <v>1277</v>
      </c>
      <c r="G2710" s="6" t="str">
        <f>VLOOKUP(F2710,'Customer Info'!A:B,2,0)</f>
        <v>Tracy</v>
      </c>
      <c r="H2710" s="6" t="str">
        <f>VLOOKUP(F2710,'Customer Info'!A:C,3,0)</f>
        <v>Blumstein</v>
      </c>
      <c r="I2710" s="6" t="str">
        <f>VLOOKUP(F2710,'Customer Info'!A:E,5,0)</f>
        <v>Guangzhou</v>
      </c>
      <c r="J2710" s="2" t="s">
        <v>329</v>
      </c>
      <c r="K2710" s="2">
        <v>2243</v>
      </c>
      <c r="L2710" s="2">
        <v>2000</v>
      </c>
      <c r="M2710" s="2">
        <v>3</v>
      </c>
      <c r="N2710" s="7">
        <f t="shared" si="168"/>
        <v>6000</v>
      </c>
      <c r="O2710" s="7">
        <f t="shared" si="169"/>
        <v>6729</v>
      </c>
      <c r="P2710" s="2">
        <v>85</v>
      </c>
      <c r="Q2710" s="8">
        <f t="shared" si="170"/>
        <v>6814</v>
      </c>
      <c r="R2710" s="8">
        <f t="shared" si="171"/>
        <v>729</v>
      </c>
      <c r="S2710" s="2" t="s">
        <v>31</v>
      </c>
      <c r="T2710" s="22" cm="1">
        <f t="array" ref="T2710">_xlfn.IFS(OR(Q2710&gt;$U$2,Q2710&lt;$U$3),Q2710*$V$2,OR(Q2710&gt;$U$3,Q2710&lt;$U$4),Q2710*$V$3,OR(Q2710&gt;$U$3,Q2710&lt;$U$4),Q2710*$V$4,OR(Q2710&gt;$U$5,Q2710&lt;$U$6),Q2710*$V$6,OR(Q2710&gt;$U$6,Q2710&lt;$U$7),Q2710*$V$7)</f>
        <v>136.28</v>
      </c>
    </row>
    <row r="2711" spans="1:20" x14ac:dyDescent="0.3">
      <c r="A2711" s="2" t="s">
        <v>3397</v>
      </c>
      <c r="B2711" s="5">
        <v>43522</v>
      </c>
      <c r="C2711" s="5">
        <v>43522</v>
      </c>
      <c r="D2711" s="2" t="s">
        <v>45</v>
      </c>
      <c r="E2711" s="2" t="s">
        <v>34</v>
      </c>
      <c r="F2711" s="2" t="s">
        <v>1658</v>
      </c>
      <c r="G2711" s="6" t="str">
        <f>VLOOKUP(F2711,'Customer Info'!A:B,2,0)</f>
        <v>Toby</v>
      </c>
      <c r="H2711" s="6" t="str">
        <f>VLOOKUP(F2711,'Customer Info'!A:C,3,0)</f>
        <v>Carlisle</v>
      </c>
      <c r="I2711" s="6" t="str">
        <f>VLOOKUP(F2711,'Customer Info'!A:E,5,0)</f>
        <v>Depok</v>
      </c>
      <c r="J2711" s="2" t="s">
        <v>281</v>
      </c>
      <c r="K2711" s="2">
        <v>139</v>
      </c>
      <c r="L2711" s="2">
        <v>133</v>
      </c>
      <c r="M2711" s="2">
        <v>3</v>
      </c>
      <c r="N2711" s="7">
        <f t="shared" si="168"/>
        <v>399</v>
      </c>
      <c r="O2711" s="7">
        <f t="shared" si="169"/>
        <v>417</v>
      </c>
      <c r="P2711" s="2">
        <v>30</v>
      </c>
      <c r="Q2711" s="8">
        <f t="shared" si="170"/>
        <v>447</v>
      </c>
      <c r="R2711" s="8">
        <f t="shared" si="171"/>
        <v>18</v>
      </c>
      <c r="S2711" s="2" t="s">
        <v>31</v>
      </c>
      <c r="T2711" s="22" cm="1">
        <f t="array" ref="T2711">_xlfn.IFS(OR(Q2711&gt;$U$2,Q2711&lt;$U$3),Q2711*$V$2,OR(Q2711&gt;$U$3,Q2711&lt;$U$4),Q2711*$V$3,OR(Q2711&gt;$U$3,Q2711&lt;$U$4),Q2711*$V$4,OR(Q2711&gt;$U$5,Q2711&lt;$U$6),Q2711*$V$6,OR(Q2711&gt;$U$6,Q2711&lt;$U$7),Q2711*$V$7)</f>
        <v>8.94</v>
      </c>
    </row>
    <row r="2712" spans="1:20" x14ac:dyDescent="0.3">
      <c r="A2712" s="2" t="s">
        <v>3398</v>
      </c>
      <c r="B2712" s="5">
        <v>43618</v>
      </c>
      <c r="C2712" s="5">
        <v>43618</v>
      </c>
      <c r="D2712" s="2" t="s">
        <v>33</v>
      </c>
      <c r="E2712" s="2" t="s">
        <v>46</v>
      </c>
      <c r="F2712" s="2" t="s">
        <v>257</v>
      </c>
      <c r="G2712" s="6" t="str">
        <f>VLOOKUP(F2712,'Customer Info'!A:B,2,0)</f>
        <v>Eugene</v>
      </c>
      <c r="H2712" s="6" t="str">
        <f>VLOOKUP(F2712,'Customer Info'!A:C,3,0)</f>
        <v>Hildebrand</v>
      </c>
      <c r="I2712" s="6" t="str">
        <f>VLOOKUP(F2712,'Customer Info'!A:E,5,0)</f>
        <v>Liaocheng</v>
      </c>
      <c r="J2712" s="2" t="s">
        <v>1165</v>
      </c>
      <c r="K2712" s="2">
        <v>7922</v>
      </c>
      <c r="L2712" s="2">
        <v>7328</v>
      </c>
      <c r="M2712" s="2">
        <v>2</v>
      </c>
      <c r="N2712" s="7">
        <f t="shared" si="168"/>
        <v>14656</v>
      </c>
      <c r="O2712" s="7">
        <f t="shared" si="169"/>
        <v>15844</v>
      </c>
      <c r="P2712" s="2">
        <v>83</v>
      </c>
      <c r="Q2712" s="8">
        <f t="shared" si="170"/>
        <v>15927</v>
      </c>
      <c r="R2712" s="8">
        <f t="shared" si="171"/>
        <v>1188</v>
      </c>
      <c r="S2712" s="2" t="s">
        <v>31</v>
      </c>
      <c r="T2712" s="22" cm="1">
        <f t="array" ref="T2712">_xlfn.IFS(OR(Q2712&gt;$U$2,Q2712&lt;$U$3),Q2712*$V$2,OR(Q2712&gt;$U$3,Q2712&lt;$U$4),Q2712*$V$3,OR(Q2712&gt;$U$3,Q2712&lt;$U$4),Q2712*$V$4,OR(Q2712&gt;$U$5,Q2712&lt;$U$6),Q2712*$V$6,OR(Q2712&gt;$U$6,Q2712&lt;$U$7),Q2712*$V$7)</f>
        <v>318.54000000000002</v>
      </c>
    </row>
    <row r="2713" spans="1:20" x14ac:dyDescent="0.3">
      <c r="A2713" s="2" t="s">
        <v>3399</v>
      </c>
      <c r="B2713" s="5">
        <v>43738</v>
      </c>
      <c r="C2713" s="5">
        <v>43740</v>
      </c>
      <c r="D2713" s="2" t="s">
        <v>26</v>
      </c>
      <c r="E2713" s="2" t="s">
        <v>46</v>
      </c>
      <c r="F2713" s="2" t="s">
        <v>287</v>
      </c>
      <c r="G2713" s="6" t="str">
        <f>VLOOKUP(F2713,'Customer Info'!A:B,2,0)</f>
        <v>Sara</v>
      </c>
      <c r="H2713" s="6" t="str">
        <f>VLOOKUP(F2713,'Customer Info'!A:C,3,0)</f>
        <v>Luxemburg</v>
      </c>
      <c r="I2713" s="6" t="str">
        <f>VLOOKUP(F2713,'Customer Info'!A:E,5,0)</f>
        <v>Luoyang</v>
      </c>
      <c r="J2713" s="2" t="s">
        <v>790</v>
      </c>
      <c r="K2713" s="2">
        <v>4704</v>
      </c>
      <c r="L2713" s="2">
        <v>4361</v>
      </c>
      <c r="M2713" s="2">
        <v>1</v>
      </c>
      <c r="N2713" s="7">
        <f t="shared" si="168"/>
        <v>4361</v>
      </c>
      <c r="O2713" s="7">
        <f t="shared" si="169"/>
        <v>4704</v>
      </c>
      <c r="P2713" s="2">
        <v>91</v>
      </c>
      <c r="Q2713" s="8">
        <f t="shared" si="170"/>
        <v>4795</v>
      </c>
      <c r="R2713" s="8">
        <f t="shared" si="171"/>
        <v>343</v>
      </c>
      <c r="S2713" s="2" t="s">
        <v>31</v>
      </c>
      <c r="T2713" s="22" cm="1">
        <f t="array" ref="T2713">_xlfn.IFS(OR(Q2713&gt;$U$2,Q2713&lt;$U$3),Q2713*$V$2,OR(Q2713&gt;$U$3,Q2713&lt;$U$4),Q2713*$V$3,OR(Q2713&gt;$U$3,Q2713&lt;$U$4),Q2713*$V$4,OR(Q2713&gt;$U$5,Q2713&lt;$U$6),Q2713*$V$6,OR(Q2713&gt;$U$6,Q2713&lt;$U$7),Q2713*$V$7)</f>
        <v>95.9</v>
      </c>
    </row>
    <row r="2714" spans="1:20" x14ac:dyDescent="0.3">
      <c r="A2714" s="2" t="s">
        <v>3400</v>
      </c>
      <c r="B2714" s="5">
        <v>43809</v>
      </c>
      <c r="C2714" s="5">
        <v>43809</v>
      </c>
      <c r="D2714" s="2" t="s">
        <v>45</v>
      </c>
      <c r="E2714" s="2" t="s">
        <v>34</v>
      </c>
      <c r="F2714" s="2" t="s">
        <v>459</v>
      </c>
      <c r="G2714" s="6" t="str">
        <f>VLOOKUP(F2714,'Customer Info'!A:B,2,0)</f>
        <v>Roger</v>
      </c>
      <c r="H2714" s="6" t="str">
        <f>VLOOKUP(F2714,'Customer Info'!A:C,3,0)</f>
        <v>Barcio</v>
      </c>
      <c r="I2714" s="6" t="str">
        <f>VLOOKUP(F2714,'Customer Info'!A:E,5,0)</f>
        <v>Bremen</v>
      </c>
      <c r="J2714" s="2" t="s">
        <v>377</v>
      </c>
      <c r="K2714" s="2">
        <v>119</v>
      </c>
      <c r="L2714" s="2">
        <v>112</v>
      </c>
      <c r="M2714" s="2">
        <v>2</v>
      </c>
      <c r="N2714" s="7">
        <f t="shared" si="168"/>
        <v>224</v>
      </c>
      <c r="O2714" s="7">
        <f t="shared" si="169"/>
        <v>238</v>
      </c>
      <c r="P2714" s="2">
        <v>30</v>
      </c>
      <c r="Q2714" s="8">
        <f t="shared" si="170"/>
        <v>268</v>
      </c>
      <c r="R2714" s="8">
        <f t="shared" si="171"/>
        <v>14</v>
      </c>
      <c r="S2714" s="2" t="s">
        <v>31</v>
      </c>
      <c r="T2714" s="22" cm="1">
        <f t="array" ref="T2714">_xlfn.IFS(OR(Q2714&gt;$U$2,Q2714&lt;$U$3),Q2714*$V$2,OR(Q2714&gt;$U$3,Q2714&lt;$U$4),Q2714*$V$3,OR(Q2714&gt;$U$3,Q2714&lt;$U$4),Q2714*$V$4,OR(Q2714&gt;$U$5,Q2714&lt;$U$6),Q2714*$V$6,OR(Q2714&gt;$U$6,Q2714&lt;$U$7),Q2714*$V$7)</f>
        <v>5.36</v>
      </c>
    </row>
    <row r="2715" spans="1:20" x14ac:dyDescent="0.3">
      <c r="A2715" s="2" t="s">
        <v>3401</v>
      </c>
      <c r="B2715" s="5">
        <v>43749</v>
      </c>
      <c r="C2715" s="5">
        <v>43749</v>
      </c>
      <c r="D2715" s="2" t="s">
        <v>33</v>
      </c>
      <c r="E2715" s="2" t="s">
        <v>34</v>
      </c>
      <c r="F2715" s="2" t="s">
        <v>1122</v>
      </c>
      <c r="G2715" s="6" t="str">
        <f>VLOOKUP(F2715,'Customer Info'!A:B,2,0)</f>
        <v>Kelly</v>
      </c>
      <c r="H2715" s="6" t="str">
        <f>VLOOKUP(F2715,'Customer Info'!A:C,3,0)</f>
        <v>Collister</v>
      </c>
      <c r="I2715" s="6" t="str">
        <f>VLOOKUP(F2715,'Customer Info'!A:E,5,0)</f>
        <v>Sydney</v>
      </c>
      <c r="J2715" s="2" t="s">
        <v>745</v>
      </c>
      <c r="K2715" s="2">
        <v>6717</v>
      </c>
      <c r="L2715" s="2">
        <v>6288</v>
      </c>
      <c r="M2715" s="2">
        <v>6</v>
      </c>
      <c r="N2715" s="7">
        <f t="shared" si="168"/>
        <v>37728</v>
      </c>
      <c r="O2715" s="7">
        <f t="shared" si="169"/>
        <v>40302</v>
      </c>
      <c r="P2715" s="2">
        <v>20</v>
      </c>
      <c r="Q2715" s="8">
        <f t="shared" si="170"/>
        <v>40322</v>
      </c>
      <c r="R2715" s="8">
        <f t="shared" si="171"/>
        <v>2574</v>
      </c>
      <c r="S2715" s="2" t="s">
        <v>31</v>
      </c>
      <c r="T2715" s="22" cm="1">
        <f t="array" ref="T2715">_xlfn.IFS(OR(Q2715&gt;$U$2,Q2715&lt;$U$3),Q2715*$V$2,OR(Q2715&gt;$U$3,Q2715&lt;$U$4),Q2715*$V$3,OR(Q2715&gt;$U$3,Q2715&lt;$U$4),Q2715*$V$4,OR(Q2715&gt;$U$5,Q2715&lt;$U$6),Q2715*$V$6,OR(Q2715&gt;$U$6,Q2715&lt;$U$7),Q2715*$V$7)</f>
        <v>806.44</v>
      </c>
    </row>
    <row r="2716" spans="1:20" x14ac:dyDescent="0.3">
      <c r="A2716" s="2" t="s">
        <v>3402</v>
      </c>
      <c r="B2716" s="5">
        <v>43522</v>
      </c>
      <c r="C2716" s="5">
        <v>43524</v>
      </c>
      <c r="D2716" s="2" t="s">
        <v>26</v>
      </c>
      <c r="E2716" s="2" t="s">
        <v>66</v>
      </c>
      <c r="F2716" s="2" t="s">
        <v>757</v>
      </c>
      <c r="G2716" s="6" t="str">
        <f>VLOOKUP(F2716,'Customer Info'!A:B,2,0)</f>
        <v>Dianna</v>
      </c>
      <c r="H2716" s="6" t="str">
        <f>VLOOKUP(F2716,'Customer Info'!A:C,3,0)</f>
        <v>Wilson</v>
      </c>
      <c r="I2716" s="6" t="str">
        <f>VLOOKUP(F2716,'Customer Info'!A:E,5,0)</f>
        <v>Pematangsiantar</v>
      </c>
      <c r="J2716" s="2" t="s">
        <v>759</v>
      </c>
      <c r="K2716" s="2">
        <v>2042</v>
      </c>
      <c r="L2716" s="2">
        <v>1965</v>
      </c>
      <c r="M2716" s="2">
        <v>1</v>
      </c>
      <c r="N2716" s="7">
        <f t="shared" si="168"/>
        <v>1965</v>
      </c>
      <c r="O2716" s="7">
        <f t="shared" si="169"/>
        <v>2042</v>
      </c>
      <c r="P2716" s="2">
        <v>49</v>
      </c>
      <c r="Q2716" s="8">
        <f t="shared" si="170"/>
        <v>2091</v>
      </c>
      <c r="R2716" s="8">
        <f t="shared" si="171"/>
        <v>77</v>
      </c>
      <c r="S2716" s="2" t="s">
        <v>31</v>
      </c>
      <c r="T2716" s="22" cm="1">
        <f t="array" ref="T2716">_xlfn.IFS(OR(Q2716&gt;$U$2,Q2716&lt;$U$3),Q2716*$V$2,OR(Q2716&gt;$U$3,Q2716&lt;$U$4),Q2716*$V$3,OR(Q2716&gt;$U$3,Q2716&lt;$U$4),Q2716*$V$4,OR(Q2716&gt;$U$5,Q2716&lt;$U$6),Q2716*$V$6,OR(Q2716&gt;$U$6,Q2716&lt;$U$7),Q2716*$V$7)</f>
        <v>41.82</v>
      </c>
    </row>
    <row r="2717" spans="1:20" x14ac:dyDescent="0.3">
      <c r="A2717" s="2" t="s">
        <v>3403</v>
      </c>
      <c r="B2717" s="5">
        <v>43552</v>
      </c>
      <c r="C2717" s="5">
        <v>43552</v>
      </c>
      <c r="D2717" s="2" t="s">
        <v>26</v>
      </c>
      <c r="E2717" s="2" t="s">
        <v>34</v>
      </c>
      <c r="F2717" s="2" t="s">
        <v>1317</v>
      </c>
      <c r="G2717" s="6" t="str">
        <f>VLOOKUP(F2717,'Customer Info'!A:B,2,0)</f>
        <v>Vivek</v>
      </c>
      <c r="H2717" s="6" t="str">
        <f>VLOOKUP(F2717,'Customer Info'!A:C,3,0)</f>
        <v>Gonzalez</v>
      </c>
      <c r="I2717" s="6" t="str">
        <f>VLOOKUP(F2717,'Customer Info'!A:E,5,0)</f>
        <v>Nanyang</v>
      </c>
      <c r="J2717" s="2" t="s">
        <v>60</v>
      </c>
      <c r="K2717" s="2">
        <v>1983</v>
      </c>
      <c r="L2717" s="2">
        <v>1908</v>
      </c>
      <c r="M2717" s="2">
        <v>1</v>
      </c>
      <c r="N2717" s="7">
        <f t="shared" si="168"/>
        <v>1908</v>
      </c>
      <c r="O2717" s="7">
        <f t="shared" si="169"/>
        <v>1983</v>
      </c>
      <c r="P2717" s="2">
        <v>29</v>
      </c>
      <c r="Q2717" s="8">
        <f t="shared" si="170"/>
        <v>2012</v>
      </c>
      <c r="R2717" s="8">
        <f t="shared" si="171"/>
        <v>75</v>
      </c>
      <c r="S2717" s="2" t="s">
        <v>61</v>
      </c>
      <c r="T2717" s="22" cm="1">
        <f t="array" ref="T2717">_xlfn.IFS(OR(Q2717&gt;$U$2,Q2717&lt;$U$3),Q2717*$V$2,OR(Q2717&gt;$U$3,Q2717&lt;$U$4),Q2717*$V$3,OR(Q2717&gt;$U$3,Q2717&lt;$U$4),Q2717*$V$4,OR(Q2717&gt;$U$5,Q2717&lt;$U$6),Q2717*$V$6,OR(Q2717&gt;$U$6,Q2717&lt;$U$7),Q2717*$V$7)</f>
        <v>40.24</v>
      </c>
    </row>
    <row r="2718" spans="1:20" x14ac:dyDescent="0.3">
      <c r="A2718" s="2" t="s">
        <v>3404</v>
      </c>
      <c r="B2718" s="5">
        <v>43475</v>
      </c>
      <c r="C2718" s="5">
        <v>43475</v>
      </c>
      <c r="D2718" s="2" t="s">
        <v>33</v>
      </c>
      <c r="E2718" s="2" t="s">
        <v>34</v>
      </c>
      <c r="F2718" s="2" t="s">
        <v>643</v>
      </c>
      <c r="G2718" s="6" t="str">
        <f>VLOOKUP(F2718,'Customer Info'!A:B,2,0)</f>
        <v>Randy</v>
      </c>
      <c r="H2718" s="6" t="str">
        <f>VLOOKUP(F2718,'Customer Info'!A:C,3,0)</f>
        <v>Bradley</v>
      </c>
      <c r="I2718" s="6" t="str">
        <f>VLOOKUP(F2718,'Customer Info'!A:E,5,0)</f>
        <v>Wollongong</v>
      </c>
      <c r="J2718" s="2" t="s">
        <v>54</v>
      </c>
      <c r="K2718" s="2">
        <v>6520</v>
      </c>
      <c r="L2718" s="2">
        <v>5985</v>
      </c>
      <c r="M2718" s="2">
        <v>4</v>
      </c>
      <c r="N2718" s="7">
        <f t="shared" si="168"/>
        <v>23940</v>
      </c>
      <c r="O2718" s="7">
        <f t="shared" si="169"/>
        <v>26080</v>
      </c>
      <c r="P2718" s="2">
        <v>43</v>
      </c>
      <c r="Q2718" s="8">
        <f t="shared" si="170"/>
        <v>26123</v>
      </c>
      <c r="R2718" s="8">
        <f t="shared" si="171"/>
        <v>2140</v>
      </c>
      <c r="S2718" s="2" t="s">
        <v>31</v>
      </c>
      <c r="T2718" s="22" cm="1">
        <f t="array" ref="T2718">_xlfn.IFS(OR(Q2718&gt;$U$2,Q2718&lt;$U$3),Q2718*$V$2,OR(Q2718&gt;$U$3,Q2718&lt;$U$4),Q2718*$V$3,OR(Q2718&gt;$U$3,Q2718&lt;$U$4),Q2718*$V$4,OR(Q2718&gt;$U$5,Q2718&lt;$U$6),Q2718*$V$6,OR(Q2718&gt;$U$6,Q2718&lt;$U$7),Q2718*$V$7)</f>
        <v>522.46</v>
      </c>
    </row>
    <row r="2719" spans="1:20" x14ac:dyDescent="0.3">
      <c r="A2719" s="2" t="s">
        <v>3405</v>
      </c>
      <c r="B2719" s="5">
        <v>43813</v>
      </c>
      <c r="C2719" s="5">
        <v>43815</v>
      </c>
      <c r="D2719" s="2" t="s">
        <v>45</v>
      </c>
      <c r="E2719" s="2" t="s">
        <v>34</v>
      </c>
      <c r="F2719" s="2" t="s">
        <v>1317</v>
      </c>
      <c r="G2719" s="6" t="str">
        <f>VLOOKUP(F2719,'Customer Info'!A:B,2,0)</f>
        <v>Vivek</v>
      </c>
      <c r="H2719" s="6" t="str">
        <f>VLOOKUP(F2719,'Customer Info'!A:C,3,0)</f>
        <v>Gonzalez</v>
      </c>
      <c r="I2719" s="6" t="str">
        <f>VLOOKUP(F2719,'Customer Info'!A:E,5,0)</f>
        <v>Nanyang</v>
      </c>
      <c r="J2719" s="2" t="s">
        <v>864</v>
      </c>
      <c r="K2719" s="2">
        <v>1081</v>
      </c>
      <c r="L2719" s="2">
        <v>983</v>
      </c>
      <c r="M2719" s="2">
        <v>2</v>
      </c>
      <c r="N2719" s="7">
        <f t="shared" si="168"/>
        <v>1966</v>
      </c>
      <c r="O2719" s="7">
        <f t="shared" si="169"/>
        <v>2162</v>
      </c>
      <c r="P2719" s="2">
        <v>71</v>
      </c>
      <c r="Q2719" s="8">
        <f t="shared" si="170"/>
        <v>2233</v>
      </c>
      <c r="R2719" s="8">
        <f t="shared" si="171"/>
        <v>196</v>
      </c>
      <c r="S2719" s="2" t="s">
        <v>61</v>
      </c>
      <c r="T2719" s="22" cm="1">
        <f t="array" ref="T2719">_xlfn.IFS(OR(Q2719&gt;$U$2,Q2719&lt;$U$3),Q2719*$V$2,OR(Q2719&gt;$U$3,Q2719&lt;$U$4),Q2719*$V$3,OR(Q2719&gt;$U$3,Q2719&lt;$U$4),Q2719*$V$4,OR(Q2719&gt;$U$5,Q2719&lt;$U$6),Q2719*$V$6,OR(Q2719&gt;$U$6,Q2719&lt;$U$7),Q2719*$V$7)</f>
        <v>44.660000000000004</v>
      </c>
    </row>
    <row r="2720" spans="1:20" x14ac:dyDescent="0.3">
      <c r="A2720" s="2" t="s">
        <v>3406</v>
      </c>
      <c r="B2720" s="5">
        <v>43709</v>
      </c>
      <c r="C2720" s="5">
        <v>43710</v>
      </c>
      <c r="D2720" s="2" t="s">
        <v>26</v>
      </c>
      <c r="E2720" s="2" t="s">
        <v>46</v>
      </c>
      <c r="F2720" s="2" t="s">
        <v>634</v>
      </c>
      <c r="G2720" s="6" t="str">
        <f>VLOOKUP(F2720,'Customer Info'!A:B,2,0)</f>
        <v>Christine</v>
      </c>
      <c r="H2720" s="6" t="str">
        <f>VLOOKUP(F2720,'Customer Info'!A:C,3,0)</f>
        <v>Abelman</v>
      </c>
      <c r="I2720" s="6" t="str">
        <f>VLOOKUP(F2720,'Customer Info'!A:E,5,0)</f>
        <v>Nasik</v>
      </c>
      <c r="J2720" s="2" t="s">
        <v>570</v>
      </c>
      <c r="K2720" s="2">
        <v>1798</v>
      </c>
      <c r="L2720" s="2">
        <v>1666</v>
      </c>
      <c r="M2720" s="2">
        <v>2</v>
      </c>
      <c r="N2720" s="7">
        <f t="shared" si="168"/>
        <v>3332</v>
      </c>
      <c r="O2720" s="7">
        <f t="shared" si="169"/>
        <v>3596</v>
      </c>
      <c r="P2720" s="2">
        <v>36</v>
      </c>
      <c r="Q2720" s="8">
        <f t="shared" si="170"/>
        <v>3632</v>
      </c>
      <c r="R2720" s="8">
        <f t="shared" si="171"/>
        <v>264</v>
      </c>
      <c r="S2720" s="2" t="s">
        <v>61</v>
      </c>
      <c r="T2720" s="22" cm="1">
        <f t="array" ref="T2720">_xlfn.IFS(OR(Q2720&gt;$U$2,Q2720&lt;$U$3),Q2720*$V$2,OR(Q2720&gt;$U$3,Q2720&lt;$U$4),Q2720*$V$3,OR(Q2720&gt;$U$3,Q2720&lt;$U$4),Q2720*$V$4,OR(Q2720&gt;$U$5,Q2720&lt;$U$6),Q2720*$V$6,OR(Q2720&gt;$U$6,Q2720&lt;$U$7),Q2720*$V$7)</f>
        <v>72.64</v>
      </c>
    </row>
    <row r="2721" spans="1:20" x14ac:dyDescent="0.3">
      <c r="A2721" s="2" t="s">
        <v>3407</v>
      </c>
      <c r="B2721" s="5">
        <v>43811</v>
      </c>
      <c r="C2721" s="5">
        <v>43811</v>
      </c>
      <c r="D2721" s="2" t="s">
        <v>45</v>
      </c>
      <c r="E2721" s="2" t="s">
        <v>66</v>
      </c>
      <c r="F2721" s="2" t="s">
        <v>1650</v>
      </c>
      <c r="G2721" s="6" t="str">
        <f>VLOOKUP(F2721,'Customer Info'!A:B,2,0)</f>
        <v>Julie</v>
      </c>
      <c r="H2721" s="6" t="str">
        <f>VLOOKUP(F2721,'Customer Info'!A:C,3,0)</f>
        <v>Prescott</v>
      </c>
      <c r="I2721" s="6" t="str">
        <f>VLOOKUP(F2721,'Customer Info'!A:E,5,0)</f>
        <v>Norderstedt</v>
      </c>
      <c r="J2721" s="2" t="s">
        <v>243</v>
      </c>
      <c r="K2721" s="2">
        <v>877</v>
      </c>
      <c r="L2721" s="2">
        <v>788</v>
      </c>
      <c r="M2721" s="2">
        <v>3</v>
      </c>
      <c r="N2721" s="7">
        <f t="shared" si="168"/>
        <v>2364</v>
      </c>
      <c r="O2721" s="7">
        <f t="shared" si="169"/>
        <v>2631</v>
      </c>
      <c r="P2721" s="2">
        <v>47</v>
      </c>
      <c r="Q2721" s="8">
        <f t="shared" si="170"/>
        <v>2678</v>
      </c>
      <c r="R2721" s="8">
        <f t="shared" si="171"/>
        <v>267</v>
      </c>
      <c r="S2721" s="2" t="s">
        <v>31</v>
      </c>
      <c r="T2721" s="22" cm="1">
        <f t="array" ref="T2721">_xlfn.IFS(OR(Q2721&gt;$U$2,Q2721&lt;$U$3),Q2721*$V$2,OR(Q2721&gt;$U$3,Q2721&lt;$U$4),Q2721*$V$3,OR(Q2721&gt;$U$3,Q2721&lt;$U$4),Q2721*$V$4,OR(Q2721&gt;$U$5,Q2721&lt;$U$6),Q2721*$V$6,OR(Q2721&gt;$U$6,Q2721&lt;$U$7),Q2721*$V$7)</f>
        <v>53.56</v>
      </c>
    </row>
    <row r="2722" spans="1:20" x14ac:dyDescent="0.3">
      <c r="A2722" s="2" t="s">
        <v>3408</v>
      </c>
      <c r="B2722" s="5">
        <v>43795</v>
      </c>
      <c r="C2722" s="5">
        <v>43797</v>
      </c>
      <c r="D2722" s="2" t="s">
        <v>45</v>
      </c>
      <c r="E2722" s="2" t="s">
        <v>46</v>
      </c>
      <c r="F2722" s="2" t="s">
        <v>125</v>
      </c>
      <c r="G2722" s="6" t="str">
        <f>VLOOKUP(F2722,'Customer Info'!A:B,2,0)</f>
        <v>Trudy</v>
      </c>
      <c r="H2722" s="6" t="str">
        <f>VLOOKUP(F2722,'Customer Info'!A:C,3,0)</f>
        <v>Glocke</v>
      </c>
      <c r="I2722" s="6" t="str">
        <f>VLOOKUP(F2722,'Customer Info'!A:E,5,0)</f>
        <v>Huaiyin</v>
      </c>
      <c r="J2722" s="2" t="s">
        <v>891</v>
      </c>
      <c r="K2722" s="2">
        <v>526</v>
      </c>
      <c r="L2722" s="2">
        <v>487</v>
      </c>
      <c r="M2722" s="2">
        <v>2</v>
      </c>
      <c r="N2722" s="7">
        <f t="shared" si="168"/>
        <v>974</v>
      </c>
      <c r="O2722" s="7">
        <f t="shared" si="169"/>
        <v>1052</v>
      </c>
      <c r="P2722" s="2">
        <v>49</v>
      </c>
      <c r="Q2722" s="8">
        <f t="shared" si="170"/>
        <v>1101</v>
      </c>
      <c r="R2722" s="8">
        <f t="shared" si="171"/>
        <v>78</v>
      </c>
      <c r="S2722" s="2" t="s">
        <v>28</v>
      </c>
      <c r="T2722" s="22" cm="1">
        <f t="array" ref="T2722">_xlfn.IFS(OR(Q2722&gt;$U$2,Q2722&lt;$U$3),Q2722*$V$2,OR(Q2722&gt;$U$3,Q2722&lt;$U$4),Q2722*$V$3,OR(Q2722&gt;$U$3,Q2722&lt;$U$4),Q2722*$V$4,OR(Q2722&gt;$U$5,Q2722&lt;$U$6),Q2722*$V$6,OR(Q2722&gt;$U$6,Q2722&lt;$U$7),Q2722*$V$7)</f>
        <v>22.02</v>
      </c>
    </row>
    <row r="2723" spans="1:20" x14ac:dyDescent="0.3">
      <c r="A2723" s="2" t="s">
        <v>3409</v>
      </c>
      <c r="B2723" s="5">
        <v>43740</v>
      </c>
      <c r="C2723" s="5">
        <v>43741</v>
      </c>
      <c r="D2723" s="2" t="s">
        <v>45</v>
      </c>
      <c r="E2723" s="2" t="s">
        <v>41</v>
      </c>
      <c r="F2723" s="2" t="s">
        <v>540</v>
      </c>
      <c r="G2723" s="6" t="str">
        <f>VLOOKUP(F2723,'Customer Info'!A:B,2,0)</f>
        <v>Rob</v>
      </c>
      <c r="H2723" s="6" t="str">
        <f>VLOOKUP(F2723,'Customer Info'!A:C,3,0)</f>
        <v>Williams</v>
      </c>
      <c r="I2723" s="6" t="str">
        <f>VLOOKUP(F2723,'Customer Info'!A:E,5,0)</f>
        <v>Wodonga</v>
      </c>
      <c r="J2723" s="2" t="s">
        <v>202</v>
      </c>
      <c r="K2723" s="2">
        <v>210</v>
      </c>
      <c r="L2723" s="2">
        <v>191</v>
      </c>
      <c r="M2723" s="2">
        <v>1</v>
      </c>
      <c r="N2723" s="7">
        <f t="shared" si="168"/>
        <v>191</v>
      </c>
      <c r="O2723" s="7">
        <f t="shared" si="169"/>
        <v>210</v>
      </c>
      <c r="P2723" s="2">
        <v>76</v>
      </c>
      <c r="Q2723" s="8">
        <f t="shared" si="170"/>
        <v>286</v>
      </c>
      <c r="R2723" s="8">
        <f t="shared" si="171"/>
        <v>19</v>
      </c>
      <c r="S2723" s="2" t="s">
        <v>31</v>
      </c>
      <c r="T2723" s="22" cm="1">
        <f t="array" ref="T2723">_xlfn.IFS(OR(Q2723&gt;$U$2,Q2723&lt;$U$3),Q2723*$V$2,OR(Q2723&gt;$U$3,Q2723&lt;$U$4),Q2723*$V$3,OR(Q2723&gt;$U$3,Q2723&lt;$U$4),Q2723*$V$4,OR(Q2723&gt;$U$5,Q2723&lt;$U$6),Q2723*$V$6,OR(Q2723&gt;$U$6,Q2723&lt;$U$7),Q2723*$V$7)</f>
        <v>5.72</v>
      </c>
    </row>
    <row r="2724" spans="1:20" x14ac:dyDescent="0.3">
      <c r="A2724" s="2" t="s">
        <v>3410</v>
      </c>
      <c r="B2724" s="5">
        <v>43631</v>
      </c>
      <c r="C2724" s="5">
        <v>43632</v>
      </c>
      <c r="D2724" s="2" t="s">
        <v>45</v>
      </c>
      <c r="E2724" s="2" t="s">
        <v>89</v>
      </c>
      <c r="F2724" s="2" t="s">
        <v>1229</v>
      </c>
      <c r="G2724" s="6" t="str">
        <f>VLOOKUP(F2724,'Customer Info'!A:B,2,0)</f>
        <v>Shirley</v>
      </c>
      <c r="H2724" s="6" t="str">
        <f>VLOOKUP(F2724,'Customer Info'!A:C,3,0)</f>
        <v>Jackson</v>
      </c>
      <c r="I2724" s="6" t="str">
        <f>VLOOKUP(F2724,'Customer Info'!A:E,5,0)</f>
        <v>Gold Coast</v>
      </c>
      <c r="J2724" s="2" t="s">
        <v>116</v>
      </c>
      <c r="K2724" s="2">
        <v>1058</v>
      </c>
      <c r="L2724" s="2">
        <v>989</v>
      </c>
      <c r="M2724" s="2">
        <v>2</v>
      </c>
      <c r="N2724" s="7">
        <f t="shared" si="168"/>
        <v>1978</v>
      </c>
      <c r="O2724" s="7">
        <f t="shared" si="169"/>
        <v>2116</v>
      </c>
      <c r="P2724" s="2">
        <v>26</v>
      </c>
      <c r="Q2724" s="8">
        <f t="shared" si="170"/>
        <v>2142</v>
      </c>
      <c r="R2724" s="8">
        <f t="shared" si="171"/>
        <v>138</v>
      </c>
      <c r="S2724" s="2" t="s">
        <v>61</v>
      </c>
      <c r="T2724" s="22" cm="1">
        <f t="array" ref="T2724">_xlfn.IFS(OR(Q2724&gt;$U$2,Q2724&lt;$U$3),Q2724*$V$2,OR(Q2724&gt;$U$3,Q2724&lt;$U$4),Q2724*$V$3,OR(Q2724&gt;$U$3,Q2724&lt;$U$4),Q2724*$V$4,OR(Q2724&gt;$U$5,Q2724&lt;$U$6),Q2724*$V$6,OR(Q2724&gt;$U$6,Q2724&lt;$U$7),Q2724*$V$7)</f>
        <v>42.84</v>
      </c>
    </row>
    <row r="2725" spans="1:20" x14ac:dyDescent="0.3">
      <c r="A2725" s="2" t="s">
        <v>3411</v>
      </c>
      <c r="B2725" s="5">
        <v>43541</v>
      </c>
      <c r="C2725" s="5">
        <v>43542</v>
      </c>
      <c r="D2725" s="2" t="s">
        <v>26</v>
      </c>
      <c r="E2725" s="2" t="s">
        <v>66</v>
      </c>
      <c r="F2725" s="2" t="s">
        <v>379</v>
      </c>
      <c r="G2725" s="6" t="str">
        <f>VLOOKUP(F2725,'Customer Info'!A:B,2,0)</f>
        <v>Andrew</v>
      </c>
      <c r="H2725" s="6" t="str">
        <f>VLOOKUP(F2725,'Customer Info'!A:C,3,0)</f>
        <v>Gjertsen</v>
      </c>
      <c r="I2725" s="6" t="str">
        <f>VLOOKUP(F2725,'Customer Info'!A:E,5,0)</f>
        <v>Hamburg</v>
      </c>
      <c r="J2725" s="2" t="s">
        <v>184</v>
      </c>
      <c r="K2725" s="2">
        <v>2342</v>
      </c>
      <c r="L2725" s="2">
        <v>2210</v>
      </c>
      <c r="M2725" s="2">
        <v>1</v>
      </c>
      <c r="N2725" s="7">
        <f t="shared" si="168"/>
        <v>2210</v>
      </c>
      <c r="O2725" s="7">
        <f t="shared" si="169"/>
        <v>2342</v>
      </c>
      <c r="P2725" s="2">
        <v>83</v>
      </c>
      <c r="Q2725" s="8">
        <f t="shared" si="170"/>
        <v>2425</v>
      </c>
      <c r="R2725" s="8">
        <f t="shared" si="171"/>
        <v>132</v>
      </c>
      <c r="S2725" s="2" t="s">
        <v>31</v>
      </c>
      <c r="T2725" s="22" cm="1">
        <f t="array" ref="T2725">_xlfn.IFS(OR(Q2725&gt;$U$2,Q2725&lt;$U$3),Q2725*$V$2,OR(Q2725&gt;$U$3,Q2725&lt;$U$4),Q2725*$V$3,OR(Q2725&gt;$U$3,Q2725&lt;$U$4),Q2725*$V$4,OR(Q2725&gt;$U$5,Q2725&lt;$U$6),Q2725*$V$6,OR(Q2725&gt;$U$6,Q2725&lt;$U$7),Q2725*$V$7)</f>
        <v>48.5</v>
      </c>
    </row>
    <row r="2726" spans="1:20" x14ac:dyDescent="0.3">
      <c r="A2726" s="2" t="s">
        <v>3412</v>
      </c>
      <c r="B2726" s="5">
        <v>43470</v>
      </c>
      <c r="C2726" s="5">
        <v>43470</v>
      </c>
      <c r="D2726" s="2" t="s">
        <v>45</v>
      </c>
      <c r="E2726" s="2" t="s">
        <v>89</v>
      </c>
      <c r="F2726" s="2" t="s">
        <v>930</v>
      </c>
      <c r="G2726" s="6" t="str">
        <f>VLOOKUP(F2726,'Customer Info'!A:B,2,0)</f>
        <v>Dionis</v>
      </c>
      <c r="H2726" s="6" t="str">
        <f>VLOOKUP(F2726,'Customer Info'!A:C,3,0)</f>
        <v>Lloyd</v>
      </c>
      <c r="I2726" s="6" t="str">
        <f>VLOOKUP(F2726,'Customer Info'!A:E,5,0)</f>
        <v>Kamarhati</v>
      </c>
      <c r="J2726" s="2" t="s">
        <v>5</v>
      </c>
      <c r="K2726" s="2">
        <v>139</v>
      </c>
      <c r="L2726" s="2">
        <v>133</v>
      </c>
      <c r="M2726" s="2">
        <v>3</v>
      </c>
      <c r="N2726" s="7">
        <f t="shared" si="168"/>
        <v>399</v>
      </c>
      <c r="O2726" s="7">
        <f t="shared" si="169"/>
        <v>417</v>
      </c>
      <c r="P2726" s="2">
        <v>30</v>
      </c>
      <c r="Q2726" s="8">
        <f t="shared" si="170"/>
        <v>447</v>
      </c>
      <c r="R2726" s="8">
        <f t="shared" si="171"/>
        <v>18</v>
      </c>
      <c r="S2726" s="2" t="s">
        <v>31</v>
      </c>
      <c r="T2726" s="22" cm="1">
        <f t="array" ref="T2726">_xlfn.IFS(OR(Q2726&gt;$U$2,Q2726&lt;$U$3),Q2726*$V$2,OR(Q2726&gt;$U$3,Q2726&lt;$U$4),Q2726*$V$3,OR(Q2726&gt;$U$3,Q2726&lt;$U$4),Q2726*$V$4,OR(Q2726&gt;$U$5,Q2726&lt;$U$6),Q2726*$V$6,OR(Q2726&gt;$U$6,Q2726&lt;$U$7),Q2726*$V$7)</f>
        <v>8.94</v>
      </c>
    </row>
    <row r="2727" spans="1:20" x14ac:dyDescent="0.3">
      <c r="A2727" s="2" t="s">
        <v>3413</v>
      </c>
      <c r="B2727" s="5">
        <v>43648</v>
      </c>
      <c r="C2727" s="5">
        <v>43649</v>
      </c>
      <c r="D2727" s="2" t="s">
        <v>45</v>
      </c>
      <c r="E2727" s="2" t="s">
        <v>89</v>
      </c>
      <c r="F2727" s="2" t="s">
        <v>971</v>
      </c>
      <c r="G2727" s="6" t="str">
        <f>VLOOKUP(F2727,'Customer Info'!A:B,2,0)</f>
        <v>Kean</v>
      </c>
      <c r="H2727" s="6" t="str">
        <f>VLOOKUP(F2727,'Customer Info'!A:C,3,0)</f>
        <v>Thornton</v>
      </c>
      <c r="I2727" s="6" t="str">
        <f>VLOOKUP(F2727,'Customer Info'!A:E,5,0)</f>
        <v>Brisbane</v>
      </c>
      <c r="J2727" s="2" t="s">
        <v>132</v>
      </c>
      <c r="K2727" s="2">
        <v>100</v>
      </c>
      <c r="L2727" s="2">
        <v>95</v>
      </c>
      <c r="M2727" s="2">
        <v>3</v>
      </c>
      <c r="N2727" s="7">
        <f t="shared" si="168"/>
        <v>285</v>
      </c>
      <c r="O2727" s="7">
        <f t="shared" si="169"/>
        <v>300</v>
      </c>
      <c r="P2727" s="2">
        <v>10</v>
      </c>
      <c r="Q2727" s="8">
        <f t="shared" si="170"/>
        <v>310</v>
      </c>
      <c r="R2727" s="8">
        <f t="shared" si="171"/>
        <v>15</v>
      </c>
      <c r="S2727" s="2" t="s">
        <v>31</v>
      </c>
      <c r="T2727" s="22" cm="1">
        <f t="array" ref="T2727">_xlfn.IFS(OR(Q2727&gt;$U$2,Q2727&lt;$U$3),Q2727*$V$2,OR(Q2727&gt;$U$3,Q2727&lt;$U$4),Q2727*$V$3,OR(Q2727&gt;$U$3,Q2727&lt;$U$4),Q2727*$V$4,OR(Q2727&gt;$U$5,Q2727&lt;$U$6),Q2727*$V$6,OR(Q2727&gt;$U$6,Q2727&lt;$U$7),Q2727*$V$7)</f>
        <v>6.2</v>
      </c>
    </row>
    <row r="2728" spans="1:20" x14ac:dyDescent="0.3">
      <c r="A2728" s="2" t="s">
        <v>3414</v>
      </c>
      <c r="B2728" s="5">
        <v>43596</v>
      </c>
      <c r="C2728" s="5">
        <v>43596</v>
      </c>
      <c r="D2728" s="2" t="s">
        <v>45</v>
      </c>
      <c r="E2728" s="2" t="s">
        <v>66</v>
      </c>
      <c r="F2728" s="2" t="s">
        <v>379</v>
      </c>
      <c r="G2728" s="6" t="str">
        <f>VLOOKUP(F2728,'Customer Info'!A:B,2,0)</f>
        <v>Andrew</v>
      </c>
      <c r="H2728" s="6" t="str">
        <f>VLOOKUP(F2728,'Customer Info'!A:C,3,0)</f>
        <v>Gjertsen</v>
      </c>
      <c r="I2728" s="6" t="str">
        <f>VLOOKUP(F2728,'Customer Info'!A:E,5,0)</f>
        <v>Hamburg</v>
      </c>
      <c r="J2728" s="2" t="s">
        <v>332</v>
      </c>
      <c r="K2728" s="2">
        <v>1721</v>
      </c>
      <c r="L2728" s="2">
        <v>1640</v>
      </c>
      <c r="M2728" s="2">
        <v>3</v>
      </c>
      <c r="N2728" s="7">
        <f t="shared" si="168"/>
        <v>4920</v>
      </c>
      <c r="O2728" s="7">
        <f t="shared" si="169"/>
        <v>5163</v>
      </c>
      <c r="P2728" s="2">
        <v>32</v>
      </c>
      <c r="Q2728" s="8">
        <f t="shared" si="170"/>
        <v>5195</v>
      </c>
      <c r="R2728" s="8">
        <f t="shared" si="171"/>
        <v>243</v>
      </c>
      <c r="S2728" s="2" t="s">
        <v>61</v>
      </c>
      <c r="T2728" s="22" cm="1">
        <f t="array" ref="T2728">_xlfn.IFS(OR(Q2728&gt;$U$2,Q2728&lt;$U$3),Q2728*$V$2,OR(Q2728&gt;$U$3,Q2728&lt;$U$4),Q2728*$V$3,OR(Q2728&gt;$U$3,Q2728&lt;$U$4),Q2728*$V$4,OR(Q2728&gt;$U$5,Q2728&lt;$U$6),Q2728*$V$6,OR(Q2728&gt;$U$6,Q2728&lt;$U$7),Q2728*$V$7)</f>
        <v>103.9</v>
      </c>
    </row>
    <row r="2729" spans="1:20" x14ac:dyDescent="0.3">
      <c r="A2729" s="2" t="s">
        <v>3415</v>
      </c>
      <c r="B2729" s="5">
        <v>43469</v>
      </c>
      <c r="C2729" s="5">
        <v>43469</v>
      </c>
      <c r="D2729" s="2" t="s">
        <v>45</v>
      </c>
      <c r="E2729" s="2" t="s">
        <v>89</v>
      </c>
      <c r="F2729" s="2" t="s">
        <v>255</v>
      </c>
      <c r="G2729" s="6" t="str">
        <f>VLOOKUP(F2729,'Customer Info'!A:B,2,0)</f>
        <v>Christina</v>
      </c>
      <c r="H2729" s="6" t="str">
        <f>VLOOKUP(F2729,'Customer Info'!A:C,3,0)</f>
        <v>VanderZanden</v>
      </c>
      <c r="I2729" s="6" t="str">
        <f>VLOOKUP(F2729,'Customer Info'!A:E,5,0)</f>
        <v>Gold Coast</v>
      </c>
      <c r="J2729" s="2" t="s">
        <v>161</v>
      </c>
      <c r="K2729" s="2">
        <v>695</v>
      </c>
      <c r="L2729" s="2">
        <v>661</v>
      </c>
      <c r="M2729" s="2">
        <v>3</v>
      </c>
      <c r="N2729" s="7">
        <f t="shared" si="168"/>
        <v>1983</v>
      </c>
      <c r="O2729" s="7">
        <f t="shared" si="169"/>
        <v>2085</v>
      </c>
      <c r="P2729" s="2">
        <v>58</v>
      </c>
      <c r="Q2729" s="8">
        <f t="shared" si="170"/>
        <v>2143</v>
      </c>
      <c r="R2729" s="8">
        <f t="shared" si="171"/>
        <v>102</v>
      </c>
      <c r="S2729" s="2" t="s">
        <v>31</v>
      </c>
      <c r="T2729" s="22" cm="1">
        <f t="array" ref="T2729">_xlfn.IFS(OR(Q2729&gt;$U$2,Q2729&lt;$U$3),Q2729*$V$2,OR(Q2729&gt;$U$3,Q2729&lt;$U$4),Q2729*$V$3,OR(Q2729&gt;$U$3,Q2729&lt;$U$4),Q2729*$V$4,OR(Q2729&gt;$U$5,Q2729&lt;$U$6),Q2729*$V$6,OR(Q2729&gt;$U$6,Q2729&lt;$U$7),Q2729*$V$7)</f>
        <v>42.86</v>
      </c>
    </row>
    <row r="2730" spans="1:20" x14ac:dyDescent="0.3">
      <c r="A2730" s="2" t="s">
        <v>3416</v>
      </c>
      <c r="B2730" s="5">
        <v>43494</v>
      </c>
      <c r="C2730" s="5">
        <v>43495</v>
      </c>
      <c r="D2730" s="2" t="s">
        <v>45</v>
      </c>
      <c r="E2730" s="2" t="s">
        <v>89</v>
      </c>
      <c r="F2730" s="2" t="s">
        <v>421</v>
      </c>
      <c r="G2730" s="6" t="str">
        <f>VLOOKUP(F2730,'Customer Info'!A:B,2,0)</f>
        <v>Bill</v>
      </c>
      <c r="H2730" s="6" t="str">
        <f>VLOOKUP(F2730,'Customer Info'!A:C,3,0)</f>
        <v>Eplett</v>
      </c>
      <c r="I2730" s="6" t="str">
        <f>VLOOKUP(F2730,'Customer Info'!A:E,5,0)</f>
        <v>Newcastle</v>
      </c>
      <c r="J2730" s="2" t="s">
        <v>838</v>
      </c>
      <c r="K2730" s="2">
        <v>173</v>
      </c>
      <c r="L2730" s="2">
        <v>155</v>
      </c>
      <c r="M2730" s="2">
        <v>1</v>
      </c>
      <c r="N2730" s="7">
        <f t="shared" si="168"/>
        <v>155</v>
      </c>
      <c r="O2730" s="7">
        <f t="shared" si="169"/>
        <v>173</v>
      </c>
      <c r="P2730" s="2">
        <v>30</v>
      </c>
      <c r="Q2730" s="8">
        <f t="shared" si="170"/>
        <v>203</v>
      </c>
      <c r="R2730" s="8">
        <f t="shared" si="171"/>
        <v>18</v>
      </c>
      <c r="S2730" s="2" t="s">
        <v>31</v>
      </c>
      <c r="T2730" s="22" cm="1">
        <f t="array" ref="T2730">_xlfn.IFS(OR(Q2730&gt;$U$2,Q2730&lt;$U$3),Q2730*$V$2,OR(Q2730&gt;$U$3,Q2730&lt;$U$4),Q2730*$V$3,OR(Q2730&gt;$U$3,Q2730&lt;$U$4),Q2730*$V$4,OR(Q2730&gt;$U$5,Q2730&lt;$U$6),Q2730*$V$6,OR(Q2730&gt;$U$6,Q2730&lt;$U$7),Q2730*$V$7)</f>
        <v>4.0600000000000005</v>
      </c>
    </row>
    <row r="2731" spans="1:20" x14ac:dyDescent="0.3">
      <c r="A2731" s="2" t="s">
        <v>3417</v>
      </c>
      <c r="B2731" s="5">
        <v>43684</v>
      </c>
      <c r="C2731" s="5">
        <v>43684</v>
      </c>
      <c r="D2731" s="2" t="s">
        <v>26</v>
      </c>
      <c r="E2731" s="2" t="s">
        <v>41</v>
      </c>
      <c r="F2731" s="2" t="s">
        <v>1700</v>
      </c>
      <c r="G2731" s="6" t="str">
        <f>VLOOKUP(F2731,'Customer Info'!A:B,2,0)</f>
        <v>John</v>
      </c>
      <c r="H2731" s="6" t="str">
        <f>VLOOKUP(F2731,'Customer Info'!A:C,3,0)</f>
        <v>Grady</v>
      </c>
      <c r="I2731" s="6" t="str">
        <f>VLOOKUP(F2731,'Customer Info'!A:E,5,0)</f>
        <v>Mianyang</v>
      </c>
      <c r="J2731" s="2" t="s">
        <v>857</v>
      </c>
      <c r="K2731" s="2">
        <v>1717</v>
      </c>
      <c r="L2731" s="2">
        <v>1652</v>
      </c>
      <c r="M2731" s="2">
        <v>3</v>
      </c>
      <c r="N2731" s="7">
        <f t="shared" si="168"/>
        <v>4956</v>
      </c>
      <c r="O2731" s="7">
        <f t="shared" si="169"/>
        <v>5151</v>
      </c>
      <c r="P2731" s="2">
        <v>87</v>
      </c>
      <c r="Q2731" s="8">
        <f t="shared" si="170"/>
        <v>5238</v>
      </c>
      <c r="R2731" s="8">
        <f t="shared" si="171"/>
        <v>195</v>
      </c>
      <c r="S2731" s="2" t="s">
        <v>31</v>
      </c>
      <c r="T2731" s="22" cm="1">
        <f t="array" ref="T2731">_xlfn.IFS(OR(Q2731&gt;$U$2,Q2731&lt;$U$3),Q2731*$V$2,OR(Q2731&gt;$U$3,Q2731&lt;$U$4),Q2731*$V$3,OR(Q2731&gt;$U$3,Q2731&lt;$U$4),Q2731*$V$4,OR(Q2731&gt;$U$5,Q2731&lt;$U$6),Q2731*$V$6,OR(Q2731&gt;$U$6,Q2731&lt;$U$7),Q2731*$V$7)</f>
        <v>104.76</v>
      </c>
    </row>
    <row r="2732" spans="1:20" x14ac:dyDescent="0.3">
      <c r="A2732" s="2" t="s">
        <v>3418</v>
      </c>
      <c r="B2732" s="5">
        <v>43592</v>
      </c>
      <c r="C2732" s="5">
        <v>43594</v>
      </c>
      <c r="D2732" s="2" t="s">
        <v>45</v>
      </c>
      <c r="E2732" s="2" t="s">
        <v>89</v>
      </c>
      <c r="F2732" s="2" t="s">
        <v>542</v>
      </c>
      <c r="G2732" s="6" t="str">
        <f>VLOOKUP(F2732,'Customer Info'!A:B,2,0)</f>
        <v>Troy</v>
      </c>
      <c r="H2732" s="6" t="str">
        <f>VLOOKUP(F2732,'Customer Info'!A:C,3,0)</f>
        <v>Blackwell</v>
      </c>
      <c r="I2732" s="6" t="str">
        <f>VLOOKUP(F2732,'Customer Info'!A:E,5,0)</f>
        <v>Akola</v>
      </c>
      <c r="J2732" s="2" t="s">
        <v>326</v>
      </c>
      <c r="K2732" s="2">
        <v>626</v>
      </c>
      <c r="L2732" s="2">
        <v>559</v>
      </c>
      <c r="M2732" s="2">
        <v>5</v>
      </c>
      <c r="N2732" s="7">
        <f t="shared" si="168"/>
        <v>2795</v>
      </c>
      <c r="O2732" s="7">
        <f t="shared" si="169"/>
        <v>3130</v>
      </c>
      <c r="P2732" s="2">
        <v>21</v>
      </c>
      <c r="Q2732" s="8">
        <f t="shared" si="170"/>
        <v>3151</v>
      </c>
      <c r="R2732" s="8">
        <f t="shared" si="171"/>
        <v>335</v>
      </c>
      <c r="S2732" s="2" t="s">
        <v>61</v>
      </c>
      <c r="T2732" s="22" cm="1">
        <f t="array" ref="T2732">_xlfn.IFS(OR(Q2732&gt;$U$2,Q2732&lt;$U$3),Q2732*$V$2,OR(Q2732&gt;$U$3,Q2732&lt;$U$4),Q2732*$V$3,OR(Q2732&gt;$U$3,Q2732&lt;$U$4),Q2732*$V$4,OR(Q2732&gt;$U$5,Q2732&lt;$U$6),Q2732*$V$6,OR(Q2732&gt;$U$6,Q2732&lt;$U$7),Q2732*$V$7)</f>
        <v>63.02</v>
      </c>
    </row>
    <row r="2733" spans="1:20" x14ac:dyDescent="0.3">
      <c r="A2733" s="2" t="s">
        <v>3419</v>
      </c>
      <c r="B2733" s="5">
        <v>43770</v>
      </c>
      <c r="C2733" s="5">
        <v>43772</v>
      </c>
      <c r="D2733" s="2" t="s">
        <v>45</v>
      </c>
      <c r="E2733" s="2" t="s">
        <v>66</v>
      </c>
      <c r="F2733" s="2" t="s">
        <v>108</v>
      </c>
      <c r="G2733" s="6" t="str">
        <f>VLOOKUP(F2733,'Customer Info'!A:B,2,0)</f>
        <v>Erica</v>
      </c>
      <c r="H2733" s="6" t="str">
        <f>VLOOKUP(F2733,'Customer Info'!A:C,3,0)</f>
        <v>Smith</v>
      </c>
      <c r="I2733" s="6" t="str">
        <f>VLOOKUP(F2733,'Customer Info'!A:E,5,0)</f>
        <v>Halle</v>
      </c>
      <c r="J2733" s="2" t="s">
        <v>814</v>
      </c>
      <c r="K2733" s="2">
        <v>139</v>
      </c>
      <c r="L2733" s="2">
        <v>133</v>
      </c>
      <c r="M2733" s="2">
        <v>3</v>
      </c>
      <c r="N2733" s="7">
        <f t="shared" si="168"/>
        <v>399</v>
      </c>
      <c r="O2733" s="7">
        <f t="shared" si="169"/>
        <v>417</v>
      </c>
      <c r="P2733" s="2">
        <v>30</v>
      </c>
      <c r="Q2733" s="8">
        <f t="shared" si="170"/>
        <v>447</v>
      </c>
      <c r="R2733" s="8">
        <f t="shared" si="171"/>
        <v>18</v>
      </c>
      <c r="S2733" s="2" t="s">
        <v>31</v>
      </c>
      <c r="T2733" s="22" cm="1">
        <f t="array" ref="T2733">_xlfn.IFS(OR(Q2733&gt;$U$2,Q2733&lt;$U$3),Q2733*$V$2,OR(Q2733&gt;$U$3,Q2733&lt;$U$4),Q2733*$V$3,OR(Q2733&gt;$U$3,Q2733&lt;$U$4),Q2733*$V$4,OR(Q2733&gt;$U$5,Q2733&lt;$U$6),Q2733*$V$6,OR(Q2733&gt;$U$6,Q2733&lt;$U$7),Q2733*$V$7)</f>
        <v>8.94</v>
      </c>
    </row>
    <row r="2734" spans="1:20" x14ac:dyDescent="0.3">
      <c r="A2734" s="2" t="s">
        <v>3420</v>
      </c>
      <c r="B2734" s="5">
        <v>43688</v>
      </c>
      <c r="C2734" s="5">
        <v>43689</v>
      </c>
      <c r="D2734" s="2" t="s">
        <v>45</v>
      </c>
      <c r="E2734" s="2" t="s">
        <v>41</v>
      </c>
      <c r="F2734" s="2" t="s">
        <v>1366</v>
      </c>
      <c r="G2734" s="6" t="str">
        <f>VLOOKUP(F2734,'Customer Info'!A:B,2,0)</f>
        <v>Duane</v>
      </c>
      <c r="H2734" s="6" t="str">
        <f>VLOOKUP(F2734,'Customer Info'!A:C,3,0)</f>
        <v>Noonan</v>
      </c>
      <c r="I2734" s="6" t="str">
        <f>VLOOKUP(F2734,'Customer Info'!A:E,5,0)</f>
        <v>Durg</v>
      </c>
      <c r="J2734" s="2" t="s">
        <v>132</v>
      </c>
      <c r="K2734" s="2">
        <v>968</v>
      </c>
      <c r="L2734" s="2">
        <v>913</v>
      </c>
      <c r="M2734" s="2">
        <v>4</v>
      </c>
      <c r="N2734" s="7">
        <f t="shared" si="168"/>
        <v>3652</v>
      </c>
      <c r="O2734" s="7">
        <f t="shared" si="169"/>
        <v>3872</v>
      </c>
      <c r="P2734" s="2">
        <v>48</v>
      </c>
      <c r="Q2734" s="8">
        <f t="shared" si="170"/>
        <v>3920</v>
      </c>
      <c r="R2734" s="8">
        <f t="shared" si="171"/>
        <v>220</v>
      </c>
      <c r="S2734" s="2" t="s">
        <v>31</v>
      </c>
      <c r="T2734" s="22" cm="1">
        <f t="array" ref="T2734">_xlfn.IFS(OR(Q2734&gt;$U$2,Q2734&lt;$U$3),Q2734*$V$2,OR(Q2734&gt;$U$3,Q2734&lt;$U$4),Q2734*$V$3,OR(Q2734&gt;$U$3,Q2734&lt;$U$4),Q2734*$V$4,OR(Q2734&gt;$U$5,Q2734&lt;$U$6),Q2734*$V$6,OR(Q2734&gt;$U$6,Q2734&lt;$U$7),Q2734*$V$7)</f>
        <v>78.400000000000006</v>
      </c>
    </row>
    <row r="2735" spans="1:20" x14ac:dyDescent="0.3">
      <c r="A2735" s="2" t="s">
        <v>3421</v>
      </c>
      <c r="B2735" s="5">
        <v>43520</v>
      </c>
      <c r="C2735" s="5">
        <v>43522</v>
      </c>
      <c r="D2735" s="2" t="s">
        <v>45</v>
      </c>
      <c r="E2735" s="2" t="s">
        <v>27</v>
      </c>
      <c r="F2735" s="2" t="s">
        <v>174</v>
      </c>
      <c r="G2735" s="6" t="str">
        <f>VLOOKUP(F2735,'Customer Info'!A:B,2,0)</f>
        <v>Dean</v>
      </c>
      <c r="H2735" s="6" t="str">
        <f>VLOOKUP(F2735,'Customer Info'!A:C,3,0)</f>
        <v>Katz</v>
      </c>
      <c r="I2735" s="6" t="str">
        <f>VLOOKUP(F2735,'Customer Info'!A:E,5,0)</f>
        <v>Changzhou</v>
      </c>
      <c r="J2735" s="2" t="s">
        <v>396</v>
      </c>
      <c r="K2735" s="2">
        <v>811</v>
      </c>
      <c r="L2735" s="2">
        <v>780</v>
      </c>
      <c r="M2735" s="2">
        <v>2</v>
      </c>
      <c r="N2735" s="7">
        <f t="shared" si="168"/>
        <v>1560</v>
      </c>
      <c r="O2735" s="7">
        <f t="shared" si="169"/>
        <v>1622</v>
      </c>
      <c r="P2735" s="2">
        <v>54</v>
      </c>
      <c r="Q2735" s="8">
        <f t="shared" si="170"/>
        <v>1676</v>
      </c>
      <c r="R2735" s="8">
        <f t="shared" si="171"/>
        <v>62</v>
      </c>
      <c r="S2735" s="2" t="s">
        <v>61</v>
      </c>
      <c r="T2735" s="22" cm="1">
        <f t="array" ref="T2735">_xlfn.IFS(OR(Q2735&gt;$U$2,Q2735&lt;$U$3),Q2735*$V$2,OR(Q2735&gt;$U$3,Q2735&lt;$U$4),Q2735*$V$3,OR(Q2735&gt;$U$3,Q2735&lt;$U$4),Q2735*$V$4,OR(Q2735&gt;$U$5,Q2735&lt;$U$6),Q2735*$V$6,OR(Q2735&gt;$U$6,Q2735&lt;$U$7),Q2735*$V$7)</f>
        <v>33.520000000000003</v>
      </c>
    </row>
    <row r="2736" spans="1:20" x14ac:dyDescent="0.3">
      <c r="A2736" s="2" t="s">
        <v>3422</v>
      </c>
      <c r="B2736" s="5">
        <v>43562</v>
      </c>
      <c r="C2736" s="5">
        <v>43562</v>
      </c>
      <c r="D2736" s="2" t="s">
        <v>45</v>
      </c>
      <c r="E2736" s="2" t="s">
        <v>66</v>
      </c>
      <c r="F2736" s="2" t="s">
        <v>242</v>
      </c>
      <c r="G2736" s="6" t="str">
        <f>VLOOKUP(F2736,'Customer Info'!A:B,2,0)</f>
        <v>Max</v>
      </c>
      <c r="H2736" s="6" t="str">
        <f>VLOOKUP(F2736,'Customer Info'!A:C,3,0)</f>
        <v>Ludwig</v>
      </c>
      <c r="I2736" s="6" t="str">
        <f>VLOOKUP(F2736,'Customer Info'!A:E,5,0)</f>
        <v>Newcastle</v>
      </c>
      <c r="J2736" s="2" t="s">
        <v>43</v>
      </c>
      <c r="K2736" s="2">
        <v>68</v>
      </c>
      <c r="L2736" s="2">
        <v>63</v>
      </c>
      <c r="M2736" s="2">
        <v>6</v>
      </c>
      <c r="N2736" s="7">
        <f t="shared" si="168"/>
        <v>378</v>
      </c>
      <c r="O2736" s="7">
        <f t="shared" si="169"/>
        <v>408</v>
      </c>
      <c r="P2736" s="2">
        <v>10</v>
      </c>
      <c r="Q2736" s="8">
        <f t="shared" si="170"/>
        <v>418</v>
      </c>
      <c r="R2736" s="8">
        <f t="shared" si="171"/>
        <v>30</v>
      </c>
      <c r="S2736" s="2" t="s">
        <v>31</v>
      </c>
      <c r="T2736" s="22" cm="1">
        <f t="array" ref="T2736">_xlfn.IFS(OR(Q2736&gt;$U$2,Q2736&lt;$U$3),Q2736*$V$2,OR(Q2736&gt;$U$3,Q2736&lt;$U$4),Q2736*$V$3,OR(Q2736&gt;$U$3,Q2736&lt;$U$4),Q2736*$V$4,OR(Q2736&gt;$U$5,Q2736&lt;$U$6),Q2736*$V$6,OR(Q2736&gt;$U$6,Q2736&lt;$U$7),Q2736*$V$7)</f>
        <v>8.36</v>
      </c>
    </row>
    <row r="2737" spans="1:20" x14ac:dyDescent="0.3">
      <c r="A2737" s="2" t="s">
        <v>3423</v>
      </c>
      <c r="B2737" s="5">
        <v>43830</v>
      </c>
      <c r="C2737" s="5">
        <v>43830</v>
      </c>
      <c r="D2737" s="2" t="s">
        <v>45</v>
      </c>
      <c r="E2737" s="2" t="s">
        <v>41</v>
      </c>
      <c r="F2737" s="2" t="s">
        <v>868</v>
      </c>
      <c r="G2737" s="6" t="str">
        <f>VLOOKUP(F2737,'Customer Info'!A:B,2,0)</f>
        <v>Craig</v>
      </c>
      <c r="H2737" s="6" t="str">
        <f>VLOOKUP(F2737,'Customer Info'!A:C,3,0)</f>
        <v>Carreira</v>
      </c>
      <c r="I2737" s="6" t="str">
        <f>VLOOKUP(F2737,'Customer Info'!A:E,5,0)</f>
        <v>Worms</v>
      </c>
      <c r="J2737" s="2" t="s">
        <v>240</v>
      </c>
      <c r="K2737" s="2">
        <v>169</v>
      </c>
      <c r="L2737" s="2">
        <v>154</v>
      </c>
      <c r="M2737" s="2">
        <v>9</v>
      </c>
      <c r="N2737" s="7">
        <f t="shared" si="168"/>
        <v>1386</v>
      </c>
      <c r="O2737" s="7">
        <f t="shared" si="169"/>
        <v>1521</v>
      </c>
      <c r="P2737" s="2">
        <v>30</v>
      </c>
      <c r="Q2737" s="8">
        <f t="shared" si="170"/>
        <v>1551</v>
      </c>
      <c r="R2737" s="8">
        <f t="shared" si="171"/>
        <v>135</v>
      </c>
      <c r="S2737" s="2" t="s">
        <v>31</v>
      </c>
      <c r="T2737" s="22" cm="1">
        <f t="array" ref="T2737">_xlfn.IFS(OR(Q2737&gt;$U$2,Q2737&lt;$U$3),Q2737*$V$2,OR(Q2737&gt;$U$3,Q2737&lt;$U$4),Q2737*$V$3,OR(Q2737&gt;$U$3,Q2737&lt;$U$4),Q2737*$V$4,OR(Q2737&gt;$U$5,Q2737&lt;$U$6),Q2737*$V$6,OR(Q2737&gt;$U$6,Q2737&lt;$U$7),Q2737*$V$7)</f>
        <v>31.02</v>
      </c>
    </row>
    <row r="2738" spans="1:20" x14ac:dyDescent="0.3">
      <c r="A2738" s="2" t="s">
        <v>3424</v>
      </c>
      <c r="B2738" s="5">
        <v>43682</v>
      </c>
      <c r="C2738" s="5">
        <v>43683</v>
      </c>
      <c r="D2738" s="2" t="s">
        <v>26</v>
      </c>
      <c r="E2738" s="2" t="s">
        <v>34</v>
      </c>
      <c r="F2738" s="2" t="s">
        <v>487</v>
      </c>
      <c r="G2738" s="6" t="str">
        <f>VLOOKUP(F2738,'Customer Info'!A:B,2,0)</f>
        <v>Jim</v>
      </c>
      <c r="H2738" s="6" t="str">
        <f>VLOOKUP(F2738,'Customer Info'!A:C,3,0)</f>
        <v>Karlsson</v>
      </c>
      <c r="I2738" s="6" t="str">
        <f>VLOOKUP(F2738,'Customer Info'!A:E,5,0)</f>
        <v>Geelong</v>
      </c>
      <c r="J2738" s="2" t="s">
        <v>346</v>
      </c>
      <c r="K2738" s="2">
        <v>3184</v>
      </c>
      <c r="L2738" s="2">
        <v>2947</v>
      </c>
      <c r="M2738" s="2">
        <v>5</v>
      </c>
      <c r="N2738" s="7">
        <f t="shared" si="168"/>
        <v>14735</v>
      </c>
      <c r="O2738" s="7">
        <f t="shared" si="169"/>
        <v>15920</v>
      </c>
      <c r="P2738" s="2">
        <v>26</v>
      </c>
      <c r="Q2738" s="8">
        <f t="shared" si="170"/>
        <v>15946</v>
      </c>
      <c r="R2738" s="8">
        <f t="shared" si="171"/>
        <v>1185</v>
      </c>
      <c r="S2738" s="2" t="s">
        <v>61</v>
      </c>
      <c r="T2738" s="22" cm="1">
        <f t="array" ref="T2738">_xlfn.IFS(OR(Q2738&gt;$U$2,Q2738&lt;$U$3),Q2738*$V$2,OR(Q2738&gt;$U$3,Q2738&lt;$U$4),Q2738*$V$3,OR(Q2738&gt;$U$3,Q2738&lt;$U$4),Q2738*$V$4,OR(Q2738&gt;$U$5,Q2738&lt;$U$6),Q2738*$V$6,OR(Q2738&gt;$U$6,Q2738&lt;$U$7),Q2738*$V$7)</f>
        <v>318.92</v>
      </c>
    </row>
    <row r="2739" spans="1:20" x14ac:dyDescent="0.3">
      <c r="A2739" s="2" t="s">
        <v>3425</v>
      </c>
      <c r="B2739" s="5">
        <v>43725</v>
      </c>
      <c r="C2739" s="5">
        <v>43727</v>
      </c>
      <c r="D2739" s="2" t="s">
        <v>26</v>
      </c>
      <c r="E2739" s="2" t="s">
        <v>89</v>
      </c>
      <c r="F2739" s="2" t="s">
        <v>1397</v>
      </c>
      <c r="G2739" s="6" t="str">
        <f>VLOOKUP(F2739,'Customer Info'!A:B,2,0)</f>
        <v>Paul</v>
      </c>
      <c r="H2739" s="6" t="str">
        <f>VLOOKUP(F2739,'Customer Info'!A:C,3,0)</f>
        <v>Stevenson</v>
      </c>
      <c r="I2739" s="6" t="str">
        <f>VLOOKUP(F2739,'Customer Info'!A:E,5,0)</f>
        <v>Kwinana</v>
      </c>
      <c r="J2739" s="2" t="s">
        <v>424</v>
      </c>
      <c r="K2739" s="2">
        <v>1968</v>
      </c>
      <c r="L2739" s="2">
        <v>1821</v>
      </c>
      <c r="M2739" s="2">
        <v>3</v>
      </c>
      <c r="N2739" s="7">
        <f t="shared" si="168"/>
        <v>5463</v>
      </c>
      <c r="O2739" s="7">
        <f t="shared" si="169"/>
        <v>5904</v>
      </c>
      <c r="P2739" s="2">
        <v>39</v>
      </c>
      <c r="Q2739" s="8">
        <f t="shared" si="170"/>
        <v>5943</v>
      </c>
      <c r="R2739" s="8">
        <f t="shared" si="171"/>
        <v>441</v>
      </c>
      <c r="S2739" s="2" t="s">
        <v>28</v>
      </c>
      <c r="T2739" s="22" cm="1">
        <f t="array" ref="T2739">_xlfn.IFS(OR(Q2739&gt;$U$2,Q2739&lt;$U$3),Q2739*$V$2,OR(Q2739&gt;$U$3,Q2739&lt;$U$4),Q2739*$V$3,OR(Q2739&gt;$U$3,Q2739&lt;$U$4),Q2739*$V$4,OR(Q2739&gt;$U$5,Q2739&lt;$U$6),Q2739*$V$6,OR(Q2739&gt;$U$6,Q2739&lt;$U$7),Q2739*$V$7)</f>
        <v>118.86</v>
      </c>
    </row>
    <row r="2740" spans="1:20" x14ac:dyDescent="0.3">
      <c r="A2740" s="2" t="s">
        <v>3426</v>
      </c>
      <c r="B2740" s="5">
        <v>43811</v>
      </c>
      <c r="C2740" s="5">
        <v>43812</v>
      </c>
      <c r="D2740" s="2" t="s">
        <v>26</v>
      </c>
      <c r="E2740" s="2" t="s">
        <v>27</v>
      </c>
      <c r="F2740" s="2" t="s">
        <v>428</v>
      </c>
      <c r="G2740" s="6" t="str">
        <f>VLOOKUP(F2740,'Customer Info'!A:B,2,0)</f>
        <v>Dennis</v>
      </c>
      <c r="H2740" s="6" t="str">
        <f>VLOOKUP(F2740,'Customer Info'!A:C,3,0)</f>
        <v>Pardue</v>
      </c>
      <c r="I2740" s="6" t="str">
        <f>VLOOKUP(F2740,'Customer Info'!A:E,5,0)</f>
        <v>Pekalongan</v>
      </c>
      <c r="J2740" s="2" t="s">
        <v>548</v>
      </c>
      <c r="K2740" s="2">
        <v>1686</v>
      </c>
      <c r="L2740" s="2">
        <v>1591</v>
      </c>
      <c r="M2740" s="2">
        <v>3</v>
      </c>
      <c r="N2740" s="7">
        <f t="shared" si="168"/>
        <v>4773</v>
      </c>
      <c r="O2740" s="7">
        <f t="shared" si="169"/>
        <v>5058</v>
      </c>
      <c r="P2740" s="2">
        <v>75</v>
      </c>
      <c r="Q2740" s="8">
        <f t="shared" si="170"/>
        <v>5133</v>
      </c>
      <c r="R2740" s="8">
        <f t="shared" si="171"/>
        <v>285</v>
      </c>
      <c r="S2740" s="2" t="s">
        <v>61</v>
      </c>
      <c r="T2740" s="22" cm="1">
        <f t="array" ref="T2740">_xlfn.IFS(OR(Q2740&gt;$U$2,Q2740&lt;$U$3),Q2740*$V$2,OR(Q2740&gt;$U$3,Q2740&lt;$U$4),Q2740*$V$3,OR(Q2740&gt;$U$3,Q2740&lt;$U$4),Q2740*$V$4,OR(Q2740&gt;$U$5,Q2740&lt;$U$6),Q2740*$V$6,OR(Q2740&gt;$U$6,Q2740&lt;$U$7),Q2740*$V$7)</f>
        <v>102.66</v>
      </c>
    </row>
    <row r="2741" spans="1:20" x14ac:dyDescent="0.3">
      <c r="A2741" s="2" t="s">
        <v>3427</v>
      </c>
      <c r="B2741" s="5">
        <v>43688</v>
      </c>
      <c r="C2741" s="5">
        <v>43688</v>
      </c>
      <c r="D2741" s="2" t="s">
        <v>33</v>
      </c>
      <c r="E2741" s="2" t="s">
        <v>66</v>
      </c>
      <c r="F2741" s="2" t="s">
        <v>681</v>
      </c>
      <c r="G2741" s="6" t="str">
        <f>VLOOKUP(F2741,'Customer Info'!A:B,2,0)</f>
        <v>Tamara</v>
      </c>
      <c r="H2741" s="6" t="str">
        <f>VLOOKUP(F2741,'Customer Info'!A:C,3,0)</f>
        <v>Willingham</v>
      </c>
      <c r="I2741" s="6" t="str">
        <f>VLOOKUP(F2741,'Customer Info'!A:E,5,0)</f>
        <v>Perth</v>
      </c>
      <c r="J2741" s="2" t="s">
        <v>100</v>
      </c>
      <c r="K2741" s="2">
        <v>1556</v>
      </c>
      <c r="L2741" s="2">
        <v>1414</v>
      </c>
      <c r="M2741" s="2">
        <v>1</v>
      </c>
      <c r="N2741" s="7">
        <f t="shared" si="168"/>
        <v>1414</v>
      </c>
      <c r="O2741" s="7">
        <f t="shared" si="169"/>
        <v>1556</v>
      </c>
      <c r="P2741" s="2">
        <v>32</v>
      </c>
      <c r="Q2741" s="8">
        <f t="shared" si="170"/>
        <v>1588</v>
      </c>
      <c r="R2741" s="8">
        <f t="shared" si="171"/>
        <v>142</v>
      </c>
      <c r="S2741" s="2" t="s">
        <v>61</v>
      </c>
      <c r="T2741" s="22" cm="1">
        <f t="array" ref="T2741">_xlfn.IFS(OR(Q2741&gt;$U$2,Q2741&lt;$U$3),Q2741*$V$2,OR(Q2741&gt;$U$3,Q2741&lt;$U$4),Q2741*$V$3,OR(Q2741&gt;$U$3,Q2741&lt;$U$4),Q2741*$V$4,OR(Q2741&gt;$U$5,Q2741&lt;$U$6),Q2741*$V$6,OR(Q2741&gt;$U$6,Q2741&lt;$U$7),Q2741*$V$7)</f>
        <v>31.76</v>
      </c>
    </row>
    <row r="2742" spans="1:20" x14ac:dyDescent="0.3">
      <c r="A2742" s="2" t="s">
        <v>3428</v>
      </c>
      <c r="B2742" s="5">
        <v>43634</v>
      </c>
      <c r="C2742" s="5">
        <v>43635</v>
      </c>
      <c r="D2742" s="2" t="s">
        <v>45</v>
      </c>
      <c r="E2742" s="2" t="s">
        <v>89</v>
      </c>
      <c r="F2742" s="2" t="s">
        <v>63</v>
      </c>
      <c r="G2742" s="6" t="str">
        <f>VLOOKUP(F2742,'Customer Info'!A:B,2,0)</f>
        <v>Victor</v>
      </c>
      <c r="H2742" s="6" t="str">
        <f>VLOOKUP(F2742,'Customer Info'!A:C,3,0)</f>
        <v>Preis</v>
      </c>
      <c r="I2742" s="6" t="str">
        <f>VLOOKUP(F2742,'Customer Info'!A:E,5,0)</f>
        <v>Melbourne</v>
      </c>
      <c r="J2742" s="2" t="s">
        <v>109</v>
      </c>
      <c r="K2742" s="2">
        <v>177</v>
      </c>
      <c r="L2742" s="2">
        <v>169</v>
      </c>
      <c r="M2742" s="2">
        <v>2</v>
      </c>
      <c r="N2742" s="7">
        <f t="shared" si="168"/>
        <v>338</v>
      </c>
      <c r="O2742" s="7">
        <f t="shared" si="169"/>
        <v>354</v>
      </c>
      <c r="P2742" s="2">
        <v>30</v>
      </c>
      <c r="Q2742" s="8">
        <f t="shared" si="170"/>
        <v>384</v>
      </c>
      <c r="R2742" s="8">
        <f t="shared" si="171"/>
        <v>16</v>
      </c>
      <c r="S2742" s="2" t="s">
        <v>69</v>
      </c>
      <c r="T2742" s="22" cm="1">
        <f t="array" ref="T2742">_xlfn.IFS(OR(Q2742&gt;$U$2,Q2742&lt;$U$3),Q2742*$V$2,OR(Q2742&gt;$U$3,Q2742&lt;$U$4),Q2742*$V$3,OR(Q2742&gt;$U$3,Q2742&lt;$U$4),Q2742*$V$4,OR(Q2742&gt;$U$5,Q2742&lt;$U$6),Q2742*$V$6,OR(Q2742&gt;$U$6,Q2742&lt;$U$7),Q2742*$V$7)</f>
        <v>7.68</v>
      </c>
    </row>
    <row r="2743" spans="1:20" x14ac:dyDescent="0.3">
      <c r="A2743" s="2" t="s">
        <v>3429</v>
      </c>
      <c r="B2743" s="5">
        <v>43632</v>
      </c>
      <c r="C2743" s="5">
        <v>43633</v>
      </c>
      <c r="D2743" s="2" t="s">
        <v>26</v>
      </c>
      <c r="E2743" s="2" t="s">
        <v>41</v>
      </c>
      <c r="F2743" s="2" t="s">
        <v>365</v>
      </c>
      <c r="G2743" s="6" t="str">
        <f>VLOOKUP(F2743,'Customer Info'!A:B,2,0)</f>
        <v>Randy</v>
      </c>
      <c r="H2743" s="6" t="str">
        <f>VLOOKUP(F2743,'Customer Info'!A:C,3,0)</f>
        <v>Ferguson</v>
      </c>
      <c r="I2743" s="6" t="str">
        <f>VLOOKUP(F2743,'Customer Info'!A:E,5,0)</f>
        <v>Adelaide</v>
      </c>
      <c r="J2743" s="2" t="s">
        <v>30</v>
      </c>
      <c r="K2743" s="2">
        <v>7474</v>
      </c>
      <c r="L2743" s="2">
        <v>6858</v>
      </c>
      <c r="M2743" s="2">
        <v>4</v>
      </c>
      <c r="N2743" s="7">
        <f t="shared" si="168"/>
        <v>27432</v>
      </c>
      <c r="O2743" s="7">
        <f t="shared" si="169"/>
        <v>29896</v>
      </c>
      <c r="P2743" s="2">
        <v>65</v>
      </c>
      <c r="Q2743" s="8">
        <f t="shared" si="170"/>
        <v>29961</v>
      </c>
      <c r="R2743" s="8">
        <f t="shared" si="171"/>
        <v>2464</v>
      </c>
      <c r="S2743" s="2" t="s">
        <v>31</v>
      </c>
      <c r="T2743" s="22" cm="1">
        <f t="array" ref="T2743">_xlfn.IFS(OR(Q2743&gt;$U$2,Q2743&lt;$U$3),Q2743*$V$2,OR(Q2743&gt;$U$3,Q2743&lt;$U$4),Q2743*$V$3,OR(Q2743&gt;$U$3,Q2743&lt;$U$4),Q2743*$V$4,OR(Q2743&gt;$U$5,Q2743&lt;$U$6),Q2743*$V$6,OR(Q2743&gt;$U$6,Q2743&lt;$U$7),Q2743*$V$7)</f>
        <v>599.22</v>
      </c>
    </row>
    <row r="2744" spans="1:20" x14ac:dyDescent="0.3">
      <c r="A2744" s="2" t="s">
        <v>3430</v>
      </c>
      <c r="B2744" s="5">
        <v>43580</v>
      </c>
      <c r="C2744" s="5">
        <v>43580</v>
      </c>
      <c r="D2744" s="2" t="s">
        <v>45</v>
      </c>
      <c r="E2744" s="2" t="s">
        <v>34</v>
      </c>
      <c r="F2744" s="2" t="s">
        <v>234</v>
      </c>
      <c r="G2744" s="6" t="str">
        <f>VLOOKUP(F2744,'Customer Info'!A:B,2,0)</f>
        <v>Erin</v>
      </c>
      <c r="H2744" s="6" t="str">
        <f>VLOOKUP(F2744,'Customer Info'!A:C,3,0)</f>
        <v>Smith</v>
      </c>
      <c r="I2744" s="6" t="str">
        <f>VLOOKUP(F2744,'Customer Info'!A:E,5,0)</f>
        <v>Yuci</v>
      </c>
      <c r="J2744" s="2" t="s">
        <v>417</v>
      </c>
      <c r="K2744" s="2">
        <v>1246</v>
      </c>
      <c r="L2744" s="2">
        <v>1164</v>
      </c>
      <c r="M2744" s="2">
        <v>1</v>
      </c>
      <c r="N2744" s="7">
        <f t="shared" si="168"/>
        <v>1164</v>
      </c>
      <c r="O2744" s="7">
        <f t="shared" si="169"/>
        <v>1246</v>
      </c>
      <c r="P2744" s="2">
        <v>79</v>
      </c>
      <c r="Q2744" s="8">
        <f t="shared" si="170"/>
        <v>1325</v>
      </c>
      <c r="R2744" s="8">
        <f t="shared" si="171"/>
        <v>82</v>
      </c>
      <c r="S2744" s="2" t="s">
        <v>31</v>
      </c>
      <c r="T2744" s="22" cm="1">
        <f t="array" ref="T2744">_xlfn.IFS(OR(Q2744&gt;$U$2,Q2744&lt;$U$3),Q2744*$V$2,OR(Q2744&gt;$U$3,Q2744&lt;$U$4),Q2744*$V$3,OR(Q2744&gt;$U$3,Q2744&lt;$U$4),Q2744*$V$4,OR(Q2744&gt;$U$5,Q2744&lt;$U$6),Q2744*$V$6,OR(Q2744&gt;$U$6,Q2744&lt;$U$7),Q2744*$V$7)</f>
        <v>26.5</v>
      </c>
    </row>
    <row r="2745" spans="1:20" x14ac:dyDescent="0.3">
      <c r="A2745" s="2" t="s">
        <v>3431</v>
      </c>
      <c r="B2745" s="5">
        <v>43511</v>
      </c>
      <c r="C2745" s="5">
        <v>43511</v>
      </c>
      <c r="D2745" s="2" t="s">
        <v>26</v>
      </c>
      <c r="E2745" s="2" t="s">
        <v>46</v>
      </c>
      <c r="F2745" s="2" t="s">
        <v>958</v>
      </c>
      <c r="G2745" s="6" t="str">
        <f>VLOOKUP(F2745,'Customer Info'!A:B,2,0)</f>
        <v>Liz</v>
      </c>
      <c r="H2745" s="6" t="str">
        <f>VLOOKUP(F2745,'Customer Info'!A:C,3,0)</f>
        <v>Pelletier</v>
      </c>
      <c r="I2745" s="6" t="str">
        <f>VLOOKUP(F2745,'Customer Info'!A:E,5,0)</f>
        <v>Zigong</v>
      </c>
      <c r="J2745" s="2" t="s">
        <v>283</v>
      </c>
      <c r="K2745" s="2">
        <v>1585</v>
      </c>
      <c r="L2745" s="2">
        <v>1495</v>
      </c>
      <c r="M2745" s="2">
        <v>3</v>
      </c>
      <c r="N2745" s="7">
        <f t="shared" si="168"/>
        <v>4485</v>
      </c>
      <c r="O2745" s="7">
        <f t="shared" si="169"/>
        <v>4755</v>
      </c>
      <c r="P2745" s="2">
        <v>23</v>
      </c>
      <c r="Q2745" s="8">
        <f t="shared" si="170"/>
        <v>4778</v>
      </c>
      <c r="R2745" s="8">
        <f t="shared" si="171"/>
        <v>270</v>
      </c>
      <c r="S2745" s="2" t="s">
        <v>61</v>
      </c>
      <c r="T2745" s="22" cm="1">
        <f t="array" ref="T2745">_xlfn.IFS(OR(Q2745&gt;$U$2,Q2745&lt;$U$3),Q2745*$V$2,OR(Q2745&gt;$U$3,Q2745&lt;$U$4),Q2745*$V$3,OR(Q2745&gt;$U$3,Q2745&lt;$U$4),Q2745*$V$4,OR(Q2745&gt;$U$5,Q2745&lt;$U$6),Q2745*$V$6,OR(Q2745&gt;$U$6,Q2745&lt;$U$7),Q2745*$V$7)</f>
        <v>95.56</v>
      </c>
    </row>
    <row r="2746" spans="1:20" x14ac:dyDescent="0.3">
      <c r="A2746" s="2" t="s">
        <v>3432</v>
      </c>
      <c r="B2746" s="5">
        <v>43684</v>
      </c>
      <c r="C2746" s="5">
        <v>43686</v>
      </c>
      <c r="D2746" s="2" t="s">
        <v>33</v>
      </c>
      <c r="E2746" s="2" t="s">
        <v>89</v>
      </c>
      <c r="F2746" s="2" t="s">
        <v>345</v>
      </c>
      <c r="G2746" s="6" t="str">
        <f>VLOOKUP(F2746,'Customer Info'!A:B,2,0)</f>
        <v>Shahid</v>
      </c>
      <c r="H2746" s="6" t="str">
        <f>VLOOKUP(F2746,'Customer Info'!A:C,3,0)</f>
        <v>Collister</v>
      </c>
      <c r="I2746" s="6" t="str">
        <f>VLOOKUP(F2746,'Customer Info'!A:E,5,0)</f>
        <v>Leipzig</v>
      </c>
      <c r="J2746" s="2" t="s">
        <v>396</v>
      </c>
      <c r="K2746" s="2">
        <v>2442</v>
      </c>
      <c r="L2746" s="2">
        <v>2304</v>
      </c>
      <c r="M2746" s="2">
        <v>2</v>
      </c>
      <c r="N2746" s="7">
        <f t="shared" si="168"/>
        <v>4608</v>
      </c>
      <c r="O2746" s="7">
        <f t="shared" si="169"/>
        <v>4884</v>
      </c>
      <c r="P2746" s="2">
        <v>34</v>
      </c>
      <c r="Q2746" s="8">
        <f t="shared" si="170"/>
        <v>4918</v>
      </c>
      <c r="R2746" s="8">
        <f t="shared" si="171"/>
        <v>276</v>
      </c>
      <c r="S2746" s="2" t="s">
        <v>31</v>
      </c>
      <c r="T2746" s="22" cm="1">
        <f t="array" ref="T2746">_xlfn.IFS(OR(Q2746&gt;$U$2,Q2746&lt;$U$3),Q2746*$V$2,OR(Q2746&gt;$U$3,Q2746&lt;$U$4),Q2746*$V$3,OR(Q2746&gt;$U$3,Q2746&lt;$U$4),Q2746*$V$4,OR(Q2746&gt;$U$5,Q2746&lt;$U$6),Q2746*$V$6,OR(Q2746&gt;$U$6,Q2746&lt;$U$7),Q2746*$V$7)</f>
        <v>98.36</v>
      </c>
    </row>
    <row r="2747" spans="1:20" x14ac:dyDescent="0.3">
      <c r="A2747" s="2" t="s">
        <v>3433</v>
      </c>
      <c r="B2747" s="5">
        <v>43580</v>
      </c>
      <c r="C2747" s="5">
        <v>43582</v>
      </c>
      <c r="D2747" s="2" t="s">
        <v>33</v>
      </c>
      <c r="E2747" s="2" t="s">
        <v>89</v>
      </c>
      <c r="F2747" s="2" t="s">
        <v>1658</v>
      </c>
      <c r="G2747" s="6" t="str">
        <f>VLOOKUP(F2747,'Customer Info'!A:B,2,0)</f>
        <v>Toby</v>
      </c>
      <c r="H2747" s="6" t="str">
        <f>VLOOKUP(F2747,'Customer Info'!A:C,3,0)</f>
        <v>Carlisle</v>
      </c>
      <c r="I2747" s="6" t="str">
        <f>VLOOKUP(F2747,'Customer Info'!A:E,5,0)</f>
        <v>Depok</v>
      </c>
      <c r="J2747" s="2" t="s">
        <v>630</v>
      </c>
      <c r="K2747" s="2">
        <v>8619</v>
      </c>
      <c r="L2747" s="2">
        <v>7759</v>
      </c>
      <c r="M2747" s="2">
        <v>3</v>
      </c>
      <c r="N2747" s="7">
        <f t="shared" si="168"/>
        <v>23277</v>
      </c>
      <c r="O2747" s="7">
        <f t="shared" si="169"/>
        <v>25857</v>
      </c>
      <c r="P2747" s="2">
        <v>86</v>
      </c>
      <c r="Q2747" s="8">
        <f t="shared" si="170"/>
        <v>25943</v>
      </c>
      <c r="R2747" s="8">
        <f t="shared" si="171"/>
        <v>2580</v>
      </c>
      <c r="S2747" s="2" t="s">
        <v>28</v>
      </c>
      <c r="T2747" s="22" cm="1">
        <f t="array" ref="T2747">_xlfn.IFS(OR(Q2747&gt;$U$2,Q2747&lt;$U$3),Q2747*$V$2,OR(Q2747&gt;$U$3,Q2747&lt;$U$4),Q2747*$V$3,OR(Q2747&gt;$U$3,Q2747&lt;$U$4),Q2747*$V$4,OR(Q2747&gt;$U$5,Q2747&lt;$U$6),Q2747*$V$6,OR(Q2747&gt;$U$6,Q2747&lt;$U$7),Q2747*$V$7)</f>
        <v>518.86</v>
      </c>
    </row>
    <row r="2748" spans="1:20" x14ac:dyDescent="0.3">
      <c r="A2748" s="2" t="s">
        <v>3434</v>
      </c>
      <c r="B2748" s="5">
        <v>43761</v>
      </c>
      <c r="C2748" s="5">
        <v>43761</v>
      </c>
      <c r="D2748" s="2" t="s">
        <v>26</v>
      </c>
      <c r="E2748" s="2" t="s">
        <v>66</v>
      </c>
      <c r="F2748" s="2" t="s">
        <v>1509</v>
      </c>
      <c r="G2748" s="6" t="str">
        <f>VLOOKUP(F2748,'Customer Info'!A:B,2,0)</f>
        <v>Mike</v>
      </c>
      <c r="H2748" s="6" t="str">
        <f>VLOOKUP(F2748,'Customer Info'!A:C,3,0)</f>
        <v>Pelletier</v>
      </c>
      <c r="I2748" s="6" t="str">
        <f>VLOOKUP(F2748,'Customer Info'!A:E,5,0)</f>
        <v>Jakarta</v>
      </c>
      <c r="J2748" s="2" t="s">
        <v>106</v>
      </c>
      <c r="K2748" s="2">
        <v>4904</v>
      </c>
      <c r="L2748" s="2">
        <v>4499</v>
      </c>
      <c r="M2748" s="2">
        <v>4</v>
      </c>
      <c r="N2748" s="7">
        <f t="shared" si="168"/>
        <v>17996</v>
      </c>
      <c r="O2748" s="7">
        <f t="shared" si="169"/>
        <v>19616</v>
      </c>
      <c r="P2748" s="2">
        <v>98</v>
      </c>
      <c r="Q2748" s="8">
        <f t="shared" si="170"/>
        <v>19714</v>
      </c>
      <c r="R2748" s="8">
        <f t="shared" si="171"/>
        <v>1620</v>
      </c>
      <c r="S2748" s="2" t="s">
        <v>31</v>
      </c>
      <c r="T2748" s="22" cm="1">
        <f t="array" ref="T2748">_xlfn.IFS(OR(Q2748&gt;$U$2,Q2748&lt;$U$3),Q2748*$V$2,OR(Q2748&gt;$U$3,Q2748&lt;$U$4),Q2748*$V$3,OR(Q2748&gt;$U$3,Q2748&lt;$U$4),Q2748*$V$4,OR(Q2748&gt;$U$5,Q2748&lt;$U$6),Q2748*$V$6,OR(Q2748&gt;$U$6,Q2748&lt;$U$7),Q2748*$V$7)</f>
        <v>394.28000000000003</v>
      </c>
    </row>
    <row r="2749" spans="1:20" x14ac:dyDescent="0.3">
      <c r="A2749" s="2" t="s">
        <v>3435</v>
      </c>
      <c r="B2749" s="5">
        <v>43673</v>
      </c>
      <c r="C2749" s="5">
        <v>43673</v>
      </c>
      <c r="D2749" s="2" t="s">
        <v>33</v>
      </c>
      <c r="E2749" s="2" t="s">
        <v>41</v>
      </c>
      <c r="F2749" s="2" t="s">
        <v>2287</v>
      </c>
      <c r="G2749" s="6" t="str">
        <f>VLOOKUP(F2749,'Customer Info'!A:B,2,0)</f>
        <v>Rachel</v>
      </c>
      <c r="H2749" s="6" t="str">
        <f>VLOOKUP(F2749,'Customer Info'!A:C,3,0)</f>
        <v>Payne</v>
      </c>
      <c r="I2749" s="6" t="str">
        <f>VLOOKUP(F2749,'Customer Info'!A:E,5,0)</f>
        <v>Fuzhou</v>
      </c>
      <c r="J2749" s="2" t="s">
        <v>51</v>
      </c>
      <c r="K2749" s="2">
        <v>29378</v>
      </c>
      <c r="L2749" s="2">
        <v>26912</v>
      </c>
      <c r="M2749" s="2">
        <v>2</v>
      </c>
      <c r="N2749" s="7">
        <f t="shared" si="168"/>
        <v>53824</v>
      </c>
      <c r="O2749" s="7">
        <f t="shared" si="169"/>
        <v>58756</v>
      </c>
      <c r="P2749" s="2">
        <v>66</v>
      </c>
      <c r="Q2749" s="8">
        <f t="shared" si="170"/>
        <v>58822</v>
      </c>
      <c r="R2749" s="8">
        <f t="shared" si="171"/>
        <v>4932</v>
      </c>
      <c r="S2749" s="2" t="s">
        <v>31</v>
      </c>
      <c r="T2749" s="22" cm="1">
        <f t="array" ref="T2749">_xlfn.IFS(OR(Q2749&gt;$U$2,Q2749&lt;$U$3),Q2749*$V$2,OR(Q2749&gt;$U$3,Q2749&lt;$U$4),Q2749*$V$3,OR(Q2749&gt;$U$3,Q2749&lt;$U$4),Q2749*$V$4,OR(Q2749&gt;$U$5,Q2749&lt;$U$6),Q2749*$V$6,OR(Q2749&gt;$U$6,Q2749&lt;$U$7),Q2749*$V$7)</f>
        <v>1176.44</v>
      </c>
    </row>
    <row r="2750" spans="1:20" x14ac:dyDescent="0.3">
      <c r="A2750" s="2" t="s">
        <v>3436</v>
      </c>
      <c r="B2750" s="5">
        <v>43815</v>
      </c>
      <c r="C2750" s="5">
        <v>43815</v>
      </c>
      <c r="D2750" s="2" t="s">
        <v>33</v>
      </c>
      <c r="E2750" s="2" t="s">
        <v>27</v>
      </c>
      <c r="F2750" s="2" t="s">
        <v>247</v>
      </c>
      <c r="G2750" s="6" t="str">
        <f>VLOOKUP(F2750,'Customer Info'!A:B,2,0)</f>
        <v>Pamela</v>
      </c>
      <c r="H2750" s="6" t="str">
        <f>VLOOKUP(F2750,'Customer Info'!A:C,3,0)</f>
        <v>Coakley</v>
      </c>
      <c r="I2750" s="6" t="str">
        <f>VLOOKUP(F2750,'Customer Info'!A:E,5,0)</f>
        <v>Jakarta</v>
      </c>
      <c r="J2750" s="2" t="s">
        <v>54</v>
      </c>
      <c r="K2750" s="2">
        <v>6337</v>
      </c>
      <c r="L2750" s="2">
        <v>6215</v>
      </c>
      <c r="M2750" s="2">
        <v>8</v>
      </c>
      <c r="N2750" s="7">
        <f t="shared" si="168"/>
        <v>49720</v>
      </c>
      <c r="O2750" s="7">
        <f t="shared" si="169"/>
        <v>50696</v>
      </c>
      <c r="P2750" s="2">
        <v>99</v>
      </c>
      <c r="Q2750" s="8">
        <f t="shared" si="170"/>
        <v>50795</v>
      </c>
      <c r="R2750" s="8">
        <f t="shared" si="171"/>
        <v>976</v>
      </c>
      <c r="S2750" s="2" t="s">
        <v>31</v>
      </c>
      <c r="T2750" s="22" cm="1">
        <f t="array" ref="T2750">_xlfn.IFS(OR(Q2750&gt;$U$2,Q2750&lt;$U$3),Q2750*$V$2,OR(Q2750&gt;$U$3,Q2750&lt;$U$4),Q2750*$V$3,OR(Q2750&gt;$U$3,Q2750&lt;$U$4),Q2750*$V$4,OR(Q2750&gt;$U$5,Q2750&lt;$U$6),Q2750*$V$6,OR(Q2750&gt;$U$6,Q2750&lt;$U$7),Q2750*$V$7)</f>
        <v>1015.9</v>
      </c>
    </row>
    <row r="2751" spans="1:20" x14ac:dyDescent="0.3">
      <c r="A2751" s="2" t="s">
        <v>3437</v>
      </c>
      <c r="B2751" s="5">
        <v>43650</v>
      </c>
      <c r="C2751" s="5">
        <v>43651</v>
      </c>
      <c r="D2751" s="2" t="s">
        <v>45</v>
      </c>
      <c r="E2751" s="2" t="s">
        <v>46</v>
      </c>
      <c r="F2751" s="2" t="s">
        <v>1192</v>
      </c>
      <c r="G2751" s="6" t="str">
        <f>VLOOKUP(F2751,'Customer Info'!A:B,2,0)</f>
        <v>Craig</v>
      </c>
      <c r="H2751" s="6" t="str">
        <f>VLOOKUP(F2751,'Customer Info'!A:C,3,0)</f>
        <v>Carroll</v>
      </c>
      <c r="I2751" s="6" t="str">
        <f>VLOOKUP(F2751,'Customer Info'!A:E,5,0)</f>
        <v>Suzhou</v>
      </c>
      <c r="J2751" s="2" t="s">
        <v>72</v>
      </c>
      <c r="K2751" s="2">
        <v>923</v>
      </c>
      <c r="L2751" s="2">
        <v>879</v>
      </c>
      <c r="M2751" s="2">
        <v>7</v>
      </c>
      <c r="N2751" s="7">
        <f t="shared" si="168"/>
        <v>6153</v>
      </c>
      <c r="O2751" s="7">
        <f t="shared" si="169"/>
        <v>6461</v>
      </c>
      <c r="P2751" s="2">
        <v>65</v>
      </c>
      <c r="Q2751" s="8">
        <f t="shared" si="170"/>
        <v>6526</v>
      </c>
      <c r="R2751" s="8">
        <f t="shared" si="171"/>
        <v>308</v>
      </c>
      <c r="S2751" s="2" t="s">
        <v>31</v>
      </c>
      <c r="T2751" s="22" cm="1">
        <f t="array" ref="T2751">_xlfn.IFS(OR(Q2751&gt;$U$2,Q2751&lt;$U$3),Q2751*$V$2,OR(Q2751&gt;$U$3,Q2751&lt;$U$4),Q2751*$V$3,OR(Q2751&gt;$U$3,Q2751&lt;$U$4),Q2751*$V$4,OR(Q2751&gt;$U$5,Q2751&lt;$U$6),Q2751*$V$6,OR(Q2751&gt;$U$6,Q2751&lt;$U$7),Q2751*$V$7)</f>
        <v>130.52000000000001</v>
      </c>
    </row>
    <row r="2752" spans="1:20" x14ac:dyDescent="0.3">
      <c r="A2752" s="2" t="s">
        <v>3438</v>
      </c>
      <c r="B2752" s="5">
        <v>43799</v>
      </c>
      <c r="C2752" s="5">
        <v>43800</v>
      </c>
      <c r="D2752" s="2" t="s">
        <v>26</v>
      </c>
      <c r="E2752" s="2" t="s">
        <v>41</v>
      </c>
      <c r="F2752" s="2" t="s">
        <v>1047</v>
      </c>
      <c r="G2752" s="6" t="str">
        <f>VLOOKUP(F2752,'Customer Info'!A:B,2,0)</f>
        <v>Claudia</v>
      </c>
      <c r="H2752" s="6" t="str">
        <f>VLOOKUP(F2752,'Customer Info'!A:C,3,0)</f>
        <v>Bergmann</v>
      </c>
      <c r="I2752" s="6" t="str">
        <f>VLOOKUP(F2752,'Customer Info'!A:E,5,0)</f>
        <v>Aschaffenburg</v>
      </c>
      <c r="J2752" s="2" t="s">
        <v>1394</v>
      </c>
      <c r="K2752" s="2">
        <v>2083</v>
      </c>
      <c r="L2752" s="2">
        <v>2004</v>
      </c>
      <c r="M2752" s="2">
        <v>1</v>
      </c>
      <c r="N2752" s="7">
        <f t="shared" si="168"/>
        <v>2004</v>
      </c>
      <c r="O2752" s="7">
        <f t="shared" si="169"/>
        <v>2083</v>
      </c>
      <c r="P2752" s="2">
        <v>74</v>
      </c>
      <c r="Q2752" s="8">
        <f t="shared" si="170"/>
        <v>2157</v>
      </c>
      <c r="R2752" s="8">
        <f t="shared" si="171"/>
        <v>79</v>
      </c>
      <c r="S2752" s="2" t="s">
        <v>61</v>
      </c>
      <c r="T2752" s="22" cm="1">
        <f t="array" ref="T2752">_xlfn.IFS(OR(Q2752&gt;$U$2,Q2752&lt;$U$3),Q2752*$V$2,OR(Q2752&gt;$U$3,Q2752&lt;$U$4),Q2752*$V$3,OR(Q2752&gt;$U$3,Q2752&lt;$U$4),Q2752*$V$4,OR(Q2752&gt;$U$5,Q2752&lt;$U$6),Q2752*$V$6,OR(Q2752&gt;$U$6,Q2752&lt;$U$7),Q2752*$V$7)</f>
        <v>43.14</v>
      </c>
    </row>
    <row r="2753" spans="1:20" x14ac:dyDescent="0.3">
      <c r="A2753" s="2" t="s">
        <v>3439</v>
      </c>
      <c r="B2753" s="5">
        <v>43773</v>
      </c>
      <c r="C2753" s="5">
        <v>43773</v>
      </c>
      <c r="D2753" s="2" t="s">
        <v>45</v>
      </c>
      <c r="E2753" s="2" t="s">
        <v>27</v>
      </c>
      <c r="F2753" s="2" t="s">
        <v>506</v>
      </c>
      <c r="G2753" s="6" t="str">
        <f>VLOOKUP(F2753,'Customer Info'!A:B,2,0)</f>
        <v>Julie</v>
      </c>
      <c r="H2753" s="6" t="str">
        <f>VLOOKUP(F2753,'Customer Info'!A:C,3,0)</f>
        <v>Creighton</v>
      </c>
      <c r="I2753" s="6" t="str">
        <f>VLOOKUP(F2753,'Customer Info'!A:E,5,0)</f>
        <v>Ballarat</v>
      </c>
      <c r="J2753" s="2" t="s">
        <v>749</v>
      </c>
      <c r="K2753" s="2">
        <v>60</v>
      </c>
      <c r="L2753" s="2">
        <v>55</v>
      </c>
      <c r="M2753" s="2">
        <v>2</v>
      </c>
      <c r="N2753" s="7">
        <f t="shared" si="168"/>
        <v>110</v>
      </c>
      <c r="O2753" s="7">
        <f t="shared" si="169"/>
        <v>120</v>
      </c>
      <c r="P2753" s="2">
        <v>10</v>
      </c>
      <c r="Q2753" s="8">
        <f t="shared" si="170"/>
        <v>130</v>
      </c>
      <c r="R2753" s="8">
        <f t="shared" si="171"/>
        <v>10</v>
      </c>
      <c r="S2753" s="2" t="s">
        <v>31</v>
      </c>
      <c r="T2753" s="22" cm="1">
        <f t="array" ref="T2753">_xlfn.IFS(OR(Q2753&gt;$U$2,Q2753&lt;$U$3),Q2753*$V$2,OR(Q2753&gt;$U$3,Q2753&lt;$U$4),Q2753*$V$3,OR(Q2753&gt;$U$3,Q2753&lt;$U$4),Q2753*$V$4,OR(Q2753&gt;$U$5,Q2753&lt;$U$6),Q2753*$V$6,OR(Q2753&gt;$U$6,Q2753&lt;$U$7),Q2753*$V$7)</f>
        <v>2.6</v>
      </c>
    </row>
    <row r="2754" spans="1:20" x14ac:dyDescent="0.3">
      <c r="A2754" s="2" t="s">
        <v>3440</v>
      </c>
      <c r="B2754" s="5">
        <v>43603</v>
      </c>
      <c r="C2754" s="5">
        <v>43604</v>
      </c>
      <c r="D2754" s="2" t="s">
        <v>26</v>
      </c>
      <c r="E2754" s="2" t="s">
        <v>66</v>
      </c>
      <c r="F2754" s="2" t="s">
        <v>1494</v>
      </c>
      <c r="G2754" s="6" t="str">
        <f>VLOOKUP(F2754,'Customer Info'!A:B,2,0)</f>
        <v>Philisse</v>
      </c>
      <c r="H2754" s="6" t="str">
        <f>VLOOKUP(F2754,'Customer Info'!A:C,3,0)</f>
        <v>Overcash</v>
      </c>
      <c r="I2754" s="6" t="str">
        <f>VLOOKUP(F2754,'Customer Info'!A:E,5,0)</f>
        <v>Potsdam</v>
      </c>
      <c r="J2754" s="2" t="s">
        <v>75</v>
      </c>
      <c r="K2754" s="2">
        <v>4761</v>
      </c>
      <c r="L2754" s="2">
        <v>4368</v>
      </c>
      <c r="M2754" s="2">
        <v>5</v>
      </c>
      <c r="N2754" s="7">
        <f t="shared" si="168"/>
        <v>21840</v>
      </c>
      <c r="O2754" s="7">
        <f t="shared" si="169"/>
        <v>23805</v>
      </c>
      <c r="P2754" s="2">
        <v>63</v>
      </c>
      <c r="Q2754" s="8">
        <f t="shared" si="170"/>
        <v>23868</v>
      </c>
      <c r="R2754" s="8">
        <f t="shared" si="171"/>
        <v>1965</v>
      </c>
      <c r="S2754" s="2" t="s">
        <v>31</v>
      </c>
      <c r="T2754" s="22" cm="1">
        <f t="array" ref="T2754">_xlfn.IFS(OR(Q2754&gt;$U$2,Q2754&lt;$U$3),Q2754*$V$2,OR(Q2754&gt;$U$3,Q2754&lt;$U$4),Q2754*$V$3,OR(Q2754&gt;$U$3,Q2754&lt;$U$4),Q2754*$V$4,OR(Q2754&gt;$U$5,Q2754&lt;$U$6),Q2754*$V$6,OR(Q2754&gt;$U$6,Q2754&lt;$U$7),Q2754*$V$7)</f>
        <v>477.36</v>
      </c>
    </row>
    <row r="2755" spans="1:20" x14ac:dyDescent="0.3">
      <c r="A2755" s="2" t="s">
        <v>3441</v>
      </c>
      <c r="B2755" s="5">
        <v>43744</v>
      </c>
      <c r="C2755" s="5">
        <v>43744</v>
      </c>
      <c r="D2755" s="2" t="s">
        <v>45</v>
      </c>
      <c r="E2755" s="2" t="s">
        <v>41</v>
      </c>
      <c r="F2755" s="2" t="s">
        <v>3442</v>
      </c>
      <c r="G2755" s="6" t="str">
        <f>VLOOKUP(F2755,'Customer Info'!A:B,2,0)</f>
        <v>Cynthia</v>
      </c>
      <c r="H2755" s="6" t="str">
        <f>VLOOKUP(F2755,'Customer Info'!A:C,3,0)</f>
        <v>Delaney</v>
      </c>
      <c r="I2755" s="6" t="str">
        <f>VLOOKUP(F2755,'Customer Info'!A:E,5,0)</f>
        <v>Gold Coast</v>
      </c>
      <c r="J2755" s="2" t="s">
        <v>278</v>
      </c>
      <c r="K2755" s="2">
        <v>456</v>
      </c>
      <c r="L2755" s="2">
        <v>430</v>
      </c>
      <c r="M2755" s="2">
        <v>3</v>
      </c>
      <c r="N2755" s="7">
        <f t="shared" si="168"/>
        <v>1290</v>
      </c>
      <c r="O2755" s="7">
        <f t="shared" si="169"/>
        <v>1368</v>
      </c>
      <c r="P2755" s="2">
        <v>59</v>
      </c>
      <c r="Q2755" s="8">
        <f t="shared" si="170"/>
        <v>1427</v>
      </c>
      <c r="R2755" s="8">
        <f t="shared" si="171"/>
        <v>78</v>
      </c>
      <c r="S2755" s="2" t="s">
        <v>28</v>
      </c>
      <c r="T2755" s="22" cm="1">
        <f t="array" ref="T2755">_xlfn.IFS(OR(Q2755&gt;$U$2,Q2755&lt;$U$3),Q2755*$V$2,OR(Q2755&gt;$U$3,Q2755&lt;$U$4),Q2755*$V$3,OR(Q2755&gt;$U$3,Q2755&lt;$U$4),Q2755*$V$4,OR(Q2755&gt;$U$5,Q2755&lt;$U$6),Q2755*$V$6,OR(Q2755&gt;$U$6,Q2755&lt;$U$7),Q2755*$V$7)</f>
        <v>28.54</v>
      </c>
    </row>
    <row r="2756" spans="1:20" x14ac:dyDescent="0.3">
      <c r="A2756" s="2" t="s">
        <v>3443</v>
      </c>
      <c r="B2756" s="5">
        <v>43751</v>
      </c>
      <c r="C2756" s="5">
        <v>43752</v>
      </c>
      <c r="D2756" s="2" t="s">
        <v>26</v>
      </c>
      <c r="E2756" s="2" t="s">
        <v>27</v>
      </c>
      <c r="F2756" s="2" t="s">
        <v>2074</v>
      </c>
      <c r="G2756" s="6" t="str">
        <f>VLOOKUP(F2756,'Customer Info'!A:B,2,0)</f>
        <v>Carl</v>
      </c>
      <c r="H2756" s="6" t="str">
        <f>VLOOKUP(F2756,'Customer Info'!A:C,3,0)</f>
        <v>Weiss</v>
      </c>
      <c r="I2756" s="6" t="str">
        <f>VLOOKUP(F2756,'Customer Info'!A:E,5,0)</f>
        <v>Tianjin</v>
      </c>
      <c r="J2756" s="2" t="s">
        <v>749</v>
      </c>
      <c r="K2756" s="2">
        <v>1718</v>
      </c>
      <c r="L2756" s="2">
        <v>1545</v>
      </c>
      <c r="M2756" s="2">
        <v>1</v>
      </c>
      <c r="N2756" s="7">
        <f t="shared" si="168"/>
        <v>1545</v>
      </c>
      <c r="O2756" s="7">
        <f t="shared" si="169"/>
        <v>1718</v>
      </c>
      <c r="P2756" s="2">
        <v>89</v>
      </c>
      <c r="Q2756" s="8">
        <f t="shared" si="170"/>
        <v>1807</v>
      </c>
      <c r="R2756" s="8">
        <f t="shared" si="171"/>
        <v>173</v>
      </c>
      <c r="S2756" s="2" t="s">
        <v>61</v>
      </c>
      <c r="T2756" s="22" cm="1">
        <f t="array" ref="T2756">_xlfn.IFS(OR(Q2756&gt;$U$2,Q2756&lt;$U$3),Q2756*$V$2,OR(Q2756&gt;$U$3,Q2756&lt;$U$4),Q2756*$V$3,OR(Q2756&gt;$U$3,Q2756&lt;$U$4),Q2756*$V$4,OR(Q2756&gt;$U$5,Q2756&lt;$U$6),Q2756*$V$6,OR(Q2756&gt;$U$6,Q2756&lt;$U$7),Q2756*$V$7)</f>
        <v>36.14</v>
      </c>
    </row>
    <row r="2757" spans="1:20" x14ac:dyDescent="0.3">
      <c r="A2757" s="2" t="s">
        <v>3444</v>
      </c>
      <c r="B2757" s="5">
        <v>43608</v>
      </c>
      <c r="C2757" s="5">
        <v>43609</v>
      </c>
      <c r="D2757" s="2" t="s">
        <v>45</v>
      </c>
      <c r="E2757" s="2" t="s">
        <v>27</v>
      </c>
      <c r="F2757" s="2" t="s">
        <v>721</v>
      </c>
      <c r="G2757" s="6" t="str">
        <f>VLOOKUP(F2757,'Customer Info'!A:B,2,0)</f>
        <v>Sally</v>
      </c>
      <c r="H2757" s="6" t="str">
        <f>VLOOKUP(F2757,'Customer Info'!A:C,3,0)</f>
        <v>Hughsby</v>
      </c>
      <c r="I2757" s="6" t="str">
        <f>VLOOKUP(F2757,'Customer Info'!A:E,5,0)</f>
        <v>Depok</v>
      </c>
      <c r="J2757" s="2" t="s">
        <v>630</v>
      </c>
      <c r="K2757" s="2">
        <v>81</v>
      </c>
      <c r="L2757" s="2">
        <v>77</v>
      </c>
      <c r="M2757" s="2">
        <v>11</v>
      </c>
      <c r="N2757" s="7">
        <f t="shared" si="168"/>
        <v>847</v>
      </c>
      <c r="O2757" s="7">
        <f t="shared" si="169"/>
        <v>891</v>
      </c>
      <c r="P2757" s="2">
        <v>10</v>
      </c>
      <c r="Q2757" s="8">
        <f t="shared" si="170"/>
        <v>901</v>
      </c>
      <c r="R2757" s="8">
        <f t="shared" si="171"/>
        <v>44</v>
      </c>
      <c r="S2757" s="2" t="s">
        <v>31</v>
      </c>
      <c r="T2757" s="22" cm="1">
        <f t="array" ref="T2757">_xlfn.IFS(OR(Q2757&gt;$U$2,Q2757&lt;$U$3),Q2757*$V$2,OR(Q2757&gt;$U$3,Q2757&lt;$U$4),Q2757*$V$3,OR(Q2757&gt;$U$3,Q2757&lt;$U$4),Q2757*$V$4,OR(Q2757&gt;$U$5,Q2757&lt;$U$6),Q2757*$V$6,OR(Q2757&gt;$U$6,Q2757&lt;$U$7),Q2757*$V$7)</f>
        <v>18.02</v>
      </c>
    </row>
    <row r="2758" spans="1:20" x14ac:dyDescent="0.3">
      <c r="A2758" s="2" t="s">
        <v>3445</v>
      </c>
      <c r="B2758" s="5">
        <v>43527</v>
      </c>
      <c r="C2758" s="5">
        <v>43528</v>
      </c>
      <c r="D2758" s="2" t="s">
        <v>26</v>
      </c>
      <c r="E2758" s="2" t="s">
        <v>66</v>
      </c>
      <c r="F2758" s="2" t="s">
        <v>370</v>
      </c>
      <c r="G2758" s="6" t="str">
        <f>VLOOKUP(F2758,'Customer Info'!A:B,2,0)</f>
        <v>Duane</v>
      </c>
      <c r="H2758" s="6" t="str">
        <f>VLOOKUP(F2758,'Customer Info'!A:C,3,0)</f>
        <v>Huffman</v>
      </c>
      <c r="I2758" s="6" t="str">
        <f>VLOOKUP(F2758,'Customer Info'!A:E,5,0)</f>
        <v>Perth</v>
      </c>
      <c r="J2758" s="2" t="s">
        <v>75</v>
      </c>
      <c r="K2758" s="2">
        <v>1968</v>
      </c>
      <c r="L2758" s="2">
        <v>1821</v>
      </c>
      <c r="M2758" s="2">
        <v>4</v>
      </c>
      <c r="N2758" s="7">
        <f t="shared" si="168"/>
        <v>7284</v>
      </c>
      <c r="O2758" s="7">
        <f t="shared" si="169"/>
        <v>7872</v>
      </c>
      <c r="P2758" s="2">
        <v>73</v>
      </c>
      <c r="Q2758" s="8">
        <f t="shared" si="170"/>
        <v>7945</v>
      </c>
      <c r="R2758" s="8">
        <f t="shared" si="171"/>
        <v>588</v>
      </c>
      <c r="S2758" s="2" t="s">
        <v>31</v>
      </c>
      <c r="T2758" s="22" cm="1">
        <f t="array" ref="T2758">_xlfn.IFS(OR(Q2758&gt;$U$2,Q2758&lt;$U$3),Q2758*$V$2,OR(Q2758&gt;$U$3,Q2758&lt;$U$4),Q2758*$V$3,OR(Q2758&gt;$U$3,Q2758&lt;$U$4),Q2758*$V$4,OR(Q2758&gt;$U$5,Q2758&lt;$U$6),Q2758*$V$6,OR(Q2758&gt;$U$6,Q2758&lt;$U$7),Q2758*$V$7)</f>
        <v>158.9</v>
      </c>
    </row>
    <row r="2759" spans="1:20" x14ac:dyDescent="0.3">
      <c r="A2759" s="2" t="s">
        <v>3446</v>
      </c>
      <c r="B2759" s="5">
        <v>43804</v>
      </c>
      <c r="C2759" s="5">
        <v>43806</v>
      </c>
      <c r="D2759" s="2" t="s">
        <v>33</v>
      </c>
      <c r="E2759" s="2" t="s">
        <v>66</v>
      </c>
      <c r="F2759" s="2" t="s">
        <v>1744</v>
      </c>
      <c r="G2759" s="6" t="str">
        <f>VLOOKUP(F2759,'Customer Info'!A:B,2,0)</f>
        <v>Aaron</v>
      </c>
      <c r="H2759" s="6" t="str">
        <f>VLOOKUP(F2759,'Customer Info'!A:C,3,0)</f>
        <v>Smayling</v>
      </c>
      <c r="I2759" s="6" t="str">
        <f>VLOOKUP(F2759,'Customer Info'!A:E,5,0)</f>
        <v>Port Macquarie</v>
      </c>
      <c r="J2759" s="2" t="s">
        <v>84</v>
      </c>
      <c r="K2759" s="2">
        <v>6400</v>
      </c>
      <c r="L2759" s="2">
        <v>6401</v>
      </c>
      <c r="M2759" s="2">
        <v>4</v>
      </c>
      <c r="N2759" s="7">
        <f t="shared" si="168"/>
        <v>25604</v>
      </c>
      <c r="O2759" s="7">
        <f t="shared" si="169"/>
        <v>25600</v>
      </c>
      <c r="P2759" s="2">
        <v>79</v>
      </c>
      <c r="Q2759" s="8">
        <f t="shared" si="170"/>
        <v>25679</v>
      </c>
      <c r="R2759" s="8">
        <f t="shared" si="171"/>
        <v>-4</v>
      </c>
      <c r="S2759" s="2" t="s">
        <v>61</v>
      </c>
      <c r="T2759" s="22" cm="1">
        <f t="array" ref="T2759">_xlfn.IFS(OR(Q2759&gt;$U$2,Q2759&lt;$U$3),Q2759*$V$2,OR(Q2759&gt;$U$3,Q2759&lt;$U$4),Q2759*$V$3,OR(Q2759&gt;$U$3,Q2759&lt;$U$4),Q2759*$V$4,OR(Q2759&gt;$U$5,Q2759&lt;$U$6),Q2759*$V$6,OR(Q2759&gt;$U$6,Q2759&lt;$U$7),Q2759*$V$7)</f>
        <v>513.58000000000004</v>
      </c>
    </row>
    <row r="2760" spans="1:20" x14ac:dyDescent="0.3">
      <c r="A2760" s="2" t="s">
        <v>3447</v>
      </c>
      <c r="B2760" s="5">
        <v>43601</v>
      </c>
      <c r="C2760" s="5">
        <v>43601</v>
      </c>
      <c r="D2760" s="2" t="s">
        <v>45</v>
      </c>
      <c r="E2760" s="2" t="s">
        <v>41</v>
      </c>
      <c r="F2760" s="2" t="s">
        <v>1024</v>
      </c>
      <c r="G2760" s="6" t="str">
        <f>VLOOKUP(F2760,'Customer Info'!A:B,2,0)</f>
        <v>Christy</v>
      </c>
      <c r="H2760" s="6" t="str">
        <f>VLOOKUP(F2760,'Customer Info'!A:C,3,0)</f>
        <v>Brittain</v>
      </c>
      <c r="I2760" s="6" t="str">
        <f>VLOOKUP(F2760,'Customer Info'!A:E,5,0)</f>
        <v>Ajmer</v>
      </c>
      <c r="J2760" s="2" t="s">
        <v>348</v>
      </c>
      <c r="K2760" s="2">
        <v>175</v>
      </c>
      <c r="L2760" s="2">
        <v>158</v>
      </c>
      <c r="M2760" s="2">
        <v>2</v>
      </c>
      <c r="N2760" s="7">
        <f t="shared" si="168"/>
        <v>316</v>
      </c>
      <c r="O2760" s="7">
        <f t="shared" si="169"/>
        <v>350</v>
      </c>
      <c r="P2760" s="2">
        <v>30</v>
      </c>
      <c r="Q2760" s="8">
        <f t="shared" si="170"/>
        <v>380</v>
      </c>
      <c r="R2760" s="8">
        <f t="shared" si="171"/>
        <v>34</v>
      </c>
      <c r="S2760" s="2" t="s">
        <v>61</v>
      </c>
      <c r="T2760" s="22" cm="1">
        <f t="array" ref="T2760">_xlfn.IFS(OR(Q2760&gt;$U$2,Q2760&lt;$U$3),Q2760*$V$2,OR(Q2760&gt;$U$3,Q2760&lt;$U$4),Q2760*$V$3,OR(Q2760&gt;$U$3,Q2760&lt;$U$4),Q2760*$V$4,OR(Q2760&gt;$U$5,Q2760&lt;$U$6),Q2760*$V$6,OR(Q2760&gt;$U$6,Q2760&lt;$U$7),Q2760*$V$7)</f>
        <v>7.6000000000000005</v>
      </c>
    </row>
    <row r="2761" spans="1:20" x14ac:dyDescent="0.3">
      <c r="A2761" s="2" t="s">
        <v>3448</v>
      </c>
      <c r="B2761" s="5">
        <v>43670</v>
      </c>
      <c r="C2761" s="5">
        <v>43672</v>
      </c>
      <c r="D2761" s="2" t="s">
        <v>45</v>
      </c>
      <c r="E2761" s="2" t="s">
        <v>89</v>
      </c>
      <c r="F2761" s="2" t="s">
        <v>262</v>
      </c>
      <c r="G2761" s="6" t="str">
        <f>VLOOKUP(F2761,'Customer Info'!A:B,2,0)</f>
        <v>Nathan</v>
      </c>
      <c r="H2761" s="6" t="str">
        <f>VLOOKUP(F2761,'Customer Info'!A:C,3,0)</f>
        <v>Gelder</v>
      </c>
      <c r="I2761" s="6" t="str">
        <f>VLOOKUP(F2761,'Customer Info'!A:E,5,0)</f>
        <v>Depok</v>
      </c>
      <c r="J2761" s="2" t="s">
        <v>158</v>
      </c>
      <c r="K2761" s="2">
        <v>148</v>
      </c>
      <c r="L2761" s="2">
        <v>136</v>
      </c>
      <c r="M2761" s="2">
        <v>7</v>
      </c>
      <c r="N2761" s="7">
        <f t="shared" si="168"/>
        <v>952</v>
      </c>
      <c r="O2761" s="7">
        <f t="shared" si="169"/>
        <v>1036</v>
      </c>
      <c r="P2761" s="2">
        <v>30</v>
      </c>
      <c r="Q2761" s="8">
        <f t="shared" si="170"/>
        <v>1066</v>
      </c>
      <c r="R2761" s="8">
        <f t="shared" si="171"/>
        <v>84</v>
      </c>
      <c r="S2761" s="2" t="s">
        <v>31</v>
      </c>
      <c r="T2761" s="22" cm="1">
        <f t="array" ref="T2761">_xlfn.IFS(OR(Q2761&gt;$U$2,Q2761&lt;$U$3),Q2761*$V$2,OR(Q2761&gt;$U$3,Q2761&lt;$U$4),Q2761*$V$3,OR(Q2761&gt;$U$3,Q2761&lt;$U$4),Q2761*$V$4,OR(Q2761&gt;$U$5,Q2761&lt;$U$6),Q2761*$V$6,OR(Q2761&gt;$U$6,Q2761&lt;$U$7),Q2761*$V$7)</f>
        <v>21.32</v>
      </c>
    </row>
    <row r="2762" spans="1:20" x14ac:dyDescent="0.3">
      <c r="A2762" s="2" t="s">
        <v>3449</v>
      </c>
      <c r="B2762" s="5">
        <v>43611</v>
      </c>
      <c r="C2762" s="5">
        <v>43611</v>
      </c>
      <c r="D2762" s="2" t="s">
        <v>45</v>
      </c>
      <c r="E2762" s="2" t="s">
        <v>89</v>
      </c>
      <c r="F2762" s="2" t="s">
        <v>863</v>
      </c>
      <c r="G2762" s="6" t="str">
        <f>VLOOKUP(F2762,'Customer Info'!A:B,2,0)</f>
        <v>Michael</v>
      </c>
      <c r="H2762" s="6" t="str">
        <f>VLOOKUP(F2762,'Customer Info'!A:C,3,0)</f>
        <v>Nguyen</v>
      </c>
      <c r="I2762" s="6" t="str">
        <f>VLOOKUP(F2762,'Customer Info'!A:E,5,0)</f>
        <v>Berlin</v>
      </c>
      <c r="J2762" s="2" t="s">
        <v>209</v>
      </c>
      <c r="K2762" s="2">
        <v>202</v>
      </c>
      <c r="L2762" s="2">
        <v>187</v>
      </c>
      <c r="M2762" s="2">
        <v>1</v>
      </c>
      <c r="N2762" s="7">
        <f t="shared" si="168"/>
        <v>187</v>
      </c>
      <c r="O2762" s="7">
        <f t="shared" si="169"/>
        <v>202</v>
      </c>
      <c r="P2762" s="2">
        <v>30</v>
      </c>
      <c r="Q2762" s="8">
        <f t="shared" si="170"/>
        <v>232</v>
      </c>
      <c r="R2762" s="8">
        <f t="shared" si="171"/>
        <v>15</v>
      </c>
      <c r="S2762" s="2" t="s">
        <v>31</v>
      </c>
      <c r="T2762" s="22" cm="1">
        <f t="array" ref="T2762">_xlfn.IFS(OR(Q2762&gt;$U$2,Q2762&lt;$U$3),Q2762*$V$2,OR(Q2762&gt;$U$3,Q2762&lt;$U$4),Q2762*$V$3,OR(Q2762&gt;$U$3,Q2762&lt;$U$4),Q2762*$V$4,OR(Q2762&gt;$U$5,Q2762&lt;$U$6),Q2762*$V$6,OR(Q2762&gt;$U$6,Q2762&lt;$U$7),Q2762*$V$7)</f>
        <v>4.6399999999999997</v>
      </c>
    </row>
    <row r="2763" spans="1:20" x14ac:dyDescent="0.3">
      <c r="A2763" s="2" t="s">
        <v>3450</v>
      </c>
      <c r="B2763" s="5">
        <v>43467</v>
      </c>
      <c r="C2763" s="5">
        <v>43469</v>
      </c>
      <c r="D2763" s="2" t="s">
        <v>45</v>
      </c>
      <c r="E2763" s="2" t="s">
        <v>27</v>
      </c>
      <c r="F2763" s="2" t="s">
        <v>1017</v>
      </c>
      <c r="G2763" s="6" t="str">
        <f>VLOOKUP(F2763,'Customer Info'!A:B,2,0)</f>
        <v>Carol</v>
      </c>
      <c r="H2763" s="6" t="str">
        <f>VLOOKUP(F2763,'Customer Info'!A:C,3,0)</f>
        <v>Adams</v>
      </c>
      <c r="I2763" s="6" t="str">
        <f>VLOOKUP(F2763,'Customer Info'!A:E,5,0)</f>
        <v>Cairns</v>
      </c>
      <c r="J2763" s="2" t="s">
        <v>57</v>
      </c>
      <c r="K2763" s="2">
        <v>171</v>
      </c>
      <c r="L2763" s="2">
        <v>153</v>
      </c>
      <c r="M2763" s="2">
        <v>9</v>
      </c>
      <c r="N2763" s="7">
        <f t="shared" ref="N2763:N2826" si="172">L2763*M2763</f>
        <v>1377</v>
      </c>
      <c r="O2763" s="7">
        <f t="shared" ref="O2763:O2826" si="173">K2763*M2763</f>
        <v>1539</v>
      </c>
      <c r="P2763" s="2">
        <v>30</v>
      </c>
      <c r="Q2763" s="8">
        <f t="shared" ref="Q2763:Q2826" si="174">P2763+O2763</f>
        <v>1569</v>
      </c>
      <c r="R2763" s="8">
        <f t="shared" ref="R2763:R2826" si="175">Q2763-N2763-P2763</f>
        <v>162</v>
      </c>
      <c r="S2763" s="2" t="s">
        <v>31</v>
      </c>
      <c r="T2763" s="22" cm="1">
        <f t="array" ref="T2763">_xlfn.IFS(OR(Q2763&gt;$U$2,Q2763&lt;$U$3),Q2763*$V$2,OR(Q2763&gt;$U$3,Q2763&lt;$U$4),Q2763*$V$3,OR(Q2763&gt;$U$3,Q2763&lt;$U$4),Q2763*$V$4,OR(Q2763&gt;$U$5,Q2763&lt;$U$6),Q2763*$V$6,OR(Q2763&gt;$U$6,Q2763&lt;$U$7),Q2763*$V$7)</f>
        <v>31.38</v>
      </c>
    </row>
    <row r="2764" spans="1:20" x14ac:dyDescent="0.3">
      <c r="A2764" s="2" t="s">
        <v>3451</v>
      </c>
      <c r="B2764" s="5">
        <v>43589</v>
      </c>
      <c r="C2764" s="5">
        <v>43591</v>
      </c>
      <c r="D2764" s="2" t="s">
        <v>33</v>
      </c>
      <c r="E2764" s="2" t="s">
        <v>89</v>
      </c>
      <c r="F2764" s="2" t="s">
        <v>118</v>
      </c>
      <c r="G2764" s="6" t="str">
        <f>VLOOKUP(F2764,'Customer Info'!A:B,2,0)</f>
        <v>Heather</v>
      </c>
      <c r="H2764" s="6" t="str">
        <f>VLOOKUP(F2764,'Customer Info'!A:C,3,0)</f>
        <v>Kirkland</v>
      </c>
      <c r="I2764" s="6" t="str">
        <f>VLOOKUP(F2764,'Customer Info'!A:E,5,0)</f>
        <v>Townsville</v>
      </c>
      <c r="J2764" s="2" t="s">
        <v>100</v>
      </c>
      <c r="K2764" s="2">
        <v>7212</v>
      </c>
      <c r="L2764" s="2">
        <v>6737</v>
      </c>
      <c r="M2764" s="2">
        <v>3</v>
      </c>
      <c r="N2764" s="7">
        <f t="shared" si="172"/>
        <v>20211</v>
      </c>
      <c r="O2764" s="7">
        <f t="shared" si="173"/>
        <v>21636</v>
      </c>
      <c r="P2764" s="2">
        <v>21</v>
      </c>
      <c r="Q2764" s="8">
        <f t="shared" si="174"/>
        <v>21657</v>
      </c>
      <c r="R2764" s="8">
        <f t="shared" si="175"/>
        <v>1425</v>
      </c>
      <c r="S2764" s="2" t="s">
        <v>31</v>
      </c>
      <c r="T2764" s="22" cm="1">
        <f t="array" ref="T2764">_xlfn.IFS(OR(Q2764&gt;$U$2,Q2764&lt;$U$3),Q2764*$V$2,OR(Q2764&gt;$U$3,Q2764&lt;$U$4),Q2764*$V$3,OR(Q2764&gt;$U$3,Q2764&lt;$U$4),Q2764*$V$4,OR(Q2764&gt;$U$5,Q2764&lt;$U$6),Q2764*$V$6,OR(Q2764&gt;$U$6,Q2764&lt;$U$7),Q2764*$V$7)</f>
        <v>433.14</v>
      </c>
    </row>
    <row r="2765" spans="1:20" x14ac:dyDescent="0.3">
      <c r="A2765" s="2" t="s">
        <v>3452</v>
      </c>
      <c r="B2765" s="5">
        <v>43810</v>
      </c>
      <c r="C2765" s="5">
        <v>43811</v>
      </c>
      <c r="D2765" s="2" t="s">
        <v>45</v>
      </c>
      <c r="E2765" s="2" t="s">
        <v>89</v>
      </c>
      <c r="F2765" s="2" t="s">
        <v>1294</v>
      </c>
      <c r="G2765" s="6" t="str">
        <f>VLOOKUP(F2765,'Customer Info'!A:B,2,0)</f>
        <v>Julia</v>
      </c>
      <c r="H2765" s="6" t="str">
        <f>VLOOKUP(F2765,'Customer Info'!A:C,3,0)</f>
        <v>Dunbar</v>
      </c>
      <c r="I2765" s="6" t="str">
        <f>VLOOKUP(F2765,'Customer Info'!A:E,5,0)</f>
        <v>Melbourne</v>
      </c>
      <c r="J2765" s="2" t="s">
        <v>317</v>
      </c>
      <c r="K2765" s="2">
        <v>811</v>
      </c>
      <c r="L2765" s="2">
        <v>780</v>
      </c>
      <c r="M2765" s="2">
        <v>2</v>
      </c>
      <c r="N2765" s="7">
        <f t="shared" si="172"/>
        <v>1560</v>
      </c>
      <c r="O2765" s="7">
        <f t="shared" si="173"/>
        <v>1622</v>
      </c>
      <c r="P2765" s="2">
        <v>99</v>
      </c>
      <c r="Q2765" s="8">
        <f t="shared" si="174"/>
        <v>1721</v>
      </c>
      <c r="R2765" s="8">
        <f t="shared" si="175"/>
        <v>62</v>
      </c>
      <c r="S2765" s="2" t="s">
        <v>31</v>
      </c>
      <c r="T2765" s="22" cm="1">
        <f t="array" ref="T2765">_xlfn.IFS(OR(Q2765&gt;$U$2,Q2765&lt;$U$3),Q2765*$V$2,OR(Q2765&gt;$U$3,Q2765&lt;$U$4),Q2765*$V$3,OR(Q2765&gt;$U$3,Q2765&lt;$U$4),Q2765*$V$4,OR(Q2765&gt;$U$5,Q2765&lt;$U$6),Q2765*$V$6,OR(Q2765&gt;$U$6,Q2765&lt;$U$7),Q2765*$V$7)</f>
        <v>34.42</v>
      </c>
    </row>
    <row r="2766" spans="1:20" x14ac:dyDescent="0.3">
      <c r="A2766" s="2" t="s">
        <v>3453</v>
      </c>
      <c r="B2766" s="5">
        <v>43594</v>
      </c>
      <c r="C2766" s="5">
        <v>43595</v>
      </c>
      <c r="D2766" s="2" t="s">
        <v>33</v>
      </c>
      <c r="E2766" s="2" t="s">
        <v>66</v>
      </c>
      <c r="F2766" s="2" t="s">
        <v>445</v>
      </c>
      <c r="G2766" s="6" t="str">
        <f>VLOOKUP(F2766,'Customer Info'!A:B,2,0)</f>
        <v>Lisa</v>
      </c>
      <c r="H2766" s="6" t="str">
        <f>VLOOKUP(F2766,'Customer Info'!A:C,3,0)</f>
        <v>DeCherney</v>
      </c>
      <c r="I2766" s="6" t="str">
        <f>VLOOKUP(F2766,'Customer Info'!A:E,5,0)</f>
        <v>Ningbo</v>
      </c>
      <c r="J2766" s="2" t="s">
        <v>332</v>
      </c>
      <c r="K2766" s="2">
        <v>36778</v>
      </c>
      <c r="L2766" s="2">
        <v>34709</v>
      </c>
      <c r="M2766" s="2">
        <v>13</v>
      </c>
      <c r="N2766" s="7">
        <f t="shared" si="172"/>
        <v>451217</v>
      </c>
      <c r="O2766" s="7">
        <f t="shared" si="173"/>
        <v>478114</v>
      </c>
      <c r="P2766" s="2">
        <v>66</v>
      </c>
      <c r="Q2766" s="8">
        <f t="shared" si="174"/>
        <v>478180</v>
      </c>
      <c r="R2766" s="8">
        <f t="shared" si="175"/>
        <v>26897</v>
      </c>
      <c r="S2766" s="2" t="s">
        <v>61</v>
      </c>
      <c r="T2766" s="22" cm="1">
        <f t="array" ref="T2766">_xlfn.IFS(OR(Q2766&gt;$U$2,Q2766&lt;$U$3),Q2766*$V$2,OR(Q2766&gt;$U$3,Q2766&lt;$U$4),Q2766*$V$3,OR(Q2766&gt;$U$3,Q2766&lt;$U$4),Q2766*$V$4,OR(Q2766&gt;$U$5,Q2766&lt;$U$6),Q2766*$V$6,OR(Q2766&gt;$U$6,Q2766&lt;$U$7),Q2766*$V$7)</f>
        <v>9563.6</v>
      </c>
    </row>
    <row r="2767" spans="1:20" x14ac:dyDescent="0.3">
      <c r="A2767" s="2" t="s">
        <v>3454</v>
      </c>
      <c r="B2767" s="5">
        <v>43640</v>
      </c>
      <c r="C2767" s="5">
        <v>43641</v>
      </c>
      <c r="D2767" s="2" t="s">
        <v>33</v>
      </c>
      <c r="E2767" s="2" t="s">
        <v>66</v>
      </c>
      <c r="F2767" s="2" t="s">
        <v>140</v>
      </c>
      <c r="G2767" s="6" t="str">
        <f>VLOOKUP(F2767,'Customer Info'!A:B,2,0)</f>
        <v>Steve</v>
      </c>
      <c r="H2767" s="6" t="str">
        <f>VLOOKUP(F2767,'Customer Info'!A:C,3,0)</f>
        <v>Carroll</v>
      </c>
      <c r="I2767" s="6" t="str">
        <f>VLOOKUP(F2767,'Customer Info'!A:E,5,0)</f>
        <v>Qingdao</v>
      </c>
      <c r="J2767" s="2" t="s">
        <v>235</v>
      </c>
      <c r="K2767" s="2">
        <v>7922</v>
      </c>
      <c r="L2767" s="2">
        <v>7328</v>
      </c>
      <c r="M2767" s="2">
        <v>2</v>
      </c>
      <c r="N2767" s="7">
        <f t="shared" si="172"/>
        <v>14656</v>
      </c>
      <c r="O2767" s="7">
        <f t="shared" si="173"/>
        <v>15844</v>
      </c>
      <c r="P2767" s="2">
        <v>39</v>
      </c>
      <c r="Q2767" s="8">
        <f t="shared" si="174"/>
        <v>15883</v>
      </c>
      <c r="R2767" s="8">
        <f t="shared" si="175"/>
        <v>1188</v>
      </c>
      <c r="S2767" s="2" t="s">
        <v>31</v>
      </c>
      <c r="T2767" s="22" cm="1">
        <f t="array" ref="T2767">_xlfn.IFS(OR(Q2767&gt;$U$2,Q2767&lt;$U$3),Q2767*$V$2,OR(Q2767&gt;$U$3,Q2767&lt;$U$4),Q2767*$V$3,OR(Q2767&gt;$U$3,Q2767&lt;$U$4),Q2767*$V$4,OR(Q2767&gt;$U$5,Q2767&lt;$U$6),Q2767*$V$6,OR(Q2767&gt;$U$6,Q2767&lt;$U$7),Q2767*$V$7)</f>
        <v>317.66000000000003</v>
      </c>
    </row>
    <row r="2768" spans="1:20" x14ac:dyDescent="0.3">
      <c r="A2768" s="2" t="s">
        <v>3455</v>
      </c>
      <c r="B2768" s="5">
        <v>43732</v>
      </c>
      <c r="C2768" s="5">
        <v>43732</v>
      </c>
      <c r="D2768" s="2" t="s">
        <v>26</v>
      </c>
      <c r="E2768" s="2" t="s">
        <v>41</v>
      </c>
      <c r="F2768" s="2" t="s">
        <v>2287</v>
      </c>
      <c r="G2768" s="6" t="str">
        <f>VLOOKUP(F2768,'Customer Info'!A:B,2,0)</f>
        <v>Rachel</v>
      </c>
      <c r="H2768" s="6" t="str">
        <f>VLOOKUP(F2768,'Customer Info'!A:C,3,0)</f>
        <v>Payne</v>
      </c>
      <c r="I2768" s="6" t="str">
        <f>VLOOKUP(F2768,'Customer Info'!A:E,5,0)</f>
        <v>Fuzhou</v>
      </c>
      <c r="J2768" s="2" t="s">
        <v>1010</v>
      </c>
      <c r="K2768" s="2">
        <v>7021</v>
      </c>
      <c r="L2768" s="2">
        <v>6686</v>
      </c>
      <c r="M2768" s="2">
        <v>4</v>
      </c>
      <c r="N2768" s="7">
        <f t="shared" si="172"/>
        <v>26744</v>
      </c>
      <c r="O2768" s="7">
        <f t="shared" si="173"/>
        <v>28084</v>
      </c>
      <c r="P2768" s="2">
        <v>27</v>
      </c>
      <c r="Q2768" s="8">
        <f t="shared" si="174"/>
        <v>28111</v>
      </c>
      <c r="R2768" s="8">
        <f t="shared" si="175"/>
        <v>1340</v>
      </c>
      <c r="S2768" s="2" t="s">
        <v>31</v>
      </c>
      <c r="T2768" s="22" cm="1">
        <f t="array" ref="T2768">_xlfn.IFS(OR(Q2768&gt;$U$2,Q2768&lt;$U$3),Q2768*$V$2,OR(Q2768&gt;$U$3,Q2768&lt;$U$4),Q2768*$V$3,OR(Q2768&gt;$U$3,Q2768&lt;$U$4),Q2768*$V$4,OR(Q2768&gt;$U$5,Q2768&lt;$U$6),Q2768*$V$6,OR(Q2768&gt;$U$6,Q2768&lt;$U$7),Q2768*$V$7)</f>
        <v>562.22</v>
      </c>
    </row>
    <row r="2769" spans="1:20" x14ac:dyDescent="0.3">
      <c r="A2769" s="2" t="s">
        <v>3456</v>
      </c>
      <c r="B2769" s="5">
        <v>43540</v>
      </c>
      <c r="C2769" s="5">
        <v>43540</v>
      </c>
      <c r="D2769" s="2" t="s">
        <v>26</v>
      </c>
      <c r="E2769" s="2" t="s">
        <v>66</v>
      </c>
      <c r="F2769" s="2" t="s">
        <v>1570</v>
      </c>
      <c r="G2769" s="6" t="str">
        <f>VLOOKUP(F2769,'Customer Info'!A:B,2,0)</f>
        <v>Brian</v>
      </c>
      <c r="H2769" s="6" t="str">
        <f>VLOOKUP(F2769,'Customer Info'!A:C,3,0)</f>
        <v>Dahlen</v>
      </c>
      <c r="I2769" s="6" t="str">
        <f>VLOOKUP(F2769,'Customer Info'!A:E,5,0)</f>
        <v>Shantou</v>
      </c>
      <c r="J2769" s="2" t="s">
        <v>630</v>
      </c>
      <c r="K2769" s="2">
        <v>2787</v>
      </c>
      <c r="L2769" s="2">
        <v>2681</v>
      </c>
      <c r="M2769" s="2">
        <v>6</v>
      </c>
      <c r="N2769" s="7">
        <f t="shared" si="172"/>
        <v>16086</v>
      </c>
      <c r="O2769" s="7">
        <f t="shared" si="173"/>
        <v>16722</v>
      </c>
      <c r="P2769" s="2">
        <v>60</v>
      </c>
      <c r="Q2769" s="8">
        <f t="shared" si="174"/>
        <v>16782</v>
      </c>
      <c r="R2769" s="8">
        <f t="shared" si="175"/>
        <v>636</v>
      </c>
      <c r="S2769" s="2" t="s">
        <v>69</v>
      </c>
      <c r="T2769" s="22" cm="1">
        <f t="array" ref="T2769">_xlfn.IFS(OR(Q2769&gt;$U$2,Q2769&lt;$U$3),Q2769*$V$2,OR(Q2769&gt;$U$3,Q2769&lt;$U$4),Q2769*$V$3,OR(Q2769&gt;$U$3,Q2769&lt;$U$4),Q2769*$V$4,OR(Q2769&gt;$U$5,Q2769&lt;$U$6),Q2769*$V$6,OR(Q2769&gt;$U$6,Q2769&lt;$U$7),Q2769*$V$7)</f>
        <v>335.64</v>
      </c>
    </row>
    <row r="2770" spans="1:20" x14ac:dyDescent="0.3">
      <c r="A2770" s="2" t="s">
        <v>3457</v>
      </c>
      <c r="B2770" s="5">
        <v>43598</v>
      </c>
      <c r="C2770" s="5">
        <v>43600</v>
      </c>
      <c r="D2770" s="2" t="s">
        <v>45</v>
      </c>
      <c r="E2770" s="2" t="s">
        <v>34</v>
      </c>
      <c r="F2770" s="2" t="s">
        <v>784</v>
      </c>
      <c r="G2770" s="6" t="str">
        <f>VLOOKUP(F2770,'Customer Info'!A:B,2,0)</f>
        <v>Stefanie</v>
      </c>
      <c r="H2770" s="6" t="str">
        <f>VLOOKUP(F2770,'Customer Info'!A:C,3,0)</f>
        <v>Holloman</v>
      </c>
      <c r="I2770" s="6" t="str">
        <f>VLOOKUP(F2770,'Customer Info'!A:E,5,0)</f>
        <v>Durgapur</v>
      </c>
      <c r="J2770" s="2" t="s">
        <v>205</v>
      </c>
      <c r="K2770" s="2">
        <v>136</v>
      </c>
      <c r="L2770" s="2">
        <v>130</v>
      </c>
      <c r="M2770" s="2">
        <v>1</v>
      </c>
      <c r="N2770" s="7">
        <f t="shared" si="172"/>
        <v>130</v>
      </c>
      <c r="O2770" s="7">
        <f t="shared" si="173"/>
        <v>136</v>
      </c>
      <c r="P2770" s="2">
        <v>30</v>
      </c>
      <c r="Q2770" s="8">
        <f t="shared" si="174"/>
        <v>166</v>
      </c>
      <c r="R2770" s="8">
        <f t="shared" si="175"/>
        <v>6</v>
      </c>
      <c r="S2770" s="2" t="s">
        <v>31</v>
      </c>
      <c r="T2770" s="22" cm="1">
        <f t="array" ref="T2770">_xlfn.IFS(OR(Q2770&gt;$U$2,Q2770&lt;$U$3),Q2770*$V$2,OR(Q2770&gt;$U$3,Q2770&lt;$U$4),Q2770*$V$3,OR(Q2770&gt;$U$3,Q2770&lt;$U$4),Q2770*$V$4,OR(Q2770&gt;$U$5,Q2770&lt;$U$6),Q2770*$V$6,OR(Q2770&gt;$U$6,Q2770&lt;$U$7),Q2770*$V$7)</f>
        <v>3.3200000000000003</v>
      </c>
    </row>
    <row r="2771" spans="1:20" x14ac:dyDescent="0.3">
      <c r="A2771" s="2" t="s">
        <v>3458</v>
      </c>
      <c r="B2771" s="5">
        <v>43696</v>
      </c>
      <c r="C2771" s="5">
        <v>43696</v>
      </c>
      <c r="D2771" s="2" t="s">
        <v>33</v>
      </c>
      <c r="E2771" s="2" t="s">
        <v>66</v>
      </c>
      <c r="F2771" s="2" t="s">
        <v>172</v>
      </c>
      <c r="G2771" s="6" t="str">
        <f>VLOOKUP(F2771,'Customer Info'!A:B,2,0)</f>
        <v>Laurel</v>
      </c>
      <c r="H2771" s="6" t="str">
        <f>VLOOKUP(F2771,'Customer Info'!A:C,3,0)</f>
        <v>Workman</v>
      </c>
      <c r="I2771" s="6" t="str">
        <f>VLOOKUP(F2771,'Customer Info'!A:E,5,0)</f>
        <v>Dongguan</v>
      </c>
      <c r="J2771" s="2" t="s">
        <v>348</v>
      </c>
      <c r="K2771" s="2">
        <v>6717</v>
      </c>
      <c r="L2771" s="2">
        <v>6288</v>
      </c>
      <c r="M2771" s="2">
        <v>3</v>
      </c>
      <c r="N2771" s="7">
        <f t="shared" si="172"/>
        <v>18864</v>
      </c>
      <c r="O2771" s="7">
        <f t="shared" si="173"/>
        <v>20151</v>
      </c>
      <c r="P2771" s="2">
        <v>29</v>
      </c>
      <c r="Q2771" s="8">
        <f t="shared" si="174"/>
        <v>20180</v>
      </c>
      <c r="R2771" s="8">
        <f t="shared" si="175"/>
        <v>1287</v>
      </c>
      <c r="S2771" s="2" t="s">
        <v>31</v>
      </c>
      <c r="T2771" s="22" cm="1">
        <f t="array" ref="T2771">_xlfn.IFS(OR(Q2771&gt;$U$2,Q2771&lt;$U$3),Q2771*$V$2,OR(Q2771&gt;$U$3,Q2771&lt;$U$4),Q2771*$V$3,OR(Q2771&gt;$U$3,Q2771&lt;$U$4),Q2771*$V$4,OR(Q2771&gt;$U$5,Q2771&lt;$U$6),Q2771*$V$6,OR(Q2771&gt;$U$6,Q2771&lt;$U$7),Q2771*$V$7)</f>
        <v>403.6</v>
      </c>
    </row>
    <row r="2772" spans="1:20" x14ac:dyDescent="0.3">
      <c r="A2772" s="2" t="s">
        <v>3459</v>
      </c>
      <c r="B2772" s="5">
        <v>43596</v>
      </c>
      <c r="C2772" s="5">
        <v>43597</v>
      </c>
      <c r="D2772" s="2" t="s">
        <v>26</v>
      </c>
      <c r="E2772" s="2" t="s">
        <v>46</v>
      </c>
      <c r="F2772" s="2" t="s">
        <v>687</v>
      </c>
      <c r="G2772" s="6" t="str">
        <f>VLOOKUP(F2772,'Customer Info'!A:B,2,0)</f>
        <v>Barry</v>
      </c>
      <c r="H2772" s="6" t="str">
        <f>VLOOKUP(F2772,'Customer Info'!A:C,3,0)</f>
        <v>Blumstein</v>
      </c>
      <c r="I2772" s="6" t="str">
        <f>VLOOKUP(F2772,'Customer Info'!A:E,5,0)</f>
        <v>Toowoomba</v>
      </c>
      <c r="J2772" s="2" t="s">
        <v>1010</v>
      </c>
      <c r="K2772" s="2">
        <v>1601</v>
      </c>
      <c r="L2772" s="2">
        <v>1510</v>
      </c>
      <c r="M2772" s="2">
        <v>4</v>
      </c>
      <c r="N2772" s="7">
        <f t="shared" si="172"/>
        <v>6040</v>
      </c>
      <c r="O2772" s="7">
        <f t="shared" si="173"/>
        <v>6404</v>
      </c>
      <c r="P2772" s="2">
        <v>67</v>
      </c>
      <c r="Q2772" s="8">
        <f t="shared" si="174"/>
        <v>6471</v>
      </c>
      <c r="R2772" s="8">
        <f t="shared" si="175"/>
        <v>364</v>
      </c>
      <c r="S2772" s="2" t="s">
        <v>31</v>
      </c>
      <c r="T2772" s="22" cm="1">
        <f t="array" ref="T2772">_xlfn.IFS(OR(Q2772&gt;$U$2,Q2772&lt;$U$3),Q2772*$V$2,OR(Q2772&gt;$U$3,Q2772&lt;$U$4),Q2772*$V$3,OR(Q2772&gt;$U$3,Q2772&lt;$U$4),Q2772*$V$4,OR(Q2772&gt;$U$5,Q2772&lt;$U$6),Q2772*$V$6,OR(Q2772&gt;$U$6,Q2772&lt;$U$7),Q2772*$V$7)</f>
        <v>129.42000000000002</v>
      </c>
    </row>
    <row r="2773" spans="1:20" x14ac:dyDescent="0.3">
      <c r="A2773" s="2" t="s">
        <v>3460</v>
      </c>
      <c r="B2773" s="5">
        <v>43607</v>
      </c>
      <c r="C2773" s="5">
        <v>43609</v>
      </c>
      <c r="D2773" s="2" t="s">
        <v>45</v>
      </c>
      <c r="E2773" s="2" t="s">
        <v>27</v>
      </c>
      <c r="F2773" s="2" t="s">
        <v>145</v>
      </c>
      <c r="G2773" s="6" t="str">
        <f>VLOOKUP(F2773,'Customer Info'!A:B,2,0)</f>
        <v>Lisa</v>
      </c>
      <c r="H2773" s="6" t="str">
        <f>VLOOKUP(F2773,'Customer Info'!A:C,3,0)</f>
        <v>Ryan</v>
      </c>
      <c r="I2773" s="6" t="str">
        <f>VLOOKUP(F2773,'Customer Info'!A:E,5,0)</f>
        <v>Berlin</v>
      </c>
      <c r="J2773" s="2" t="s">
        <v>57</v>
      </c>
      <c r="K2773" s="2">
        <v>101</v>
      </c>
      <c r="L2773" s="2">
        <v>98</v>
      </c>
      <c r="M2773" s="2">
        <v>6</v>
      </c>
      <c r="N2773" s="7">
        <f t="shared" si="172"/>
        <v>588</v>
      </c>
      <c r="O2773" s="7">
        <f t="shared" si="173"/>
        <v>606</v>
      </c>
      <c r="P2773" s="2">
        <v>10</v>
      </c>
      <c r="Q2773" s="8">
        <f t="shared" si="174"/>
        <v>616</v>
      </c>
      <c r="R2773" s="8">
        <f t="shared" si="175"/>
        <v>18</v>
      </c>
      <c r="S2773" s="2" t="s">
        <v>31</v>
      </c>
      <c r="T2773" s="22" cm="1">
        <f t="array" ref="T2773">_xlfn.IFS(OR(Q2773&gt;$U$2,Q2773&lt;$U$3),Q2773*$V$2,OR(Q2773&gt;$U$3,Q2773&lt;$U$4),Q2773*$V$3,OR(Q2773&gt;$U$3,Q2773&lt;$U$4),Q2773*$V$4,OR(Q2773&gt;$U$5,Q2773&lt;$U$6),Q2773*$V$6,OR(Q2773&gt;$U$6,Q2773&lt;$U$7),Q2773*$V$7)</f>
        <v>12.32</v>
      </c>
    </row>
    <row r="2774" spans="1:20" x14ac:dyDescent="0.3">
      <c r="A2774" s="2" t="s">
        <v>3461</v>
      </c>
      <c r="B2774" s="5">
        <v>43495</v>
      </c>
      <c r="C2774" s="5">
        <v>43495</v>
      </c>
      <c r="D2774" s="2" t="s">
        <v>45</v>
      </c>
      <c r="E2774" s="2" t="s">
        <v>46</v>
      </c>
      <c r="F2774" s="2" t="s">
        <v>167</v>
      </c>
      <c r="G2774" s="6" t="str">
        <f>VLOOKUP(F2774,'Customer Info'!A:B,2,0)</f>
        <v>Jack</v>
      </c>
      <c r="H2774" s="6" t="str">
        <f>VLOOKUP(F2774,'Customer Info'!A:C,3,0)</f>
        <v>Lebron</v>
      </c>
      <c r="I2774" s="6" t="str">
        <f>VLOOKUP(F2774,'Customer Info'!A:E,5,0)</f>
        <v>Erftstadt</v>
      </c>
      <c r="J2774" s="2" t="s">
        <v>188</v>
      </c>
      <c r="K2774" s="2">
        <v>170</v>
      </c>
      <c r="L2774" s="2">
        <v>160</v>
      </c>
      <c r="M2774" s="2">
        <v>8</v>
      </c>
      <c r="N2774" s="7">
        <f t="shared" si="172"/>
        <v>1280</v>
      </c>
      <c r="O2774" s="7">
        <f t="shared" si="173"/>
        <v>1360</v>
      </c>
      <c r="P2774" s="2">
        <v>30</v>
      </c>
      <c r="Q2774" s="8">
        <f t="shared" si="174"/>
        <v>1390</v>
      </c>
      <c r="R2774" s="8">
        <f t="shared" si="175"/>
        <v>80</v>
      </c>
      <c r="S2774" s="2" t="s">
        <v>31</v>
      </c>
      <c r="T2774" s="22" cm="1">
        <f t="array" ref="T2774">_xlfn.IFS(OR(Q2774&gt;$U$2,Q2774&lt;$U$3),Q2774*$V$2,OR(Q2774&gt;$U$3,Q2774&lt;$U$4),Q2774*$V$3,OR(Q2774&gt;$U$3,Q2774&lt;$U$4),Q2774*$V$4,OR(Q2774&gt;$U$5,Q2774&lt;$U$6),Q2774*$V$6,OR(Q2774&gt;$U$6,Q2774&lt;$U$7),Q2774*$V$7)</f>
        <v>27.8</v>
      </c>
    </row>
    <row r="2775" spans="1:20" x14ac:dyDescent="0.3">
      <c r="A2775" s="2" t="s">
        <v>3462</v>
      </c>
      <c r="B2775" s="5">
        <v>43558</v>
      </c>
      <c r="C2775" s="5">
        <v>43560</v>
      </c>
      <c r="D2775" s="2" t="s">
        <v>33</v>
      </c>
      <c r="E2775" s="2" t="s">
        <v>66</v>
      </c>
      <c r="F2775" s="2" t="s">
        <v>409</v>
      </c>
      <c r="G2775" s="6" t="str">
        <f>VLOOKUP(F2775,'Customer Info'!A:B,2,0)</f>
        <v>Jennifer</v>
      </c>
      <c r="H2775" s="6" t="str">
        <f>VLOOKUP(F2775,'Customer Info'!A:C,3,0)</f>
        <v>Jackson</v>
      </c>
      <c r="I2775" s="6" t="str">
        <f>VLOOKUP(F2775,'Customer Info'!A:E,5,0)</f>
        <v>Queanbeyan</v>
      </c>
      <c r="J2775" s="2" t="s">
        <v>94</v>
      </c>
      <c r="K2775" s="2">
        <v>8738</v>
      </c>
      <c r="L2775" s="2">
        <v>8162</v>
      </c>
      <c r="M2775" s="2">
        <v>2</v>
      </c>
      <c r="N2775" s="7">
        <f t="shared" si="172"/>
        <v>16324</v>
      </c>
      <c r="O2775" s="7">
        <f t="shared" si="173"/>
        <v>17476</v>
      </c>
      <c r="P2775" s="2">
        <v>64</v>
      </c>
      <c r="Q2775" s="8">
        <f t="shared" si="174"/>
        <v>17540</v>
      </c>
      <c r="R2775" s="8">
        <f t="shared" si="175"/>
        <v>1152</v>
      </c>
      <c r="S2775" s="2" t="s">
        <v>31</v>
      </c>
      <c r="T2775" s="22" cm="1">
        <f t="array" ref="T2775">_xlfn.IFS(OR(Q2775&gt;$U$2,Q2775&lt;$U$3),Q2775*$V$2,OR(Q2775&gt;$U$3,Q2775&lt;$U$4),Q2775*$V$3,OR(Q2775&gt;$U$3,Q2775&lt;$U$4),Q2775*$V$4,OR(Q2775&gt;$U$5,Q2775&lt;$U$6),Q2775*$V$6,OR(Q2775&gt;$U$6,Q2775&lt;$U$7),Q2775*$V$7)</f>
        <v>350.8</v>
      </c>
    </row>
    <row r="2776" spans="1:20" x14ac:dyDescent="0.3">
      <c r="A2776" s="2" t="s">
        <v>3463</v>
      </c>
      <c r="B2776" s="5">
        <v>43672</v>
      </c>
      <c r="C2776" s="5">
        <v>43673</v>
      </c>
      <c r="D2776" s="2" t="s">
        <v>33</v>
      </c>
      <c r="E2776" s="2" t="s">
        <v>27</v>
      </c>
      <c r="F2776" s="2" t="s">
        <v>499</v>
      </c>
      <c r="G2776" s="6" t="str">
        <f>VLOOKUP(F2776,'Customer Info'!A:B,2,0)</f>
        <v>Ryan</v>
      </c>
      <c r="H2776" s="6" t="str">
        <f>VLOOKUP(F2776,'Customer Info'!A:C,3,0)</f>
        <v>Akin</v>
      </c>
      <c r="I2776" s="6" t="str">
        <f>VLOOKUP(F2776,'Customer Info'!A:E,5,0)</f>
        <v>Bayreuth</v>
      </c>
      <c r="J2776" s="2" t="s">
        <v>51</v>
      </c>
      <c r="K2776" s="2">
        <v>8686</v>
      </c>
      <c r="L2776" s="2">
        <v>8035</v>
      </c>
      <c r="M2776" s="2">
        <v>7</v>
      </c>
      <c r="N2776" s="7">
        <f t="shared" si="172"/>
        <v>56245</v>
      </c>
      <c r="O2776" s="7">
        <f t="shared" si="173"/>
        <v>60802</v>
      </c>
      <c r="P2776" s="2">
        <v>31</v>
      </c>
      <c r="Q2776" s="8">
        <f t="shared" si="174"/>
        <v>60833</v>
      </c>
      <c r="R2776" s="8">
        <f t="shared" si="175"/>
        <v>4557</v>
      </c>
      <c r="S2776" s="2" t="s">
        <v>61</v>
      </c>
      <c r="T2776" s="22" cm="1">
        <f t="array" ref="T2776">_xlfn.IFS(OR(Q2776&gt;$U$2,Q2776&lt;$U$3),Q2776*$V$2,OR(Q2776&gt;$U$3,Q2776&lt;$U$4),Q2776*$V$3,OR(Q2776&gt;$U$3,Q2776&lt;$U$4),Q2776*$V$4,OR(Q2776&gt;$U$5,Q2776&lt;$U$6),Q2776*$V$6,OR(Q2776&gt;$U$6,Q2776&lt;$U$7),Q2776*$V$7)</f>
        <v>1216.6600000000001</v>
      </c>
    </row>
    <row r="2777" spans="1:20" x14ac:dyDescent="0.3">
      <c r="A2777" s="2" t="s">
        <v>3464</v>
      </c>
      <c r="B2777" s="5">
        <v>43627</v>
      </c>
      <c r="C2777" s="5">
        <v>43628</v>
      </c>
      <c r="D2777" s="2" t="s">
        <v>33</v>
      </c>
      <c r="E2777" s="2" t="s">
        <v>41</v>
      </c>
      <c r="F2777" s="2" t="s">
        <v>231</v>
      </c>
      <c r="G2777" s="6" t="str">
        <f>VLOOKUP(F2777,'Customer Info'!A:B,2,0)</f>
        <v>Roy</v>
      </c>
      <c r="H2777" s="6" t="str">
        <f>VLOOKUP(F2777,'Customer Info'!A:C,3,0)</f>
        <v>Phan</v>
      </c>
      <c r="I2777" s="6" t="str">
        <f>VLOOKUP(F2777,'Customer Info'!A:E,5,0)</f>
        <v>Melbourne</v>
      </c>
      <c r="J2777" s="2" t="s">
        <v>630</v>
      </c>
      <c r="K2777" s="2">
        <v>8199</v>
      </c>
      <c r="L2777" s="2">
        <v>7523</v>
      </c>
      <c r="M2777" s="2">
        <v>3</v>
      </c>
      <c r="N2777" s="7">
        <f t="shared" si="172"/>
        <v>22569</v>
      </c>
      <c r="O2777" s="7">
        <f t="shared" si="173"/>
        <v>24597</v>
      </c>
      <c r="P2777" s="2">
        <v>21</v>
      </c>
      <c r="Q2777" s="8">
        <f t="shared" si="174"/>
        <v>24618</v>
      </c>
      <c r="R2777" s="8">
        <f t="shared" si="175"/>
        <v>2028</v>
      </c>
      <c r="S2777" s="2" t="s">
        <v>31</v>
      </c>
      <c r="T2777" s="22" cm="1">
        <f t="array" ref="T2777">_xlfn.IFS(OR(Q2777&gt;$U$2,Q2777&lt;$U$3),Q2777*$V$2,OR(Q2777&gt;$U$3,Q2777&lt;$U$4),Q2777*$V$3,OR(Q2777&gt;$U$3,Q2777&lt;$U$4),Q2777*$V$4,OR(Q2777&gt;$U$5,Q2777&lt;$U$6),Q2777*$V$6,OR(Q2777&gt;$U$6,Q2777&lt;$U$7),Q2777*$V$7)</f>
        <v>492.36</v>
      </c>
    </row>
    <row r="2778" spans="1:20" x14ac:dyDescent="0.3">
      <c r="A2778" s="2" t="s">
        <v>3465</v>
      </c>
      <c r="B2778" s="5">
        <v>43593</v>
      </c>
      <c r="C2778" s="5">
        <v>43595</v>
      </c>
      <c r="D2778" s="2" t="s">
        <v>45</v>
      </c>
      <c r="E2778" s="2" t="s">
        <v>27</v>
      </c>
      <c r="F2778" s="2" t="s">
        <v>721</v>
      </c>
      <c r="G2778" s="6" t="str">
        <f>VLOOKUP(F2778,'Customer Info'!A:B,2,0)</f>
        <v>Sally</v>
      </c>
      <c r="H2778" s="6" t="str">
        <f>VLOOKUP(F2778,'Customer Info'!A:C,3,0)</f>
        <v>Hughsby</v>
      </c>
      <c r="I2778" s="6" t="str">
        <f>VLOOKUP(F2778,'Customer Info'!A:E,5,0)</f>
        <v>Depok</v>
      </c>
      <c r="J2778" s="2" t="s">
        <v>91</v>
      </c>
      <c r="K2778" s="2">
        <v>681</v>
      </c>
      <c r="L2778" s="2">
        <v>642</v>
      </c>
      <c r="M2778" s="2">
        <v>1</v>
      </c>
      <c r="N2778" s="7">
        <f t="shared" si="172"/>
        <v>642</v>
      </c>
      <c r="O2778" s="7">
        <f t="shared" si="173"/>
        <v>681</v>
      </c>
      <c r="P2778" s="2">
        <v>38</v>
      </c>
      <c r="Q2778" s="8">
        <f t="shared" si="174"/>
        <v>719</v>
      </c>
      <c r="R2778" s="8">
        <f t="shared" si="175"/>
        <v>39</v>
      </c>
      <c r="S2778" s="2" t="s">
        <v>31</v>
      </c>
      <c r="T2778" s="22" cm="1">
        <f t="array" ref="T2778">_xlfn.IFS(OR(Q2778&gt;$U$2,Q2778&lt;$U$3),Q2778*$V$2,OR(Q2778&gt;$U$3,Q2778&lt;$U$4),Q2778*$V$3,OR(Q2778&gt;$U$3,Q2778&lt;$U$4),Q2778*$V$4,OR(Q2778&gt;$U$5,Q2778&lt;$U$6),Q2778*$V$6,OR(Q2778&gt;$U$6,Q2778&lt;$U$7),Q2778*$V$7)</f>
        <v>14.38</v>
      </c>
    </row>
    <row r="2779" spans="1:20" x14ac:dyDescent="0.3">
      <c r="A2779" s="2" t="s">
        <v>3466</v>
      </c>
      <c r="B2779" s="5">
        <v>43558</v>
      </c>
      <c r="C2779" s="5">
        <v>43558</v>
      </c>
      <c r="D2779" s="2" t="s">
        <v>26</v>
      </c>
      <c r="E2779" s="2" t="s">
        <v>66</v>
      </c>
      <c r="F2779" s="2" t="s">
        <v>647</v>
      </c>
      <c r="G2779" s="6" t="str">
        <f>VLOOKUP(F2779,'Customer Info'!A:B,2,0)</f>
        <v>Carlos</v>
      </c>
      <c r="H2779" s="6" t="str">
        <f>VLOOKUP(F2779,'Customer Info'!A:C,3,0)</f>
        <v>Soltero</v>
      </c>
      <c r="I2779" s="6" t="str">
        <f>VLOOKUP(F2779,'Customer Info'!A:E,5,0)</f>
        <v>Wodonga</v>
      </c>
      <c r="J2779" s="2" t="s">
        <v>317</v>
      </c>
      <c r="K2779" s="2">
        <v>1332</v>
      </c>
      <c r="L2779" s="2">
        <v>1209</v>
      </c>
      <c r="M2779" s="2">
        <v>3</v>
      </c>
      <c r="N2779" s="7">
        <f t="shared" si="172"/>
        <v>3627</v>
      </c>
      <c r="O2779" s="7">
        <f t="shared" si="173"/>
        <v>3996</v>
      </c>
      <c r="P2779" s="2">
        <v>84</v>
      </c>
      <c r="Q2779" s="8">
        <f t="shared" si="174"/>
        <v>4080</v>
      </c>
      <c r="R2779" s="8">
        <f t="shared" si="175"/>
        <v>369</v>
      </c>
      <c r="S2779" s="2" t="s">
        <v>61</v>
      </c>
      <c r="T2779" s="22" cm="1">
        <f t="array" ref="T2779">_xlfn.IFS(OR(Q2779&gt;$U$2,Q2779&lt;$U$3),Q2779*$V$2,OR(Q2779&gt;$U$3,Q2779&lt;$U$4),Q2779*$V$3,OR(Q2779&gt;$U$3,Q2779&lt;$U$4),Q2779*$V$4,OR(Q2779&gt;$U$5,Q2779&lt;$U$6),Q2779*$V$6,OR(Q2779&gt;$U$6,Q2779&lt;$U$7),Q2779*$V$7)</f>
        <v>81.600000000000009</v>
      </c>
    </row>
    <row r="2780" spans="1:20" x14ac:dyDescent="0.3">
      <c r="A2780" s="2" t="s">
        <v>3467</v>
      </c>
      <c r="B2780" s="5">
        <v>43713</v>
      </c>
      <c r="C2780" s="5">
        <v>43714</v>
      </c>
      <c r="D2780" s="2" t="s">
        <v>45</v>
      </c>
      <c r="E2780" s="2" t="s">
        <v>27</v>
      </c>
      <c r="F2780" s="2" t="s">
        <v>180</v>
      </c>
      <c r="G2780" s="6" t="str">
        <f>VLOOKUP(F2780,'Customer Info'!A:B,2,0)</f>
        <v>Gary</v>
      </c>
      <c r="H2780" s="6" t="str">
        <f>VLOOKUP(F2780,'Customer Info'!A:C,3,0)</f>
        <v>Hansen</v>
      </c>
      <c r="I2780" s="6" t="str">
        <f>VLOOKUP(F2780,'Customer Info'!A:E,5,0)</f>
        <v>Dewas</v>
      </c>
      <c r="J2780" s="2" t="s">
        <v>476</v>
      </c>
      <c r="K2780" s="2">
        <v>2965</v>
      </c>
      <c r="L2780" s="2">
        <v>2694</v>
      </c>
      <c r="M2780" s="2">
        <v>1</v>
      </c>
      <c r="N2780" s="7">
        <f t="shared" si="172"/>
        <v>2694</v>
      </c>
      <c r="O2780" s="7">
        <f t="shared" si="173"/>
        <v>2965</v>
      </c>
      <c r="P2780" s="2">
        <v>46</v>
      </c>
      <c r="Q2780" s="8">
        <f t="shared" si="174"/>
        <v>3011</v>
      </c>
      <c r="R2780" s="8">
        <f t="shared" si="175"/>
        <v>271</v>
      </c>
      <c r="S2780" s="2" t="s">
        <v>31</v>
      </c>
      <c r="T2780" s="22" cm="1">
        <f t="array" ref="T2780">_xlfn.IFS(OR(Q2780&gt;$U$2,Q2780&lt;$U$3),Q2780*$V$2,OR(Q2780&gt;$U$3,Q2780&lt;$U$4),Q2780*$V$3,OR(Q2780&gt;$U$3,Q2780&lt;$U$4),Q2780*$V$4,OR(Q2780&gt;$U$5,Q2780&lt;$U$6),Q2780*$V$6,OR(Q2780&gt;$U$6,Q2780&lt;$U$7),Q2780*$V$7)</f>
        <v>60.22</v>
      </c>
    </row>
    <row r="2781" spans="1:20" x14ac:dyDescent="0.3">
      <c r="A2781" s="2" t="s">
        <v>3468</v>
      </c>
      <c r="B2781" s="5">
        <v>43616</v>
      </c>
      <c r="C2781" s="5">
        <v>43618</v>
      </c>
      <c r="D2781" s="2" t="s">
        <v>26</v>
      </c>
      <c r="E2781" s="2" t="s">
        <v>66</v>
      </c>
      <c r="F2781" s="2" t="s">
        <v>379</v>
      </c>
      <c r="G2781" s="6" t="str">
        <f>VLOOKUP(F2781,'Customer Info'!A:B,2,0)</f>
        <v>Andrew</v>
      </c>
      <c r="H2781" s="6" t="str">
        <f>VLOOKUP(F2781,'Customer Info'!A:C,3,0)</f>
        <v>Gjertsen</v>
      </c>
      <c r="I2781" s="6" t="str">
        <f>VLOOKUP(F2781,'Customer Info'!A:E,5,0)</f>
        <v>Hamburg</v>
      </c>
      <c r="J2781" s="2" t="s">
        <v>402</v>
      </c>
      <c r="K2781" s="2">
        <v>8202</v>
      </c>
      <c r="L2781" s="2">
        <v>7594</v>
      </c>
      <c r="M2781" s="2">
        <v>2</v>
      </c>
      <c r="N2781" s="7">
        <f t="shared" si="172"/>
        <v>15188</v>
      </c>
      <c r="O2781" s="7">
        <f t="shared" si="173"/>
        <v>16404</v>
      </c>
      <c r="P2781" s="2">
        <v>56</v>
      </c>
      <c r="Q2781" s="8">
        <f t="shared" si="174"/>
        <v>16460</v>
      </c>
      <c r="R2781" s="8">
        <f t="shared" si="175"/>
        <v>1216</v>
      </c>
      <c r="S2781" s="2" t="s">
        <v>31</v>
      </c>
      <c r="T2781" s="22" cm="1">
        <f t="array" ref="T2781">_xlfn.IFS(OR(Q2781&gt;$U$2,Q2781&lt;$U$3),Q2781*$V$2,OR(Q2781&gt;$U$3,Q2781&lt;$U$4),Q2781*$V$3,OR(Q2781&gt;$U$3,Q2781&lt;$U$4),Q2781*$V$4,OR(Q2781&gt;$U$5,Q2781&lt;$U$6),Q2781*$V$6,OR(Q2781&gt;$U$6,Q2781&lt;$U$7),Q2781*$V$7)</f>
        <v>329.2</v>
      </c>
    </row>
    <row r="2782" spans="1:20" x14ac:dyDescent="0.3">
      <c r="A2782" s="2" t="s">
        <v>3469</v>
      </c>
      <c r="B2782" s="5">
        <v>43768</v>
      </c>
      <c r="C2782" s="5">
        <v>43770</v>
      </c>
      <c r="D2782" s="2" t="s">
        <v>45</v>
      </c>
      <c r="E2782" s="2" t="s">
        <v>27</v>
      </c>
      <c r="F2782" s="2" t="s">
        <v>608</v>
      </c>
      <c r="G2782" s="6" t="str">
        <f>VLOOKUP(F2782,'Customer Info'!A:B,2,0)</f>
        <v>Nat</v>
      </c>
      <c r="H2782" s="6" t="str">
        <f>VLOOKUP(F2782,'Customer Info'!A:C,3,0)</f>
        <v>Carroll</v>
      </c>
      <c r="I2782" s="6" t="str">
        <f>VLOOKUP(F2782,'Customer Info'!A:E,5,0)</f>
        <v>Shanghai</v>
      </c>
      <c r="J2782" s="2" t="s">
        <v>494</v>
      </c>
      <c r="K2782" s="2">
        <v>175</v>
      </c>
      <c r="L2782" s="2">
        <v>158</v>
      </c>
      <c r="M2782" s="2">
        <v>8</v>
      </c>
      <c r="N2782" s="7">
        <f t="shared" si="172"/>
        <v>1264</v>
      </c>
      <c r="O2782" s="7">
        <f t="shared" si="173"/>
        <v>1400</v>
      </c>
      <c r="P2782" s="2">
        <v>30</v>
      </c>
      <c r="Q2782" s="8">
        <f t="shared" si="174"/>
        <v>1430</v>
      </c>
      <c r="R2782" s="8">
        <f t="shared" si="175"/>
        <v>136</v>
      </c>
      <c r="S2782" s="2" t="s">
        <v>69</v>
      </c>
      <c r="T2782" s="22" cm="1">
        <f t="array" ref="T2782">_xlfn.IFS(OR(Q2782&gt;$U$2,Q2782&lt;$U$3),Q2782*$V$2,OR(Q2782&gt;$U$3,Q2782&lt;$U$4),Q2782*$V$3,OR(Q2782&gt;$U$3,Q2782&lt;$U$4),Q2782*$V$4,OR(Q2782&gt;$U$5,Q2782&lt;$U$6),Q2782*$V$6,OR(Q2782&gt;$U$6,Q2782&lt;$U$7),Q2782*$V$7)</f>
        <v>28.6</v>
      </c>
    </row>
    <row r="2783" spans="1:20" x14ac:dyDescent="0.3">
      <c r="A2783" s="2" t="s">
        <v>3470</v>
      </c>
      <c r="B2783" s="5">
        <v>43489</v>
      </c>
      <c r="C2783" s="5">
        <v>43490</v>
      </c>
      <c r="D2783" s="2" t="s">
        <v>33</v>
      </c>
      <c r="E2783" s="2" t="s">
        <v>34</v>
      </c>
      <c r="F2783" s="2" t="s">
        <v>457</v>
      </c>
      <c r="G2783" s="6" t="str">
        <f>VLOOKUP(F2783,'Customer Info'!A:B,2,0)</f>
        <v>Alex</v>
      </c>
      <c r="H2783" s="6" t="str">
        <f>VLOOKUP(F2783,'Customer Info'!A:C,3,0)</f>
        <v>Avila</v>
      </c>
      <c r="I2783" s="6" t="str">
        <f>VLOOKUP(F2783,'Customer Info'!A:E,5,0)</f>
        <v>Agra</v>
      </c>
      <c r="J2783" s="2" t="s">
        <v>129</v>
      </c>
      <c r="K2783" s="2">
        <v>8199</v>
      </c>
      <c r="L2783" s="2">
        <v>7523</v>
      </c>
      <c r="M2783" s="2">
        <v>1</v>
      </c>
      <c r="N2783" s="7">
        <f t="shared" si="172"/>
        <v>7523</v>
      </c>
      <c r="O2783" s="7">
        <f t="shared" si="173"/>
        <v>8199</v>
      </c>
      <c r="P2783" s="2">
        <v>60</v>
      </c>
      <c r="Q2783" s="8">
        <f t="shared" si="174"/>
        <v>8259</v>
      </c>
      <c r="R2783" s="8">
        <f t="shared" si="175"/>
        <v>676</v>
      </c>
      <c r="S2783" s="2" t="s">
        <v>61</v>
      </c>
      <c r="T2783" s="22" cm="1">
        <f t="array" ref="T2783">_xlfn.IFS(OR(Q2783&gt;$U$2,Q2783&lt;$U$3),Q2783*$V$2,OR(Q2783&gt;$U$3,Q2783&lt;$U$4),Q2783*$V$3,OR(Q2783&gt;$U$3,Q2783&lt;$U$4),Q2783*$V$4,OR(Q2783&gt;$U$5,Q2783&lt;$U$6),Q2783*$V$6,OR(Q2783&gt;$U$6,Q2783&lt;$U$7),Q2783*$V$7)</f>
        <v>165.18</v>
      </c>
    </row>
    <row r="2784" spans="1:20" x14ac:dyDescent="0.3">
      <c r="A2784" s="2" t="s">
        <v>3471</v>
      </c>
      <c r="B2784" s="5">
        <v>43599</v>
      </c>
      <c r="C2784" s="5">
        <v>43600</v>
      </c>
      <c r="D2784" s="2" t="s">
        <v>45</v>
      </c>
      <c r="E2784" s="2" t="s">
        <v>34</v>
      </c>
      <c r="F2784" s="2" t="s">
        <v>757</v>
      </c>
      <c r="G2784" s="6" t="str">
        <f>VLOOKUP(F2784,'Customer Info'!A:B,2,0)</f>
        <v>Dianna</v>
      </c>
      <c r="H2784" s="6" t="str">
        <f>VLOOKUP(F2784,'Customer Info'!A:C,3,0)</f>
        <v>Wilson</v>
      </c>
      <c r="I2784" s="6" t="str">
        <f>VLOOKUP(F2784,'Customer Info'!A:E,5,0)</f>
        <v>Pematangsiantar</v>
      </c>
      <c r="J2784" s="2" t="s">
        <v>431</v>
      </c>
      <c r="K2784" s="2">
        <v>887</v>
      </c>
      <c r="L2784" s="2">
        <v>814</v>
      </c>
      <c r="M2784" s="2">
        <v>6</v>
      </c>
      <c r="N2784" s="7">
        <f t="shared" si="172"/>
        <v>4884</v>
      </c>
      <c r="O2784" s="7">
        <f t="shared" si="173"/>
        <v>5322</v>
      </c>
      <c r="P2784" s="2">
        <v>64</v>
      </c>
      <c r="Q2784" s="8">
        <f t="shared" si="174"/>
        <v>5386</v>
      </c>
      <c r="R2784" s="8">
        <f t="shared" si="175"/>
        <v>438</v>
      </c>
      <c r="S2784" s="2" t="s">
        <v>61</v>
      </c>
      <c r="T2784" s="22" cm="1">
        <f t="array" ref="T2784">_xlfn.IFS(OR(Q2784&gt;$U$2,Q2784&lt;$U$3),Q2784*$V$2,OR(Q2784&gt;$U$3,Q2784&lt;$U$4),Q2784*$V$3,OR(Q2784&gt;$U$3,Q2784&lt;$U$4),Q2784*$V$4,OR(Q2784&gt;$U$5,Q2784&lt;$U$6),Q2784*$V$6,OR(Q2784&gt;$U$6,Q2784&lt;$U$7),Q2784*$V$7)</f>
        <v>107.72</v>
      </c>
    </row>
    <row r="2785" spans="1:20" x14ac:dyDescent="0.3">
      <c r="A2785" s="2" t="s">
        <v>3472</v>
      </c>
      <c r="B2785" s="5">
        <v>43491</v>
      </c>
      <c r="C2785" s="5">
        <v>43491</v>
      </c>
      <c r="D2785" s="2" t="s">
        <v>45</v>
      </c>
      <c r="E2785" s="2" t="s">
        <v>89</v>
      </c>
      <c r="F2785" s="2" t="s">
        <v>643</v>
      </c>
      <c r="G2785" s="6" t="str">
        <f>VLOOKUP(F2785,'Customer Info'!A:B,2,0)</f>
        <v>Randy</v>
      </c>
      <c r="H2785" s="6" t="str">
        <f>VLOOKUP(F2785,'Customer Info'!A:C,3,0)</f>
        <v>Bradley</v>
      </c>
      <c r="I2785" s="6" t="str">
        <f>VLOOKUP(F2785,'Customer Info'!A:E,5,0)</f>
        <v>Wollongong</v>
      </c>
      <c r="J2785" s="2" t="s">
        <v>250</v>
      </c>
      <c r="K2785" s="2">
        <v>2453</v>
      </c>
      <c r="L2785" s="2">
        <v>2336</v>
      </c>
      <c r="M2785" s="2">
        <v>3</v>
      </c>
      <c r="N2785" s="7">
        <f t="shared" si="172"/>
        <v>7008</v>
      </c>
      <c r="O2785" s="7">
        <f t="shared" si="173"/>
        <v>7359</v>
      </c>
      <c r="P2785" s="2">
        <v>52</v>
      </c>
      <c r="Q2785" s="8">
        <f t="shared" si="174"/>
        <v>7411</v>
      </c>
      <c r="R2785" s="8">
        <f t="shared" si="175"/>
        <v>351</v>
      </c>
      <c r="S2785" s="2" t="s">
        <v>31</v>
      </c>
      <c r="T2785" s="22" cm="1">
        <f t="array" ref="T2785">_xlfn.IFS(OR(Q2785&gt;$U$2,Q2785&lt;$U$3),Q2785*$V$2,OR(Q2785&gt;$U$3,Q2785&lt;$U$4),Q2785*$V$3,OR(Q2785&gt;$U$3,Q2785&lt;$U$4),Q2785*$V$4,OR(Q2785&gt;$U$5,Q2785&lt;$U$6),Q2785*$V$6,OR(Q2785&gt;$U$6,Q2785&lt;$U$7),Q2785*$V$7)</f>
        <v>148.22</v>
      </c>
    </row>
    <row r="2786" spans="1:20" x14ac:dyDescent="0.3">
      <c r="A2786" s="2" t="s">
        <v>3473</v>
      </c>
      <c r="B2786" s="5">
        <v>43519</v>
      </c>
      <c r="C2786" s="5">
        <v>43520</v>
      </c>
      <c r="D2786" s="2" t="s">
        <v>45</v>
      </c>
      <c r="E2786" s="2" t="s">
        <v>34</v>
      </c>
      <c r="F2786" s="2" t="s">
        <v>2211</v>
      </c>
      <c r="G2786" s="6" t="str">
        <f>VLOOKUP(F2786,'Customer Info'!A:B,2,0)</f>
        <v>Scott</v>
      </c>
      <c r="H2786" s="6" t="str">
        <f>VLOOKUP(F2786,'Customer Info'!A:C,3,0)</f>
        <v>Williamson</v>
      </c>
      <c r="I2786" s="6" t="str">
        <f>VLOOKUP(F2786,'Customer Info'!A:E,5,0)</f>
        <v>Launceston</v>
      </c>
      <c r="J2786" s="2" t="s">
        <v>697</v>
      </c>
      <c r="K2786" s="2">
        <v>214</v>
      </c>
      <c r="L2786" s="2">
        <v>200</v>
      </c>
      <c r="M2786" s="2">
        <v>1</v>
      </c>
      <c r="N2786" s="7">
        <f t="shared" si="172"/>
        <v>200</v>
      </c>
      <c r="O2786" s="7">
        <f t="shared" si="173"/>
        <v>214</v>
      </c>
      <c r="P2786" s="2">
        <v>30</v>
      </c>
      <c r="Q2786" s="8">
        <f t="shared" si="174"/>
        <v>244</v>
      </c>
      <c r="R2786" s="8">
        <f t="shared" si="175"/>
        <v>14</v>
      </c>
      <c r="S2786" s="2" t="s">
        <v>61</v>
      </c>
      <c r="T2786" s="22" cm="1">
        <f t="array" ref="T2786">_xlfn.IFS(OR(Q2786&gt;$U$2,Q2786&lt;$U$3),Q2786*$V$2,OR(Q2786&gt;$U$3,Q2786&lt;$U$4),Q2786*$V$3,OR(Q2786&gt;$U$3,Q2786&lt;$U$4),Q2786*$V$4,OR(Q2786&gt;$U$5,Q2786&lt;$U$6),Q2786*$V$6,OR(Q2786&gt;$U$6,Q2786&lt;$U$7),Q2786*$V$7)</f>
        <v>4.88</v>
      </c>
    </row>
    <row r="2787" spans="1:20" x14ac:dyDescent="0.3">
      <c r="A2787" s="2" t="s">
        <v>3474</v>
      </c>
      <c r="B2787" s="5">
        <v>43631</v>
      </c>
      <c r="C2787" s="5">
        <v>43633</v>
      </c>
      <c r="D2787" s="2" t="s">
        <v>33</v>
      </c>
      <c r="E2787" s="2" t="s">
        <v>46</v>
      </c>
      <c r="F2787" s="2" t="s">
        <v>1494</v>
      </c>
      <c r="G2787" s="6" t="str">
        <f>VLOOKUP(F2787,'Customer Info'!A:B,2,0)</f>
        <v>Philisse</v>
      </c>
      <c r="H2787" s="6" t="str">
        <f>VLOOKUP(F2787,'Customer Info'!A:C,3,0)</f>
        <v>Overcash</v>
      </c>
      <c r="I2787" s="6" t="str">
        <f>VLOOKUP(F2787,'Customer Info'!A:E,5,0)</f>
        <v>Potsdam</v>
      </c>
      <c r="J2787" s="2" t="s">
        <v>135</v>
      </c>
      <c r="K2787" s="2">
        <v>8281</v>
      </c>
      <c r="L2787" s="2">
        <v>7673</v>
      </c>
      <c r="M2787" s="2">
        <v>1</v>
      </c>
      <c r="N2787" s="7">
        <f t="shared" si="172"/>
        <v>7673</v>
      </c>
      <c r="O2787" s="7">
        <f t="shared" si="173"/>
        <v>8281</v>
      </c>
      <c r="P2787" s="2">
        <v>75</v>
      </c>
      <c r="Q2787" s="8">
        <f t="shared" si="174"/>
        <v>8356</v>
      </c>
      <c r="R2787" s="8">
        <f t="shared" si="175"/>
        <v>608</v>
      </c>
      <c r="S2787" s="2" t="s">
        <v>61</v>
      </c>
      <c r="T2787" s="22" cm="1">
        <f t="array" ref="T2787">_xlfn.IFS(OR(Q2787&gt;$U$2,Q2787&lt;$U$3),Q2787*$V$2,OR(Q2787&gt;$U$3,Q2787&lt;$U$4),Q2787*$V$3,OR(Q2787&gt;$U$3,Q2787&lt;$U$4),Q2787*$V$4,OR(Q2787&gt;$U$5,Q2787&lt;$U$6),Q2787*$V$6,OR(Q2787&gt;$U$6,Q2787&lt;$U$7),Q2787*$V$7)</f>
        <v>167.12</v>
      </c>
    </row>
    <row r="2788" spans="1:20" x14ac:dyDescent="0.3">
      <c r="A2788" s="2" t="s">
        <v>3475</v>
      </c>
      <c r="B2788" s="5">
        <v>43790</v>
      </c>
      <c r="C2788" s="5">
        <v>43790</v>
      </c>
      <c r="D2788" s="2" t="s">
        <v>26</v>
      </c>
      <c r="E2788" s="2" t="s">
        <v>66</v>
      </c>
      <c r="F2788" s="2" t="s">
        <v>137</v>
      </c>
      <c r="G2788" s="6" t="str">
        <f>VLOOKUP(F2788,'Customer Info'!A:B,2,0)</f>
        <v>Dana</v>
      </c>
      <c r="H2788" s="6" t="str">
        <f>VLOOKUP(F2788,'Customer Info'!A:C,3,0)</f>
        <v>Kaydos</v>
      </c>
      <c r="I2788" s="6" t="str">
        <f>VLOOKUP(F2788,'Customer Info'!A:E,5,0)</f>
        <v>Nagercoil</v>
      </c>
      <c r="J2788" s="2" t="s">
        <v>414</v>
      </c>
      <c r="K2788" s="2">
        <v>1364</v>
      </c>
      <c r="L2788" s="2">
        <v>1274</v>
      </c>
      <c r="M2788" s="2">
        <v>3</v>
      </c>
      <c r="N2788" s="7">
        <f t="shared" si="172"/>
        <v>3822</v>
      </c>
      <c r="O2788" s="7">
        <f t="shared" si="173"/>
        <v>4092</v>
      </c>
      <c r="P2788" s="2">
        <v>94</v>
      </c>
      <c r="Q2788" s="8">
        <f t="shared" si="174"/>
        <v>4186</v>
      </c>
      <c r="R2788" s="8">
        <f t="shared" si="175"/>
        <v>270</v>
      </c>
      <c r="S2788" s="2" t="s">
        <v>61</v>
      </c>
      <c r="T2788" s="22" cm="1">
        <f t="array" ref="T2788">_xlfn.IFS(OR(Q2788&gt;$U$2,Q2788&lt;$U$3),Q2788*$V$2,OR(Q2788&gt;$U$3,Q2788&lt;$U$4),Q2788*$V$3,OR(Q2788&gt;$U$3,Q2788&lt;$U$4),Q2788*$V$4,OR(Q2788&gt;$U$5,Q2788&lt;$U$6),Q2788*$V$6,OR(Q2788&gt;$U$6,Q2788&lt;$U$7),Q2788*$V$7)</f>
        <v>83.72</v>
      </c>
    </row>
    <row r="2789" spans="1:20" x14ac:dyDescent="0.3">
      <c r="A2789" s="2" t="s">
        <v>3476</v>
      </c>
      <c r="B2789" s="5">
        <v>43573</v>
      </c>
      <c r="C2789" s="5">
        <v>43573</v>
      </c>
      <c r="D2789" s="2" t="s">
        <v>45</v>
      </c>
      <c r="E2789" s="2" t="s">
        <v>34</v>
      </c>
      <c r="F2789" s="2" t="s">
        <v>769</v>
      </c>
      <c r="G2789" s="6" t="str">
        <f>VLOOKUP(F2789,'Customer Info'!A:B,2,0)</f>
        <v>John</v>
      </c>
      <c r="H2789" s="6" t="str">
        <f>VLOOKUP(F2789,'Customer Info'!A:C,3,0)</f>
        <v>Castell</v>
      </c>
      <c r="I2789" s="6" t="str">
        <f>VLOOKUP(F2789,'Customer Info'!A:E,5,0)</f>
        <v>Jakarta</v>
      </c>
      <c r="J2789" s="2" t="s">
        <v>793</v>
      </c>
      <c r="K2789" s="2">
        <v>793</v>
      </c>
      <c r="L2789" s="2">
        <v>755</v>
      </c>
      <c r="M2789" s="2">
        <v>4</v>
      </c>
      <c r="N2789" s="7">
        <f t="shared" si="172"/>
        <v>3020</v>
      </c>
      <c r="O2789" s="7">
        <f t="shared" si="173"/>
        <v>3172</v>
      </c>
      <c r="P2789" s="2">
        <v>86</v>
      </c>
      <c r="Q2789" s="8">
        <f t="shared" si="174"/>
        <v>3258</v>
      </c>
      <c r="R2789" s="8">
        <f t="shared" si="175"/>
        <v>152</v>
      </c>
      <c r="S2789" s="2" t="s">
        <v>31</v>
      </c>
      <c r="T2789" s="22" cm="1">
        <f t="array" ref="T2789">_xlfn.IFS(OR(Q2789&gt;$U$2,Q2789&lt;$U$3),Q2789*$V$2,OR(Q2789&gt;$U$3,Q2789&lt;$U$4),Q2789*$V$3,OR(Q2789&gt;$U$3,Q2789&lt;$U$4),Q2789*$V$4,OR(Q2789&gt;$U$5,Q2789&lt;$U$6),Q2789*$V$6,OR(Q2789&gt;$U$6,Q2789&lt;$U$7),Q2789*$V$7)</f>
        <v>65.16</v>
      </c>
    </row>
    <row r="2790" spans="1:20" x14ac:dyDescent="0.3">
      <c r="A2790" s="2" t="s">
        <v>3477</v>
      </c>
      <c r="B2790" s="5">
        <v>43760</v>
      </c>
      <c r="C2790" s="5">
        <v>43762</v>
      </c>
      <c r="D2790" s="2" t="s">
        <v>33</v>
      </c>
      <c r="E2790" s="2" t="s">
        <v>34</v>
      </c>
      <c r="F2790" s="2" t="s">
        <v>83</v>
      </c>
      <c r="G2790" s="6" t="str">
        <f>VLOOKUP(F2790,'Customer Info'!A:B,2,0)</f>
        <v>Corey</v>
      </c>
      <c r="H2790" s="6" t="str">
        <f>VLOOKUP(F2790,'Customer Info'!A:C,3,0)</f>
        <v>Lock</v>
      </c>
      <c r="I2790" s="6" t="str">
        <f>VLOOKUP(F2790,'Customer Info'!A:E,5,0)</f>
        <v>Geelong</v>
      </c>
      <c r="J2790" s="2" t="s">
        <v>232</v>
      </c>
      <c r="K2790" s="2">
        <v>8889</v>
      </c>
      <c r="L2790" s="2">
        <v>8469</v>
      </c>
      <c r="M2790" s="2">
        <v>2</v>
      </c>
      <c r="N2790" s="7">
        <f t="shared" si="172"/>
        <v>16938</v>
      </c>
      <c r="O2790" s="7">
        <f t="shared" si="173"/>
        <v>17778</v>
      </c>
      <c r="P2790" s="2">
        <v>52</v>
      </c>
      <c r="Q2790" s="8">
        <f t="shared" si="174"/>
        <v>17830</v>
      </c>
      <c r="R2790" s="8">
        <f t="shared" si="175"/>
        <v>840</v>
      </c>
      <c r="S2790" s="2" t="s">
        <v>31</v>
      </c>
      <c r="T2790" s="22" cm="1">
        <f t="array" ref="T2790">_xlfn.IFS(OR(Q2790&gt;$U$2,Q2790&lt;$U$3),Q2790*$V$2,OR(Q2790&gt;$U$3,Q2790&lt;$U$4),Q2790*$V$3,OR(Q2790&gt;$U$3,Q2790&lt;$U$4),Q2790*$V$4,OR(Q2790&gt;$U$5,Q2790&lt;$U$6),Q2790*$V$6,OR(Q2790&gt;$U$6,Q2790&lt;$U$7),Q2790*$V$7)</f>
        <v>356.6</v>
      </c>
    </row>
    <row r="2791" spans="1:20" x14ac:dyDescent="0.3">
      <c r="A2791" s="2" t="s">
        <v>3478</v>
      </c>
      <c r="B2791" s="5">
        <v>43617</v>
      </c>
      <c r="C2791" s="5">
        <v>43619</v>
      </c>
      <c r="D2791" s="2" t="s">
        <v>45</v>
      </c>
      <c r="E2791" s="2" t="s">
        <v>34</v>
      </c>
      <c r="F2791" s="2" t="s">
        <v>777</v>
      </c>
      <c r="G2791" s="6" t="str">
        <f>VLOOKUP(F2791,'Customer Info'!A:B,2,0)</f>
        <v>Evan</v>
      </c>
      <c r="H2791" s="6" t="str">
        <f>VLOOKUP(F2791,'Customer Info'!A:C,3,0)</f>
        <v>Bailliet</v>
      </c>
      <c r="I2791" s="6" t="str">
        <f>VLOOKUP(F2791,'Customer Info'!A:E,5,0)</f>
        <v>Sydney</v>
      </c>
      <c r="J2791" s="2" t="s">
        <v>346</v>
      </c>
      <c r="K2791" s="2">
        <v>691</v>
      </c>
      <c r="L2791" s="2">
        <v>627</v>
      </c>
      <c r="M2791" s="2">
        <v>5</v>
      </c>
      <c r="N2791" s="7">
        <f t="shared" si="172"/>
        <v>3135</v>
      </c>
      <c r="O2791" s="7">
        <f t="shared" si="173"/>
        <v>3455</v>
      </c>
      <c r="P2791" s="2">
        <v>31</v>
      </c>
      <c r="Q2791" s="8">
        <f t="shared" si="174"/>
        <v>3486</v>
      </c>
      <c r="R2791" s="8">
        <f t="shared" si="175"/>
        <v>320</v>
      </c>
      <c r="S2791" s="2" t="s">
        <v>31</v>
      </c>
      <c r="T2791" s="22" cm="1">
        <f t="array" ref="T2791">_xlfn.IFS(OR(Q2791&gt;$U$2,Q2791&lt;$U$3),Q2791*$V$2,OR(Q2791&gt;$U$3,Q2791&lt;$U$4),Q2791*$V$3,OR(Q2791&gt;$U$3,Q2791&lt;$U$4),Q2791*$V$4,OR(Q2791&gt;$U$5,Q2791&lt;$U$6),Q2791*$V$6,OR(Q2791&gt;$U$6,Q2791&lt;$U$7),Q2791*$V$7)</f>
        <v>69.72</v>
      </c>
    </row>
    <row r="2792" spans="1:20" x14ac:dyDescent="0.3">
      <c r="A2792" s="2" t="s">
        <v>3479</v>
      </c>
      <c r="B2792" s="5">
        <v>43776</v>
      </c>
      <c r="C2792" s="5">
        <v>43776</v>
      </c>
      <c r="D2792" s="2" t="s">
        <v>45</v>
      </c>
      <c r="E2792" s="2" t="s">
        <v>34</v>
      </c>
      <c r="F2792" s="2" t="s">
        <v>1541</v>
      </c>
      <c r="G2792" s="6" t="str">
        <f>VLOOKUP(F2792,'Customer Info'!A:B,2,0)</f>
        <v>Maribeth</v>
      </c>
      <c r="H2792" s="6" t="str">
        <f>VLOOKUP(F2792,'Customer Info'!A:C,3,0)</f>
        <v>Dona</v>
      </c>
      <c r="I2792" s="6" t="str">
        <f>VLOOKUP(F2792,'Customer Info'!A:E,5,0)</f>
        <v>Adelaide</v>
      </c>
      <c r="J2792" s="2" t="s">
        <v>592</v>
      </c>
      <c r="K2792" s="2">
        <v>61</v>
      </c>
      <c r="L2792" s="2">
        <v>57</v>
      </c>
      <c r="M2792" s="2">
        <v>2</v>
      </c>
      <c r="N2792" s="7">
        <f t="shared" si="172"/>
        <v>114</v>
      </c>
      <c r="O2792" s="7">
        <f t="shared" si="173"/>
        <v>122</v>
      </c>
      <c r="P2792" s="2">
        <v>10</v>
      </c>
      <c r="Q2792" s="8">
        <f t="shared" si="174"/>
        <v>132</v>
      </c>
      <c r="R2792" s="8">
        <f t="shared" si="175"/>
        <v>8</v>
      </c>
      <c r="S2792" s="2" t="s">
        <v>31</v>
      </c>
      <c r="T2792" s="22" cm="1">
        <f t="array" ref="T2792">_xlfn.IFS(OR(Q2792&gt;$U$2,Q2792&lt;$U$3),Q2792*$V$2,OR(Q2792&gt;$U$3,Q2792&lt;$U$4),Q2792*$V$3,OR(Q2792&gt;$U$3,Q2792&lt;$U$4),Q2792*$V$4,OR(Q2792&gt;$U$5,Q2792&lt;$U$6),Q2792*$V$6,OR(Q2792&gt;$U$6,Q2792&lt;$U$7),Q2792*$V$7)</f>
        <v>2.64</v>
      </c>
    </row>
    <row r="2793" spans="1:20" x14ac:dyDescent="0.3">
      <c r="A2793" s="2" t="s">
        <v>3480</v>
      </c>
      <c r="B2793" s="5">
        <v>43597</v>
      </c>
      <c r="C2793" s="5">
        <v>43597</v>
      </c>
      <c r="D2793" s="2" t="s">
        <v>26</v>
      </c>
      <c r="E2793" s="2" t="s">
        <v>46</v>
      </c>
      <c r="F2793" s="2" t="s">
        <v>1913</v>
      </c>
      <c r="G2793" s="6" t="str">
        <f>VLOOKUP(F2793,'Customer Info'!A:B,2,0)</f>
        <v>Arthur</v>
      </c>
      <c r="H2793" s="6" t="str">
        <f>VLOOKUP(F2793,'Customer Info'!A:C,3,0)</f>
        <v>Prichep</v>
      </c>
      <c r="I2793" s="6" t="str">
        <f>VLOOKUP(F2793,'Customer Info'!A:E,5,0)</f>
        <v>Minden</v>
      </c>
      <c r="J2793" s="2" t="s">
        <v>699</v>
      </c>
      <c r="K2793" s="2">
        <v>4761</v>
      </c>
      <c r="L2793" s="2">
        <v>4368</v>
      </c>
      <c r="M2793" s="2">
        <v>2</v>
      </c>
      <c r="N2793" s="7">
        <f t="shared" si="172"/>
        <v>8736</v>
      </c>
      <c r="O2793" s="7">
        <f t="shared" si="173"/>
        <v>9522</v>
      </c>
      <c r="P2793" s="2">
        <v>39</v>
      </c>
      <c r="Q2793" s="8">
        <f t="shared" si="174"/>
        <v>9561</v>
      </c>
      <c r="R2793" s="8">
        <f t="shared" si="175"/>
        <v>786</v>
      </c>
      <c r="S2793" s="2" t="s">
        <v>28</v>
      </c>
      <c r="T2793" s="22" cm="1">
        <f t="array" ref="T2793">_xlfn.IFS(OR(Q2793&gt;$U$2,Q2793&lt;$U$3),Q2793*$V$2,OR(Q2793&gt;$U$3,Q2793&lt;$U$4),Q2793*$V$3,OR(Q2793&gt;$U$3,Q2793&lt;$U$4),Q2793*$V$4,OR(Q2793&gt;$U$5,Q2793&lt;$U$6),Q2793*$V$6,OR(Q2793&gt;$U$6,Q2793&lt;$U$7),Q2793*$V$7)</f>
        <v>191.22</v>
      </c>
    </row>
    <row r="2794" spans="1:20" x14ac:dyDescent="0.3">
      <c r="A2794" s="2" t="s">
        <v>3481</v>
      </c>
      <c r="B2794" s="5">
        <v>43747</v>
      </c>
      <c r="C2794" s="5">
        <v>43749</v>
      </c>
      <c r="D2794" s="2" t="s">
        <v>26</v>
      </c>
      <c r="E2794" s="2" t="s">
        <v>89</v>
      </c>
      <c r="F2794" s="2" t="s">
        <v>767</v>
      </c>
      <c r="G2794" s="6" t="str">
        <f>VLOOKUP(F2794,'Customer Info'!A:B,2,0)</f>
        <v>Lindsay</v>
      </c>
      <c r="H2794" s="6" t="str">
        <f>VLOOKUP(F2794,'Customer Info'!A:C,3,0)</f>
        <v>Williams</v>
      </c>
      <c r="I2794" s="6" t="str">
        <f>VLOOKUP(F2794,'Customer Info'!A:E,5,0)</f>
        <v>Akola</v>
      </c>
      <c r="J2794" s="2" t="s">
        <v>697</v>
      </c>
      <c r="K2794" s="2">
        <v>1700</v>
      </c>
      <c r="L2794" s="2">
        <v>1620</v>
      </c>
      <c r="M2794" s="2">
        <v>4</v>
      </c>
      <c r="N2794" s="7">
        <f t="shared" si="172"/>
        <v>6480</v>
      </c>
      <c r="O2794" s="7">
        <f t="shared" si="173"/>
        <v>6800</v>
      </c>
      <c r="P2794" s="2">
        <v>95</v>
      </c>
      <c r="Q2794" s="8">
        <f t="shared" si="174"/>
        <v>6895</v>
      </c>
      <c r="R2794" s="8">
        <f t="shared" si="175"/>
        <v>320</v>
      </c>
      <c r="S2794" s="2" t="s">
        <v>28</v>
      </c>
      <c r="T2794" s="22" cm="1">
        <f t="array" ref="T2794">_xlfn.IFS(OR(Q2794&gt;$U$2,Q2794&lt;$U$3),Q2794*$V$2,OR(Q2794&gt;$U$3,Q2794&lt;$U$4),Q2794*$V$3,OR(Q2794&gt;$U$3,Q2794&lt;$U$4),Q2794*$V$4,OR(Q2794&gt;$U$5,Q2794&lt;$U$6),Q2794*$V$6,OR(Q2794&gt;$U$6,Q2794&lt;$U$7),Q2794*$V$7)</f>
        <v>137.9</v>
      </c>
    </row>
    <row r="2795" spans="1:20" x14ac:dyDescent="0.3">
      <c r="A2795" s="2" t="s">
        <v>3482</v>
      </c>
      <c r="B2795" s="5">
        <v>43823</v>
      </c>
      <c r="C2795" s="5">
        <v>43825</v>
      </c>
      <c r="D2795" s="2" t="s">
        <v>33</v>
      </c>
      <c r="E2795" s="2" t="s">
        <v>89</v>
      </c>
      <c r="F2795" s="2" t="s">
        <v>767</v>
      </c>
      <c r="G2795" s="6" t="str">
        <f>VLOOKUP(F2795,'Customer Info'!A:B,2,0)</f>
        <v>Lindsay</v>
      </c>
      <c r="H2795" s="6" t="str">
        <f>VLOOKUP(F2795,'Customer Info'!A:C,3,0)</f>
        <v>Williams</v>
      </c>
      <c r="I2795" s="6" t="str">
        <f>VLOOKUP(F2795,'Customer Info'!A:E,5,0)</f>
        <v>Akola</v>
      </c>
      <c r="J2795" s="2" t="s">
        <v>1222</v>
      </c>
      <c r="K2795" s="2">
        <v>2857</v>
      </c>
      <c r="L2795" s="2">
        <v>2622</v>
      </c>
      <c r="M2795" s="2">
        <v>1</v>
      </c>
      <c r="N2795" s="7">
        <f t="shared" si="172"/>
        <v>2622</v>
      </c>
      <c r="O2795" s="7">
        <f t="shared" si="173"/>
        <v>2857</v>
      </c>
      <c r="P2795" s="2">
        <v>68</v>
      </c>
      <c r="Q2795" s="8">
        <f t="shared" si="174"/>
        <v>2925</v>
      </c>
      <c r="R2795" s="8">
        <f t="shared" si="175"/>
        <v>235</v>
      </c>
      <c r="S2795" s="2" t="s">
        <v>31</v>
      </c>
      <c r="T2795" s="22" cm="1">
        <f t="array" ref="T2795">_xlfn.IFS(OR(Q2795&gt;$U$2,Q2795&lt;$U$3),Q2795*$V$2,OR(Q2795&gt;$U$3,Q2795&lt;$U$4),Q2795*$V$3,OR(Q2795&gt;$U$3,Q2795&lt;$U$4),Q2795*$V$4,OR(Q2795&gt;$U$5,Q2795&lt;$U$6),Q2795*$V$6,OR(Q2795&gt;$U$6,Q2795&lt;$U$7),Q2795*$V$7)</f>
        <v>58.5</v>
      </c>
    </row>
    <row r="2796" spans="1:20" x14ac:dyDescent="0.3">
      <c r="A2796" s="2" t="s">
        <v>3483</v>
      </c>
      <c r="B2796" s="5">
        <v>43521</v>
      </c>
      <c r="C2796" s="5">
        <v>43522</v>
      </c>
      <c r="D2796" s="2" t="s">
        <v>33</v>
      </c>
      <c r="E2796" s="2" t="s">
        <v>66</v>
      </c>
      <c r="F2796" s="2" t="s">
        <v>207</v>
      </c>
      <c r="G2796" s="6" t="str">
        <f>VLOOKUP(F2796,'Customer Info'!A:B,2,0)</f>
        <v>Sheri</v>
      </c>
      <c r="H2796" s="6" t="str">
        <f>VLOOKUP(F2796,'Customer Info'!A:C,3,0)</f>
        <v>Gordon</v>
      </c>
      <c r="I2796" s="6" t="str">
        <f>VLOOKUP(F2796,'Customer Info'!A:E,5,0)</f>
        <v>Bogor</v>
      </c>
      <c r="J2796" s="2" t="s">
        <v>43</v>
      </c>
      <c r="K2796" s="2">
        <v>8967</v>
      </c>
      <c r="L2796" s="2">
        <v>8151</v>
      </c>
      <c r="M2796" s="2">
        <v>3</v>
      </c>
      <c r="N2796" s="7">
        <f t="shared" si="172"/>
        <v>24453</v>
      </c>
      <c r="O2796" s="7">
        <f t="shared" si="173"/>
        <v>26901</v>
      </c>
      <c r="P2796" s="2">
        <v>27</v>
      </c>
      <c r="Q2796" s="8">
        <f t="shared" si="174"/>
        <v>26928</v>
      </c>
      <c r="R2796" s="8">
        <f t="shared" si="175"/>
        <v>2448</v>
      </c>
      <c r="S2796" s="2" t="s">
        <v>31</v>
      </c>
      <c r="T2796" s="22" cm="1">
        <f t="array" ref="T2796">_xlfn.IFS(OR(Q2796&gt;$U$2,Q2796&lt;$U$3),Q2796*$V$2,OR(Q2796&gt;$U$3,Q2796&lt;$U$4),Q2796*$V$3,OR(Q2796&gt;$U$3,Q2796&lt;$U$4),Q2796*$V$4,OR(Q2796&gt;$U$5,Q2796&lt;$U$6),Q2796*$V$6,OR(Q2796&gt;$U$6,Q2796&lt;$U$7),Q2796*$V$7)</f>
        <v>538.56000000000006</v>
      </c>
    </row>
    <row r="2797" spans="1:20" x14ac:dyDescent="0.3">
      <c r="A2797" s="2" t="s">
        <v>3484</v>
      </c>
      <c r="B2797" s="5">
        <v>43650</v>
      </c>
      <c r="C2797" s="5">
        <v>43652</v>
      </c>
      <c r="D2797" s="2" t="s">
        <v>33</v>
      </c>
      <c r="E2797" s="2" t="s">
        <v>89</v>
      </c>
      <c r="F2797" s="2" t="s">
        <v>370</v>
      </c>
      <c r="G2797" s="6" t="str">
        <f>VLOOKUP(F2797,'Customer Info'!A:B,2,0)</f>
        <v>Duane</v>
      </c>
      <c r="H2797" s="6" t="str">
        <f>VLOOKUP(F2797,'Customer Info'!A:C,3,0)</f>
        <v>Huffman</v>
      </c>
      <c r="I2797" s="6" t="str">
        <f>VLOOKUP(F2797,'Customer Info'!A:E,5,0)</f>
        <v>Perth</v>
      </c>
      <c r="J2797" s="2" t="s">
        <v>374</v>
      </c>
      <c r="K2797" s="2">
        <v>8738</v>
      </c>
      <c r="L2797" s="2">
        <v>8162</v>
      </c>
      <c r="M2797" s="2">
        <v>7</v>
      </c>
      <c r="N2797" s="7">
        <f t="shared" si="172"/>
        <v>57134</v>
      </c>
      <c r="O2797" s="7">
        <f t="shared" si="173"/>
        <v>61166</v>
      </c>
      <c r="P2797" s="2">
        <v>45</v>
      </c>
      <c r="Q2797" s="8">
        <f t="shared" si="174"/>
        <v>61211</v>
      </c>
      <c r="R2797" s="8">
        <f t="shared" si="175"/>
        <v>4032</v>
      </c>
      <c r="S2797" s="2" t="s">
        <v>31</v>
      </c>
      <c r="T2797" s="22" cm="1">
        <f t="array" ref="T2797">_xlfn.IFS(OR(Q2797&gt;$U$2,Q2797&lt;$U$3),Q2797*$V$2,OR(Q2797&gt;$U$3,Q2797&lt;$U$4),Q2797*$V$3,OR(Q2797&gt;$U$3,Q2797&lt;$U$4),Q2797*$V$4,OR(Q2797&gt;$U$5,Q2797&lt;$U$6),Q2797*$V$6,OR(Q2797&gt;$U$6,Q2797&lt;$U$7),Q2797*$V$7)</f>
        <v>1224.22</v>
      </c>
    </row>
    <row r="2798" spans="1:20" x14ac:dyDescent="0.3">
      <c r="A2798" s="2" t="s">
        <v>3485</v>
      </c>
      <c r="B2798" s="5">
        <v>43714</v>
      </c>
      <c r="C2798" s="5">
        <v>43714</v>
      </c>
      <c r="D2798" s="2" t="s">
        <v>45</v>
      </c>
      <c r="E2798" s="2" t="s">
        <v>34</v>
      </c>
      <c r="F2798" s="2" t="s">
        <v>564</v>
      </c>
      <c r="G2798" s="6" t="str">
        <f>VLOOKUP(F2798,'Customer Info'!A:B,2,0)</f>
        <v>Mike</v>
      </c>
      <c r="H2798" s="6" t="str">
        <f>VLOOKUP(F2798,'Customer Info'!A:C,3,0)</f>
        <v>Pelletier</v>
      </c>
      <c r="I2798" s="6" t="str">
        <f>VLOOKUP(F2798,'Customer Info'!A:E,5,0)</f>
        <v>Gorakhpur</v>
      </c>
      <c r="J2798" s="2" t="s">
        <v>30</v>
      </c>
      <c r="K2798" s="2">
        <v>681</v>
      </c>
      <c r="L2798" s="2">
        <v>642</v>
      </c>
      <c r="M2798" s="2">
        <v>4</v>
      </c>
      <c r="N2798" s="7">
        <f t="shared" si="172"/>
        <v>2568</v>
      </c>
      <c r="O2798" s="7">
        <f t="shared" si="173"/>
        <v>2724</v>
      </c>
      <c r="P2798" s="2">
        <v>49</v>
      </c>
      <c r="Q2798" s="8">
        <f t="shared" si="174"/>
        <v>2773</v>
      </c>
      <c r="R2798" s="8">
        <f t="shared" si="175"/>
        <v>156</v>
      </c>
      <c r="S2798" s="2" t="s">
        <v>31</v>
      </c>
      <c r="T2798" s="22" cm="1">
        <f t="array" ref="T2798">_xlfn.IFS(OR(Q2798&gt;$U$2,Q2798&lt;$U$3),Q2798*$V$2,OR(Q2798&gt;$U$3,Q2798&lt;$U$4),Q2798*$V$3,OR(Q2798&gt;$U$3,Q2798&lt;$U$4),Q2798*$V$4,OR(Q2798&gt;$U$5,Q2798&lt;$U$6),Q2798*$V$6,OR(Q2798&gt;$U$6,Q2798&lt;$U$7),Q2798*$V$7)</f>
        <v>55.46</v>
      </c>
    </row>
    <row r="2799" spans="1:20" x14ac:dyDescent="0.3">
      <c r="A2799" s="2" t="s">
        <v>3486</v>
      </c>
      <c r="B2799" s="5">
        <v>43490</v>
      </c>
      <c r="C2799" s="5">
        <v>43490</v>
      </c>
      <c r="D2799" s="2" t="s">
        <v>45</v>
      </c>
      <c r="E2799" s="2" t="s">
        <v>66</v>
      </c>
      <c r="F2799" s="2" t="s">
        <v>924</v>
      </c>
      <c r="G2799" s="6" t="str">
        <f>VLOOKUP(F2799,'Customer Info'!A:B,2,0)</f>
        <v>Sonia</v>
      </c>
      <c r="H2799" s="6" t="str">
        <f>VLOOKUP(F2799,'Customer Info'!A:C,3,0)</f>
        <v>Sunley</v>
      </c>
      <c r="I2799" s="6" t="str">
        <f>VLOOKUP(F2799,'Customer Info'!A:E,5,0)</f>
        <v>Canberra</v>
      </c>
      <c r="J2799" s="2" t="s">
        <v>75</v>
      </c>
      <c r="K2799" s="2">
        <v>520</v>
      </c>
      <c r="L2799" s="2">
        <v>477</v>
      </c>
      <c r="M2799" s="2">
        <v>4</v>
      </c>
      <c r="N2799" s="7">
        <f t="shared" si="172"/>
        <v>1908</v>
      </c>
      <c r="O2799" s="7">
        <f t="shared" si="173"/>
        <v>2080</v>
      </c>
      <c r="P2799" s="2">
        <v>26</v>
      </c>
      <c r="Q2799" s="8">
        <f t="shared" si="174"/>
        <v>2106</v>
      </c>
      <c r="R2799" s="8">
        <f t="shared" si="175"/>
        <v>172</v>
      </c>
      <c r="S2799" s="2" t="s">
        <v>31</v>
      </c>
      <c r="T2799" s="22" cm="1">
        <f t="array" ref="T2799">_xlfn.IFS(OR(Q2799&gt;$U$2,Q2799&lt;$U$3),Q2799*$V$2,OR(Q2799&gt;$U$3,Q2799&lt;$U$4),Q2799*$V$3,OR(Q2799&gt;$U$3,Q2799&lt;$U$4),Q2799*$V$4,OR(Q2799&gt;$U$5,Q2799&lt;$U$6),Q2799*$V$6,OR(Q2799&gt;$U$6,Q2799&lt;$U$7),Q2799*$V$7)</f>
        <v>42.12</v>
      </c>
    </row>
    <row r="2800" spans="1:20" x14ac:dyDescent="0.3">
      <c r="A2800" s="2" t="s">
        <v>3487</v>
      </c>
      <c r="B2800" s="5">
        <v>43658</v>
      </c>
      <c r="C2800" s="5">
        <v>43659</v>
      </c>
      <c r="D2800" s="2" t="s">
        <v>33</v>
      </c>
      <c r="E2800" s="2" t="s">
        <v>27</v>
      </c>
      <c r="F2800" s="2" t="s">
        <v>435</v>
      </c>
      <c r="G2800" s="6" t="str">
        <f>VLOOKUP(F2800,'Customer Info'!A:B,2,0)</f>
        <v>Guy</v>
      </c>
      <c r="H2800" s="6" t="str">
        <f>VLOOKUP(F2800,'Customer Info'!A:C,3,0)</f>
        <v>Phonely</v>
      </c>
      <c r="I2800" s="6" t="str">
        <f>VLOOKUP(F2800,'Customer Info'!A:E,5,0)</f>
        <v>Jodhpur</v>
      </c>
      <c r="J2800" s="2" t="s">
        <v>561</v>
      </c>
      <c r="K2800" s="2">
        <v>6701</v>
      </c>
      <c r="L2800" s="2">
        <v>6384</v>
      </c>
      <c r="M2800" s="2">
        <v>8</v>
      </c>
      <c r="N2800" s="7">
        <f t="shared" si="172"/>
        <v>51072</v>
      </c>
      <c r="O2800" s="7">
        <f t="shared" si="173"/>
        <v>53608</v>
      </c>
      <c r="P2800" s="2">
        <v>23</v>
      </c>
      <c r="Q2800" s="8">
        <f t="shared" si="174"/>
        <v>53631</v>
      </c>
      <c r="R2800" s="8">
        <f t="shared" si="175"/>
        <v>2536</v>
      </c>
      <c r="S2800" s="2" t="s">
        <v>31</v>
      </c>
      <c r="T2800" s="22" cm="1">
        <f t="array" ref="T2800">_xlfn.IFS(OR(Q2800&gt;$U$2,Q2800&lt;$U$3),Q2800*$V$2,OR(Q2800&gt;$U$3,Q2800&lt;$U$4),Q2800*$V$3,OR(Q2800&gt;$U$3,Q2800&lt;$U$4),Q2800*$V$4,OR(Q2800&gt;$U$5,Q2800&lt;$U$6),Q2800*$V$6,OR(Q2800&gt;$U$6,Q2800&lt;$U$7),Q2800*$V$7)</f>
        <v>1072.6200000000001</v>
      </c>
    </row>
    <row r="2801" spans="1:20" x14ac:dyDescent="0.3">
      <c r="A2801" s="2" t="s">
        <v>3488</v>
      </c>
      <c r="B2801" s="5">
        <v>43673</v>
      </c>
      <c r="C2801" s="5">
        <v>43675</v>
      </c>
      <c r="D2801" s="2" t="s">
        <v>33</v>
      </c>
      <c r="E2801" s="2" t="s">
        <v>27</v>
      </c>
      <c r="F2801" s="2" t="s">
        <v>1444</v>
      </c>
      <c r="G2801" s="6" t="str">
        <f>VLOOKUP(F2801,'Customer Info'!A:B,2,0)</f>
        <v>Brad</v>
      </c>
      <c r="H2801" s="6" t="str">
        <f>VLOOKUP(F2801,'Customer Info'!A:C,3,0)</f>
        <v>Eason</v>
      </c>
      <c r="I2801" s="6" t="str">
        <f>VLOOKUP(F2801,'Customer Info'!A:E,5,0)</f>
        <v>Bogor</v>
      </c>
      <c r="J2801" s="2" t="s">
        <v>697</v>
      </c>
      <c r="K2801" s="2">
        <v>2515</v>
      </c>
      <c r="L2801" s="2">
        <v>2397</v>
      </c>
      <c r="M2801" s="2">
        <v>4</v>
      </c>
      <c r="N2801" s="7">
        <f t="shared" si="172"/>
        <v>9588</v>
      </c>
      <c r="O2801" s="7">
        <f t="shared" si="173"/>
        <v>10060</v>
      </c>
      <c r="P2801" s="2">
        <v>61</v>
      </c>
      <c r="Q2801" s="8">
        <f t="shared" si="174"/>
        <v>10121</v>
      </c>
      <c r="R2801" s="8">
        <f t="shared" si="175"/>
        <v>472</v>
      </c>
      <c r="S2801" s="2" t="s">
        <v>31</v>
      </c>
      <c r="T2801" s="22" cm="1">
        <f t="array" ref="T2801">_xlfn.IFS(OR(Q2801&gt;$U$2,Q2801&lt;$U$3),Q2801*$V$2,OR(Q2801&gt;$U$3,Q2801&lt;$U$4),Q2801*$V$3,OR(Q2801&gt;$U$3,Q2801&lt;$U$4),Q2801*$V$4,OR(Q2801&gt;$U$5,Q2801&lt;$U$6),Q2801*$V$6,OR(Q2801&gt;$U$6,Q2801&lt;$U$7),Q2801*$V$7)</f>
        <v>202.42000000000002</v>
      </c>
    </row>
    <row r="2802" spans="1:20" x14ac:dyDescent="0.3">
      <c r="A2802" s="2" t="s">
        <v>3489</v>
      </c>
      <c r="B2802" s="5">
        <v>43752</v>
      </c>
      <c r="C2802" s="5">
        <v>43752</v>
      </c>
      <c r="D2802" s="2" t="s">
        <v>45</v>
      </c>
      <c r="E2802" s="2" t="s">
        <v>41</v>
      </c>
      <c r="F2802" s="2" t="s">
        <v>1581</v>
      </c>
      <c r="G2802" s="6" t="str">
        <f>VLOOKUP(F2802,'Customer Info'!A:B,2,0)</f>
        <v>Stuart</v>
      </c>
      <c r="H2802" s="6" t="str">
        <f>VLOOKUP(F2802,'Customer Info'!A:C,3,0)</f>
        <v>Calhoun</v>
      </c>
      <c r="I2802" s="6" t="str">
        <f>VLOOKUP(F2802,'Customer Info'!A:E,5,0)</f>
        <v>Raipur</v>
      </c>
      <c r="J2802" s="2" t="s">
        <v>399</v>
      </c>
      <c r="K2802" s="2">
        <v>220</v>
      </c>
      <c r="L2802" s="2">
        <v>206</v>
      </c>
      <c r="M2802" s="2">
        <v>1</v>
      </c>
      <c r="N2802" s="7">
        <f t="shared" si="172"/>
        <v>206</v>
      </c>
      <c r="O2802" s="7">
        <f t="shared" si="173"/>
        <v>220</v>
      </c>
      <c r="P2802" s="2">
        <v>49</v>
      </c>
      <c r="Q2802" s="8">
        <f t="shared" si="174"/>
        <v>269</v>
      </c>
      <c r="R2802" s="8">
        <f t="shared" si="175"/>
        <v>14</v>
      </c>
      <c r="S2802" s="2" t="s">
        <v>61</v>
      </c>
      <c r="T2802" s="22" cm="1">
        <f t="array" ref="T2802">_xlfn.IFS(OR(Q2802&gt;$U$2,Q2802&lt;$U$3),Q2802*$V$2,OR(Q2802&gt;$U$3,Q2802&lt;$U$4),Q2802*$V$3,OR(Q2802&gt;$U$3,Q2802&lt;$U$4),Q2802*$V$4,OR(Q2802&gt;$U$5,Q2802&lt;$U$6),Q2802*$V$6,OR(Q2802&gt;$U$6,Q2802&lt;$U$7),Q2802*$V$7)</f>
        <v>5.38</v>
      </c>
    </row>
    <row r="2803" spans="1:20" x14ac:dyDescent="0.3">
      <c r="A2803" s="2" t="s">
        <v>3490</v>
      </c>
      <c r="B2803" s="5">
        <v>43644</v>
      </c>
      <c r="C2803" s="5">
        <v>43644</v>
      </c>
      <c r="D2803" s="2" t="s">
        <v>33</v>
      </c>
      <c r="E2803" s="2" t="s">
        <v>66</v>
      </c>
      <c r="F2803" s="2" t="s">
        <v>131</v>
      </c>
      <c r="G2803" s="6" t="str">
        <f>VLOOKUP(F2803,'Customer Info'!A:B,2,0)</f>
        <v>Steven</v>
      </c>
      <c r="H2803" s="6" t="str">
        <f>VLOOKUP(F2803,'Customer Info'!A:C,3,0)</f>
        <v>Ward</v>
      </c>
      <c r="I2803" s="6" t="str">
        <f>VLOOKUP(F2803,'Customer Info'!A:E,5,0)</f>
        <v>Adelaide</v>
      </c>
      <c r="J2803" s="2" t="s">
        <v>1388</v>
      </c>
      <c r="K2803" s="2">
        <v>8379</v>
      </c>
      <c r="L2803" s="2">
        <v>8061</v>
      </c>
      <c r="M2803" s="2">
        <v>2</v>
      </c>
      <c r="N2803" s="7">
        <f t="shared" si="172"/>
        <v>16122</v>
      </c>
      <c r="O2803" s="7">
        <f t="shared" si="173"/>
        <v>16758</v>
      </c>
      <c r="P2803" s="2">
        <v>46</v>
      </c>
      <c r="Q2803" s="8">
        <f t="shared" si="174"/>
        <v>16804</v>
      </c>
      <c r="R2803" s="8">
        <f t="shared" si="175"/>
        <v>636</v>
      </c>
      <c r="S2803" s="2" t="s">
        <v>31</v>
      </c>
      <c r="T2803" s="22" cm="1">
        <f t="array" ref="T2803">_xlfn.IFS(OR(Q2803&gt;$U$2,Q2803&lt;$U$3),Q2803*$V$2,OR(Q2803&gt;$U$3,Q2803&lt;$U$4),Q2803*$V$3,OR(Q2803&gt;$U$3,Q2803&lt;$U$4),Q2803*$V$4,OR(Q2803&gt;$U$5,Q2803&lt;$U$6),Q2803*$V$6,OR(Q2803&gt;$U$6,Q2803&lt;$U$7),Q2803*$V$7)</f>
        <v>336.08</v>
      </c>
    </row>
    <row r="2804" spans="1:20" x14ac:dyDescent="0.3">
      <c r="A2804" s="2" t="s">
        <v>3491</v>
      </c>
      <c r="B2804" s="5">
        <v>43531</v>
      </c>
      <c r="C2804" s="5">
        <v>43531</v>
      </c>
      <c r="D2804" s="2" t="s">
        <v>45</v>
      </c>
      <c r="E2804" s="2" t="s">
        <v>46</v>
      </c>
      <c r="F2804" s="2" t="s">
        <v>1783</v>
      </c>
      <c r="G2804" s="6" t="str">
        <f>VLOOKUP(F2804,'Customer Info'!A:B,2,0)</f>
        <v>Linda</v>
      </c>
      <c r="H2804" s="6" t="str">
        <f>VLOOKUP(F2804,'Customer Info'!A:C,3,0)</f>
        <v>Southworth</v>
      </c>
      <c r="I2804" s="6" t="str">
        <f>VLOOKUP(F2804,'Customer Info'!A:E,5,0)</f>
        <v>Brisbane</v>
      </c>
      <c r="J2804" s="2" t="s">
        <v>253</v>
      </c>
      <c r="K2804" s="2">
        <v>142</v>
      </c>
      <c r="L2804" s="2">
        <v>134</v>
      </c>
      <c r="M2804" s="2">
        <v>3</v>
      </c>
      <c r="N2804" s="7">
        <f t="shared" si="172"/>
        <v>402</v>
      </c>
      <c r="O2804" s="7">
        <f t="shared" si="173"/>
        <v>426</v>
      </c>
      <c r="P2804" s="2">
        <v>30</v>
      </c>
      <c r="Q2804" s="8">
        <f t="shared" si="174"/>
        <v>456</v>
      </c>
      <c r="R2804" s="8">
        <f t="shared" si="175"/>
        <v>24</v>
      </c>
      <c r="S2804" s="2" t="s">
        <v>61</v>
      </c>
      <c r="T2804" s="22" cm="1">
        <f t="array" ref="T2804">_xlfn.IFS(OR(Q2804&gt;$U$2,Q2804&lt;$U$3),Q2804*$V$2,OR(Q2804&gt;$U$3,Q2804&lt;$U$4),Q2804*$V$3,OR(Q2804&gt;$U$3,Q2804&lt;$U$4),Q2804*$V$4,OR(Q2804&gt;$U$5,Q2804&lt;$U$6),Q2804*$V$6,OR(Q2804&gt;$U$6,Q2804&lt;$U$7),Q2804*$V$7)</f>
        <v>9.120000000000001</v>
      </c>
    </row>
    <row r="2805" spans="1:20" x14ac:dyDescent="0.3">
      <c r="A2805" s="2" t="s">
        <v>3492</v>
      </c>
      <c r="B2805" s="5">
        <v>43672</v>
      </c>
      <c r="C2805" s="5">
        <v>43674</v>
      </c>
      <c r="D2805" s="2" t="s">
        <v>33</v>
      </c>
      <c r="E2805" s="2" t="s">
        <v>46</v>
      </c>
      <c r="F2805" s="2" t="s">
        <v>1619</v>
      </c>
      <c r="G2805" s="6" t="str">
        <f>VLOOKUP(F2805,'Customer Info'!A:B,2,0)</f>
        <v>Tom</v>
      </c>
      <c r="H2805" s="6" t="str">
        <f>VLOOKUP(F2805,'Customer Info'!A:C,3,0)</f>
        <v>Stivers</v>
      </c>
      <c r="I2805" s="6" t="str">
        <f>VLOOKUP(F2805,'Customer Info'!A:E,5,0)</f>
        <v>Thane</v>
      </c>
      <c r="J2805" s="2" t="s">
        <v>170</v>
      </c>
      <c r="K2805" s="2">
        <v>1498</v>
      </c>
      <c r="L2805" s="2">
        <v>1335</v>
      </c>
      <c r="M2805" s="2">
        <v>1</v>
      </c>
      <c r="N2805" s="7">
        <f t="shared" si="172"/>
        <v>1335</v>
      </c>
      <c r="O2805" s="7">
        <f t="shared" si="173"/>
        <v>1498</v>
      </c>
      <c r="P2805" s="2">
        <v>43</v>
      </c>
      <c r="Q2805" s="8">
        <f t="shared" si="174"/>
        <v>1541</v>
      </c>
      <c r="R2805" s="8">
        <f t="shared" si="175"/>
        <v>163</v>
      </c>
      <c r="S2805" s="2" t="s">
        <v>31</v>
      </c>
      <c r="T2805" s="22" cm="1">
        <f t="array" ref="T2805">_xlfn.IFS(OR(Q2805&gt;$U$2,Q2805&lt;$U$3),Q2805*$V$2,OR(Q2805&gt;$U$3,Q2805&lt;$U$4),Q2805*$V$3,OR(Q2805&gt;$U$3,Q2805&lt;$U$4),Q2805*$V$4,OR(Q2805&gt;$U$5,Q2805&lt;$U$6),Q2805*$V$6,OR(Q2805&gt;$U$6,Q2805&lt;$U$7),Q2805*$V$7)</f>
        <v>30.82</v>
      </c>
    </row>
    <row r="2806" spans="1:20" x14ac:dyDescent="0.3">
      <c r="A2806" s="2" t="s">
        <v>3493</v>
      </c>
      <c r="B2806" s="5">
        <v>43775</v>
      </c>
      <c r="C2806" s="5">
        <v>43777</v>
      </c>
      <c r="D2806" s="2" t="s">
        <v>26</v>
      </c>
      <c r="E2806" s="2" t="s">
        <v>27</v>
      </c>
      <c r="F2806" s="2" t="s">
        <v>594</v>
      </c>
      <c r="G2806" s="6" t="str">
        <f>VLOOKUP(F2806,'Customer Info'!A:B,2,0)</f>
        <v>Anna</v>
      </c>
      <c r="H2806" s="6" t="str">
        <f>VLOOKUP(F2806,'Customer Info'!A:C,3,0)</f>
        <v>Gayman</v>
      </c>
      <c r="I2806" s="6" t="str">
        <f>VLOOKUP(F2806,'Customer Info'!A:E,5,0)</f>
        <v>Surat</v>
      </c>
      <c r="J2806" s="2" t="s">
        <v>490</v>
      </c>
      <c r="K2806" s="2">
        <v>2365</v>
      </c>
      <c r="L2806" s="2">
        <v>2232</v>
      </c>
      <c r="M2806" s="2">
        <v>4</v>
      </c>
      <c r="N2806" s="7">
        <f t="shared" si="172"/>
        <v>8928</v>
      </c>
      <c r="O2806" s="7">
        <f t="shared" si="173"/>
        <v>9460</v>
      </c>
      <c r="P2806" s="2">
        <v>32</v>
      </c>
      <c r="Q2806" s="8">
        <f t="shared" si="174"/>
        <v>9492</v>
      </c>
      <c r="R2806" s="8">
        <f t="shared" si="175"/>
        <v>532</v>
      </c>
      <c r="S2806" s="2" t="s">
        <v>61</v>
      </c>
      <c r="T2806" s="22" cm="1">
        <f t="array" ref="T2806">_xlfn.IFS(OR(Q2806&gt;$U$2,Q2806&lt;$U$3),Q2806*$V$2,OR(Q2806&gt;$U$3,Q2806&lt;$U$4),Q2806*$V$3,OR(Q2806&gt;$U$3,Q2806&lt;$U$4),Q2806*$V$4,OR(Q2806&gt;$U$5,Q2806&lt;$U$6),Q2806*$V$6,OR(Q2806&gt;$U$6,Q2806&lt;$U$7),Q2806*$V$7)</f>
        <v>189.84</v>
      </c>
    </row>
    <row r="2807" spans="1:20" x14ac:dyDescent="0.3">
      <c r="A2807" s="2" t="s">
        <v>3494</v>
      </c>
      <c r="B2807" s="5">
        <v>43773</v>
      </c>
      <c r="C2807" s="5">
        <v>43774</v>
      </c>
      <c r="D2807" s="2" t="s">
        <v>26</v>
      </c>
      <c r="E2807" s="2" t="s">
        <v>66</v>
      </c>
      <c r="F2807" s="2" t="s">
        <v>1762</v>
      </c>
      <c r="G2807" s="6" t="str">
        <f>VLOOKUP(F2807,'Customer Info'!A:B,2,0)</f>
        <v>Mitch</v>
      </c>
      <c r="H2807" s="6" t="str">
        <f>VLOOKUP(F2807,'Customer Info'!A:C,3,0)</f>
        <v>Willingham</v>
      </c>
      <c r="I2807" s="6" t="str">
        <f>VLOOKUP(F2807,'Customer Info'!A:E,5,0)</f>
        <v>Surakarta</v>
      </c>
      <c r="J2807" s="2" t="s">
        <v>281</v>
      </c>
      <c r="K2807" s="2">
        <v>1292</v>
      </c>
      <c r="L2807" s="2">
        <v>1185</v>
      </c>
      <c r="M2807" s="2">
        <v>3</v>
      </c>
      <c r="N2807" s="7">
        <f t="shared" si="172"/>
        <v>3555</v>
      </c>
      <c r="O2807" s="7">
        <f t="shared" si="173"/>
        <v>3876</v>
      </c>
      <c r="P2807" s="2">
        <v>65</v>
      </c>
      <c r="Q2807" s="8">
        <f t="shared" si="174"/>
        <v>3941</v>
      </c>
      <c r="R2807" s="8">
        <f t="shared" si="175"/>
        <v>321</v>
      </c>
      <c r="S2807" s="2" t="s">
        <v>31</v>
      </c>
      <c r="T2807" s="22" cm="1">
        <f t="array" ref="T2807">_xlfn.IFS(OR(Q2807&gt;$U$2,Q2807&lt;$U$3),Q2807*$V$2,OR(Q2807&gt;$U$3,Q2807&lt;$U$4),Q2807*$V$3,OR(Q2807&gt;$U$3,Q2807&lt;$U$4),Q2807*$V$4,OR(Q2807&gt;$U$5,Q2807&lt;$U$6),Q2807*$V$6,OR(Q2807&gt;$U$6,Q2807&lt;$U$7),Q2807*$V$7)</f>
        <v>78.820000000000007</v>
      </c>
    </row>
    <row r="2808" spans="1:20" x14ac:dyDescent="0.3">
      <c r="A2808" s="2" t="s">
        <v>3495</v>
      </c>
      <c r="B2808" s="5">
        <v>43614</v>
      </c>
      <c r="C2808" s="5">
        <v>43614</v>
      </c>
      <c r="D2808" s="2" t="s">
        <v>26</v>
      </c>
      <c r="E2808" s="2" t="s">
        <v>66</v>
      </c>
      <c r="F2808" s="2" t="s">
        <v>803</v>
      </c>
      <c r="G2808" s="6" t="str">
        <f>VLOOKUP(F2808,'Customer Info'!A:B,2,0)</f>
        <v>Adrian</v>
      </c>
      <c r="H2808" s="6" t="str">
        <f>VLOOKUP(F2808,'Customer Info'!A:C,3,0)</f>
        <v>Barton</v>
      </c>
      <c r="I2808" s="6" t="str">
        <f>VLOOKUP(F2808,'Customer Info'!A:E,5,0)</f>
        <v>Zigong</v>
      </c>
      <c r="J2808" s="2" t="s">
        <v>64</v>
      </c>
      <c r="K2808" s="2">
        <v>4122</v>
      </c>
      <c r="L2808" s="2">
        <v>3781</v>
      </c>
      <c r="M2808" s="2">
        <v>7</v>
      </c>
      <c r="N2808" s="7">
        <f t="shared" si="172"/>
        <v>26467</v>
      </c>
      <c r="O2808" s="7">
        <f t="shared" si="173"/>
        <v>28854</v>
      </c>
      <c r="P2808" s="2">
        <v>98</v>
      </c>
      <c r="Q2808" s="8">
        <f t="shared" si="174"/>
        <v>28952</v>
      </c>
      <c r="R2808" s="8">
        <f t="shared" si="175"/>
        <v>2387</v>
      </c>
      <c r="S2808" s="2" t="s">
        <v>61</v>
      </c>
      <c r="T2808" s="22" cm="1">
        <f t="array" ref="T2808">_xlfn.IFS(OR(Q2808&gt;$U$2,Q2808&lt;$U$3),Q2808*$V$2,OR(Q2808&gt;$U$3,Q2808&lt;$U$4),Q2808*$V$3,OR(Q2808&gt;$U$3,Q2808&lt;$U$4),Q2808*$V$4,OR(Q2808&gt;$U$5,Q2808&lt;$U$6),Q2808*$V$6,OR(Q2808&gt;$U$6,Q2808&lt;$U$7),Q2808*$V$7)</f>
        <v>579.04</v>
      </c>
    </row>
    <row r="2809" spans="1:20" x14ac:dyDescent="0.3">
      <c r="A2809" s="2" t="s">
        <v>3496</v>
      </c>
      <c r="B2809" s="5">
        <v>43545</v>
      </c>
      <c r="C2809" s="5">
        <v>43545</v>
      </c>
      <c r="D2809" s="2" t="s">
        <v>45</v>
      </c>
      <c r="E2809" s="2" t="s">
        <v>89</v>
      </c>
      <c r="F2809" s="2" t="s">
        <v>475</v>
      </c>
      <c r="G2809" s="6" t="str">
        <f>VLOOKUP(F2809,'Customer Info'!A:B,2,0)</f>
        <v>Philip</v>
      </c>
      <c r="H2809" s="6" t="str">
        <f>VLOOKUP(F2809,'Customer Info'!A:C,3,0)</f>
        <v>Brown</v>
      </c>
      <c r="I2809" s="6" t="str">
        <f>VLOOKUP(F2809,'Customer Info'!A:E,5,0)</f>
        <v>Binjai</v>
      </c>
      <c r="J2809" s="2" t="s">
        <v>518</v>
      </c>
      <c r="K2809" s="2">
        <v>1763</v>
      </c>
      <c r="L2809" s="2">
        <v>1602</v>
      </c>
      <c r="M2809" s="2">
        <v>5</v>
      </c>
      <c r="N2809" s="7">
        <f t="shared" si="172"/>
        <v>8010</v>
      </c>
      <c r="O2809" s="7">
        <f t="shared" si="173"/>
        <v>8815</v>
      </c>
      <c r="P2809" s="2">
        <v>64</v>
      </c>
      <c r="Q2809" s="8">
        <f t="shared" si="174"/>
        <v>8879</v>
      </c>
      <c r="R2809" s="8">
        <f t="shared" si="175"/>
        <v>805</v>
      </c>
      <c r="S2809" s="2" t="s">
        <v>31</v>
      </c>
      <c r="T2809" s="22" cm="1">
        <f t="array" ref="T2809">_xlfn.IFS(OR(Q2809&gt;$U$2,Q2809&lt;$U$3),Q2809*$V$2,OR(Q2809&gt;$U$3,Q2809&lt;$U$4),Q2809*$V$3,OR(Q2809&gt;$U$3,Q2809&lt;$U$4),Q2809*$V$4,OR(Q2809&gt;$U$5,Q2809&lt;$U$6),Q2809*$V$6,OR(Q2809&gt;$U$6,Q2809&lt;$U$7),Q2809*$V$7)</f>
        <v>177.58</v>
      </c>
    </row>
    <row r="2810" spans="1:20" x14ac:dyDescent="0.3">
      <c r="A2810" s="2" t="s">
        <v>3497</v>
      </c>
      <c r="B2810" s="5">
        <v>43664</v>
      </c>
      <c r="C2810" s="5">
        <v>43666</v>
      </c>
      <c r="D2810" s="2" t="s">
        <v>26</v>
      </c>
      <c r="E2810" s="2" t="s">
        <v>34</v>
      </c>
      <c r="F2810" s="2" t="s">
        <v>761</v>
      </c>
      <c r="G2810" s="6" t="str">
        <f>VLOOKUP(F2810,'Customer Info'!A:B,2,0)</f>
        <v>Natalie</v>
      </c>
      <c r="H2810" s="6" t="str">
        <f>VLOOKUP(F2810,'Customer Info'!A:C,3,0)</f>
        <v>Webber</v>
      </c>
      <c r="I2810" s="6" t="str">
        <f>VLOOKUP(F2810,'Customer Info'!A:E,5,0)</f>
        <v>Ningbo</v>
      </c>
      <c r="J2810" s="2" t="s">
        <v>191</v>
      </c>
      <c r="K2810" s="2">
        <v>8448</v>
      </c>
      <c r="L2810" s="2">
        <v>7822</v>
      </c>
      <c r="M2810" s="2">
        <v>3</v>
      </c>
      <c r="N2810" s="7">
        <f t="shared" si="172"/>
        <v>23466</v>
      </c>
      <c r="O2810" s="7">
        <f t="shared" si="173"/>
        <v>25344</v>
      </c>
      <c r="P2810" s="2">
        <v>75</v>
      </c>
      <c r="Q2810" s="8">
        <f t="shared" si="174"/>
        <v>25419</v>
      </c>
      <c r="R2810" s="8">
        <f t="shared" si="175"/>
        <v>1878</v>
      </c>
      <c r="S2810" s="2" t="s">
        <v>28</v>
      </c>
      <c r="T2810" s="22" cm="1">
        <f t="array" ref="T2810">_xlfn.IFS(OR(Q2810&gt;$U$2,Q2810&lt;$U$3),Q2810*$V$2,OR(Q2810&gt;$U$3,Q2810&lt;$U$4),Q2810*$V$3,OR(Q2810&gt;$U$3,Q2810&lt;$U$4),Q2810*$V$4,OR(Q2810&gt;$U$5,Q2810&lt;$U$6),Q2810*$V$6,OR(Q2810&gt;$U$6,Q2810&lt;$U$7),Q2810*$V$7)</f>
        <v>508.38</v>
      </c>
    </row>
    <row r="2811" spans="1:20" x14ac:dyDescent="0.3">
      <c r="A2811" s="2" t="s">
        <v>3498</v>
      </c>
      <c r="B2811" s="5">
        <v>43656</v>
      </c>
      <c r="C2811" s="5">
        <v>43656</v>
      </c>
      <c r="D2811" s="2" t="s">
        <v>45</v>
      </c>
      <c r="E2811" s="2" t="s">
        <v>34</v>
      </c>
      <c r="F2811" s="2" t="s">
        <v>1310</v>
      </c>
      <c r="G2811" s="6" t="str">
        <f>VLOOKUP(F2811,'Customer Info'!A:B,2,0)</f>
        <v>Mick</v>
      </c>
      <c r="H2811" s="6" t="str">
        <f>VLOOKUP(F2811,'Customer Info'!A:C,3,0)</f>
        <v>Brown</v>
      </c>
      <c r="I2811" s="6" t="str">
        <f>VLOOKUP(F2811,'Customer Info'!A:E,5,0)</f>
        <v>Shenzhen</v>
      </c>
      <c r="J2811" s="2" t="s">
        <v>704</v>
      </c>
      <c r="K2811" s="2">
        <v>1321</v>
      </c>
      <c r="L2811" s="2">
        <v>1211</v>
      </c>
      <c r="M2811" s="2">
        <v>2</v>
      </c>
      <c r="N2811" s="7">
        <f t="shared" si="172"/>
        <v>2422</v>
      </c>
      <c r="O2811" s="7">
        <f t="shared" si="173"/>
        <v>2642</v>
      </c>
      <c r="P2811" s="2">
        <v>71</v>
      </c>
      <c r="Q2811" s="8">
        <f t="shared" si="174"/>
        <v>2713</v>
      </c>
      <c r="R2811" s="8">
        <f t="shared" si="175"/>
        <v>220</v>
      </c>
      <c r="S2811" s="2" t="s">
        <v>31</v>
      </c>
      <c r="T2811" s="22" cm="1">
        <f t="array" ref="T2811">_xlfn.IFS(OR(Q2811&gt;$U$2,Q2811&lt;$U$3),Q2811*$V$2,OR(Q2811&gt;$U$3,Q2811&lt;$U$4),Q2811*$V$3,OR(Q2811&gt;$U$3,Q2811&lt;$U$4),Q2811*$V$4,OR(Q2811&gt;$U$5,Q2811&lt;$U$6),Q2811*$V$6,OR(Q2811&gt;$U$6,Q2811&lt;$U$7),Q2811*$V$7)</f>
        <v>54.26</v>
      </c>
    </row>
    <row r="2812" spans="1:20" x14ac:dyDescent="0.3">
      <c r="A2812" s="2" t="s">
        <v>3499</v>
      </c>
      <c r="B2812" s="5">
        <v>43598</v>
      </c>
      <c r="C2812" s="5">
        <v>43600</v>
      </c>
      <c r="D2812" s="2" t="s">
        <v>33</v>
      </c>
      <c r="E2812" s="2" t="s">
        <v>34</v>
      </c>
      <c r="F2812" s="2" t="s">
        <v>1393</v>
      </c>
      <c r="G2812" s="6" t="str">
        <f>VLOOKUP(F2812,'Customer Info'!A:B,2,0)</f>
        <v>Ionia</v>
      </c>
      <c r="H2812" s="6" t="str">
        <f>VLOOKUP(F2812,'Customer Info'!A:C,3,0)</f>
        <v>McGrath</v>
      </c>
      <c r="I2812" s="6" t="str">
        <f>VLOOKUP(F2812,'Customer Info'!A:E,5,0)</f>
        <v>Dormagen</v>
      </c>
      <c r="J2812" s="2" t="s">
        <v>250</v>
      </c>
      <c r="K2812" s="2">
        <v>2921</v>
      </c>
      <c r="L2812" s="2">
        <v>2809</v>
      </c>
      <c r="M2812" s="2">
        <v>1</v>
      </c>
      <c r="N2812" s="7">
        <f t="shared" si="172"/>
        <v>2809</v>
      </c>
      <c r="O2812" s="7">
        <f t="shared" si="173"/>
        <v>2921</v>
      </c>
      <c r="P2812" s="2">
        <v>82</v>
      </c>
      <c r="Q2812" s="8">
        <f t="shared" si="174"/>
        <v>3003</v>
      </c>
      <c r="R2812" s="8">
        <f t="shared" si="175"/>
        <v>112</v>
      </c>
      <c r="S2812" s="2" t="s">
        <v>31</v>
      </c>
      <c r="T2812" s="22" cm="1">
        <f t="array" ref="T2812">_xlfn.IFS(OR(Q2812&gt;$U$2,Q2812&lt;$U$3),Q2812*$V$2,OR(Q2812&gt;$U$3,Q2812&lt;$U$4),Q2812*$V$3,OR(Q2812&gt;$U$3,Q2812&lt;$U$4),Q2812*$V$4,OR(Q2812&gt;$U$5,Q2812&lt;$U$6),Q2812*$V$6,OR(Q2812&gt;$U$6,Q2812&lt;$U$7),Q2812*$V$7)</f>
        <v>60.06</v>
      </c>
    </row>
    <row r="2813" spans="1:20" x14ac:dyDescent="0.3">
      <c r="A2813" s="2" t="s">
        <v>3500</v>
      </c>
      <c r="B2813" s="5">
        <v>43649</v>
      </c>
      <c r="C2813" s="5">
        <v>43649</v>
      </c>
      <c r="D2813" s="2" t="s">
        <v>26</v>
      </c>
      <c r="E2813" s="2" t="s">
        <v>89</v>
      </c>
      <c r="F2813" s="2" t="s">
        <v>395</v>
      </c>
      <c r="G2813" s="6" t="str">
        <f>VLOOKUP(F2813,'Customer Info'!A:B,2,0)</f>
        <v>Lynn</v>
      </c>
      <c r="H2813" s="6" t="str">
        <f>VLOOKUP(F2813,'Customer Info'!A:C,3,0)</f>
        <v>Smith</v>
      </c>
      <c r="I2813" s="6" t="str">
        <f>VLOOKUP(F2813,'Customer Info'!A:E,5,0)</f>
        <v>Guiping</v>
      </c>
      <c r="J2813" s="2" t="s">
        <v>530</v>
      </c>
      <c r="K2813" s="2">
        <v>2654</v>
      </c>
      <c r="L2813" s="2">
        <v>2410</v>
      </c>
      <c r="M2813" s="2">
        <v>1</v>
      </c>
      <c r="N2813" s="7">
        <f t="shared" si="172"/>
        <v>2410</v>
      </c>
      <c r="O2813" s="7">
        <f t="shared" si="173"/>
        <v>2654</v>
      </c>
      <c r="P2813" s="2">
        <v>95</v>
      </c>
      <c r="Q2813" s="8">
        <f t="shared" si="174"/>
        <v>2749</v>
      </c>
      <c r="R2813" s="8">
        <f t="shared" si="175"/>
        <v>244</v>
      </c>
      <c r="S2813" s="2" t="s">
        <v>31</v>
      </c>
      <c r="T2813" s="22" cm="1">
        <f t="array" ref="T2813">_xlfn.IFS(OR(Q2813&gt;$U$2,Q2813&lt;$U$3),Q2813*$V$2,OR(Q2813&gt;$U$3,Q2813&lt;$U$4),Q2813*$V$3,OR(Q2813&gt;$U$3,Q2813&lt;$U$4),Q2813*$V$4,OR(Q2813&gt;$U$5,Q2813&lt;$U$6),Q2813*$V$6,OR(Q2813&gt;$U$6,Q2813&lt;$U$7),Q2813*$V$7)</f>
        <v>54.980000000000004</v>
      </c>
    </row>
    <row r="2814" spans="1:20" x14ac:dyDescent="0.3">
      <c r="A2814" s="2" t="s">
        <v>3501</v>
      </c>
      <c r="B2814" s="5">
        <v>43679</v>
      </c>
      <c r="C2814" s="5">
        <v>43681</v>
      </c>
      <c r="D2814" s="2" t="s">
        <v>45</v>
      </c>
      <c r="E2814" s="2" t="s">
        <v>89</v>
      </c>
      <c r="F2814" s="2" t="s">
        <v>1762</v>
      </c>
      <c r="G2814" s="6" t="str">
        <f>VLOOKUP(F2814,'Customer Info'!A:B,2,0)</f>
        <v>Mitch</v>
      </c>
      <c r="H2814" s="6" t="str">
        <f>VLOOKUP(F2814,'Customer Info'!A:C,3,0)</f>
        <v>Willingham</v>
      </c>
      <c r="I2814" s="6" t="str">
        <f>VLOOKUP(F2814,'Customer Info'!A:E,5,0)</f>
        <v>Surakarta</v>
      </c>
      <c r="J2814" s="2" t="s">
        <v>116</v>
      </c>
      <c r="K2814" s="2">
        <v>60</v>
      </c>
      <c r="L2814" s="2">
        <v>58</v>
      </c>
      <c r="M2814" s="2">
        <v>1</v>
      </c>
      <c r="N2814" s="7">
        <f t="shared" si="172"/>
        <v>58</v>
      </c>
      <c r="O2814" s="7">
        <f t="shared" si="173"/>
        <v>60</v>
      </c>
      <c r="P2814" s="2">
        <v>10</v>
      </c>
      <c r="Q2814" s="8">
        <f t="shared" si="174"/>
        <v>70</v>
      </c>
      <c r="R2814" s="8">
        <f t="shared" si="175"/>
        <v>2</v>
      </c>
      <c r="S2814" s="2" t="s">
        <v>31</v>
      </c>
      <c r="T2814" s="22" cm="1">
        <f t="array" ref="T2814">_xlfn.IFS(OR(Q2814&gt;$U$2,Q2814&lt;$U$3),Q2814*$V$2,OR(Q2814&gt;$U$3,Q2814&lt;$U$4),Q2814*$V$3,OR(Q2814&gt;$U$3,Q2814&lt;$U$4),Q2814*$V$4,OR(Q2814&gt;$U$5,Q2814&lt;$U$6),Q2814*$V$6,OR(Q2814&gt;$U$6,Q2814&lt;$U$7),Q2814*$V$7)</f>
        <v>1.4000000000000001</v>
      </c>
    </row>
    <row r="2815" spans="1:20" x14ac:dyDescent="0.3">
      <c r="A2815" s="2" t="s">
        <v>3502</v>
      </c>
      <c r="B2815" s="5">
        <v>43805</v>
      </c>
      <c r="C2815" s="5">
        <v>43807</v>
      </c>
      <c r="D2815" s="2" t="s">
        <v>45</v>
      </c>
      <c r="E2815" s="2" t="s">
        <v>34</v>
      </c>
      <c r="F2815" s="2" t="s">
        <v>995</v>
      </c>
      <c r="G2815" s="6" t="str">
        <f>VLOOKUP(F2815,'Customer Info'!A:B,2,0)</f>
        <v>Jesus</v>
      </c>
      <c r="H2815" s="6" t="str">
        <f>VLOOKUP(F2815,'Customer Info'!A:C,3,0)</f>
        <v>Ocampo</v>
      </c>
      <c r="I2815" s="6" t="str">
        <f>VLOOKUP(F2815,'Customer Info'!A:E,5,0)</f>
        <v>Herten</v>
      </c>
      <c r="J2815" s="2" t="s">
        <v>424</v>
      </c>
      <c r="K2815" s="2">
        <v>1039</v>
      </c>
      <c r="L2815" s="2">
        <v>954</v>
      </c>
      <c r="M2815" s="2">
        <v>7</v>
      </c>
      <c r="N2815" s="7">
        <f t="shared" si="172"/>
        <v>6678</v>
      </c>
      <c r="O2815" s="7">
        <f t="shared" si="173"/>
        <v>7273</v>
      </c>
      <c r="P2815" s="2">
        <v>99</v>
      </c>
      <c r="Q2815" s="8">
        <f t="shared" si="174"/>
        <v>7372</v>
      </c>
      <c r="R2815" s="8">
        <f t="shared" si="175"/>
        <v>595</v>
      </c>
      <c r="S2815" s="2" t="s">
        <v>31</v>
      </c>
      <c r="T2815" s="22" cm="1">
        <f t="array" ref="T2815">_xlfn.IFS(OR(Q2815&gt;$U$2,Q2815&lt;$U$3),Q2815*$V$2,OR(Q2815&gt;$U$3,Q2815&lt;$U$4),Q2815*$V$3,OR(Q2815&gt;$U$3,Q2815&lt;$U$4),Q2815*$V$4,OR(Q2815&gt;$U$5,Q2815&lt;$U$6),Q2815*$V$6,OR(Q2815&gt;$U$6,Q2815&lt;$U$7),Q2815*$V$7)</f>
        <v>147.44</v>
      </c>
    </row>
    <row r="2816" spans="1:20" x14ac:dyDescent="0.3">
      <c r="A2816" s="2" t="s">
        <v>3503</v>
      </c>
      <c r="B2816" s="5">
        <v>43514</v>
      </c>
      <c r="C2816" s="5">
        <v>43515</v>
      </c>
      <c r="D2816" s="2" t="s">
        <v>33</v>
      </c>
      <c r="E2816" s="2" t="s">
        <v>66</v>
      </c>
      <c r="F2816" s="2" t="s">
        <v>701</v>
      </c>
      <c r="G2816" s="6" t="str">
        <f>VLOOKUP(F2816,'Customer Info'!A:B,2,0)</f>
        <v>Eric</v>
      </c>
      <c r="H2816" s="6" t="str">
        <f>VLOOKUP(F2816,'Customer Info'!A:C,3,0)</f>
        <v>Barreto</v>
      </c>
      <c r="I2816" s="6" t="str">
        <f>VLOOKUP(F2816,'Customer Info'!A:E,5,0)</f>
        <v>Liaoyang</v>
      </c>
      <c r="J2816" s="2" t="s">
        <v>431</v>
      </c>
      <c r="K2816" s="2">
        <v>7141</v>
      </c>
      <c r="L2816" s="2">
        <v>6541</v>
      </c>
      <c r="M2816" s="2">
        <v>2</v>
      </c>
      <c r="N2816" s="7">
        <f t="shared" si="172"/>
        <v>13082</v>
      </c>
      <c r="O2816" s="7">
        <f t="shared" si="173"/>
        <v>14282</v>
      </c>
      <c r="P2816" s="2">
        <v>90</v>
      </c>
      <c r="Q2816" s="8">
        <f t="shared" si="174"/>
        <v>14372</v>
      </c>
      <c r="R2816" s="8">
        <f t="shared" si="175"/>
        <v>1200</v>
      </c>
      <c r="S2816" s="2" t="s">
        <v>28</v>
      </c>
      <c r="T2816" s="22" cm="1">
        <f t="array" ref="T2816">_xlfn.IFS(OR(Q2816&gt;$U$2,Q2816&lt;$U$3),Q2816*$V$2,OR(Q2816&gt;$U$3,Q2816&lt;$U$4),Q2816*$V$3,OR(Q2816&gt;$U$3,Q2816&lt;$U$4),Q2816*$V$4,OR(Q2816&gt;$U$5,Q2816&lt;$U$6),Q2816*$V$6,OR(Q2816&gt;$U$6,Q2816&lt;$U$7),Q2816*$V$7)</f>
        <v>287.44</v>
      </c>
    </row>
    <row r="2817" spans="1:20" x14ac:dyDescent="0.3">
      <c r="A2817" s="2" t="s">
        <v>3504</v>
      </c>
      <c r="B2817" s="5">
        <v>43809</v>
      </c>
      <c r="C2817" s="5">
        <v>43809</v>
      </c>
      <c r="D2817" s="2" t="s">
        <v>45</v>
      </c>
      <c r="E2817" s="2" t="s">
        <v>89</v>
      </c>
      <c r="F2817" s="2" t="s">
        <v>463</v>
      </c>
      <c r="G2817" s="6" t="str">
        <f>VLOOKUP(F2817,'Customer Info'!A:B,2,0)</f>
        <v>Kean</v>
      </c>
      <c r="H2817" s="6" t="str">
        <f>VLOOKUP(F2817,'Customer Info'!A:C,3,0)</f>
        <v>Takahito</v>
      </c>
      <c r="I2817" s="6" t="str">
        <f>VLOOKUP(F2817,'Customer Info'!A:E,5,0)</f>
        <v>Jakarta</v>
      </c>
      <c r="J2817" s="2" t="s">
        <v>215</v>
      </c>
      <c r="K2817" s="2">
        <v>136</v>
      </c>
      <c r="L2817" s="2">
        <v>130</v>
      </c>
      <c r="M2817" s="2">
        <v>1</v>
      </c>
      <c r="N2817" s="7">
        <f t="shared" si="172"/>
        <v>130</v>
      </c>
      <c r="O2817" s="7">
        <f t="shared" si="173"/>
        <v>136</v>
      </c>
      <c r="P2817" s="2">
        <v>30</v>
      </c>
      <c r="Q2817" s="8">
        <f t="shared" si="174"/>
        <v>166</v>
      </c>
      <c r="R2817" s="8">
        <f t="shared" si="175"/>
        <v>6</v>
      </c>
      <c r="S2817" s="2" t="s">
        <v>28</v>
      </c>
      <c r="T2817" s="22" cm="1">
        <f t="array" ref="T2817">_xlfn.IFS(OR(Q2817&gt;$U$2,Q2817&lt;$U$3),Q2817*$V$2,OR(Q2817&gt;$U$3,Q2817&lt;$U$4),Q2817*$V$3,OR(Q2817&gt;$U$3,Q2817&lt;$U$4),Q2817*$V$4,OR(Q2817&gt;$U$5,Q2817&lt;$U$6),Q2817*$V$6,OR(Q2817&gt;$U$6,Q2817&lt;$U$7),Q2817*$V$7)</f>
        <v>3.3200000000000003</v>
      </c>
    </row>
    <row r="2818" spans="1:20" x14ac:dyDescent="0.3">
      <c r="A2818" s="2" t="s">
        <v>3505</v>
      </c>
      <c r="B2818" s="5">
        <v>43783</v>
      </c>
      <c r="C2818" s="5">
        <v>43785</v>
      </c>
      <c r="D2818" s="2" t="s">
        <v>45</v>
      </c>
      <c r="E2818" s="2" t="s">
        <v>27</v>
      </c>
      <c r="F2818" s="2" t="s">
        <v>111</v>
      </c>
      <c r="G2818" s="6" t="str">
        <f>VLOOKUP(F2818,'Customer Info'!A:B,2,0)</f>
        <v>Thomas</v>
      </c>
      <c r="H2818" s="6" t="str">
        <f>VLOOKUP(F2818,'Customer Info'!A:C,3,0)</f>
        <v>Brumley</v>
      </c>
      <c r="I2818" s="6" t="str">
        <f>VLOOKUP(F2818,'Customer Info'!A:E,5,0)</f>
        <v>Jinan</v>
      </c>
      <c r="J2818" s="2" t="s">
        <v>317</v>
      </c>
      <c r="K2818" s="2">
        <v>60</v>
      </c>
      <c r="L2818" s="2">
        <v>55</v>
      </c>
      <c r="M2818" s="2">
        <v>2</v>
      </c>
      <c r="N2818" s="7">
        <f t="shared" si="172"/>
        <v>110</v>
      </c>
      <c r="O2818" s="7">
        <f t="shared" si="173"/>
        <v>120</v>
      </c>
      <c r="P2818" s="2">
        <v>10</v>
      </c>
      <c r="Q2818" s="8">
        <f t="shared" si="174"/>
        <v>130</v>
      </c>
      <c r="R2818" s="8">
        <f t="shared" si="175"/>
        <v>10</v>
      </c>
      <c r="S2818" s="2" t="s">
        <v>61</v>
      </c>
      <c r="T2818" s="22" cm="1">
        <f t="array" ref="T2818">_xlfn.IFS(OR(Q2818&gt;$U$2,Q2818&lt;$U$3),Q2818*$V$2,OR(Q2818&gt;$U$3,Q2818&lt;$U$4),Q2818*$V$3,OR(Q2818&gt;$U$3,Q2818&lt;$U$4),Q2818*$V$4,OR(Q2818&gt;$U$5,Q2818&lt;$U$6),Q2818*$V$6,OR(Q2818&gt;$U$6,Q2818&lt;$U$7),Q2818*$V$7)</f>
        <v>2.6</v>
      </c>
    </row>
    <row r="2819" spans="1:20" x14ac:dyDescent="0.3">
      <c r="A2819" s="2" t="s">
        <v>3506</v>
      </c>
      <c r="B2819" s="5">
        <v>43539</v>
      </c>
      <c r="C2819" s="5">
        <v>43540</v>
      </c>
      <c r="D2819" s="2" t="s">
        <v>45</v>
      </c>
      <c r="E2819" s="2" t="s">
        <v>46</v>
      </c>
      <c r="F2819" s="2" t="s">
        <v>1259</v>
      </c>
      <c r="G2819" s="6" t="str">
        <f>VLOOKUP(F2819,'Customer Info'!A:B,2,0)</f>
        <v>Tom</v>
      </c>
      <c r="H2819" s="6" t="str">
        <f>VLOOKUP(F2819,'Customer Info'!A:C,3,0)</f>
        <v>Stivers</v>
      </c>
      <c r="I2819" s="6" t="str">
        <f>VLOOKUP(F2819,'Customer Info'!A:E,5,0)</f>
        <v>Guangzhou</v>
      </c>
      <c r="J2819" s="2" t="s">
        <v>60</v>
      </c>
      <c r="K2819" s="2">
        <v>511</v>
      </c>
      <c r="L2819" s="2">
        <v>477</v>
      </c>
      <c r="M2819" s="2">
        <v>2</v>
      </c>
      <c r="N2819" s="7">
        <f t="shared" si="172"/>
        <v>954</v>
      </c>
      <c r="O2819" s="7">
        <f t="shared" si="173"/>
        <v>1022</v>
      </c>
      <c r="P2819" s="2">
        <v>41</v>
      </c>
      <c r="Q2819" s="8">
        <f t="shared" si="174"/>
        <v>1063</v>
      </c>
      <c r="R2819" s="8">
        <f t="shared" si="175"/>
        <v>68</v>
      </c>
      <c r="S2819" s="2" t="s">
        <v>31</v>
      </c>
      <c r="T2819" s="22" cm="1">
        <f t="array" ref="T2819">_xlfn.IFS(OR(Q2819&gt;$U$2,Q2819&lt;$U$3),Q2819*$V$2,OR(Q2819&gt;$U$3,Q2819&lt;$U$4),Q2819*$V$3,OR(Q2819&gt;$U$3,Q2819&lt;$U$4),Q2819*$V$4,OR(Q2819&gt;$U$5,Q2819&lt;$U$6),Q2819*$V$6,OR(Q2819&gt;$U$6,Q2819&lt;$U$7),Q2819*$V$7)</f>
        <v>21.26</v>
      </c>
    </row>
    <row r="2820" spans="1:20" x14ac:dyDescent="0.3">
      <c r="A2820" s="2" t="s">
        <v>3507</v>
      </c>
      <c r="B2820" s="5">
        <v>43474</v>
      </c>
      <c r="C2820" s="5">
        <v>43475</v>
      </c>
      <c r="D2820" s="2" t="s">
        <v>45</v>
      </c>
      <c r="E2820" s="2" t="s">
        <v>89</v>
      </c>
      <c r="F2820" s="2" t="s">
        <v>585</v>
      </c>
      <c r="G2820" s="6" t="str">
        <f>VLOOKUP(F2820,'Customer Info'!A:B,2,0)</f>
        <v>Allen</v>
      </c>
      <c r="H2820" s="6" t="str">
        <f>VLOOKUP(F2820,'Customer Info'!A:C,3,0)</f>
        <v>Rosenblatt</v>
      </c>
      <c r="I2820" s="6" t="str">
        <f>VLOOKUP(F2820,'Customer Info'!A:E,5,0)</f>
        <v>Chaozhou</v>
      </c>
      <c r="J2820" s="2" t="s">
        <v>205</v>
      </c>
      <c r="K2820" s="2">
        <v>129</v>
      </c>
      <c r="L2820" s="2">
        <v>118</v>
      </c>
      <c r="M2820" s="2">
        <v>8</v>
      </c>
      <c r="N2820" s="7">
        <f t="shared" si="172"/>
        <v>944</v>
      </c>
      <c r="O2820" s="7">
        <f t="shared" si="173"/>
        <v>1032</v>
      </c>
      <c r="P2820" s="2">
        <v>30</v>
      </c>
      <c r="Q2820" s="8">
        <f t="shared" si="174"/>
        <v>1062</v>
      </c>
      <c r="R2820" s="8">
        <f t="shared" si="175"/>
        <v>88</v>
      </c>
      <c r="S2820" s="2" t="s">
        <v>31</v>
      </c>
      <c r="T2820" s="22" cm="1">
        <f t="array" ref="T2820">_xlfn.IFS(OR(Q2820&gt;$U$2,Q2820&lt;$U$3),Q2820*$V$2,OR(Q2820&gt;$U$3,Q2820&lt;$U$4),Q2820*$V$3,OR(Q2820&gt;$U$3,Q2820&lt;$U$4),Q2820*$V$4,OR(Q2820&gt;$U$5,Q2820&lt;$U$6),Q2820*$V$6,OR(Q2820&gt;$U$6,Q2820&lt;$U$7),Q2820*$V$7)</f>
        <v>21.240000000000002</v>
      </c>
    </row>
    <row r="2821" spans="1:20" x14ac:dyDescent="0.3">
      <c r="A2821" s="2" t="s">
        <v>3508</v>
      </c>
      <c r="B2821" s="5">
        <v>43766</v>
      </c>
      <c r="C2821" s="5">
        <v>43768</v>
      </c>
      <c r="D2821" s="2" t="s">
        <v>26</v>
      </c>
      <c r="E2821" s="2" t="s">
        <v>46</v>
      </c>
      <c r="F2821" s="2" t="s">
        <v>367</v>
      </c>
      <c r="G2821" s="6" t="str">
        <f>VLOOKUP(F2821,'Customer Info'!A:B,2,0)</f>
        <v>Alex</v>
      </c>
      <c r="H2821" s="6" t="str">
        <f>VLOOKUP(F2821,'Customer Info'!A:C,3,0)</f>
        <v>Avila</v>
      </c>
      <c r="I2821" s="6" t="str">
        <f>VLOOKUP(F2821,'Customer Info'!A:E,5,0)</f>
        <v>Newcastle</v>
      </c>
      <c r="J2821" s="2" t="s">
        <v>141</v>
      </c>
      <c r="K2821" s="2">
        <v>4761</v>
      </c>
      <c r="L2821" s="2">
        <v>4368</v>
      </c>
      <c r="M2821" s="2">
        <v>4</v>
      </c>
      <c r="N2821" s="7">
        <f t="shared" si="172"/>
        <v>17472</v>
      </c>
      <c r="O2821" s="7">
        <f t="shared" si="173"/>
        <v>19044</v>
      </c>
      <c r="P2821" s="2">
        <v>78</v>
      </c>
      <c r="Q2821" s="8">
        <f t="shared" si="174"/>
        <v>19122</v>
      </c>
      <c r="R2821" s="8">
        <f t="shared" si="175"/>
        <v>1572</v>
      </c>
      <c r="S2821" s="2" t="s">
        <v>31</v>
      </c>
      <c r="T2821" s="22" cm="1">
        <f t="array" ref="T2821">_xlfn.IFS(OR(Q2821&gt;$U$2,Q2821&lt;$U$3),Q2821*$V$2,OR(Q2821&gt;$U$3,Q2821&lt;$U$4),Q2821*$V$3,OR(Q2821&gt;$U$3,Q2821&lt;$U$4),Q2821*$V$4,OR(Q2821&gt;$U$5,Q2821&lt;$U$6),Q2821*$V$6,OR(Q2821&gt;$U$6,Q2821&lt;$U$7),Q2821*$V$7)</f>
        <v>382.44</v>
      </c>
    </row>
    <row r="2822" spans="1:20" x14ac:dyDescent="0.3">
      <c r="A2822" s="2" t="s">
        <v>3509</v>
      </c>
      <c r="B2822" s="5">
        <v>43505</v>
      </c>
      <c r="C2822" s="5">
        <v>43505</v>
      </c>
      <c r="D2822" s="2" t="s">
        <v>45</v>
      </c>
      <c r="E2822" s="2" t="s">
        <v>27</v>
      </c>
      <c r="F2822" s="2" t="s">
        <v>435</v>
      </c>
      <c r="G2822" s="6" t="str">
        <f>VLOOKUP(F2822,'Customer Info'!A:B,2,0)</f>
        <v>Guy</v>
      </c>
      <c r="H2822" s="6" t="str">
        <f>VLOOKUP(F2822,'Customer Info'!A:C,3,0)</f>
        <v>Phonely</v>
      </c>
      <c r="I2822" s="6" t="str">
        <f>VLOOKUP(F2822,'Customer Info'!A:E,5,0)</f>
        <v>Jodhpur</v>
      </c>
      <c r="J2822" s="2" t="s">
        <v>1222</v>
      </c>
      <c r="K2822" s="2">
        <v>170</v>
      </c>
      <c r="L2822" s="2">
        <v>153</v>
      </c>
      <c r="M2822" s="2">
        <v>1</v>
      </c>
      <c r="N2822" s="7">
        <f t="shared" si="172"/>
        <v>153</v>
      </c>
      <c r="O2822" s="7">
        <f t="shared" si="173"/>
        <v>170</v>
      </c>
      <c r="P2822" s="2">
        <v>30</v>
      </c>
      <c r="Q2822" s="8">
        <f t="shared" si="174"/>
        <v>200</v>
      </c>
      <c r="R2822" s="8">
        <f t="shared" si="175"/>
        <v>17</v>
      </c>
      <c r="S2822" s="2" t="s">
        <v>61</v>
      </c>
      <c r="T2822" s="22" cm="1">
        <f t="array" ref="T2822">_xlfn.IFS(OR(Q2822&gt;$U$2,Q2822&lt;$U$3),Q2822*$V$2,OR(Q2822&gt;$U$3,Q2822&lt;$U$4),Q2822*$V$3,OR(Q2822&gt;$U$3,Q2822&lt;$U$4),Q2822*$V$4,OR(Q2822&gt;$U$5,Q2822&lt;$U$6),Q2822*$V$6,OR(Q2822&gt;$U$6,Q2822&lt;$U$7),Q2822*$V$7)</f>
        <v>4</v>
      </c>
    </row>
    <row r="2823" spans="1:20" x14ac:dyDescent="0.3">
      <c r="A2823" s="2" t="s">
        <v>3510</v>
      </c>
      <c r="B2823" s="5">
        <v>43730</v>
      </c>
      <c r="C2823" s="5">
        <v>43731</v>
      </c>
      <c r="D2823" s="2" t="s">
        <v>26</v>
      </c>
      <c r="E2823" s="2" t="s">
        <v>27</v>
      </c>
      <c r="F2823" s="2" t="s">
        <v>1884</v>
      </c>
      <c r="G2823" s="6" t="str">
        <f>VLOOKUP(F2823,'Customer Info'!A:B,2,0)</f>
        <v>John</v>
      </c>
      <c r="H2823" s="6" t="str">
        <f>VLOOKUP(F2823,'Customer Info'!A:C,3,0)</f>
        <v>Grady</v>
      </c>
      <c r="I2823" s="6" t="str">
        <f>VLOOKUP(F2823,'Customer Info'!A:E,5,0)</f>
        <v>Queanbeyan</v>
      </c>
      <c r="J2823" s="2" t="s">
        <v>386</v>
      </c>
      <c r="K2823" s="2">
        <v>1887</v>
      </c>
      <c r="L2823" s="2">
        <v>1763</v>
      </c>
      <c r="M2823" s="2">
        <v>2</v>
      </c>
      <c r="N2823" s="7">
        <f t="shared" si="172"/>
        <v>3526</v>
      </c>
      <c r="O2823" s="7">
        <f t="shared" si="173"/>
        <v>3774</v>
      </c>
      <c r="P2823" s="2">
        <v>45</v>
      </c>
      <c r="Q2823" s="8">
        <f t="shared" si="174"/>
        <v>3819</v>
      </c>
      <c r="R2823" s="8">
        <f t="shared" si="175"/>
        <v>248</v>
      </c>
      <c r="S2823" s="2" t="s">
        <v>31</v>
      </c>
      <c r="T2823" s="22" cm="1">
        <f t="array" ref="T2823">_xlfn.IFS(OR(Q2823&gt;$U$2,Q2823&lt;$U$3),Q2823*$V$2,OR(Q2823&gt;$U$3,Q2823&lt;$U$4),Q2823*$V$3,OR(Q2823&gt;$U$3,Q2823&lt;$U$4),Q2823*$V$4,OR(Q2823&gt;$U$5,Q2823&lt;$U$6),Q2823*$V$6,OR(Q2823&gt;$U$6,Q2823&lt;$U$7),Q2823*$V$7)</f>
        <v>76.38</v>
      </c>
    </row>
    <row r="2824" spans="1:20" x14ac:dyDescent="0.3">
      <c r="A2824" s="2" t="s">
        <v>3511</v>
      </c>
      <c r="B2824" s="5">
        <v>43814</v>
      </c>
      <c r="C2824" s="5">
        <v>43814</v>
      </c>
      <c r="D2824" s="2" t="s">
        <v>45</v>
      </c>
      <c r="E2824" s="2" t="s">
        <v>27</v>
      </c>
      <c r="F2824" s="2" t="s">
        <v>499</v>
      </c>
      <c r="G2824" s="6" t="str">
        <f>VLOOKUP(F2824,'Customer Info'!A:B,2,0)</f>
        <v>Ryan</v>
      </c>
      <c r="H2824" s="6" t="str">
        <f>VLOOKUP(F2824,'Customer Info'!A:C,3,0)</f>
        <v>Akin</v>
      </c>
      <c r="I2824" s="6" t="str">
        <f>VLOOKUP(F2824,'Customer Info'!A:E,5,0)</f>
        <v>Bayreuth</v>
      </c>
      <c r="J2824" s="2" t="s">
        <v>332</v>
      </c>
      <c r="K2824" s="2">
        <v>285</v>
      </c>
      <c r="L2824" s="2">
        <v>259</v>
      </c>
      <c r="M2824" s="2">
        <v>1</v>
      </c>
      <c r="N2824" s="7">
        <f t="shared" si="172"/>
        <v>259</v>
      </c>
      <c r="O2824" s="7">
        <f t="shared" si="173"/>
        <v>285</v>
      </c>
      <c r="P2824" s="2">
        <v>80</v>
      </c>
      <c r="Q2824" s="8">
        <f t="shared" si="174"/>
        <v>365</v>
      </c>
      <c r="R2824" s="8">
        <f t="shared" si="175"/>
        <v>26</v>
      </c>
      <c r="S2824" s="2" t="s">
        <v>61</v>
      </c>
      <c r="T2824" s="22" cm="1">
        <f t="array" ref="T2824">_xlfn.IFS(OR(Q2824&gt;$U$2,Q2824&lt;$U$3),Q2824*$V$2,OR(Q2824&gt;$U$3,Q2824&lt;$U$4),Q2824*$V$3,OR(Q2824&gt;$U$3,Q2824&lt;$U$4),Q2824*$V$4,OR(Q2824&gt;$U$5,Q2824&lt;$U$6),Q2824*$V$6,OR(Q2824&gt;$U$6,Q2824&lt;$U$7),Q2824*$V$7)</f>
        <v>7.3</v>
      </c>
    </row>
    <row r="2825" spans="1:20" x14ac:dyDescent="0.3">
      <c r="A2825" s="2" t="s">
        <v>3512</v>
      </c>
      <c r="B2825" s="5">
        <v>43663</v>
      </c>
      <c r="C2825" s="5">
        <v>43664</v>
      </c>
      <c r="D2825" s="2" t="s">
        <v>33</v>
      </c>
      <c r="E2825" s="2" t="s">
        <v>41</v>
      </c>
      <c r="F2825" s="2" t="s">
        <v>733</v>
      </c>
      <c r="G2825" s="6" t="str">
        <f>VLOOKUP(F2825,'Customer Info'!A:B,2,0)</f>
        <v>Delfina</v>
      </c>
      <c r="H2825" s="6" t="str">
        <f>VLOOKUP(F2825,'Customer Info'!A:C,3,0)</f>
        <v>Latchford</v>
      </c>
      <c r="I2825" s="6" t="str">
        <f>VLOOKUP(F2825,'Customer Info'!A:E,5,0)</f>
        <v>Yogyakarta</v>
      </c>
      <c r="J2825" s="2" t="s">
        <v>548</v>
      </c>
      <c r="K2825" s="2">
        <v>2250</v>
      </c>
      <c r="L2825" s="2">
        <v>2207</v>
      </c>
      <c r="M2825" s="2">
        <v>2</v>
      </c>
      <c r="N2825" s="7">
        <f t="shared" si="172"/>
        <v>4414</v>
      </c>
      <c r="O2825" s="7">
        <f t="shared" si="173"/>
        <v>4500</v>
      </c>
      <c r="P2825" s="2">
        <v>31</v>
      </c>
      <c r="Q2825" s="8">
        <f t="shared" si="174"/>
        <v>4531</v>
      </c>
      <c r="R2825" s="8">
        <f t="shared" si="175"/>
        <v>86</v>
      </c>
      <c r="S2825" s="2" t="s">
        <v>61</v>
      </c>
      <c r="T2825" s="22" cm="1">
        <f t="array" ref="T2825">_xlfn.IFS(OR(Q2825&gt;$U$2,Q2825&lt;$U$3),Q2825*$V$2,OR(Q2825&gt;$U$3,Q2825&lt;$U$4),Q2825*$V$3,OR(Q2825&gt;$U$3,Q2825&lt;$U$4),Q2825*$V$4,OR(Q2825&gt;$U$5,Q2825&lt;$U$6),Q2825*$V$6,OR(Q2825&gt;$U$6,Q2825&lt;$U$7),Q2825*$V$7)</f>
        <v>90.62</v>
      </c>
    </row>
    <row r="2826" spans="1:20" x14ac:dyDescent="0.3">
      <c r="A2826" s="2" t="s">
        <v>3513</v>
      </c>
      <c r="B2826" s="5">
        <v>43617</v>
      </c>
      <c r="C2826" s="5">
        <v>43618</v>
      </c>
      <c r="D2826" s="2" t="s">
        <v>45</v>
      </c>
      <c r="E2826" s="2" t="s">
        <v>46</v>
      </c>
      <c r="F2826" s="2" t="s">
        <v>1740</v>
      </c>
      <c r="G2826" s="6" t="str">
        <f>VLOOKUP(F2826,'Customer Info'!A:B,2,0)</f>
        <v>Dave</v>
      </c>
      <c r="H2826" s="6" t="str">
        <f>VLOOKUP(F2826,'Customer Info'!A:C,3,0)</f>
        <v>Poirier</v>
      </c>
      <c r="I2826" s="6" t="str">
        <f>VLOOKUP(F2826,'Customer Info'!A:E,5,0)</f>
        <v>Suizhou</v>
      </c>
      <c r="J2826" s="2" t="s">
        <v>380</v>
      </c>
      <c r="K2826" s="2">
        <v>1358</v>
      </c>
      <c r="L2826" s="2">
        <v>1257</v>
      </c>
      <c r="M2826" s="2">
        <v>8</v>
      </c>
      <c r="N2826" s="7">
        <f t="shared" si="172"/>
        <v>10056</v>
      </c>
      <c r="O2826" s="7">
        <f t="shared" si="173"/>
        <v>10864</v>
      </c>
      <c r="P2826" s="2">
        <v>27</v>
      </c>
      <c r="Q2826" s="8">
        <f t="shared" si="174"/>
        <v>10891</v>
      </c>
      <c r="R2826" s="8">
        <f t="shared" si="175"/>
        <v>808</v>
      </c>
      <c r="S2826" s="2" t="s">
        <v>61</v>
      </c>
      <c r="T2826" s="22" cm="1">
        <f t="array" ref="T2826">_xlfn.IFS(OR(Q2826&gt;$U$2,Q2826&lt;$U$3),Q2826*$V$2,OR(Q2826&gt;$U$3,Q2826&lt;$U$4),Q2826*$V$3,OR(Q2826&gt;$U$3,Q2826&lt;$U$4),Q2826*$V$4,OR(Q2826&gt;$U$5,Q2826&lt;$U$6),Q2826*$V$6,OR(Q2826&gt;$U$6,Q2826&lt;$U$7),Q2826*$V$7)</f>
        <v>217.82</v>
      </c>
    </row>
    <row r="2827" spans="1:20" x14ac:dyDescent="0.3">
      <c r="A2827" s="2" t="s">
        <v>3514</v>
      </c>
      <c r="B2827" s="5">
        <v>43675</v>
      </c>
      <c r="C2827" s="5">
        <v>43676</v>
      </c>
      <c r="D2827" s="2" t="s">
        <v>45</v>
      </c>
      <c r="E2827" s="2" t="s">
        <v>46</v>
      </c>
      <c r="F2827" s="2" t="s">
        <v>1052</v>
      </c>
      <c r="G2827" s="6" t="str">
        <f>VLOOKUP(F2827,'Customer Info'!A:B,2,0)</f>
        <v>Muhammed</v>
      </c>
      <c r="H2827" s="6" t="str">
        <f>VLOOKUP(F2827,'Customer Info'!A:C,3,0)</f>
        <v>MacIntyre</v>
      </c>
      <c r="I2827" s="6" t="str">
        <f>VLOOKUP(F2827,'Customer Info'!A:E,5,0)</f>
        <v>Lohne</v>
      </c>
      <c r="J2827" s="2" t="s">
        <v>359</v>
      </c>
      <c r="K2827" s="2">
        <v>2243</v>
      </c>
      <c r="L2827" s="2">
        <v>2000</v>
      </c>
      <c r="M2827" s="2">
        <v>3</v>
      </c>
      <c r="N2827" s="7">
        <f t="shared" ref="N2827:N2890" si="176">L2827*M2827</f>
        <v>6000</v>
      </c>
      <c r="O2827" s="7">
        <f t="shared" ref="O2827:O2890" si="177">K2827*M2827</f>
        <v>6729</v>
      </c>
      <c r="P2827" s="2">
        <v>73</v>
      </c>
      <c r="Q2827" s="8">
        <f t="shared" ref="Q2827:Q2890" si="178">P2827+O2827</f>
        <v>6802</v>
      </c>
      <c r="R2827" s="8">
        <f t="shared" ref="R2827:R2890" si="179">Q2827-N2827-P2827</f>
        <v>729</v>
      </c>
      <c r="S2827" s="2" t="s">
        <v>31</v>
      </c>
      <c r="T2827" s="22" cm="1">
        <f t="array" ref="T2827">_xlfn.IFS(OR(Q2827&gt;$U$2,Q2827&lt;$U$3),Q2827*$V$2,OR(Q2827&gt;$U$3,Q2827&lt;$U$4),Q2827*$V$3,OR(Q2827&gt;$U$3,Q2827&lt;$U$4),Q2827*$V$4,OR(Q2827&gt;$U$5,Q2827&lt;$U$6),Q2827*$V$6,OR(Q2827&gt;$U$6,Q2827&lt;$U$7),Q2827*$V$7)</f>
        <v>136.04</v>
      </c>
    </row>
    <row r="2828" spans="1:20" x14ac:dyDescent="0.3">
      <c r="A2828" s="2" t="s">
        <v>3515</v>
      </c>
      <c r="B2828" s="5">
        <v>43700</v>
      </c>
      <c r="C2828" s="5">
        <v>43702</v>
      </c>
      <c r="D2828" s="2" t="s">
        <v>33</v>
      </c>
      <c r="E2828" s="2" t="s">
        <v>41</v>
      </c>
      <c r="F2828" s="2" t="s">
        <v>196</v>
      </c>
      <c r="G2828" s="6" t="str">
        <f>VLOOKUP(F2828,'Customer Info'!A:B,2,0)</f>
        <v>Catherine</v>
      </c>
      <c r="H2828" s="6" t="str">
        <f>VLOOKUP(F2828,'Customer Info'!A:C,3,0)</f>
        <v>Glotzbach</v>
      </c>
      <c r="I2828" s="6" t="str">
        <f>VLOOKUP(F2828,'Customer Info'!A:E,5,0)</f>
        <v>Bochum</v>
      </c>
      <c r="J2828" s="2" t="s">
        <v>346</v>
      </c>
      <c r="K2828" s="2">
        <v>8686</v>
      </c>
      <c r="L2828" s="2">
        <v>8035</v>
      </c>
      <c r="M2828" s="2">
        <v>13</v>
      </c>
      <c r="N2828" s="7">
        <f t="shared" si="176"/>
        <v>104455</v>
      </c>
      <c r="O2828" s="7">
        <f t="shared" si="177"/>
        <v>112918</v>
      </c>
      <c r="P2828" s="2">
        <v>24</v>
      </c>
      <c r="Q2828" s="8">
        <f t="shared" si="178"/>
        <v>112942</v>
      </c>
      <c r="R2828" s="8">
        <f t="shared" si="179"/>
        <v>8463</v>
      </c>
      <c r="S2828" s="2" t="s">
        <v>31</v>
      </c>
      <c r="T2828" s="22" cm="1">
        <f t="array" ref="T2828">_xlfn.IFS(OR(Q2828&gt;$U$2,Q2828&lt;$U$3),Q2828*$V$2,OR(Q2828&gt;$U$3,Q2828&lt;$U$4),Q2828*$V$3,OR(Q2828&gt;$U$3,Q2828&lt;$U$4),Q2828*$V$4,OR(Q2828&gt;$U$5,Q2828&lt;$U$6),Q2828*$V$6,OR(Q2828&gt;$U$6,Q2828&lt;$U$7),Q2828*$V$7)</f>
        <v>2258.84</v>
      </c>
    </row>
    <row r="2829" spans="1:20" x14ac:dyDescent="0.3">
      <c r="A2829" s="2" t="s">
        <v>3516</v>
      </c>
      <c r="B2829" s="5">
        <v>43662</v>
      </c>
      <c r="C2829" s="5">
        <v>43664</v>
      </c>
      <c r="D2829" s="2" t="s">
        <v>45</v>
      </c>
      <c r="E2829" s="2" t="s">
        <v>66</v>
      </c>
      <c r="F2829" s="2" t="s">
        <v>1570</v>
      </c>
      <c r="G2829" s="6" t="str">
        <f>VLOOKUP(F2829,'Customer Info'!A:B,2,0)</f>
        <v>Brian</v>
      </c>
      <c r="H2829" s="6" t="str">
        <f>VLOOKUP(F2829,'Customer Info'!A:C,3,0)</f>
        <v>Dahlen</v>
      </c>
      <c r="I2829" s="6" t="str">
        <f>VLOOKUP(F2829,'Customer Info'!A:E,5,0)</f>
        <v>Shantou</v>
      </c>
      <c r="J2829" s="2" t="s">
        <v>323</v>
      </c>
      <c r="K2829" s="2">
        <v>164</v>
      </c>
      <c r="L2829" s="2">
        <v>152</v>
      </c>
      <c r="M2829" s="2">
        <v>1</v>
      </c>
      <c r="N2829" s="7">
        <f t="shared" si="176"/>
        <v>152</v>
      </c>
      <c r="O2829" s="7">
        <f t="shared" si="177"/>
        <v>164</v>
      </c>
      <c r="P2829" s="2">
        <v>30</v>
      </c>
      <c r="Q2829" s="8">
        <f t="shared" si="178"/>
        <v>194</v>
      </c>
      <c r="R2829" s="8">
        <f t="shared" si="179"/>
        <v>12</v>
      </c>
      <c r="S2829" s="2" t="s">
        <v>61</v>
      </c>
      <c r="T2829" s="22" cm="1">
        <f t="array" ref="T2829">_xlfn.IFS(OR(Q2829&gt;$U$2,Q2829&lt;$U$3),Q2829*$V$2,OR(Q2829&gt;$U$3,Q2829&lt;$U$4),Q2829*$V$3,OR(Q2829&gt;$U$3,Q2829&lt;$U$4),Q2829*$V$4,OR(Q2829&gt;$U$5,Q2829&lt;$U$6),Q2829*$V$6,OR(Q2829&gt;$U$6,Q2829&lt;$U$7),Q2829*$V$7)</f>
        <v>3.88</v>
      </c>
    </row>
    <row r="2830" spans="1:20" x14ac:dyDescent="0.3">
      <c r="A2830" s="2" t="s">
        <v>3517</v>
      </c>
      <c r="B2830" s="5">
        <v>43482</v>
      </c>
      <c r="C2830" s="5">
        <v>43482</v>
      </c>
      <c r="D2830" s="2" t="s">
        <v>45</v>
      </c>
      <c r="E2830" s="2" t="s">
        <v>41</v>
      </c>
      <c r="F2830" s="2" t="s">
        <v>298</v>
      </c>
      <c r="G2830" s="6" t="str">
        <f>VLOOKUP(F2830,'Customer Info'!A:B,2,0)</f>
        <v>Toby</v>
      </c>
      <c r="H2830" s="6" t="str">
        <f>VLOOKUP(F2830,'Customer Info'!A:C,3,0)</f>
        <v>Braunhardt</v>
      </c>
      <c r="I2830" s="6" t="str">
        <f>VLOOKUP(F2830,'Customer Info'!A:E,5,0)</f>
        <v>Jiangyan</v>
      </c>
      <c r="J2830" s="2" t="s">
        <v>253</v>
      </c>
      <c r="K2830" s="2">
        <v>932</v>
      </c>
      <c r="L2830" s="2">
        <v>838</v>
      </c>
      <c r="M2830" s="2">
        <v>2</v>
      </c>
      <c r="N2830" s="7">
        <f t="shared" si="176"/>
        <v>1676</v>
      </c>
      <c r="O2830" s="7">
        <f t="shared" si="177"/>
        <v>1864</v>
      </c>
      <c r="P2830" s="2">
        <v>90</v>
      </c>
      <c r="Q2830" s="8">
        <f t="shared" si="178"/>
        <v>1954</v>
      </c>
      <c r="R2830" s="8">
        <f t="shared" si="179"/>
        <v>188</v>
      </c>
      <c r="S2830" s="2" t="s">
        <v>61</v>
      </c>
      <c r="T2830" s="22" cm="1">
        <f t="array" ref="T2830">_xlfn.IFS(OR(Q2830&gt;$U$2,Q2830&lt;$U$3),Q2830*$V$2,OR(Q2830&gt;$U$3,Q2830&lt;$U$4),Q2830*$V$3,OR(Q2830&gt;$U$3,Q2830&lt;$U$4),Q2830*$V$4,OR(Q2830&gt;$U$5,Q2830&lt;$U$6),Q2830*$V$6,OR(Q2830&gt;$U$6,Q2830&lt;$U$7),Q2830*$V$7)</f>
        <v>39.08</v>
      </c>
    </row>
    <row r="2831" spans="1:20" x14ac:dyDescent="0.3">
      <c r="A2831" s="2" t="s">
        <v>3518</v>
      </c>
      <c r="B2831" s="5">
        <v>43674</v>
      </c>
      <c r="C2831" s="5">
        <v>43675</v>
      </c>
      <c r="D2831" s="2" t="s">
        <v>26</v>
      </c>
      <c r="E2831" s="2" t="s">
        <v>46</v>
      </c>
      <c r="F2831" s="2" t="s">
        <v>42</v>
      </c>
      <c r="G2831" s="6" t="str">
        <f>VLOOKUP(F2831,'Customer Info'!A:B,2,0)</f>
        <v>Steve</v>
      </c>
      <c r="H2831" s="6" t="str">
        <f>VLOOKUP(F2831,'Customer Info'!A:C,3,0)</f>
        <v>Nguyen</v>
      </c>
      <c r="I2831" s="6" t="str">
        <f>VLOOKUP(F2831,'Customer Info'!A:E,5,0)</f>
        <v>Delhi</v>
      </c>
      <c r="J2831" s="2" t="s">
        <v>356</v>
      </c>
      <c r="K2831" s="2">
        <v>4704</v>
      </c>
      <c r="L2831" s="2">
        <v>4361</v>
      </c>
      <c r="M2831" s="2">
        <v>1</v>
      </c>
      <c r="N2831" s="7">
        <f t="shared" si="176"/>
        <v>4361</v>
      </c>
      <c r="O2831" s="7">
        <f t="shared" si="177"/>
        <v>4704</v>
      </c>
      <c r="P2831" s="2">
        <v>40</v>
      </c>
      <c r="Q2831" s="8">
        <f t="shared" si="178"/>
        <v>4744</v>
      </c>
      <c r="R2831" s="8">
        <f t="shared" si="179"/>
        <v>343</v>
      </c>
      <c r="S2831" s="2" t="s">
        <v>31</v>
      </c>
      <c r="T2831" s="22" cm="1">
        <f t="array" ref="T2831">_xlfn.IFS(OR(Q2831&gt;$U$2,Q2831&lt;$U$3),Q2831*$V$2,OR(Q2831&gt;$U$3,Q2831&lt;$U$4),Q2831*$V$3,OR(Q2831&gt;$U$3,Q2831&lt;$U$4),Q2831*$V$4,OR(Q2831&gt;$U$5,Q2831&lt;$U$6),Q2831*$V$6,OR(Q2831&gt;$U$6,Q2831&lt;$U$7),Q2831*$V$7)</f>
        <v>94.88</v>
      </c>
    </row>
    <row r="2832" spans="1:20" x14ac:dyDescent="0.3">
      <c r="A2832" s="2" t="s">
        <v>3519</v>
      </c>
      <c r="B2832" s="5">
        <v>43737</v>
      </c>
      <c r="C2832" s="5">
        <v>43738</v>
      </c>
      <c r="D2832" s="2" t="s">
        <v>45</v>
      </c>
      <c r="E2832" s="2" t="s">
        <v>41</v>
      </c>
      <c r="F2832" s="2" t="s">
        <v>96</v>
      </c>
      <c r="G2832" s="6" t="str">
        <f>VLOOKUP(F2832,'Customer Info'!A:B,2,0)</f>
        <v>David</v>
      </c>
      <c r="H2832" s="6" t="str">
        <f>VLOOKUP(F2832,'Customer Info'!A:C,3,0)</f>
        <v>Kendrick</v>
      </c>
      <c r="I2832" s="6" t="str">
        <f>VLOOKUP(F2832,'Customer Info'!A:E,5,0)</f>
        <v>Kunming</v>
      </c>
      <c r="J2832" s="2" t="s">
        <v>48</v>
      </c>
      <c r="K2832" s="2">
        <v>954</v>
      </c>
      <c r="L2832" s="2">
        <v>901</v>
      </c>
      <c r="M2832" s="2">
        <v>3</v>
      </c>
      <c r="N2832" s="7">
        <f t="shared" si="176"/>
        <v>2703</v>
      </c>
      <c r="O2832" s="7">
        <f t="shared" si="177"/>
        <v>2862</v>
      </c>
      <c r="P2832" s="2">
        <v>60</v>
      </c>
      <c r="Q2832" s="8">
        <f t="shared" si="178"/>
        <v>2922</v>
      </c>
      <c r="R2832" s="8">
        <f t="shared" si="179"/>
        <v>159</v>
      </c>
      <c r="S2832" s="2" t="s">
        <v>31</v>
      </c>
      <c r="T2832" s="22" cm="1">
        <f t="array" ref="T2832">_xlfn.IFS(OR(Q2832&gt;$U$2,Q2832&lt;$U$3),Q2832*$V$2,OR(Q2832&gt;$U$3,Q2832&lt;$U$4),Q2832*$V$3,OR(Q2832&gt;$U$3,Q2832&lt;$U$4),Q2832*$V$4,OR(Q2832&gt;$U$5,Q2832&lt;$U$6),Q2832*$V$6,OR(Q2832&gt;$U$6,Q2832&lt;$U$7),Q2832*$V$7)</f>
        <v>58.44</v>
      </c>
    </row>
    <row r="2833" spans="1:20" x14ac:dyDescent="0.3">
      <c r="A2833" s="2" t="s">
        <v>3520</v>
      </c>
      <c r="B2833" s="5">
        <v>43602</v>
      </c>
      <c r="C2833" s="5">
        <v>43602</v>
      </c>
      <c r="D2833" s="2" t="s">
        <v>26</v>
      </c>
      <c r="E2833" s="2" t="s">
        <v>27</v>
      </c>
      <c r="F2833" s="2" t="s">
        <v>874</v>
      </c>
      <c r="G2833" s="6" t="str">
        <f>VLOOKUP(F2833,'Customer Info'!A:B,2,0)</f>
        <v>Karen</v>
      </c>
      <c r="H2833" s="6" t="str">
        <f>VLOOKUP(F2833,'Customer Info'!A:C,3,0)</f>
        <v>Daniels</v>
      </c>
      <c r="I2833" s="6" t="str">
        <f>VLOOKUP(F2833,'Customer Info'!A:E,5,0)</f>
        <v>Jiutai</v>
      </c>
      <c r="J2833" s="2" t="s">
        <v>497</v>
      </c>
      <c r="K2833" s="2">
        <v>3041</v>
      </c>
      <c r="L2833" s="2">
        <v>2927</v>
      </c>
      <c r="M2833" s="2">
        <v>1</v>
      </c>
      <c r="N2833" s="7">
        <f t="shared" si="176"/>
        <v>2927</v>
      </c>
      <c r="O2833" s="7">
        <f t="shared" si="177"/>
        <v>3041</v>
      </c>
      <c r="P2833" s="2">
        <v>96</v>
      </c>
      <c r="Q2833" s="8">
        <f t="shared" si="178"/>
        <v>3137</v>
      </c>
      <c r="R2833" s="8">
        <f t="shared" si="179"/>
        <v>114</v>
      </c>
      <c r="S2833" s="2" t="s">
        <v>31</v>
      </c>
      <c r="T2833" s="22" cm="1">
        <f t="array" ref="T2833">_xlfn.IFS(OR(Q2833&gt;$U$2,Q2833&lt;$U$3),Q2833*$V$2,OR(Q2833&gt;$U$3,Q2833&lt;$U$4),Q2833*$V$3,OR(Q2833&gt;$U$3,Q2833&lt;$U$4),Q2833*$V$4,OR(Q2833&gt;$U$5,Q2833&lt;$U$6),Q2833*$V$6,OR(Q2833&gt;$U$6,Q2833&lt;$U$7),Q2833*$V$7)</f>
        <v>62.74</v>
      </c>
    </row>
    <row r="2834" spans="1:20" x14ac:dyDescent="0.3">
      <c r="A2834" s="2" t="s">
        <v>3521</v>
      </c>
      <c r="B2834" s="5">
        <v>43482</v>
      </c>
      <c r="C2834" s="5">
        <v>43484</v>
      </c>
      <c r="D2834" s="2" t="s">
        <v>26</v>
      </c>
      <c r="E2834" s="2" t="s">
        <v>34</v>
      </c>
      <c r="F2834" s="2" t="s">
        <v>470</v>
      </c>
      <c r="G2834" s="6" t="str">
        <f>VLOOKUP(F2834,'Customer Info'!A:B,2,0)</f>
        <v>Harold</v>
      </c>
      <c r="H2834" s="6" t="str">
        <f>VLOOKUP(F2834,'Customer Info'!A:C,3,0)</f>
        <v>Dahlen</v>
      </c>
      <c r="I2834" s="6" t="str">
        <f>VLOOKUP(F2834,'Customer Info'!A:E,5,0)</f>
        <v>Melbourne</v>
      </c>
      <c r="J2834" s="2" t="s">
        <v>194</v>
      </c>
      <c r="K2834" s="2">
        <v>7623</v>
      </c>
      <c r="L2834" s="2">
        <v>7064</v>
      </c>
      <c r="M2834" s="2">
        <v>3</v>
      </c>
      <c r="N2834" s="7">
        <f t="shared" si="176"/>
        <v>21192</v>
      </c>
      <c r="O2834" s="7">
        <f t="shared" si="177"/>
        <v>22869</v>
      </c>
      <c r="P2834" s="2">
        <v>90</v>
      </c>
      <c r="Q2834" s="8">
        <f t="shared" si="178"/>
        <v>22959</v>
      </c>
      <c r="R2834" s="8">
        <f t="shared" si="179"/>
        <v>1677</v>
      </c>
      <c r="S2834" s="2" t="s">
        <v>31</v>
      </c>
      <c r="T2834" s="22" cm="1">
        <f t="array" ref="T2834">_xlfn.IFS(OR(Q2834&gt;$U$2,Q2834&lt;$U$3),Q2834*$V$2,OR(Q2834&gt;$U$3,Q2834&lt;$U$4),Q2834*$V$3,OR(Q2834&gt;$U$3,Q2834&lt;$U$4),Q2834*$V$4,OR(Q2834&gt;$U$5,Q2834&lt;$U$6),Q2834*$V$6,OR(Q2834&gt;$U$6,Q2834&lt;$U$7),Q2834*$V$7)</f>
        <v>459.18</v>
      </c>
    </row>
    <row r="2835" spans="1:20" x14ac:dyDescent="0.3">
      <c r="A2835" s="2" t="s">
        <v>3522</v>
      </c>
      <c r="B2835" s="5">
        <v>43487</v>
      </c>
      <c r="C2835" s="5">
        <v>43488</v>
      </c>
      <c r="D2835" s="2" t="s">
        <v>33</v>
      </c>
      <c r="E2835" s="2" t="s">
        <v>89</v>
      </c>
      <c r="F2835" s="2" t="s">
        <v>656</v>
      </c>
      <c r="G2835" s="6" t="str">
        <f>VLOOKUP(F2835,'Customer Info'!A:B,2,0)</f>
        <v>Magdelene</v>
      </c>
      <c r="H2835" s="6" t="str">
        <f>VLOOKUP(F2835,'Customer Info'!A:C,3,0)</f>
        <v>Morse</v>
      </c>
      <c r="I2835" s="6" t="str">
        <f>VLOOKUP(F2835,'Customer Info'!A:E,5,0)</f>
        <v>Berlin</v>
      </c>
      <c r="J2835" s="2" t="s">
        <v>36</v>
      </c>
      <c r="K2835" s="2">
        <v>1635</v>
      </c>
      <c r="L2835" s="2">
        <v>1573</v>
      </c>
      <c r="M2835" s="2">
        <v>6</v>
      </c>
      <c r="N2835" s="7">
        <f t="shared" si="176"/>
        <v>9438</v>
      </c>
      <c r="O2835" s="7">
        <f t="shared" si="177"/>
        <v>9810</v>
      </c>
      <c r="P2835" s="2">
        <v>50</v>
      </c>
      <c r="Q2835" s="8">
        <f t="shared" si="178"/>
        <v>9860</v>
      </c>
      <c r="R2835" s="8">
        <f t="shared" si="179"/>
        <v>372</v>
      </c>
      <c r="S2835" s="2" t="s">
        <v>31</v>
      </c>
      <c r="T2835" s="22" cm="1">
        <f t="array" ref="T2835">_xlfn.IFS(OR(Q2835&gt;$U$2,Q2835&lt;$U$3),Q2835*$V$2,OR(Q2835&gt;$U$3,Q2835&lt;$U$4),Q2835*$V$3,OR(Q2835&gt;$U$3,Q2835&lt;$U$4),Q2835*$V$4,OR(Q2835&gt;$U$5,Q2835&lt;$U$6),Q2835*$V$6,OR(Q2835&gt;$U$6,Q2835&lt;$U$7),Q2835*$V$7)</f>
        <v>197.20000000000002</v>
      </c>
    </row>
    <row r="2836" spans="1:20" x14ac:dyDescent="0.3">
      <c r="A2836" s="2" t="s">
        <v>3523</v>
      </c>
      <c r="B2836" s="5">
        <v>43564</v>
      </c>
      <c r="C2836" s="5">
        <v>43564</v>
      </c>
      <c r="D2836" s="2" t="s">
        <v>26</v>
      </c>
      <c r="E2836" s="2" t="s">
        <v>41</v>
      </c>
      <c r="F2836" s="2" t="s">
        <v>273</v>
      </c>
      <c r="G2836" s="6" t="str">
        <f>VLOOKUP(F2836,'Customer Info'!A:B,2,0)</f>
        <v>Alex</v>
      </c>
      <c r="H2836" s="6" t="str">
        <f>VLOOKUP(F2836,'Customer Info'!A:C,3,0)</f>
        <v>Avila</v>
      </c>
      <c r="I2836" s="6" t="str">
        <f>VLOOKUP(F2836,'Customer Info'!A:E,5,0)</f>
        <v>Berlin</v>
      </c>
      <c r="J2836" s="2" t="s">
        <v>135</v>
      </c>
      <c r="K2836" s="2">
        <v>6012</v>
      </c>
      <c r="L2836" s="2">
        <v>5677</v>
      </c>
      <c r="M2836" s="2">
        <v>2</v>
      </c>
      <c r="N2836" s="7">
        <f t="shared" si="176"/>
        <v>11354</v>
      </c>
      <c r="O2836" s="7">
        <f t="shared" si="177"/>
        <v>12024</v>
      </c>
      <c r="P2836" s="2">
        <v>31</v>
      </c>
      <c r="Q2836" s="8">
        <f t="shared" si="178"/>
        <v>12055</v>
      </c>
      <c r="R2836" s="8">
        <f t="shared" si="179"/>
        <v>670</v>
      </c>
      <c r="S2836" s="2" t="s">
        <v>61</v>
      </c>
      <c r="T2836" s="22" cm="1">
        <f t="array" ref="T2836">_xlfn.IFS(OR(Q2836&gt;$U$2,Q2836&lt;$U$3),Q2836*$V$2,OR(Q2836&gt;$U$3,Q2836&lt;$U$4),Q2836*$V$3,OR(Q2836&gt;$U$3,Q2836&lt;$U$4),Q2836*$V$4,OR(Q2836&gt;$U$5,Q2836&lt;$U$6),Q2836*$V$6,OR(Q2836&gt;$U$6,Q2836&lt;$U$7),Q2836*$V$7)</f>
        <v>241.1</v>
      </c>
    </row>
    <row r="2837" spans="1:20" x14ac:dyDescent="0.3">
      <c r="A2837" s="2" t="s">
        <v>3524</v>
      </c>
      <c r="B2837" s="5">
        <v>43620</v>
      </c>
      <c r="C2837" s="5">
        <v>43620</v>
      </c>
      <c r="D2837" s="2" t="s">
        <v>45</v>
      </c>
      <c r="E2837" s="2" t="s">
        <v>46</v>
      </c>
      <c r="F2837" s="2" t="s">
        <v>780</v>
      </c>
      <c r="G2837" s="6" t="str">
        <f>VLOOKUP(F2837,'Customer Info'!A:B,2,0)</f>
        <v>Anna</v>
      </c>
      <c r="H2837" s="6" t="str">
        <f>VLOOKUP(F2837,'Customer Info'!A:C,3,0)</f>
        <v>Gayman</v>
      </c>
      <c r="I2837" s="6" t="str">
        <f>VLOOKUP(F2837,'Customer Info'!A:E,5,0)</f>
        <v>Jakarta</v>
      </c>
      <c r="J2837" s="2" t="s">
        <v>356</v>
      </c>
      <c r="K2837" s="2">
        <v>130</v>
      </c>
      <c r="L2837" s="2">
        <v>122</v>
      </c>
      <c r="M2837" s="2">
        <v>3</v>
      </c>
      <c r="N2837" s="7">
        <f t="shared" si="176"/>
        <v>366</v>
      </c>
      <c r="O2837" s="7">
        <f t="shared" si="177"/>
        <v>390</v>
      </c>
      <c r="P2837" s="2">
        <v>30</v>
      </c>
      <c r="Q2837" s="8">
        <f t="shared" si="178"/>
        <v>420</v>
      </c>
      <c r="R2837" s="8">
        <f t="shared" si="179"/>
        <v>24</v>
      </c>
      <c r="S2837" s="2" t="s">
        <v>61</v>
      </c>
      <c r="T2837" s="22" cm="1">
        <f t="array" ref="T2837">_xlfn.IFS(OR(Q2837&gt;$U$2,Q2837&lt;$U$3),Q2837*$V$2,OR(Q2837&gt;$U$3,Q2837&lt;$U$4),Q2837*$V$3,OR(Q2837&gt;$U$3,Q2837&lt;$U$4),Q2837*$V$4,OR(Q2837&gt;$U$5,Q2837&lt;$U$6),Q2837*$V$6,OR(Q2837&gt;$U$6,Q2837&lt;$U$7),Q2837*$V$7)</f>
        <v>8.4</v>
      </c>
    </row>
    <row r="2838" spans="1:20" x14ac:dyDescent="0.3">
      <c r="A2838" s="2" t="s">
        <v>3525</v>
      </c>
      <c r="B2838" s="5">
        <v>43594</v>
      </c>
      <c r="C2838" s="5">
        <v>43596</v>
      </c>
      <c r="D2838" s="2" t="s">
        <v>33</v>
      </c>
      <c r="E2838" s="2" t="s">
        <v>41</v>
      </c>
      <c r="F2838" s="2" t="s">
        <v>86</v>
      </c>
      <c r="G2838" s="6" t="str">
        <f>VLOOKUP(F2838,'Customer Info'!A:B,2,0)</f>
        <v>Dennis</v>
      </c>
      <c r="H2838" s="6" t="str">
        <f>VLOOKUP(F2838,'Customer Info'!A:C,3,0)</f>
        <v>Pardue</v>
      </c>
      <c r="I2838" s="6" t="str">
        <f>VLOOKUP(F2838,'Customer Info'!A:E,5,0)</f>
        <v>Wollongong</v>
      </c>
      <c r="J2838" s="2" t="s">
        <v>575</v>
      </c>
      <c r="K2838" s="2">
        <v>8889</v>
      </c>
      <c r="L2838" s="2">
        <v>8469</v>
      </c>
      <c r="M2838" s="2">
        <v>6</v>
      </c>
      <c r="N2838" s="7">
        <f t="shared" si="176"/>
        <v>50814</v>
      </c>
      <c r="O2838" s="7">
        <f t="shared" si="177"/>
        <v>53334</v>
      </c>
      <c r="P2838" s="2">
        <v>75</v>
      </c>
      <c r="Q2838" s="8">
        <f t="shared" si="178"/>
        <v>53409</v>
      </c>
      <c r="R2838" s="8">
        <f t="shared" si="179"/>
        <v>2520</v>
      </c>
      <c r="S2838" s="2" t="s">
        <v>31</v>
      </c>
      <c r="T2838" s="22" cm="1">
        <f t="array" ref="T2838">_xlfn.IFS(OR(Q2838&gt;$U$2,Q2838&lt;$U$3),Q2838*$V$2,OR(Q2838&gt;$U$3,Q2838&lt;$U$4),Q2838*$V$3,OR(Q2838&gt;$U$3,Q2838&lt;$U$4),Q2838*$V$4,OR(Q2838&gt;$U$5,Q2838&lt;$U$6),Q2838*$V$6,OR(Q2838&gt;$U$6,Q2838&lt;$U$7),Q2838*$V$7)</f>
        <v>1068.18</v>
      </c>
    </row>
    <row r="2839" spans="1:20" x14ac:dyDescent="0.3">
      <c r="A2839" s="2" t="s">
        <v>3526</v>
      </c>
      <c r="B2839" s="5">
        <v>43520</v>
      </c>
      <c r="C2839" s="5">
        <v>43522</v>
      </c>
      <c r="D2839" s="2" t="s">
        <v>33</v>
      </c>
      <c r="E2839" s="2" t="s">
        <v>46</v>
      </c>
      <c r="F2839" s="2" t="s">
        <v>3527</v>
      </c>
      <c r="G2839" s="6" t="str">
        <f>VLOOKUP(F2839,'Customer Info'!A:B,2,0)</f>
        <v>Robert</v>
      </c>
      <c r="H2839" s="6" t="str">
        <f>VLOOKUP(F2839,'Customer Info'!A:C,3,0)</f>
        <v>Dilbeck</v>
      </c>
      <c r="I2839" s="6" t="str">
        <f>VLOOKUP(F2839,'Customer Info'!A:E,5,0)</f>
        <v>Sydney</v>
      </c>
      <c r="J2839" s="2" t="s">
        <v>281</v>
      </c>
      <c r="K2839" s="2">
        <v>6664</v>
      </c>
      <c r="L2839" s="2">
        <v>6473</v>
      </c>
      <c r="M2839" s="2">
        <v>2</v>
      </c>
      <c r="N2839" s="7">
        <f t="shared" si="176"/>
        <v>12946</v>
      </c>
      <c r="O2839" s="7">
        <f t="shared" si="177"/>
        <v>13328</v>
      </c>
      <c r="P2839" s="2">
        <v>26</v>
      </c>
      <c r="Q2839" s="8">
        <f t="shared" si="178"/>
        <v>13354</v>
      </c>
      <c r="R2839" s="8">
        <f t="shared" si="179"/>
        <v>382</v>
      </c>
      <c r="S2839" s="2" t="s">
        <v>31</v>
      </c>
      <c r="T2839" s="22" cm="1">
        <f t="array" ref="T2839">_xlfn.IFS(OR(Q2839&gt;$U$2,Q2839&lt;$U$3),Q2839*$V$2,OR(Q2839&gt;$U$3,Q2839&lt;$U$4),Q2839*$V$3,OR(Q2839&gt;$U$3,Q2839&lt;$U$4),Q2839*$V$4,OR(Q2839&gt;$U$5,Q2839&lt;$U$6),Q2839*$V$6,OR(Q2839&gt;$U$6,Q2839&lt;$U$7),Q2839*$V$7)</f>
        <v>267.08</v>
      </c>
    </row>
    <row r="2840" spans="1:20" x14ac:dyDescent="0.3">
      <c r="A2840" s="2" t="s">
        <v>3528</v>
      </c>
      <c r="B2840" s="5">
        <v>43681</v>
      </c>
      <c r="C2840" s="5">
        <v>43683</v>
      </c>
      <c r="D2840" s="2" t="s">
        <v>33</v>
      </c>
      <c r="E2840" s="2" t="s">
        <v>46</v>
      </c>
      <c r="F2840" s="2" t="s">
        <v>936</v>
      </c>
      <c r="G2840" s="6" t="str">
        <f>VLOOKUP(F2840,'Customer Info'!A:B,2,0)</f>
        <v>Erin</v>
      </c>
      <c r="H2840" s="6" t="str">
        <f>VLOOKUP(F2840,'Customer Info'!A:C,3,0)</f>
        <v>Smith</v>
      </c>
      <c r="I2840" s="6" t="str">
        <f>VLOOKUP(F2840,'Customer Info'!A:E,5,0)</f>
        <v>Bremen</v>
      </c>
      <c r="J2840" s="2" t="s">
        <v>212</v>
      </c>
      <c r="K2840" s="2">
        <v>7864</v>
      </c>
      <c r="L2840" s="2">
        <v>7563</v>
      </c>
      <c r="M2840" s="2">
        <v>1</v>
      </c>
      <c r="N2840" s="7">
        <f t="shared" si="176"/>
        <v>7563</v>
      </c>
      <c r="O2840" s="7">
        <f t="shared" si="177"/>
        <v>7864</v>
      </c>
      <c r="P2840" s="2">
        <v>54</v>
      </c>
      <c r="Q2840" s="8">
        <f t="shared" si="178"/>
        <v>7918</v>
      </c>
      <c r="R2840" s="8">
        <f t="shared" si="179"/>
        <v>301</v>
      </c>
      <c r="S2840" s="2" t="s">
        <v>31</v>
      </c>
      <c r="T2840" s="22" cm="1">
        <f t="array" ref="T2840">_xlfn.IFS(OR(Q2840&gt;$U$2,Q2840&lt;$U$3),Q2840*$V$2,OR(Q2840&gt;$U$3,Q2840&lt;$U$4),Q2840*$V$3,OR(Q2840&gt;$U$3,Q2840&lt;$U$4),Q2840*$V$4,OR(Q2840&gt;$U$5,Q2840&lt;$U$6),Q2840*$V$6,OR(Q2840&gt;$U$6,Q2840&lt;$U$7),Q2840*$V$7)</f>
        <v>158.36000000000001</v>
      </c>
    </row>
    <row r="2841" spans="1:20" x14ac:dyDescent="0.3">
      <c r="A2841" s="2" t="s">
        <v>3529</v>
      </c>
      <c r="B2841" s="5">
        <v>43747</v>
      </c>
      <c r="C2841" s="5">
        <v>43748</v>
      </c>
      <c r="D2841" s="2" t="s">
        <v>26</v>
      </c>
      <c r="E2841" s="2" t="s">
        <v>89</v>
      </c>
      <c r="F2841" s="2" t="s">
        <v>379</v>
      </c>
      <c r="G2841" s="6" t="str">
        <f>VLOOKUP(F2841,'Customer Info'!A:B,2,0)</f>
        <v>Andrew</v>
      </c>
      <c r="H2841" s="6" t="str">
        <f>VLOOKUP(F2841,'Customer Info'!A:C,3,0)</f>
        <v>Gjertsen</v>
      </c>
      <c r="I2841" s="6" t="str">
        <f>VLOOKUP(F2841,'Customer Info'!A:E,5,0)</f>
        <v>Hamburg</v>
      </c>
      <c r="J2841" s="2" t="s">
        <v>386</v>
      </c>
      <c r="K2841" s="2">
        <v>3408</v>
      </c>
      <c r="L2841" s="2">
        <v>3215</v>
      </c>
      <c r="M2841" s="2">
        <v>2</v>
      </c>
      <c r="N2841" s="7">
        <f t="shared" si="176"/>
        <v>6430</v>
      </c>
      <c r="O2841" s="7">
        <f t="shared" si="177"/>
        <v>6816</v>
      </c>
      <c r="P2841" s="2">
        <v>85</v>
      </c>
      <c r="Q2841" s="8">
        <f t="shared" si="178"/>
        <v>6901</v>
      </c>
      <c r="R2841" s="8">
        <f t="shared" si="179"/>
        <v>386</v>
      </c>
      <c r="S2841" s="2" t="s">
        <v>28</v>
      </c>
      <c r="T2841" s="22" cm="1">
        <f t="array" ref="T2841">_xlfn.IFS(OR(Q2841&gt;$U$2,Q2841&lt;$U$3),Q2841*$V$2,OR(Q2841&gt;$U$3,Q2841&lt;$U$4),Q2841*$V$3,OR(Q2841&gt;$U$3,Q2841&lt;$U$4),Q2841*$V$4,OR(Q2841&gt;$U$5,Q2841&lt;$U$6),Q2841*$V$6,OR(Q2841&gt;$U$6,Q2841&lt;$U$7),Q2841*$V$7)</f>
        <v>138.02000000000001</v>
      </c>
    </row>
    <row r="2842" spans="1:20" x14ac:dyDescent="0.3">
      <c r="A2842" s="2" t="s">
        <v>3530</v>
      </c>
      <c r="B2842" s="5">
        <v>43627</v>
      </c>
      <c r="C2842" s="5">
        <v>43629</v>
      </c>
      <c r="D2842" s="2" t="s">
        <v>45</v>
      </c>
      <c r="E2842" s="2" t="s">
        <v>66</v>
      </c>
      <c r="F2842" s="2" t="s">
        <v>649</v>
      </c>
      <c r="G2842" s="6" t="str">
        <f>VLOOKUP(F2842,'Customer Info'!A:B,2,0)</f>
        <v>Helen</v>
      </c>
      <c r="H2842" s="6" t="str">
        <f>VLOOKUP(F2842,'Customer Info'!A:C,3,0)</f>
        <v>Abelman</v>
      </c>
      <c r="I2842" s="6" t="str">
        <f>VLOOKUP(F2842,'Customer Info'!A:E,5,0)</f>
        <v>Berlin</v>
      </c>
      <c r="J2842" s="2" t="s">
        <v>530</v>
      </c>
      <c r="K2842" s="2">
        <v>224</v>
      </c>
      <c r="L2842" s="2">
        <v>210</v>
      </c>
      <c r="M2842" s="2">
        <v>5</v>
      </c>
      <c r="N2842" s="7">
        <f t="shared" si="176"/>
        <v>1050</v>
      </c>
      <c r="O2842" s="7">
        <f t="shared" si="177"/>
        <v>1120</v>
      </c>
      <c r="P2842" s="2">
        <v>73</v>
      </c>
      <c r="Q2842" s="8">
        <f t="shared" si="178"/>
        <v>1193</v>
      </c>
      <c r="R2842" s="8">
        <f t="shared" si="179"/>
        <v>70</v>
      </c>
      <c r="S2842" s="2" t="s">
        <v>31</v>
      </c>
      <c r="T2842" s="22" cm="1">
        <f t="array" ref="T2842">_xlfn.IFS(OR(Q2842&gt;$U$2,Q2842&lt;$U$3),Q2842*$V$2,OR(Q2842&gt;$U$3,Q2842&lt;$U$4),Q2842*$V$3,OR(Q2842&gt;$U$3,Q2842&lt;$U$4),Q2842*$V$4,OR(Q2842&gt;$U$5,Q2842&lt;$U$6),Q2842*$V$6,OR(Q2842&gt;$U$6,Q2842&lt;$U$7),Q2842*$V$7)</f>
        <v>23.86</v>
      </c>
    </row>
    <row r="2843" spans="1:20" x14ac:dyDescent="0.3">
      <c r="A2843" s="2" t="s">
        <v>3531</v>
      </c>
      <c r="B2843" s="5">
        <v>43767</v>
      </c>
      <c r="C2843" s="5">
        <v>43769</v>
      </c>
      <c r="D2843" s="2" t="s">
        <v>45</v>
      </c>
      <c r="E2843" s="2" t="s">
        <v>89</v>
      </c>
      <c r="F2843" s="2" t="s">
        <v>1702</v>
      </c>
      <c r="G2843" s="6" t="str">
        <f>VLOOKUP(F2843,'Customer Info'!A:B,2,0)</f>
        <v>Patrick</v>
      </c>
      <c r="H2843" s="6" t="str">
        <f>VLOOKUP(F2843,'Customer Info'!A:C,3,0)</f>
        <v>O'Donnell</v>
      </c>
      <c r="I2843" s="6" t="str">
        <f>VLOOKUP(F2843,'Customer Info'!A:E,5,0)</f>
        <v>Sydney</v>
      </c>
      <c r="J2843" s="2" t="s">
        <v>959</v>
      </c>
      <c r="K2843" s="2">
        <v>202</v>
      </c>
      <c r="L2843" s="2">
        <v>187</v>
      </c>
      <c r="M2843" s="2">
        <v>4</v>
      </c>
      <c r="N2843" s="7">
        <f t="shared" si="176"/>
        <v>748</v>
      </c>
      <c r="O2843" s="7">
        <f t="shared" si="177"/>
        <v>808</v>
      </c>
      <c r="P2843" s="2">
        <v>30</v>
      </c>
      <c r="Q2843" s="8">
        <f t="shared" si="178"/>
        <v>838</v>
      </c>
      <c r="R2843" s="8">
        <f t="shared" si="179"/>
        <v>60</v>
      </c>
      <c r="S2843" s="2" t="s">
        <v>61</v>
      </c>
      <c r="T2843" s="22" cm="1">
        <f t="array" ref="T2843">_xlfn.IFS(OR(Q2843&gt;$U$2,Q2843&lt;$U$3),Q2843*$V$2,OR(Q2843&gt;$U$3,Q2843&lt;$U$4),Q2843*$V$3,OR(Q2843&gt;$U$3,Q2843&lt;$U$4),Q2843*$V$4,OR(Q2843&gt;$U$5,Q2843&lt;$U$6),Q2843*$V$6,OR(Q2843&gt;$U$6,Q2843&lt;$U$7),Q2843*$V$7)</f>
        <v>16.760000000000002</v>
      </c>
    </row>
    <row r="2844" spans="1:20" x14ac:dyDescent="0.3">
      <c r="A2844" s="2" t="s">
        <v>3532</v>
      </c>
      <c r="B2844" s="5">
        <v>43531</v>
      </c>
      <c r="C2844" s="5">
        <v>43531</v>
      </c>
      <c r="D2844" s="2" t="s">
        <v>45</v>
      </c>
      <c r="E2844" s="2" t="s">
        <v>89</v>
      </c>
      <c r="F2844" s="2" t="s">
        <v>1707</v>
      </c>
      <c r="G2844" s="6" t="str">
        <f>VLOOKUP(F2844,'Customer Info'!A:B,2,0)</f>
        <v>Giulietta</v>
      </c>
      <c r="H2844" s="6" t="str">
        <f>VLOOKUP(F2844,'Customer Info'!A:C,3,0)</f>
        <v>Weimer</v>
      </c>
      <c r="I2844" s="6" t="str">
        <f>VLOOKUP(F2844,'Customer Info'!A:E,5,0)</f>
        <v>Suihua</v>
      </c>
      <c r="J2844" s="2" t="s">
        <v>494</v>
      </c>
      <c r="K2844" s="2">
        <v>2965</v>
      </c>
      <c r="L2844" s="2">
        <v>2694</v>
      </c>
      <c r="M2844" s="2">
        <v>6</v>
      </c>
      <c r="N2844" s="7">
        <f t="shared" si="176"/>
        <v>16164</v>
      </c>
      <c r="O2844" s="7">
        <f t="shared" si="177"/>
        <v>17790</v>
      </c>
      <c r="P2844" s="2">
        <v>49</v>
      </c>
      <c r="Q2844" s="8">
        <f t="shared" si="178"/>
        <v>17839</v>
      </c>
      <c r="R2844" s="8">
        <f t="shared" si="179"/>
        <v>1626</v>
      </c>
      <c r="S2844" s="2" t="s">
        <v>31</v>
      </c>
      <c r="T2844" s="22" cm="1">
        <f t="array" ref="T2844">_xlfn.IFS(OR(Q2844&gt;$U$2,Q2844&lt;$U$3),Q2844*$V$2,OR(Q2844&gt;$U$3,Q2844&lt;$U$4),Q2844*$V$3,OR(Q2844&gt;$U$3,Q2844&lt;$U$4),Q2844*$V$4,OR(Q2844&gt;$U$5,Q2844&lt;$U$6),Q2844*$V$6,OR(Q2844&gt;$U$6,Q2844&lt;$U$7),Q2844*$V$7)</f>
        <v>356.78000000000003</v>
      </c>
    </row>
    <row r="2845" spans="1:20" x14ac:dyDescent="0.3">
      <c r="A2845" s="2" t="s">
        <v>3533</v>
      </c>
      <c r="B2845" s="5">
        <v>43471</v>
      </c>
      <c r="C2845" s="5">
        <v>43471</v>
      </c>
      <c r="D2845" s="2" t="s">
        <v>26</v>
      </c>
      <c r="E2845" s="2" t="s">
        <v>41</v>
      </c>
      <c r="F2845" s="2" t="s">
        <v>237</v>
      </c>
      <c r="G2845" s="6" t="str">
        <f>VLOOKUP(F2845,'Customer Info'!A:B,2,0)</f>
        <v>Kristina</v>
      </c>
      <c r="H2845" s="6" t="str">
        <f>VLOOKUP(F2845,'Customer Info'!A:C,3,0)</f>
        <v>Nunn</v>
      </c>
      <c r="I2845" s="6" t="str">
        <f>VLOOKUP(F2845,'Customer Info'!A:E,5,0)</f>
        <v>Jakarta</v>
      </c>
      <c r="J2845" s="2" t="s">
        <v>998</v>
      </c>
      <c r="K2845" s="2">
        <v>2365</v>
      </c>
      <c r="L2845" s="2">
        <v>2232</v>
      </c>
      <c r="M2845" s="2">
        <v>2</v>
      </c>
      <c r="N2845" s="7">
        <f t="shared" si="176"/>
        <v>4464</v>
      </c>
      <c r="O2845" s="7">
        <f t="shared" si="177"/>
        <v>4730</v>
      </c>
      <c r="P2845" s="2">
        <v>24</v>
      </c>
      <c r="Q2845" s="8">
        <f t="shared" si="178"/>
        <v>4754</v>
      </c>
      <c r="R2845" s="8">
        <f t="shared" si="179"/>
        <v>266</v>
      </c>
      <c r="S2845" s="2" t="s">
        <v>31</v>
      </c>
      <c r="T2845" s="22" cm="1">
        <f t="array" ref="T2845">_xlfn.IFS(OR(Q2845&gt;$U$2,Q2845&lt;$U$3),Q2845*$V$2,OR(Q2845&gt;$U$3,Q2845&lt;$U$4),Q2845*$V$3,OR(Q2845&gt;$U$3,Q2845&lt;$U$4),Q2845*$V$4,OR(Q2845&gt;$U$5,Q2845&lt;$U$6),Q2845*$V$6,OR(Q2845&gt;$U$6,Q2845&lt;$U$7),Q2845*$V$7)</f>
        <v>95.08</v>
      </c>
    </row>
    <row r="2846" spans="1:20" x14ac:dyDescent="0.3">
      <c r="A2846" s="2" t="s">
        <v>3534</v>
      </c>
      <c r="B2846" s="5">
        <v>43503</v>
      </c>
      <c r="C2846" s="5">
        <v>43503</v>
      </c>
      <c r="D2846" s="2" t="s">
        <v>26</v>
      </c>
      <c r="E2846" s="2" t="s">
        <v>34</v>
      </c>
      <c r="F2846" s="2" t="s">
        <v>636</v>
      </c>
      <c r="G2846" s="6" t="str">
        <f>VLOOKUP(F2846,'Customer Info'!A:B,2,0)</f>
        <v>Ted</v>
      </c>
      <c r="H2846" s="6" t="str">
        <f>VLOOKUP(F2846,'Customer Info'!A:C,3,0)</f>
        <v>Trevino</v>
      </c>
      <c r="I2846" s="6" t="str">
        <f>VLOOKUP(F2846,'Customer Info'!A:E,5,0)</f>
        <v>Bendigo</v>
      </c>
      <c r="J2846" s="2" t="s">
        <v>224</v>
      </c>
      <c r="K2846" s="2">
        <v>3041</v>
      </c>
      <c r="L2846" s="2">
        <v>2927</v>
      </c>
      <c r="M2846" s="2">
        <v>1</v>
      </c>
      <c r="N2846" s="7">
        <f t="shared" si="176"/>
        <v>2927</v>
      </c>
      <c r="O2846" s="7">
        <f t="shared" si="177"/>
        <v>3041</v>
      </c>
      <c r="P2846" s="2">
        <v>81</v>
      </c>
      <c r="Q2846" s="8">
        <f t="shared" si="178"/>
        <v>3122</v>
      </c>
      <c r="R2846" s="8">
        <f t="shared" si="179"/>
        <v>114</v>
      </c>
      <c r="S2846" s="2" t="s">
        <v>61</v>
      </c>
      <c r="T2846" s="22" cm="1">
        <f t="array" ref="T2846">_xlfn.IFS(OR(Q2846&gt;$U$2,Q2846&lt;$U$3),Q2846*$V$2,OR(Q2846&gt;$U$3,Q2846&lt;$U$4),Q2846*$V$3,OR(Q2846&gt;$U$3,Q2846&lt;$U$4),Q2846*$V$4,OR(Q2846&gt;$U$5,Q2846&lt;$U$6),Q2846*$V$6,OR(Q2846&gt;$U$6,Q2846&lt;$U$7),Q2846*$V$7)</f>
        <v>62.440000000000005</v>
      </c>
    </row>
    <row r="2847" spans="1:20" x14ac:dyDescent="0.3">
      <c r="A2847" s="2" t="s">
        <v>3535</v>
      </c>
      <c r="B2847" s="5">
        <v>43725</v>
      </c>
      <c r="C2847" s="5">
        <v>43727</v>
      </c>
      <c r="D2847" s="2" t="s">
        <v>26</v>
      </c>
      <c r="E2847" s="2" t="s">
        <v>66</v>
      </c>
      <c r="F2847" s="2" t="s">
        <v>247</v>
      </c>
      <c r="G2847" s="6" t="str">
        <f>VLOOKUP(F2847,'Customer Info'!A:B,2,0)</f>
        <v>Pamela</v>
      </c>
      <c r="H2847" s="6" t="str">
        <f>VLOOKUP(F2847,'Customer Info'!A:C,3,0)</f>
        <v>Coakley</v>
      </c>
      <c r="I2847" s="6" t="str">
        <f>VLOOKUP(F2847,'Customer Info'!A:E,5,0)</f>
        <v>Jakarta</v>
      </c>
      <c r="J2847" s="2" t="s">
        <v>235</v>
      </c>
      <c r="K2847" s="2">
        <v>7623</v>
      </c>
      <c r="L2847" s="2">
        <v>7064</v>
      </c>
      <c r="M2847" s="2">
        <v>3</v>
      </c>
      <c r="N2847" s="7">
        <f t="shared" si="176"/>
        <v>21192</v>
      </c>
      <c r="O2847" s="7">
        <f t="shared" si="177"/>
        <v>22869</v>
      </c>
      <c r="P2847" s="2">
        <v>63</v>
      </c>
      <c r="Q2847" s="8">
        <f t="shared" si="178"/>
        <v>22932</v>
      </c>
      <c r="R2847" s="8">
        <f t="shared" si="179"/>
        <v>1677</v>
      </c>
      <c r="S2847" s="2" t="s">
        <v>61</v>
      </c>
      <c r="T2847" s="22" cm="1">
        <f t="array" ref="T2847">_xlfn.IFS(OR(Q2847&gt;$U$2,Q2847&lt;$U$3),Q2847*$V$2,OR(Q2847&gt;$U$3,Q2847&lt;$U$4),Q2847*$V$3,OR(Q2847&gt;$U$3,Q2847&lt;$U$4),Q2847*$V$4,OR(Q2847&gt;$U$5,Q2847&lt;$U$6),Q2847*$V$6,OR(Q2847&gt;$U$6,Q2847&lt;$U$7),Q2847*$V$7)</f>
        <v>458.64</v>
      </c>
    </row>
    <row r="2848" spans="1:20" x14ac:dyDescent="0.3">
      <c r="A2848" s="2" t="s">
        <v>3536</v>
      </c>
      <c r="B2848" s="5">
        <v>43695</v>
      </c>
      <c r="C2848" s="5">
        <v>43695</v>
      </c>
      <c r="D2848" s="2" t="s">
        <v>26</v>
      </c>
      <c r="E2848" s="2" t="s">
        <v>41</v>
      </c>
      <c r="F2848" s="2" t="s">
        <v>90</v>
      </c>
      <c r="G2848" s="6" t="str">
        <f>VLOOKUP(F2848,'Customer Info'!A:B,2,0)</f>
        <v>Lisa</v>
      </c>
      <c r="H2848" s="6" t="str">
        <f>VLOOKUP(F2848,'Customer Info'!A:C,3,0)</f>
        <v>DeCherney</v>
      </c>
      <c r="I2848" s="6" t="str">
        <f>VLOOKUP(F2848,'Customer Info'!A:E,5,0)</f>
        <v>Sydney</v>
      </c>
      <c r="J2848" s="2" t="s">
        <v>283</v>
      </c>
      <c r="K2848" s="2">
        <v>1306</v>
      </c>
      <c r="L2848" s="2">
        <v>1197</v>
      </c>
      <c r="M2848" s="2">
        <v>1</v>
      </c>
      <c r="N2848" s="7">
        <f t="shared" si="176"/>
        <v>1197</v>
      </c>
      <c r="O2848" s="7">
        <f t="shared" si="177"/>
        <v>1306</v>
      </c>
      <c r="P2848" s="2">
        <v>70</v>
      </c>
      <c r="Q2848" s="8">
        <f t="shared" si="178"/>
        <v>1376</v>
      </c>
      <c r="R2848" s="8">
        <f t="shared" si="179"/>
        <v>109</v>
      </c>
      <c r="S2848" s="2" t="s">
        <v>31</v>
      </c>
      <c r="T2848" s="22" cm="1">
        <f t="array" ref="T2848">_xlfn.IFS(OR(Q2848&gt;$U$2,Q2848&lt;$U$3),Q2848*$V$2,OR(Q2848&gt;$U$3,Q2848&lt;$U$4),Q2848*$V$3,OR(Q2848&gt;$U$3,Q2848&lt;$U$4),Q2848*$V$4,OR(Q2848&gt;$U$5,Q2848&lt;$U$6),Q2848*$V$6,OR(Q2848&gt;$U$6,Q2848&lt;$U$7),Q2848*$V$7)</f>
        <v>27.52</v>
      </c>
    </row>
    <row r="2849" spans="1:20" x14ac:dyDescent="0.3">
      <c r="A2849" s="2" t="s">
        <v>3537</v>
      </c>
      <c r="B2849" s="5">
        <v>43538</v>
      </c>
      <c r="C2849" s="5">
        <v>43539</v>
      </c>
      <c r="D2849" s="2" t="s">
        <v>33</v>
      </c>
      <c r="E2849" s="2" t="s">
        <v>66</v>
      </c>
      <c r="F2849" s="2" t="s">
        <v>611</v>
      </c>
      <c r="G2849" s="6" t="str">
        <f>VLOOKUP(F2849,'Customer Info'!A:B,2,0)</f>
        <v>Scott</v>
      </c>
      <c r="H2849" s="6" t="str">
        <f>VLOOKUP(F2849,'Customer Info'!A:C,3,0)</f>
        <v>Cohen</v>
      </c>
      <c r="I2849" s="6" t="str">
        <f>VLOOKUP(F2849,'Customer Info'!A:E,5,0)</f>
        <v>Freiburg</v>
      </c>
      <c r="J2849" s="2" t="s">
        <v>490</v>
      </c>
      <c r="K2849" s="2">
        <v>2829</v>
      </c>
      <c r="L2849" s="2">
        <v>2596</v>
      </c>
      <c r="M2849" s="2">
        <v>4</v>
      </c>
      <c r="N2849" s="7">
        <f t="shared" si="176"/>
        <v>10384</v>
      </c>
      <c r="O2849" s="7">
        <f t="shared" si="177"/>
        <v>11316</v>
      </c>
      <c r="P2849" s="2">
        <v>20</v>
      </c>
      <c r="Q2849" s="8">
        <f t="shared" si="178"/>
        <v>11336</v>
      </c>
      <c r="R2849" s="8">
        <f t="shared" si="179"/>
        <v>932</v>
      </c>
      <c r="S2849" s="2" t="s">
        <v>31</v>
      </c>
      <c r="T2849" s="22" cm="1">
        <f t="array" ref="T2849">_xlfn.IFS(OR(Q2849&gt;$U$2,Q2849&lt;$U$3),Q2849*$V$2,OR(Q2849&gt;$U$3,Q2849&lt;$U$4),Q2849*$V$3,OR(Q2849&gt;$U$3,Q2849&lt;$U$4),Q2849*$V$4,OR(Q2849&gt;$U$5,Q2849&lt;$U$6),Q2849*$V$6,OR(Q2849&gt;$U$6,Q2849&lt;$U$7),Q2849*$V$7)</f>
        <v>226.72</v>
      </c>
    </row>
    <row r="2850" spans="1:20" x14ac:dyDescent="0.3">
      <c r="A2850" s="2" t="s">
        <v>3538</v>
      </c>
      <c r="B2850" s="5">
        <v>43486</v>
      </c>
      <c r="C2850" s="5">
        <v>43486</v>
      </c>
      <c r="D2850" s="2" t="s">
        <v>26</v>
      </c>
      <c r="E2850" s="2" t="s">
        <v>66</v>
      </c>
      <c r="F2850" s="2" t="s">
        <v>849</v>
      </c>
      <c r="G2850" s="6" t="str">
        <f>VLOOKUP(F2850,'Customer Info'!A:B,2,0)</f>
        <v>Brooke</v>
      </c>
      <c r="H2850" s="6" t="str">
        <f>VLOOKUP(F2850,'Customer Info'!A:C,3,0)</f>
        <v>Gillingham</v>
      </c>
      <c r="I2850" s="6" t="str">
        <f>VLOOKUP(F2850,'Customer Info'!A:E,5,0)</f>
        <v>Geraldton</v>
      </c>
      <c r="J2850" s="2" t="s">
        <v>30</v>
      </c>
      <c r="K2850" s="2">
        <v>3354</v>
      </c>
      <c r="L2850" s="2">
        <v>3102</v>
      </c>
      <c r="M2850" s="2">
        <v>3</v>
      </c>
      <c r="N2850" s="7">
        <f t="shared" si="176"/>
        <v>9306</v>
      </c>
      <c r="O2850" s="7">
        <f t="shared" si="177"/>
        <v>10062</v>
      </c>
      <c r="P2850" s="2">
        <v>49</v>
      </c>
      <c r="Q2850" s="8">
        <f t="shared" si="178"/>
        <v>10111</v>
      </c>
      <c r="R2850" s="8">
        <f t="shared" si="179"/>
        <v>756</v>
      </c>
      <c r="S2850" s="2" t="s">
        <v>31</v>
      </c>
      <c r="T2850" s="22" cm="1">
        <f t="array" ref="T2850">_xlfn.IFS(OR(Q2850&gt;$U$2,Q2850&lt;$U$3),Q2850*$V$2,OR(Q2850&gt;$U$3,Q2850&lt;$U$4),Q2850*$V$3,OR(Q2850&gt;$U$3,Q2850&lt;$U$4),Q2850*$V$4,OR(Q2850&gt;$U$5,Q2850&lt;$U$6),Q2850*$V$6,OR(Q2850&gt;$U$6,Q2850&lt;$U$7),Q2850*$V$7)</f>
        <v>202.22</v>
      </c>
    </row>
    <row r="2851" spans="1:20" x14ac:dyDescent="0.3">
      <c r="A2851" s="2" t="s">
        <v>3539</v>
      </c>
      <c r="B2851" s="5">
        <v>43627</v>
      </c>
      <c r="C2851" s="5">
        <v>43627</v>
      </c>
      <c r="D2851" s="2" t="s">
        <v>33</v>
      </c>
      <c r="E2851" s="2" t="s">
        <v>34</v>
      </c>
      <c r="F2851" s="2" t="s">
        <v>1717</v>
      </c>
      <c r="G2851" s="6" t="str">
        <f>VLOOKUP(F2851,'Customer Info'!A:B,2,0)</f>
        <v>Emily</v>
      </c>
      <c r="H2851" s="6" t="str">
        <f>VLOOKUP(F2851,'Customer Info'!A:C,3,0)</f>
        <v>Burns</v>
      </c>
      <c r="I2851" s="6" t="str">
        <f>VLOOKUP(F2851,'Customer Info'!A:E,5,0)</f>
        <v>Nasik</v>
      </c>
      <c r="J2851" s="2" t="s">
        <v>215</v>
      </c>
      <c r="K2851" s="2">
        <v>8433</v>
      </c>
      <c r="L2851" s="2">
        <v>7801</v>
      </c>
      <c r="M2851" s="2">
        <v>2</v>
      </c>
      <c r="N2851" s="7">
        <f t="shared" si="176"/>
        <v>15602</v>
      </c>
      <c r="O2851" s="7">
        <f t="shared" si="177"/>
        <v>16866</v>
      </c>
      <c r="P2851" s="2">
        <v>37</v>
      </c>
      <c r="Q2851" s="8">
        <f t="shared" si="178"/>
        <v>16903</v>
      </c>
      <c r="R2851" s="8">
        <f t="shared" si="179"/>
        <v>1264</v>
      </c>
      <c r="S2851" s="2" t="s">
        <v>31</v>
      </c>
      <c r="T2851" s="22" cm="1">
        <f t="array" ref="T2851">_xlfn.IFS(OR(Q2851&gt;$U$2,Q2851&lt;$U$3),Q2851*$V$2,OR(Q2851&gt;$U$3,Q2851&lt;$U$4),Q2851*$V$3,OR(Q2851&gt;$U$3,Q2851&lt;$U$4),Q2851*$V$4,OR(Q2851&gt;$U$5,Q2851&lt;$U$6),Q2851*$V$6,OR(Q2851&gt;$U$6,Q2851&lt;$U$7),Q2851*$V$7)</f>
        <v>338.06</v>
      </c>
    </row>
    <row r="2852" spans="1:20" x14ac:dyDescent="0.3">
      <c r="A2852" s="2" t="s">
        <v>3540</v>
      </c>
      <c r="B2852" s="5">
        <v>43796</v>
      </c>
      <c r="C2852" s="5">
        <v>43798</v>
      </c>
      <c r="D2852" s="2" t="s">
        <v>45</v>
      </c>
      <c r="E2852" s="2" t="s">
        <v>89</v>
      </c>
      <c r="F2852" s="2" t="s">
        <v>83</v>
      </c>
      <c r="G2852" s="6" t="str">
        <f>VLOOKUP(F2852,'Customer Info'!A:B,2,0)</f>
        <v>Corey</v>
      </c>
      <c r="H2852" s="6" t="str">
        <f>VLOOKUP(F2852,'Customer Info'!A:C,3,0)</f>
        <v>Lock</v>
      </c>
      <c r="I2852" s="6" t="str">
        <f>VLOOKUP(F2852,'Customer Info'!A:E,5,0)</f>
        <v>Geelong</v>
      </c>
      <c r="J2852" s="2" t="s">
        <v>857</v>
      </c>
      <c r="K2852" s="2">
        <v>68</v>
      </c>
      <c r="L2852" s="2">
        <v>63</v>
      </c>
      <c r="M2852" s="2">
        <v>1</v>
      </c>
      <c r="N2852" s="7">
        <f t="shared" si="176"/>
        <v>63</v>
      </c>
      <c r="O2852" s="7">
        <f t="shared" si="177"/>
        <v>68</v>
      </c>
      <c r="P2852" s="2">
        <v>10</v>
      </c>
      <c r="Q2852" s="8">
        <f t="shared" si="178"/>
        <v>78</v>
      </c>
      <c r="R2852" s="8">
        <f t="shared" si="179"/>
        <v>5</v>
      </c>
      <c r="S2852" s="2" t="s">
        <v>61</v>
      </c>
      <c r="T2852" s="22" cm="1">
        <f t="array" ref="T2852">_xlfn.IFS(OR(Q2852&gt;$U$2,Q2852&lt;$U$3),Q2852*$V$2,OR(Q2852&gt;$U$3,Q2852&lt;$U$4),Q2852*$V$3,OR(Q2852&gt;$U$3,Q2852&lt;$U$4),Q2852*$V$4,OR(Q2852&gt;$U$5,Q2852&lt;$U$6),Q2852*$V$6,OR(Q2852&gt;$U$6,Q2852&lt;$U$7),Q2852*$V$7)</f>
        <v>1.56</v>
      </c>
    </row>
    <row r="2853" spans="1:20" x14ac:dyDescent="0.3">
      <c r="A2853" s="2" t="s">
        <v>3541</v>
      </c>
      <c r="B2853" s="5">
        <v>43486</v>
      </c>
      <c r="C2853" s="5">
        <v>43487</v>
      </c>
      <c r="D2853" s="2" t="s">
        <v>45</v>
      </c>
      <c r="E2853" s="2" t="s">
        <v>41</v>
      </c>
      <c r="F2853" s="2" t="s">
        <v>1707</v>
      </c>
      <c r="G2853" s="6" t="str">
        <f>VLOOKUP(F2853,'Customer Info'!A:B,2,0)</f>
        <v>Giulietta</v>
      </c>
      <c r="H2853" s="6" t="str">
        <f>VLOOKUP(F2853,'Customer Info'!A:C,3,0)</f>
        <v>Weimer</v>
      </c>
      <c r="I2853" s="6" t="str">
        <f>VLOOKUP(F2853,'Customer Info'!A:E,5,0)</f>
        <v>Suihua</v>
      </c>
      <c r="J2853" s="2" t="s">
        <v>552</v>
      </c>
      <c r="K2853" s="2">
        <v>184</v>
      </c>
      <c r="L2853" s="2">
        <v>176</v>
      </c>
      <c r="M2853" s="2">
        <v>1</v>
      </c>
      <c r="N2853" s="7">
        <f t="shared" si="176"/>
        <v>176</v>
      </c>
      <c r="O2853" s="7">
        <f t="shared" si="177"/>
        <v>184</v>
      </c>
      <c r="P2853" s="2">
        <v>30</v>
      </c>
      <c r="Q2853" s="8">
        <f t="shared" si="178"/>
        <v>214</v>
      </c>
      <c r="R2853" s="8">
        <f t="shared" si="179"/>
        <v>8</v>
      </c>
      <c r="S2853" s="2" t="s">
        <v>61</v>
      </c>
      <c r="T2853" s="22" cm="1">
        <f t="array" ref="T2853">_xlfn.IFS(OR(Q2853&gt;$U$2,Q2853&lt;$U$3),Q2853*$V$2,OR(Q2853&gt;$U$3,Q2853&lt;$U$4),Q2853*$V$3,OR(Q2853&gt;$U$3,Q2853&lt;$U$4),Q2853*$V$4,OR(Q2853&gt;$U$5,Q2853&lt;$U$6),Q2853*$V$6,OR(Q2853&gt;$U$6,Q2853&lt;$U$7),Q2853*$V$7)</f>
        <v>4.28</v>
      </c>
    </row>
    <row r="2854" spans="1:20" x14ac:dyDescent="0.3">
      <c r="A2854" s="2" t="s">
        <v>3542</v>
      </c>
      <c r="B2854" s="5">
        <v>43727</v>
      </c>
      <c r="C2854" s="5">
        <v>43727</v>
      </c>
      <c r="D2854" s="2" t="s">
        <v>45</v>
      </c>
      <c r="E2854" s="2" t="s">
        <v>89</v>
      </c>
      <c r="F2854" s="2" t="s">
        <v>448</v>
      </c>
      <c r="G2854" s="6" t="str">
        <f>VLOOKUP(F2854,'Customer Info'!A:B,2,0)</f>
        <v>Jim</v>
      </c>
      <c r="H2854" s="6" t="str">
        <f>VLOOKUP(F2854,'Customer Info'!A:C,3,0)</f>
        <v>Epp</v>
      </c>
      <c r="I2854" s="6" t="str">
        <f>VLOOKUP(F2854,'Customer Info'!A:E,5,0)</f>
        <v>Jingmen</v>
      </c>
      <c r="J2854" s="2" t="s">
        <v>91</v>
      </c>
      <c r="K2854" s="2">
        <v>224</v>
      </c>
      <c r="L2854" s="2">
        <v>210</v>
      </c>
      <c r="M2854" s="2">
        <v>12</v>
      </c>
      <c r="N2854" s="7">
        <f t="shared" si="176"/>
        <v>2520</v>
      </c>
      <c r="O2854" s="7">
        <f t="shared" si="177"/>
        <v>2688</v>
      </c>
      <c r="P2854" s="2">
        <v>65</v>
      </c>
      <c r="Q2854" s="8">
        <f t="shared" si="178"/>
        <v>2753</v>
      </c>
      <c r="R2854" s="8">
        <f t="shared" si="179"/>
        <v>168</v>
      </c>
      <c r="S2854" s="2" t="s">
        <v>31</v>
      </c>
      <c r="T2854" s="22" cm="1">
        <f t="array" ref="T2854">_xlfn.IFS(OR(Q2854&gt;$U$2,Q2854&lt;$U$3),Q2854*$V$2,OR(Q2854&gt;$U$3,Q2854&lt;$U$4),Q2854*$V$3,OR(Q2854&gt;$U$3,Q2854&lt;$U$4),Q2854*$V$4,OR(Q2854&gt;$U$5,Q2854&lt;$U$6),Q2854*$V$6,OR(Q2854&gt;$U$6,Q2854&lt;$U$7),Q2854*$V$7)</f>
        <v>55.06</v>
      </c>
    </row>
    <row r="2855" spans="1:20" x14ac:dyDescent="0.3">
      <c r="A2855" s="2" t="s">
        <v>3543</v>
      </c>
      <c r="B2855" s="5">
        <v>43788</v>
      </c>
      <c r="C2855" s="5">
        <v>43789</v>
      </c>
      <c r="D2855" s="2" t="s">
        <v>45</v>
      </c>
      <c r="E2855" s="2" t="s">
        <v>89</v>
      </c>
      <c r="F2855" s="2" t="s">
        <v>1507</v>
      </c>
      <c r="G2855" s="6" t="str">
        <f>VLOOKUP(F2855,'Customer Info'!A:B,2,0)</f>
        <v>Laurel</v>
      </c>
      <c r="H2855" s="6" t="str">
        <f>VLOOKUP(F2855,'Customer Info'!A:C,3,0)</f>
        <v>Beltran</v>
      </c>
      <c r="I2855" s="6" t="str">
        <f>VLOOKUP(F2855,'Customer Info'!A:E,5,0)</f>
        <v>Wuppertal</v>
      </c>
      <c r="J2855" s="2" t="s">
        <v>762</v>
      </c>
      <c r="K2855" s="2">
        <v>139</v>
      </c>
      <c r="L2855" s="2">
        <v>130</v>
      </c>
      <c r="M2855" s="2">
        <v>3</v>
      </c>
      <c r="N2855" s="7">
        <f t="shared" si="176"/>
        <v>390</v>
      </c>
      <c r="O2855" s="7">
        <f t="shared" si="177"/>
        <v>417</v>
      </c>
      <c r="P2855" s="2">
        <v>30</v>
      </c>
      <c r="Q2855" s="8">
        <f t="shared" si="178"/>
        <v>447</v>
      </c>
      <c r="R2855" s="8">
        <f t="shared" si="179"/>
        <v>27</v>
      </c>
      <c r="S2855" s="2" t="s">
        <v>28</v>
      </c>
      <c r="T2855" s="22" cm="1">
        <f t="array" ref="T2855">_xlfn.IFS(OR(Q2855&gt;$U$2,Q2855&lt;$U$3),Q2855*$V$2,OR(Q2855&gt;$U$3,Q2855&lt;$U$4),Q2855*$V$3,OR(Q2855&gt;$U$3,Q2855&lt;$U$4),Q2855*$V$4,OR(Q2855&gt;$U$5,Q2855&lt;$U$6),Q2855*$V$6,OR(Q2855&gt;$U$6,Q2855&lt;$U$7),Q2855*$V$7)</f>
        <v>8.94</v>
      </c>
    </row>
    <row r="2856" spans="1:20" x14ac:dyDescent="0.3">
      <c r="A2856" s="2" t="s">
        <v>3544</v>
      </c>
      <c r="B2856" s="5">
        <v>43571</v>
      </c>
      <c r="C2856" s="5">
        <v>43572</v>
      </c>
      <c r="D2856" s="2" t="s">
        <v>26</v>
      </c>
      <c r="E2856" s="2" t="s">
        <v>89</v>
      </c>
      <c r="F2856" s="2" t="s">
        <v>755</v>
      </c>
      <c r="G2856" s="6" t="str">
        <f>VLOOKUP(F2856,'Customer Info'!A:B,2,0)</f>
        <v>Deirdre</v>
      </c>
      <c r="H2856" s="6" t="str">
        <f>VLOOKUP(F2856,'Customer Info'!A:C,3,0)</f>
        <v>Greer</v>
      </c>
      <c r="I2856" s="6" t="str">
        <f>VLOOKUP(F2856,'Customer Info'!A:E,5,0)</f>
        <v>Bandung</v>
      </c>
      <c r="J2856" s="2" t="s">
        <v>317</v>
      </c>
      <c r="K2856" s="2">
        <v>1887</v>
      </c>
      <c r="L2856" s="2">
        <v>1763</v>
      </c>
      <c r="M2856" s="2">
        <v>2</v>
      </c>
      <c r="N2856" s="7">
        <f t="shared" si="176"/>
        <v>3526</v>
      </c>
      <c r="O2856" s="7">
        <f t="shared" si="177"/>
        <v>3774</v>
      </c>
      <c r="P2856" s="2">
        <v>39</v>
      </c>
      <c r="Q2856" s="8">
        <f t="shared" si="178"/>
        <v>3813</v>
      </c>
      <c r="R2856" s="8">
        <f t="shared" si="179"/>
        <v>248</v>
      </c>
      <c r="S2856" s="2" t="s">
        <v>61</v>
      </c>
      <c r="T2856" s="22" cm="1">
        <f t="array" ref="T2856">_xlfn.IFS(OR(Q2856&gt;$U$2,Q2856&lt;$U$3),Q2856*$V$2,OR(Q2856&gt;$U$3,Q2856&lt;$U$4),Q2856*$V$3,OR(Q2856&gt;$U$3,Q2856&lt;$U$4),Q2856*$V$4,OR(Q2856&gt;$U$5,Q2856&lt;$U$6),Q2856*$V$6,OR(Q2856&gt;$U$6,Q2856&lt;$U$7),Q2856*$V$7)</f>
        <v>76.260000000000005</v>
      </c>
    </row>
    <row r="2857" spans="1:20" x14ac:dyDescent="0.3">
      <c r="A2857" s="2" t="s">
        <v>3545</v>
      </c>
      <c r="B2857" s="5">
        <v>43487</v>
      </c>
      <c r="C2857" s="5">
        <v>43489</v>
      </c>
      <c r="D2857" s="2" t="s">
        <v>33</v>
      </c>
      <c r="E2857" s="2" t="s">
        <v>46</v>
      </c>
      <c r="F2857" s="2" t="s">
        <v>428</v>
      </c>
      <c r="G2857" s="6" t="str">
        <f>VLOOKUP(F2857,'Customer Info'!A:B,2,0)</f>
        <v>Dennis</v>
      </c>
      <c r="H2857" s="6" t="str">
        <f>VLOOKUP(F2857,'Customer Info'!A:C,3,0)</f>
        <v>Pardue</v>
      </c>
      <c r="I2857" s="6" t="str">
        <f>VLOOKUP(F2857,'Customer Info'!A:E,5,0)</f>
        <v>Pekalongan</v>
      </c>
      <c r="J2857" s="2" t="s">
        <v>838</v>
      </c>
      <c r="K2857" s="2">
        <v>6520</v>
      </c>
      <c r="L2857" s="2">
        <v>5985</v>
      </c>
      <c r="M2857" s="2">
        <v>5</v>
      </c>
      <c r="N2857" s="7">
        <f t="shared" si="176"/>
        <v>29925</v>
      </c>
      <c r="O2857" s="7">
        <f t="shared" si="177"/>
        <v>32600</v>
      </c>
      <c r="P2857" s="2">
        <v>38</v>
      </c>
      <c r="Q2857" s="8">
        <f t="shared" si="178"/>
        <v>32638</v>
      </c>
      <c r="R2857" s="8">
        <f t="shared" si="179"/>
        <v>2675</v>
      </c>
      <c r="S2857" s="2" t="s">
        <v>61</v>
      </c>
      <c r="T2857" s="22" cm="1">
        <f t="array" ref="T2857">_xlfn.IFS(OR(Q2857&gt;$U$2,Q2857&lt;$U$3),Q2857*$V$2,OR(Q2857&gt;$U$3,Q2857&lt;$U$4),Q2857*$V$3,OR(Q2857&gt;$U$3,Q2857&lt;$U$4),Q2857*$V$4,OR(Q2857&gt;$U$5,Q2857&lt;$U$6),Q2857*$V$6,OR(Q2857&gt;$U$6,Q2857&lt;$U$7),Q2857*$V$7)</f>
        <v>652.76</v>
      </c>
    </row>
    <row r="2858" spans="1:20" x14ac:dyDescent="0.3">
      <c r="A2858" s="2" t="s">
        <v>3546</v>
      </c>
      <c r="B2858" s="5">
        <v>43680</v>
      </c>
      <c r="C2858" s="5">
        <v>43680</v>
      </c>
      <c r="D2858" s="2" t="s">
        <v>45</v>
      </c>
      <c r="E2858" s="2" t="s">
        <v>27</v>
      </c>
      <c r="F2858" s="2" t="s">
        <v>1252</v>
      </c>
      <c r="G2858" s="6" t="str">
        <f>VLOOKUP(F2858,'Customer Info'!A:B,2,0)</f>
        <v>Lisa</v>
      </c>
      <c r="H2858" s="6" t="str">
        <f>VLOOKUP(F2858,'Customer Info'!A:C,3,0)</f>
        <v>Ryan</v>
      </c>
      <c r="I2858" s="6" t="str">
        <f>VLOOKUP(F2858,'Customer Info'!A:E,5,0)</f>
        <v>Townsville</v>
      </c>
      <c r="J2858" s="2" t="s">
        <v>446</v>
      </c>
      <c r="K2858" s="2">
        <v>3224</v>
      </c>
      <c r="L2858" s="2">
        <v>2984</v>
      </c>
      <c r="M2858" s="2">
        <v>2</v>
      </c>
      <c r="N2858" s="7">
        <f t="shared" si="176"/>
        <v>5968</v>
      </c>
      <c r="O2858" s="7">
        <f t="shared" si="177"/>
        <v>6448</v>
      </c>
      <c r="P2858" s="2">
        <v>77</v>
      </c>
      <c r="Q2858" s="8">
        <f t="shared" si="178"/>
        <v>6525</v>
      </c>
      <c r="R2858" s="8">
        <f t="shared" si="179"/>
        <v>480</v>
      </c>
      <c r="S2858" s="2" t="s">
        <v>61</v>
      </c>
      <c r="T2858" s="22" cm="1">
        <f t="array" ref="T2858">_xlfn.IFS(OR(Q2858&gt;$U$2,Q2858&lt;$U$3),Q2858*$V$2,OR(Q2858&gt;$U$3,Q2858&lt;$U$4),Q2858*$V$3,OR(Q2858&gt;$U$3,Q2858&lt;$U$4),Q2858*$V$4,OR(Q2858&gt;$U$5,Q2858&lt;$U$6),Q2858*$V$6,OR(Q2858&gt;$U$6,Q2858&lt;$U$7),Q2858*$V$7)</f>
        <v>130.5</v>
      </c>
    </row>
    <row r="2859" spans="1:20" x14ac:dyDescent="0.3">
      <c r="A2859" s="2" t="s">
        <v>3547</v>
      </c>
      <c r="B2859" s="5">
        <v>43718</v>
      </c>
      <c r="C2859" s="5">
        <v>43718</v>
      </c>
      <c r="D2859" s="2" t="s">
        <v>45</v>
      </c>
      <c r="E2859" s="2" t="s">
        <v>89</v>
      </c>
      <c r="F2859" s="2" t="s">
        <v>467</v>
      </c>
      <c r="G2859" s="6" t="str">
        <f>VLOOKUP(F2859,'Customer Info'!A:B,2,0)</f>
        <v>Charles</v>
      </c>
      <c r="H2859" s="6" t="str">
        <f>VLOOKUP(F2859,'Customer Info'!A:C,3,0)</f>
        <v>Sheldon</v>
      </c>
      <c r="I2859" s="6" t="str">
        <f>VLOOKUP(F2859,'Customer Info'!A:E,5,0)</f>
        <v>Jakarta</v>
      </c>
      <c r="J2859" s="2" t="s">
        <v>215</v>
      </c>
      <c r="K2859" s="2">
        <v>896</v>
      </c>
      <c r="L2859" s="2">
        <v>870</v>
      </c>
      <c r="M2859" s="2">
        <v>2</v>
      </c>
      <c r="N2859" s="7">
        <f t="shared" si="176"/>
        <v>1740</v>
      </c>
      <c r="O2859" s="7">
        <f t="shared" si="177"/>
        <v>1792</v>
      </c>
      <c r="P2859" s="2">
        <v>35</v>
      </c>
      <c r="Q2859" s="8">
        <f t="shared" si="178"/>
        <v>1827</v>
      </c>
      <c r="R2859" s="8">
        <f t="shared" si="179"/>
        <v>52</v>
      </c>
      <c r="S2859" s="2" t="s">
        <v>31</v>
      </c>
      <c r="T2859" s="22" cm="1">
        <f t="array" ref="T2859">_xlfn.IFS(OR(Q2859&gt;$U$2,Q2859&lt;$U$3),Q2859*$V$2,OR(Q2859&gt;$U$3,Q2859&lt;$U$4),Q2859*$V$3,OR(Q2859&gt;$U$3,Q2859&lt;$U$4),Q2859*$V$4,OR(Q2859&gt;$U$5,Q2859&lt;$U$6),Q2859*$V$6,OR(Q2859&gt;$U$6,Q2859&lt;$U$7),Q2859*$V$7)</f>
        <v>36.54</v>
      </c>
    </row>
    <row r="2860" spans="1:20" x14ac:dyDescent="0.3">
      <c r="A2860" s="2" t="s">
        <v>3548</v>
      </c>
      <c r="B2860" s="5">
        <v>43589</v>
      </c>
      <c r="C2860" s="5">
        <v>43589</v>
      </c>
      <c r="D2860" s="2" t="s">
        <v>45</v>
      </c>
      <c r="E2860" s="2" t="s">
        <v>34</v>
      </c>
      <c r="F2860" s="2" t="s">
        <v>448</v>
      </c>
      <c r="G2860" s="6" t="str">
        <f>VLOOKUP(F2860,'Customer Info'!A:B,2,0)</f>
        <v>Jim</v>
      </c>
      <c r="H2860" s="6" t="str">
        <f>VLOOKUP(F2860,'Customer Info'!A:C,3,0)</f>
        <v>Epp</v>
      </c>
      <c r="I2860" s="6" t="str">
        <f>VLOOKUP(F2860,'Customer Info'!A:E,5,0)</f>
        <v>Jingmen</v>
      </c>
      <c r="J2860" s="2" t="s">
        <v>5</v>
      </c>
      <c r="K2860" s="2">
        <v>69</v>
      </c>
      <c r="L2860" s="2">
        <v>63</v>
      </c>
      <c r="M2860" s="2">
        <v>3</v>
      </c>
      <c r="N2860" s="7">
        <f t="shared" si="176"/>
        <v>189</v>
      </c>
      <c r="O2860" s="7">
        <f t="shared" si="177"/>
        <v>207</v>
      </c>
      <c r="P2860" s="2">
        <v>10</v>
      </c>
      <c r="Q2860" s="8">
        <f t="shared" si="178"/>
        <v>217</v>
      </c>
      <c r="R2860" s="8">
        <f t="shared" si="179"/>
        <v>18</v>
      </c>
      <c r="S2860" s="2" t="s">
        <v>61</v>
      </c>
      <c r="T2860" s="22" cm="1">
        <f t="array" ref="T2860">_xlfn.IFS(OR(Q2860&gt;$U$2,Q2860&lt;$U$3),Q2860*$V$2,OR(Q2860&gt;$U$3,Q2860&lt;$U$4),Q2860*$V$3,OR(Q2860&gt;$U$3,Q2860&lt;$U$4),Q2860*$V$4,OR(Q2860&gt;$U$5,Q2860&lt;$U$6),Q2860*$V$6,OR(Q2860&gt;$U$6,Q2860&lt;$U$7),Q2860*$V$7)</f>
        <v>4.34</v>
      </c>
    </row>
    <row r="2861" spans="1:20" x14ac:dyDescent="0.3">
      <c r="A2861" s="2" t="s">
        <v>3549</v>
      </c>
      <c r="B2861" s="5">
        <v>43647</v>
      </c>
      <c r="C2861" s="5">
        <v>43649</v>
      </c>
      <c r="D2861" s="2" t="s">
        <v>33</v>
      </c>
      <c r="E2861" s="2" t="s">
        <v>34</v>
      </c>
      <c r="F2861" s="2" t="s">
        <v>1693</v>
      </c>
      <c r="G2861" s="6" t="str">
        <f>VLOOKUP(F2861,'Customer Info'!A:B,2,0)</f>
        <v>Tamara</v>
      </c>
      <c r="H2861" s="6" t="str">
        <f>VLOOKUP(F2861,'Customer Info'!A:C,3,0)</f>
        <v>Chand</v>
      </c>
      <c r="I2861" s="6" t="str">
        <f>VLOOKUP(F2861,'Customer Info'!A:E,5,0)</f>
        <v>Yogyakarta</v>
      </c>
      <c r="J2861" s="2" t="s">
        <v>320</v>
      </c>
      <c r="K2861" s="2">
        <v>6864</v>
      </c>
      <c r="L2861" s="2">
        <v>6667</v>
      </c>
      <c r="M2861" s="2">
        <v>8</v>
      </c>
      <c r="N2861" s="7">
        <f t="shared" si="176"/>
        <v>53336</v>
      </c>
      <c r="O2861" s="7">
        <f t="shared" si="177"/>
        <v>54912</v>
      </c>
      <c r="P2861" s="2">
        <v>34</v>
      </c>
      <c r="Q2861" s="8">
        <f t="shared" si="178"/>
        <v>54946</v>
      </c>
      <c r="R2861" s="8">
        <f t="shared" si="179"/>
        <v>1576</v>
      </c>
      <c r="S2861" s="2" t="s">
        <v>61</v>
      </c>
      <c r="T2861" s="22" cm="1">
        <f t="array" ref="T2861">_xlfn.IFS(OR(Q2861&gt;$U$2,Q2861&lt;$U$3),Q2861*$V$2,OR(Q2861&gt;$U$3,Q2861&lt;$U$4),Q2861*$V$3,OR(Q2861&gt;$U$3,Q2861&lt;$U$4),Q2861*$V$4,OR(Q2861&gt;$U$5,Q2861&lt;$U$6),Q2861*$V$6,OR(Q2861&gt;$U$6,Q2861&lt;$U$7),Q2861*$V$7)</f>
        <v>1098.92</v>
      </c>
    </row>
    <row r="2862" spans="1:20" x14ac:dyDescent="0.3">
      <c r="A2862" s="2" t="s">
        <v>3550</v>
      </c>
      <c r="B2862" s="5">
        <v>43646</v>
      </c>
      <c r="C2862" s="5">
        <v>43646</v>
      </c>
      <c r="D2862" s="2" t="s">
        <v>45</v>
      </c>
      <c r="E2862" s="2" t="s">
        <v>27</v>
      </c>
      <c r="F2862" s="2" t="s">
        <v>948</v>
      </c>
      <c r="G2862" s="6" t="str">
        <f>VLOOKUP(F2862,'Customer Info'!A:B,2,0)</f>
        <v>Kristen</v>
      </c>
      <c r="H2862" s="6" t="str">
        <f>VLOOKUP(F2862,'Customer Info'!A:C,3,0)</f>
        <v>Hastings</v>
      </c>
      <c r="I2862" s="6" t="str">
        <f>VLOOKUP(F2862,'Customer Info'!A:E,5,0)</f>
        <v>Shihezi</v>
      </c>
      <c r="J2862" s="2" t="s">
        <v>332</v>
      </c>
      <c r="K2862" s="2">
        <v>456</v>
      </c>
      <c r="L2862" s="2">
        <v>430</v>
      </c>
      <c r="M2862" s="2">
        <v>3</v>
      </c>
      <c r="N2862" s="7">
        <f t="shared" si="176"/>
        <v>1290</v>
      </c>
      <c r="O2862" s="7">
        <f t="shared" si="177"/>
        <v>1368</v>
      </c>
      <c r="P2862" s="2">
        <v>22</v>
      </c>
      <c r="Q2862" s="8">
        <f t="shared" si="178"/>
        <v>1390</v>
      </c>
      <c r="R2862" s="8">
        <f t="shared" si="179"/>
        <v>78</v>
      </c>
      <c r="S2862" s="2" t="s">
        <v>31</v>
      </c>
      <c r="T2862" s="22" cm="1">
        <f t="array" ref="T2862">_xlfn.IFS(OR(Q2862&gt;$U$2,Q2862&lt;$U$3),Q2862*$V$2,OR(Q2862&gt;$U$3,Q2862&lt;$U$4),Q2862*$V$3,OR(Q2862&gt;$U$3,Q2862&lt;$U$4),Q2862*$V$4,OR(Q2862&gt;$U$5,Q2862&lt;$U$6),Q2862*$V$6,OR(Q2862&gt;$U$6,Q2862&lt;$U$7),Q2862*$V$7)</f>
        <v>27.8</v>
      </c>
    </row>
    <row r="2863" spans="1:20" x14ac:dyDescent="0.3">
      <c r="A2863" s="2" t="s">
        <v>3551</v>
      </c>
      <c r="B2863" s="5">
        <v>43726</v>
      </c>
      <c r="C2863" s="5">
        <v>43727</v>
      </c>
      <c r="D2863" s="2" t="s">
        <v>45</v>
      </c>
      <c r="E2863" s="2" t="s">
        <v>41</v>
      </c>
      <c r="F2863" s="2" t="s">
        <v>204</v>
      </c>
      <c r="G2863" s="6" t="str">
        <f>VLOOKUP(F2863,'Customer Info'!A:B,2,0)</f>
        <v>Pamela</v>
      </c>
      <c r="H2863" s="6" t="str">
        <f>VLOOKUP(F2863,'Customer Info'!A:C,3,0)</f>
        <v>Stobb</v>
      </c>
      <c r="I2863" s="6" t="str">
        <f>VLOOKUP(F2863,'Customer Info'!A:E,5,0)</f>
        <v>Berlin</v>
      </c>
      <c r="J2863" s="2" t="s">
        <v>1403</v>
      </c>
      <c r="K2863" s="2">
        <v>1441</v>
      </c>
      <c r="L2863" s="2">
        <v>1360</v>
      </c>
      <c r="M2863" s="2">
        <v>3</v>
      </c>
      <c r="N2863" s="7">
        <f t="shared" si="176"/>
        <v>4080</v>
      </c>
      <c r="O2863" s="7">
        <f t="shared" si="177"/>
        <v>4323</v>
      </c>
      <c r="P2863" s="2">
        <v>99</v>
      </c>
      <c r="Q2863" s="8">
        <f t="shared" si="178"/>
        <v>4422</v>
      </c>
      <c r="R2863" s="8">
        <f t="shared" si="179"/>
        <v>243</v>
      </c>
      <c r="S2863" s="2" t="s">
        <v>61</v>
      </c>
      <c r="T2863" s="22" cm="1">
        <f t="array" ref="T2863">_xlfn.IFS(OR(Q2863&gt;$U$2,Q2863&lt;$U$3),Q2863*$V$2,OR(Q2863&gt;$U$3,Q2863&lt;$U$4),Q2863*$V$3,OR(Q2863&gt;$U$3,Q2863&lt;$U$4),Q2863*$V$4,OR(Q2863&gt;$U$5,Q2863&lt;$U$6),Q2863*$V$6,OR(Q2863&gt;$U$6,Q2863&lt;$U$7),Q2863*$V$7)</f>
        <v>88.44</v>
      </c>
    </row>
    <row r="2864" spans="1:20" x14ac:dyDescent="0.3">
      <c r="A2864" s="2" t="s">
        <v>3552</v>
      </c>
      <c r="B2864" s="5">
        <v>43774</v>
      </c>
      <c r="C2864" s="5">
        <v>43776</v>
      </c>
      <c r="D2864" s="2" t="s">
        <v>45</v>
      </c>
      <c r="E2864" s="2" t="s">
        <v>27</v>
      </c>
      <c r="F2864" s="2" t="s">
        <v>701</v>
      </c>
      <c r="G2864" s="6" t="str">
        <f>VLOOKUP(F2864,'Customer Info'!A:B,2,0)</f>
        <v>Eric</v>
      </c>
      <c r="H2864" s="6" t="str">
        <f>VLOOKUP(F2864,'Customer Info'!A:C,3,0)</f>
        <v>Barreto</v>
      </c>
      <c r="I2864" s="6" t="str">
        <f>VLOOKUP(F2864,'Customer Info'!A:E,5,0)</f>
        <v>Liaoyang</v>
      </c>
      <c r="J2864" s="2" t="s">
        <v>138</v>
      </c>
      <c r="K2864" s="2">
        <v>1146</v>
      </c>
      <c r="L2864" s="2">
        <v>1061</v>
      </c>
      <c r="M2864" s="2">
        <v>2</v>
      </c>
      <c r="N2864" s="7">
        <f t="shared" si="176"/>
        <v>2122</v>
      </c>
      <c r="O2864" s="7">
        <f t="shared" si="177"/>
        <v>2292</v>
      </c>
      <c r="P2864" s="2">
        <v>53</v>
      </c>
      <c r="Q2864" s="8">
        <f t="shared" si="178"/>
        <v>2345</v>
      </c>
      <c r="R2864" s="8">
        <f t="shared" si="179"/>
        <v>170</v>
      </c>
      <c r="S2864" s="2" t="s">
        <v>31</v>
      </c>
      <c r="T2864" s="22" cm="1">
        <f t="array" ref="T2864">_xlfn.IFS(OR(Q2864&gt;$U$2,Q2864&lt;$U$3),Q2864*$V$2,OR(Q2864&gt;$U$3,Q2864&lt;$U$4),Q2864*$V$3,OR(Q2864&gt;$U$3,Q2864&lt;$U$4),Q2864*$V$4,OR(Q2864&gt;$U$5,Q2864&lt;$U$6),Q2864*$V$6,OR(Q2864&gt;$U$6,Q2864&lt;$U$7),Q2864*$V$7)</f>
        <v>46.9</v>
      </c>
    </row>
    <row r="2865" spans="1:20" x14ac:dyDescent="0.3">
      <c r="A2865" s="2" t="s">
        <v>3553</v>
      </c>
      <c r="B2865" s="5">
        <v>43652</v>
      </c>
      <c r="C2865" s="5">
        <v>43653</v>
      </c>
      <c r="D2865" s="2" t="s">
        <v>26</v>
      </c>
      <c r="E2865" s="2" t="s">
        <v>41</v>
      </c>
      <c r="F2865" s="2" t="s">
        <v>1043</v>
      </c>
      <c r="G2865" s="6" t="str">
        <f>VLOOKUP(F2865,'Customer Info'!A:B,2,0)</f>
        <v>Aaron</v>
      </c>
      <c r="H2865" s="6" t="str">
        <f>VLOOKUP(F2865,'Customer Info'!A:C,3,0)</f>
        <v>Smayling</v>
      </c>
      <c r="I2865" s="6" t="str">
        <f>VLOOKUP(F2865,'Customer Info'!A:E,5,0)</f>
        <v>Dresden</v>
      </c>
      <c r="J2865" s="2" t="s">
        <v>191</v>
      </c>
      <c r="K2865" s="2">
        <v>3408</v>
      </c>
      <c r="L2865" s="2">
        <v>3215</v>
      </c>
      <c r="M2865" s="2">
        <v>6</v>
      </c>
      <c r="N2865" s="7">
        <f t="shared" si="176"/>
        <v>19290</v>
      </c>
      <c r="O2865" s="7">
        <f t="shared" si="177"/>
        <v>20448</v>
      </c>
      <c r="P2865" s="2">
        <v>99</v>
      </c>
      <c r="Q2865" s="8">
        <f t="shared" si="178"/>
        <v>20547</v>
      </c>
      <c r="R2865" s="8">
        <f t="shared" si="179"/>
        <v>1158</v>
      </c>
      <c r="S2865" s="2" t="s">
        <v>31</v>
      </c>
      <c r="T2865" s="22" cm="1">
        <f t="array" ref="T2865">_xlfn.IFS(OR(Q2865&gt;$U$2,Q2865&lt;$U$3),Q2865*$V$2,OR(Q2865&gt;$U$3,Q2865&lt;$U$4),Q2865*$V$3,OR(Q2865&gt;$U$3,Q2865&lt;$U$4),Q2865*$V$4,OR(Q2865&gt;$U$5,Q2865&lt;$U$6),Q2865*$V$6,OR(Q2865&gt;$U$6,Q2865&lt;$U$7),Q2865*$V$7)</f>
        <v>410.94</v>
      </c>
    </row>
    <row r="2866" spans="1:20" x14ac:dyDescent="0.3">
      <c r="A2866" s="2" t="s">
        <v>3554</v>
      </c>
      <c r="B2866" s="5">
        <v>43687</v>
      </c>
      <c r="C2866" s="5">
        <v>43687</v>
      </c>
      <c r="D2866" s="2" t="s">
        <v>45</v>
      </c>
      <c r="E2866" s="2" t="s">
        <v>34</v>
      </c>
      <c r="F2866" s="2" t="s">
        <v>1434</v>
      </c>
      <c r="G2866" s="6" t="str">
        <f>VLOOKUP(F2866,'Customer Info'!A:B,2,0)</f>
        <v>Alan</v>
      </c>
      <c r="H2866" s="6" t="str">
        <f>VLOOKUP(F2866,'Customer Info'!A:C,3,0)</f>
        <v>Shonely</v>
      </c>
      <c r="I2866" s="6" t="str">
        <f>VLOOKUP(F2866,'Customer Info'!A:E,5,0)</f>
        <v>Canberra</v>
      </c>
      <c r="J2866" s="2" t="s">
        <v>320</v>
      </c>
      <c r="K2866" s="2">
        <v>63</v>
      </c>
      <c r="L2866" s="2">
        <v>59</v>
      </c>
      <c r="M2866" s="2">
        <v>5</v>
      </c>
      <c r="N2866" s="7">
        <f t="shared" si="176"/>
        <v>295</v>
      </c>
      <c r="O2866" s="7">
        <f t="shared" si="177"/>
        <v>315</v>
      </c>
      <c r="P2866" s="2">
        <v>10</v>
      </c>
      <c r="Q2866" s="8">
        <f t="shared" si="178"/>
        <v>325</v>
      </c>
      <c r="R2866" s="8">
        <f t="shared" si="179"/>
        <v>20</v>
      </c>
      <c r="S2866" s="2" t="s">
        <v>61</v>
      </c>
      <c r="T2866" s="22" cm="1">
        <f t="array" ref="T2866">_xlfn.IFS(OR(Q2866&gt;$U$2,Q2866&lt;$U$3),Q2866*$V$2,OR(Q2866&gt;$U$3,Q2866&lt;$U$4),Q2866*$V$3,OR(Q2866&gt;$U$3,Q2866&lt;$U$4),Q2866*$V$4,OR(Q2866&gt;$U$5,Q2866&lt;$U$6),Q2866*$V$6,OR(Q2866&gt;$U$6,Q2866&lt;$U$7),Q2866*$V$7)</f>
        <v>6.5</v>
      </c>
    </row>
    <row r="2867" spans="1:20" x14ac:dyDescent="0.3">
      <c r="A2867" s="2" t="s">
        <v>3555</v>
      </c>
      <c r="B2867" s="5">
        <v>43799</v>
      </c>
      <c r="C2867" s="5">
        <v>43799</v>
      </c>
      <c r="D2867" s="2" t="s">
        <v>26</v>
      </c>
      <c r="E2867" s="2" t="s">
        <v>34</v>
      </c>
      <c r="F2867" s="2" t="s">
        <v>1397</v>
      </c>
      <c r="G2867" s="6" t="str">
        <f>VLOOKUP(F2867,'Customer Info'!A:B,2,0)</f>
        <v>Paul</v>
      </c>
      <c r="H2867" s="6" t="str">
        <f>VLOOKUP(F2867,'Customer Info'!A:C,3,0)</f>
        <v>Stevenson</v>
      </c>
      <c r="I2867" s="6" t="str">
        <f>VLOOKUP(F2867,'Customer Info'!A:E,5,0)</f>
        <v>Kwinana</v>
      </c>
      <c r="J2867" s="2" t="s">
        <v>221</v>
      </c>
      <c r="K2867" s="2">
        <v>4002</v>
      </c>
      <c r="L2867" s="2">
        <v>3744</v>
      </c>
      <c r="M2867" s="2">
        <v>5</v>
      </c>
      <c r="N2867" s="7">
        <f t="shared" si="176"/>
        <v>18720</v>
      </c>
      <c r="O2867" s="7">
        <f t="shared" si="177"/>
        <v>20010</v>
      </c>
      <c r="P2867" s="2">
        <v>33</v>
      </c>
      <c r="Q2867" s="8">
        <f t="shared" si="178"/>
        <v>20043</v>
      </c>
      <c r="R2867" s="8">
        <f t="shared" si="179"/>
        <v>1290</v>
      </c>
      <c r="S2867" s="2" t="s">
        <v>31</v>
      </c>
      <c r="T2867" s="22" cm="1">
        <f t="array" ref="T2867">_xlfn.IFS(OR(Q2867&gt;$U$2,Q2867&lt;$U$3),Q2867*$V$2,OR(Q2867&gt;$U$3,Q2867&lt;$U$4),Q2867*$V$3,OR(Q2867&gt;$U$3,Q2867&lt;$U$4),Q2867*$V$4,OR(Q2867&gt;$U$5,Q2867&lt;$U$6),Q2867*$V$6,OR(Q2867&gt;$U$6,Q2867&lt;$U$7),Q2867*$V$7)</f>
        <v>400.86</v>
      </c>
    </row>
    <row r="2868" spans="1:20" x14ac:dyDescent="0.3">
      <c r="A2868" s="2" t="s">
        <v>3556</v>
      </c>
      <c r="B2868" s="5">
        <v>43729</v>
      </c>
      <c r="C2868" s="5">
        <v>43730</v>
      </c>
      <c r="D2868" s="2" t="s">
        <v>45</v>
      </c>
      <c r="E2868" s="2" t="s">
        <v>46</v>
      </c>
      <c r="F2868" s="2" t="s">
        <v>773</v>
      </c>
      <c r="G2868" s="6" t="str">
        <f>VLOOKUP(F2868,'Customer Info'!A:B,2,0)</f>
        <v>Brooke</v>
      </c>
      <c r="H2868" s="6" t="str">
        <f>VLOOKUP(F2868,'Customer Info'!A:C,3,0)</f>
        <v>Gillingham</v>
      </c>
      <c r="I2868" s="6" t="str">
        <f>VLOOKUP(F2868,'Customer Info'!A:E,5,0)</f>
        <v>Weimar</v>
      </c>
      <c r="J2868" s="2" t="s">
        <v>1140</v>
      </c>
      <c r="K2868" s="2">
        <v>183</v>
      </c>
      <c r="L2868" s="2">
        <v>168</v>
      </c>
      <c r="M2868" s="2">
        <v>3</v>
      </c>
      <c r="N2868" s="7">
        <f t="shared" si="176"/>
        <v>504</v>
      </c>
      <c r="O2868" s="7">
        <f t="shared" si="177"/>
        <v>549</v>
      </c>
      <c r="P2868" s="2">
        <v>30</v>
      </c>
      <c r="Q2868" s="8">
        <f t="shared" si="178"/>
        <v>579</v>
      </c>
      <c r="R2868" s="8">
        <f t="shared" si="179"/>
        <v>45</v>
      </c>
      <c r="S2868" s="2" t="s">
        <v>61</v>
      </c>
      <c r="T2868" s="22" cm="1">
        <f t="array" ref="T2868">_xlfn.IFS(OR(Q2868&gt;$U$2,Q2868&lt;$U$3),Q2868*$V$2,OR(Q2868&gt;$U$3,Q2868&lt;$U$4),Q2868*$V$3,OR(Q2868&gt;$U$3,Q2868&lt;$U$4),Q2868*$V$4,OR(Q2868&gt;$U$5,Q2868&lt;$U$6),Q2868*$V$6,OR(Q2868&gt;$U$6,Q2868&lt;$U$7),Q2868*$V$7)</f>
        <v>11.58</v>
      </c>
    </row>
    <row r="2869" spans="1:20" x14ac:dyDescent="0.3">
      <c r="A2869" s="2" t="s">
        <v>3557</v>
      </c>
      <c r="B2869" s="5">
        <v>43727</v>
      </c>
      <c r="C2869" s="5">
        <v>43728</v>
      </c>
      <c r="D2869" s="2" t="s">
        <v>45</v>
      </c>
      <c r="E2869" s="2" t="s">
        <v>46</v>
      </c>
      <c r="F2869" s="2" t="s">
        <v>379</v>
      </c>
      <c r="G2869" s="6" t="str">
        <f>VLOOKUP(F2869,'Customer Info'!A:B,2,0)</f>
        <v>Andrew</v>
      </c>
      <c r="H2869" s="6" t="str">
        <f>VLOOKUP(F2869,'Customer Info'!A:C,3,0)</f>
        <v>Gjertsen</v>
      </c>
      <c r="I2869" s="6" t="str">
        <f>VLOOKUP(F2869,'Customer Info'!A:E,5,0)</f>
        <v>Hamburg</v>
      </c>
      <c r="J2869" s="2" t="s">
        <v>91</v>
      </c>
      <c r="K2869" s="2">
        <v>185</v>
      </c>
      <c r="L2869" s="2">
        <v>171</v>
      </c>
      <c r="M2869" s="2">
        <v>2</v>
      </c>
      <c r="N2869" s="7">
        <f t="shared" si="176"/>
        <v>342</v>
      </c>
      <c r="O2869" s="7">
        <f t="shared" si="177"/>
        <v>370</v>
      </c>
      <c r="P2869" s="2">
        <v>30</v>
      </c>
      <c r="Q2869" s="8">
        <f t="shared" si="178"/>
        <v>400</v>
      </c>
      <c r="R2869" s="8">
        <f t="shared" si="179"/>
        <v>28</v>
      </c>
      <c r="S2869" s="2" t="s">
        <v>31</v>
      </c>
      <c r="T2869" s="22" cm="1">
        <f t="array" ref="T2869">_xlfn.IFS(OR(Q2869&gt;$U$2,Q2869&lt;$U$3),Q2869*$V$2,OR(Q2869&gt;$U$3,Q2869&lt;$U$4),Q2869*$V$3,OR(Q2869&gt;$U$3,Q2869&lt;$U$4),Q2869*$V$4,OR(Q2869&gt;$U$5,Q2869&lt;$U$6),Q2869*$V$6,OR(Q2869&gt;$U$6,Q2869&lt;$U$7),Q2869*$V$7)</f>
        <v>8</v>
      </c>
    </row>
    <row r="2870" spans="1:20" x14ac:dyDescent="0.3">
      <c r="A2870" s="2" t="s">
        <v>3558</v>
      </c>
      <c r="B2870" s="5">
        <v>43517</v>
      </c>
      <c r="C2870" s="5">
        <v>43519</v>
      </c>
      <c r="D2870" s="2" t="s">
        <v>45</v>
      </c>
      <c r="E2870" s="2" t="s">
        <v>27</v>
      </c>
      <c r="F2870" s="2" t="s">
        <v>1494</v>
      </c>
      <c r="G2870" s="6" t="str">
        <f>VLOOKUP(F2870,'Customer Info'!A:B,2,0)</f>
        <v>Philisse</v>
      </c>
      <c r="H2870" s="6" t="str">
        <f>VLOOKUP(F2870,'Customer Info'!A:C,3,0)</f>
        <v>Overcash</v>
      </c>
      <c r="I2870" s="6" t="str">
        <f>VLOOKUP(F2870,'Customer Info'!A:E,5,0)</f>
        <v>Potsdam</v>
      </c>
      <c r="J2870" s="2" t="s">
        <v>114</v>
      </c>
      <c r="K2870" s="2">
        <v>2333</v>
      </c>
      <c r="L2870" s="2">
        <v>2060</v>
      </c>
      <c r="M2870" s="2">
        <v>5</v>
      </c>
      <c r="N2870" s="7">
        <f t="shared" si="176"/>
        <v>10300</v>
      </c>
      <c r="O2870" s="7">
        <f t="shared" si="177"/>
        <v>11665</v>
      </c>
      <c r="P2870" s="2">
        <v>84</v>
      </c>
      <c r="Q2870" s="8">
        <f t="shared" si="178"/>
        <v>11749</v>
      </c>
      <c r="R2870" s="8">
        <f t="shared" si="179"/>
        <v>1365</v>
      </c>
      <c r="S2870" s="2" t="s">
        <v>31</v>
      </c>
      <c r="T2870" s="22" cm="1">
        <f t="array" ref="T2870">_xlfn.IFS(OR(Q2870&gt;$U$2,Q2870&lt;$U$3),Q2870*$V$2,OR(Q2870&gt;$U$3,Q2870&lt;$U$4),Q2870*$V$3,OR(Q2870&gt;$U$3,Q2870&lt;$U$4),Q2870*$V$4,OR(Q2870&gt;$U$5,Q2870&lt;$U$6),Q2870*$V$6,OR(Q2870&gt;$U$6,Q2870&lt;$U$7),Q2870*$V$7)</f>
        <v>234.98000000000002</v>
      </c>
    </row>
    <row r="2871" spans="1:20" x14ac:dyDescent="0.3">
      <c r="A2871" s="2" t="s">
        <v>3559</v>
      </c>
      <c r="B2871" s="5">
        <v>43724</v>
      </c>
      <c r="C2871" s="5">
        <v>43725</v>
      </c>
      <c r="D2871" s="2" t="s">
        <v>26</v>
      </c>
      <c r="E2871" s="2" t="s">
        <v>34</v>
      </c>
      <c r="F2871" s="2" t="s">
        <v>242</v>
      </c>
      <c r="G2871" s="6" t="str">
        <f>VLOOKUP(F2871,'Customer Info'!A:B,2,0)</f>
        <v>Max</v>
      </c>
      <c r="H2871" s="6" t="str">
        <f>VLOOKUP(F2871,'Customer Info'!A:C,3,0)</f>
        <v>Ludwig</v>
      </c>
      <c r="I2871" s="6" t="str">
        <f>VLOOKUP(F2871,'Customer Info'!A:E,5,0)</f>
        <v>Newcastle</v>
      </c>
      <c r="J2871" s="2" t="s">
        <v>260</v>
      </c>
      <c r="K2871" s="2">
        <v>8351</v>
      </c>
      <c r="L2871" s="2">
        <v>8033</v>
      </c>
      <c r="M2871" s="2">
        <v>6</v>
      </c>
      <c r="N2871" s="7">
        <f t="shared" si="176"/>
        <v>48198</v>
      </c>
      <c r="O2871" s="7">
        <f t="shared" si="177"/>
        <v>50106</v>
      </c>
      <c r="P2871" s="2">
        <v>97</v>
      </c>
      <c r="Q2871" s="8">
        <f t="shared" si="178"/>
        <v>50203</v>
      </c>
      <c r="R2871" s="8">
        <f t="shared" si="179"/>
        <v>1908</v>
      </c>
      <c r="S2871" s="2" t="s">
        <v>31</v>
      </c>
      <c r="T2871" s="22" cm="1">
        <f t="array" ref="T2871">_xlfn.IFS(OR(Q2871&gt;$U$2,Q2871&lt;$U$3),Q2871*$V$2,OR(Q2871&gt;$U$3,Q2871&lt;$U$4),Q2871*$V$3,OR(Q2871&gt;$U$3,Q2871&lt;$U$4),Q2871*$V$4,OR(Q2871&gt;$U$5,Q2871&lt;$U$6),Q2871*$V$6,OR(Q2871&gt;$U$6,Q2871&lt;$U$7),Q2871*$V$7)</f>
        <v>1004.0600000000001</v>
      </c>
    </row>
    <row r="2872" spans="1:20" x14ac:dyDescent="0.3">
      <c r="A2872" s="2" t="s">
        <v>3560</v>
      </c>
      <c r="B2872" s="5">
        <v>43634</v>
      </c>
      <c r="C2872" s="5">
        <v>43635</v>
      </c>
      <c r="D2872" s="2" t="s">
        <v>26</v>
      </c>
      <c r="E2872" s="2" t="s">
        <v>46</v>
      </c>
      <c r="F2872" s="2" t="s">
        <v>636</v>
      </c>
      <c r="G2872" s="6" t="str">
        <f>VLOOKUP(F2872,'Customer Info'!A:B,2,0)</f>
        <v>Ted</v>
      </c>
      <c r="H2872" s="6" t="str">
        <f>VLOOKUP(F2872,'Customer Info'!A:C,3,0)</f>
        <v>Trevino</v>
      </c>
      <c r="I2872" s="6" t="str">
        <f>VLOOKUP(F2872,'Customer Info'!A:E,5,0)</f>
        <v>Bendigo</v>
      </c>
      <c r="J2872" s="2" t="s">
        <v>227</v>
      </c>
      <c r="K2872" s="2">
        <v>1222</v>
      </c>
      <c r="L2872" s="2">
        <v>1187</v>
      </c>
      <c r="M2872" s="2">
        <v>2</v>
      </c>
      <c r="N2872" s="7">
        <f t="shared" si="176"/>
        <v>2374</v>
      </c>
      <c r="O2872" s="7">
        <f t="shared" si="177"/>
        <v>2444</v>
      </c>
      <c r="P2872" s="2">
        <v>26</v>
      </c>
      <c r="Q2872" s="8">
        <f t="shared" si="178"/>
        <v>2470</v>
      </c>
      <c r="R2872" s="8">
        <f t="shared" si="179"/>
        <v>70</v>
      </c>
      <c r="S2872" s="2" t="s">
        <v>28</v>
      </c>
      <c r="T2872" s="22" cm="1">
        <f t="array" ref="T2872">_xlfn.IFS(OR(Q2872&gt;$U$2,Q2872&lt;$U$3),Q2872*$V$2,OR(Q2872&gt;$U$3,Q2872&lt;$U$4),Q2872*$V$3,OR(Q2872&gt;$U$3,Q2872&lt;$U$4),Q2872*$V$4,OR(Q2872&gt;$U$5,Q2872&lt;$U$6),Q2872*$V$6,OR(Q2872&gt;$U$6,Q2872&lt;$U$7),Q2872*$V$7)</f>
        <v>49.4</v>
      </c>
    </row>
    <row r="2873" spans="1:20" x14ac:dyDescent="0.3">
      <c r="A2873" s="2" t="s">
        <v>3561</v>
      </c>
      <c r="B2873" s="5">
        <v>43592</v>
      </c>
      <c r="C2873" s="5">
        <v>43592</v>
      </c>
      <c r="D2873" s="2" t="s">
        <v>26</v>
      </c>
      <c r="E2873" s="2" t="s">
        <v>66</v>
      </c>
      <c r="F2873" s="2" t="s">
        <v>1269</v>
      </c>
      <c r="G2873" s="6" t="str">
        <f>VLOOKUP(F2873,'Customer Info'!A:B,2,0)</f>
        <v>Thomas</v>
      </c>
      <c r="H2873" s="6" t="str">
        <f>VLOOKUP(F2873,'Customer Info'!A:C,3,0)</f>
        <v>Boland</v>
      </c>
      <c r="I2873" s="6" t="str">
        <f>VLOOKUP(F2873,'Customer Info'!A:E,5,0)</f>
        <v>Surabaya</v>
      </c>
      <c r="J2873" s="2" t="s">
        <v>452</v>
      </c>
      <c r="K2873" s="2">
        <v>7623</v>
      </c>
      <c r="L2873" s="2">
        <v>7064</v>
      </c>
      <c r="M2873" s="2">
        <v>1</v>
      </c>
      <c r="N2873" s="7">
        <f t="shared" si="176"/>
        <v>7064</v>
      </c>
      <c r="O2873" s="7">
        <f t="shared" si="177"/>
        <v>7623</v>
      </c>
      <c r="P2873" s="2">
        <v>65</v>
      </c>
      <c r="Q2873" s="8">
        <f t="shared" si="178"/>
        <v>7688</v>
      </c>
      <c r="R2873" s="8">
        <f t="shared" si="179"/>
        <v>559</v>
      </c>
      <c r="S2873" s="2" t="s">
        <v>61</v>
      </c>
      <c r="T2873" s="22" cm="1">
        <f t="array" ref="T2873">_xlfn.IFS(OR(Q2873&gt;$U$2,Q2873&lt;$U$3),Q2873*$V$2,OR(Q2873&gt;$U$3,Q2873&lt;$U$4),Q2873*$V$3,OR(Q2873&gt;$U$3,Q2873&lt;$U$4),Q2873*$V$4,OR(Q2873&gt;$U$5,Q2873&lt;$U$6),Q2873*$V$6,OR(Q2873&gt;$U$6,Q2873&lt;$U$7),Q2873*$V$7)</f>
        <v>153.76</v>
      </c>
    </row>
    <row r="2874" spans="1:20" x14ac:dyDescent="0.3">
      <c r="A2874" s="2" t="s">
        <v>3562</v>
      </c>
      <c r="B2874" s="5">
        <v>43776</v>
      </c>
      <c r="C2874" s="5">
        <v>43777</v>
      </c>
      <c r="D2874" s="2" t="s">
        <v>26</v>
      </c>
      <c r="E2874" s="2" t="s">
        <v>46</v>
      </c>
      <c r="F2874" s="2" t="s">
        <v>1434</v>
      </c>
      <c r="G2874" s="6" t="str">
        <f>VLOOKUP(F2874,'Customer Info'!A:B,2,0)</f>
        <v>Alan</v>
      </c>
      <c r="H2874" s="6" t="str">
        <f>VLOOKUP(F2874,'Customer Info'!A:C,3,0)</f>
        <v>Shonely</v>
      </c>
      <c r="I2874" s="6" t="str">
        <f>VLOOKUP(F2874,'Customer Info'!A:E,5,0)</f>
        <v>Canberra</v>
      </c>
      <c r="J2874" s="2" t="s">
        <v>716</v>
      </c>
      <c r="K2874" s="2">
        <v>4704</v>
      </c>
      <c r="L2874" s="2">
        <v>4361</v>
      </c>
      <c r="M2874" s="2">
        <v>1</v>
      </c>
      <c r="N2874" s="7">
        <f t="shared" si="176"/>
        <v>4361</v>
      </c>
      <c r="O2874" s="7">
        <f t="shared" si="177"/>
        <v>4704</v>
      </c>
      <c r="P2874" s="2">
        <v>57</v>
      </c>
      <c r="Q2874" s="8">
        <f t="shared" si="178"/>
        <v>4761</v>
      </c>
      <c r="R2874" s="8">
        <f t="shared" si="179"/>
        <v>343</v>
      </c>
      <c r="S2874" s="2" t="s">
        <v>61</v>
      </c>
      <c r="T2874" s="22" cm="1">
        <f t="array" ref="T2874">_xlfn.IFS(OR(Q2874&gt;$U$2,Q2874&lt;$U$3),Q2874*$V$2,OR(Q2874&gt;$U$3,Q2874&lt;$U$4),Q2874*$V$3,OR(Q2874&gt;$U$3,Q2874&lt;$U$4),Q2874*$V$4,OR(Q2874&gt;$U$5,Q2874&lt;$U$6),Q2874*$V$6,OR(Q2874&gt;$U$6,Q2874&lt;$U$7),Q2874*$V$7)</f>
        <v>95.22</v>
      </c>
    </row>
    <row r="2875" spans="1:20" x14ac:dyDescent="0.3">
      <c r="A2875" s="2" t="s">
        <v>3563</v>
      </c>
      <c r="B2875" s="5">
        <v>43674</v>
      </c>
      <c r="C2875" s="5">
        <v>43674</v>
      </c>
      <c r="D2875" s="2" t="s">
        <v>26</v>
      </c>
      <c r="E2875" s="2" t="s">
        <v>27</v>
      </c>
      <c r="F2875" s="2" t="s">
        <v>467</v>
      </c>
      <c r="G2875" s="6" t="str">
        <f>VLOOKUP(F2875,'Customer Info'!A:B,2,0)</f>
        <v>Charles</v>
      </c>
      <c r="H2875" s="6" t="str">
        <f>VLOOKUP(F2875,'Customer Info'!A:C,3,0)</f>
        <v>Sheldon</v>
      </c>
      <c r="I2875" s="6" t="str">
        <f>VLOOKUP(F2875,'Customer Info'!A:E,5,0)</f>
        <v>Jakarta</v>
      </c>
      <c r="J2875" s="2" t="s">
        <v>78</v>
      </c>
      <c r="K2875" s="2">
        <v>1834</v>
      </c>
      <c r="L2875" s="2">
        <v>1716</v>
      </c>
      <c r="M2875" s="2">
        <v>1</v>
      </c>
      <c r="N2875" s="7">
        <f t="shared" si="176"/>
        <v>1716</v>
      </c>
      <c r="O2875" s="7">
        <f t="shared" si="177"/>
        <v>1834</v>
      </c>
      <c r="P2875" s="2">
        <v>20</v>
      </c>
      <c r="Q2875" s="8">
        <f t="shared" si="178"/>
        <v>1854</v>
      </c>
      <c r="R2875" s="8">
        <f t="shared" si="179"/>
        <v>118</v>
      </c>
      <c r="S2875" s="2" t="s">
        <v>31</v>
      </c>
      <c r="T2875" s="22" cm="1">
        <f t="array" ref="T2875">_xlfn.IFS(OR(Q2875&gt;$U$2,Q2875&lt;$U$3),Q2875*$V$2,OR(Q2875&gt;$U$3,Q2875&lt;$U$4),Q2875*$V$3,OR(Q2875&gt;$U$3,Q2875&lt;$U$4),Q2875*$V$4,OR(Q2875&gt;$U$5,Q2875&lt;$U$6),Q2875*$V$6,OR(Q2875&gt;$U$6,Q2875&lt;$U$7),Q2875*$V$7)</f>
        <v>37.08</v>
      </c>
    </row>
    <row r="2876" spans="1:20" x14ac:dyDescent="0.3">
      <c r="A2876" s="2" t="s">
        <v>3564</v>
      </c>
      <c r="B2876" s="5">
        <v>43754</v>
      </c>
      <c r="C2876" s="5">
        <v>43754</v>
      </c>
      <c r="D2876" s="2" t="s">
        <v>26</v>
      </c>
      <c r="E2876" s="2" t="s">
        <v>89</v>
      </c>
      <c r="F2876" s="2" t="s">
        <v>1400</v>
      </c>
      <c r="G2876" s="6" t="str">
        <f>VLOOKUP(F2876,'Customer Info'!A:B,2,0)</f>
        <v>Eileen</v>
      </c>
      <c r="H2876" s="6" t="str">
        <f>VLOOKUP(F2876,'Customer Info'!A:C,3,0)</f>
        <v>Kiefer</v>
      </c>
      <c r="I2876" s="6" t="str">
        <f>VLOOKUP(F2876,'Customer Info'!A:E,5,0)</f>
        <v>Cologne</v>
      </c>
      <c r="J2876" s="2" t="s">
        <v>452</v>
      </c>
      <c r="K2876" s="2">
        <v>1752</v>
      </c>
      <c r="L2876" s="2">
        <v>1576</v>
      </c>
      <c r="M2876" s="2">
        <v>5</v>
      </c>
      <c r="N2876" s="7">
        <f t="shared" si="176"/>
        <v>7880</v>
      </c>
      <c r="O2876" s="7">
        <f t="shared" si="177"/>
        <v>8760</v>
      </c>
      <c r="P2876" s="2">
        <v>81</v>
      </c>
      <c r="Q2876" s="8">
        <f t="shared" si="178"/>
        <v>8841</v>
      </c>
      <c r="R2876" s="8">
        <f t="shared" si="179"/>
        <v>880</v>
      </c>
      <c r="S2876" s="2" t="s">
        <v>61</v>
      </c>
      <c r="T2876" s="22" cm="1">
        <f t="array" ref="T2876">_xlfn.IFS(OR(Q2876&gt;$U$2,Q2876&lt;$U$3),Q2876*$V$2,OR(Q2876&gt;$U$3,Q2876&lt;$U$4),Q2876*$V$3,OR(Q2876&gt;$U$3,Q2876&lt;$U$4),Q2876*$V$4,OR(Q2876&gt;$U$5,Q2876&lt;$U$6),Q2876*$V$6,OR(Q2876&gt;$U$6,Q2876&lt;$U$7),Q2876*$V$7)</f>
        <v>176.82</v>
      </c>
    </row>
    <row r="2877" spans="1:20" x14ac:dyDescent="0.3">
      <c r="A2877" s="2" t="s">
        <v>3565</v>
      </c>
      <c r="B2877" s="5">
        <v>43730</v>
      </c>
      <c r="C2877" s="5">
        <v>43731</v>
      </c>
      <c r="D2877" s="2" t="s">
        <v>45</v>
      </c>
      <c r="E2877" s="2" t="s">
        <v>41</v>
      </c>
      <c r="F2877" s="2" t="s">
        <v>2321</v>
      </c>
      <c r="G2877" s="6" t="str">
        <f>VLOOKUP(F2877,'Customer Info'!A:B,2,0)</f>
        <v>Erica</v>
      </c>
      <c r="H2877" s="6" t="str">
        <f>VLOOKUP(F2877,'Customer Info'!A:C,3,0)</f>
        <v>Hackney</v>
      </c>
      <c r="I2877" s="6" t="str">
        <f>VLOOKUP(F2877,'Customer Info'!A:E,5,0)</f>
        <v>Adelaide</v>
      </c>
      <c r="J2877" s="2" t="s">
        <v>745</v>
      </c>
      <c r="K2877" s="2">
        <v>691</v>
      </c>
      <c r="L2877" s="2">
        <v>627</v>
      </c>
      <c r="M2877" s="2">
        <v>2</v>
      </c>
      <c r="N2877" s="7">
        <f t="shared" si="176"/>
        <v>1254</v>
      </c>
      <c r="O2877" s="7">
        <f t="shared" si="177"/>
        <v>1382</v>
      </c>
      <c r="P2877" s="2">
        <v>23</v>
      </c>
      <c r="Q2877" s="8">
        <f t="shared" si="178"/>
        <v>1405</v>
      </c>
      <c r="R2877" s="8">
        <f t="shared" si="179"/>
        <v>128</v>
      </c>
      <c r="S2877" s="2" t="s">
        <v>31</v>
      </c>
      <c r="T2877" s="22" cm="1">
        <f t="array" ref="T2877">_xlfn.IFS(OR(Q2877&gt;$U$2,Q2877&lt;$U$3),Q2877*$V$2,OR(Q2877&gt;$U$3,Q2877&lt;$U$4),Q2877*$V$3,OR(Q2877&gt;$U$3,Q2877&lt;$U$4),Q2877*$V$4,OR(Q2877&gt;$U$5,Q2877&lt;$U$6),Q2877*$V$6,OR(Q2877&gt;$U$6,Q2877&lt;$U$7),Q2877*$V$7)</f>
        <v>28.1</v>
      </c>
    </row>
    <row r="2878" spans="1:20" x14ac:dyDescent="0.3">
      <c r="A2878" s="2" t="s">
        <v>3566</v>
      </c>
      <c r="B2878" s="5">
        <v>43605</v>
      </c>
      <c r="C2878" s="5">
        <v>43607</v>
      </c>
      <c r="D2878" s="2" t="s">
        <v>33</v>
      </c>
      <c r="E2878" s="2" t="s">
        <v>34</v>
      </c>
      <c r="F2878" s="2" t="s">
        <v>585</v>
      </c>
      <c r="G2878" s="6" t="str">
        <f>VLOOKUP(F2878,'Customer Info'!A:B,2,0)</f>
        <v>Allen</v>
      </c>
      <c r="H2878" s="6" t="str">
        <f>VLOOKUP(F2878,'Customer Info'!A:C,3,0)</f>
        <v>Rosenblatt</v>
      </c>
      <c r="I2878" s="6" t="str">
        <f>VLOOKUP(F2878,'Customer Info'!A:E,5,0)</f>
        <v>Chaozhou</v>
      </c>
      <c r="J2878" s="2" t="s">
        <v>1048</v>
      </c>
      <c r="K2878" s="2">
        <v>8878</v>
      </c>
      <c r="L2878" s="2">
        <v>7914</v>
      </c>
      <c r="M2878" s="2">
        <v>2</v>
      </c>
      <c r="N2878" s="7">
        <f t="shared" si="176"/>
        <v>15828</v>
      </c>
      <c r="O2878" s="7">
        <f t="shared" si="177"/>
        <v>17756</v>
      </c>
      <c r="P2878" s="2">
        <v>29</v>
      </c>
      <c r="Q2878" s="8">
        <f t="shared" si="178"/>
        <v>17785</v>
      </c>
      <c r="R2878" s="8">
        <f t="shared" si="179"/>
        <v>1928</v>
      </c>
      <c r="S2878" s="2" t="s">
        <v>61</v>
      </c>
      <c r="T2878" s="22" cm="1">
        <f t="array" ref="T2878">_xlfn.IFS(OR(Q2878&gt;$U$2,Q2878&lt;$U$3),Q2878*$V$2,OR(Q2878&gt;$U$3,Q2878&lt;$U$4),Q2878*$V$3,OR(Q2878&gt;$U$3,Q2878&lt;$U$4),Q2878*$V$4,OR(Q2878&gt;$U$5,Q2878&lt;$U$6),Q2878*$V$6,OR(Q2878&gt;$U$6,Q2878&lt;$U$7),Q2878*$V$7)</f>
        <v>355.7</v>
      </c>
    </row>
    <row r="2879" spans="1:20" x14ac:dyDescent="0.3">
      <c r="A2879" s="2" t="s">
        <v>3567</v>
      </c>
      <c r="B2879" s="5">
        <v>43648</v>
      </c>
      <c r="C2879" s="5">
        <v>43649</v>
      </c>
      <c r="D2879" s="2" t="s">
        <v>33</v>
      </c>
      <c r="E2879" s="2" t="s">
        <v>41</v>
      </c>
      <c r="F2879" s="2" t="s">
        <v>951</v>
      </c>
      <c r="G2879" s="6" t="str">
        <f>VLOOKUP(F2879,'Customer Info'!A:B,2,0)</f>
        <v>Jill</v>
      </c>
      <c r="H2879" s="6" t="str">
        <f>VLOOKUP(F2879,'Customer Info'!A:C,3,0)</f>
        <v>Fjeld</v>
      </c>
      <c r="I2879" s="6" t="str">
        <f>VLOOKUP(F2879,'Customer Info'!A:E,5,0)</f>
        <v>Wollongong</v>
      </c>
      <c r="J2879" s="2" t="s">
        <v>184</v>
      </c>
      <c r="K2879" s="2">
        <v>7658</v>
      </c>
      <c r="L2879" s="2">
        <v>7026</v>
      </c>
      <c r="M2879" s="2">
        <v>4</v>
      </c>
      <c r="N2879" s="7">
        <f t="shared" si="176"/>
        <v>28104</v>
      </c>
      <c r="O2879" s="7">
        <f t="shared" si="177"/>
        <v>30632</v>
      </c>
      <c r="P2879" s="2">
        <v>63</v>
      </c>
      <c r="Q2879" s="8">
        <f t="shared" si="178"/>
        <v>30695</v>
      </c>
      <c r="R2879" s="8">
        <f t="shared" si="179"/>
        <v>2528</v>
      </c>
      <c r="S2879" s="2" t="s">
        <v>28</v>
      </c>
      <c r="T2879" s="22" cm="1">
        <f t="array" ref="T2879">_xlfn.IFS(OR(Q2879&gt;$U$2,Q2879&lt;$U$3),Q2879*$V$2,OR(Q2879&gt;$U$3,Q2879&lt;$U$4),Q2879*$V$3,OR(Q2879&gt;$U$3,Q2879&lt;$U$4),Q2879*$V$4,OR(Q2879&gt;$U$5,Q2879&lt;$U$6),Q2879*$V$6,OR(Q2879&gt;$U$6,Q2879&lt;$U$7),Q2879*$V$7)</f>
        <v>613.9</v>
      </c>
    </row>
    <row r="2880" spans="1:20" x14ac:dyDescent="0.3">
      <c r="A2880" s="2" t="s">
        <v>3568</v>
      </c>
      <c r="B2880" s="5">
        <v>43684</v>
      </c>
      <c r="C2880" s="5">
        <v>43686</v>
      </c>
      <c r="D2880" s="2" t="s">
        <v>45</v>
      </c>
      <c r="E2880" s="2" t="s">
        <v>66</v>
      </c>
      <c r="F2880" s="2" t="s">
        <v>388</v>
      </c>
      <c r="G2880" s="6" t="str">
        <f>VLOOKUP(F2880,'Customer Info'!A:B,2,0)</f>
        <v>Cyra</v>
      </c>
      <c r="H2880" s="6" t="str">
        <f>VLOOKUP(F2880,'Customer Info'!A:C,3,0)</f>
        <v>Reiten</v>
      </c>
      <c r="I2880" s="6" t="str">
        <f>VLOOKUP(F2880,'Customer Info'!A:E,5,0)</f>
        <v>Srinagar</v>
      </c>
      <c r="J2880" s="2" t="s">
        <v>414</v>
      </c>
      <c r="K2880" s="2">
        <v>93</v>
      </c>
      <c r="L2880" s="2">
        <v>86</v>
      </c>
      <c r="M2880" s="2">
        <v>1</v>
      </c>
      <c r="N2880" s="7">
        <f t="shared" si="176"/>
        <v>86</v>
      </c>
      <c r="O2880" s="7">
        <f t="shared" si="177"/>
        <v>93</v>
      </c>
      <c r="P2880" s="2">
        <v>10</v>
      </c>
      <c r="Q2880" s="8">
        <f t="shared" si="178"/>
        <v>103</v>
      </c>
      <c r="R2880" s="8">
        <f t="shared" si="179"/>
        <v>7</v>
      </c>
      <c r="S2880" s="2" t="s">
        <v>69</v>
      </c>
      <c r="T2880" s="22" cm="1">
        <f t="array" ref="T2880">_xlfn.IFS(OR(Q2880&gt;$U$2,Q2880&lt;$U$3),Q2880*$V$2,OR(Q2880&gt;$U$3,Q2880&lt;$U$4),Q2880*$V$3,OR(Q2880&gt;$U$3,Q2880&lt;$U$4),Q2880*$V$4,OR(Q2880&gt;$U$5,Q2880&lt;$U$6),Q2880*$V$6,OR(Q2880&gt;$U$6,Q2880&lt;$U$7),Q2880*$V$7)</f>
        <v>2.06</v>
      </c>
    </row>
    <row r="2881" spans="1:20" x14ac:dyDescent="0.3">
      <c r="A2881" s="2" t="s">
        <v>3569</v>
      </c>
      <c r="B2881" s="5">
        <v>43683</v>
      </c>
      <c r="C2881" s="5">
        <v>43685</v>
      </c>
      <c r="D2881" s="2" t="s">
        <v>26</v>
      </c>
      <c r="E2881" s="2" t="s">
        <v>34</v>
      </c>
      <c r="F2881" s="2" t="s">
        <v>2205</v>
      </c>
      <c r="G2881" s="6" t="str">
        <f>VLOOKUP(F2881,'Customer Info'!A:B,2,0)</f>
        <v>Lynn</v>
      </c>
      <c r="H2881" s="6" t="str">
        <f>VLOOKUP(F2881,'Customer Info'!A:C,3,0)</f>
        <v>Smith</v>
      </c>
      <c r="I2881" s="6" t="str">
        <f>VLOOKUP(F2881,'Customer Info'!A:E,5,0)</f>
        <v>Kanpur</v>
      </c>
      <c r="J2881" s="2" t="s">
        <v>396</v>
      </c>
      <c r="K2881" s="2">
        <v>8026</v>
      </c>
      <c r="L2881" s="2">
        <v>7572</v>
      </c>
      <c r="M2881" s="2">
        <v>2</v>
      </c>
      <c r="N2881" s="7">
        <f t="shared" si="176"/>
        <v>15144</v>
      </c>
      <c r="O2881" s="7">
        <f t="shared" si="177"/>
        <v>16052</v>
      </c>
      <c r="P2881" s="2">
        <v>67</v>
      </c>
      <c r="Q2881" s="8">
        <f t="shared" si="178"/>
        <v>16119</v>
      </c>
      <c r="R2881" s="8">
        <f t="shared" si="179"/>
        <v>908</v>
      </c>
      <c r="S2881" s="2" t="s">
        <v>31</v>
      </c>
      <c r="T2881" s="22" cm="1">
        <f t="array" ref="T2881">_xlfn.IFS(OR(Q2881&gt;$U$2,Q2881&lt;$U$3),Q2881*$V$2,OR(Q2881&gt;$U$3,Q2881&lt;$U$4),Q2881*$V$3,OR(Q2881&gt;$U$3,Q2881&lt;$U$4),Q2881*$V$4,OR(Q2881&gt;$U$5,Q2881&lt;$U$6),Q2881*$V$6,OR(Q2881&gt;$U$6,Q2881&lt;$U$7),Q2881*$V$7)</f>
        <v>322.38</v>
      </c>
    </row>
    <row r="2882" spans="1:20" x14ac:dyDescent="0.3">
      <c r="A2882" s="2" t="s">
        <v>3570</v>
      </c>
      <c r="B2882" s="5">
        <v>43563</v>
      </c>
      <c r="C2882" s="5">
        <v>43563</v>
      </c>
      <c r="D2882" s="2" t="s">
        <v>45</v>
      </c>
      <c r="E2882" s="2" t="s">
        <v>34</v>
      </c>
      <c r="F2882" s="2" t="s">
        <v>1519</v>
      </c>
      <c r="G2882" s="6" t="str">
        <f>VLOOKUP(F2882,'Customer Info'!A:B,2,0)</f>
        <v>Ralph</v>
      </c>
      <c r="H2882" s="6" t="str">
        <f>VLOOKUP(F2882,'Customer Info'!A:C,3,0)</f>
        <v>Arnett</v>
      </c>
      <c r="I2882" s="6" t="str">
        <f>VLOOKUP(F2882,'Customer Info'!A:E,5,0)</f>
        <v>Shenyang</v>
      </c>
      <c r="J2882" s="2" t="s">
        <v>476</v>
      </c>
      <c r="K2882" s="2">
        <v>691</v>
      </c>
      <c r="L2882" s="2">
        <v>646</v>
      </c>
      <c r="M2882" s="2">
        <v>3</v>
      </c>
      <c r="N2882" s="7">
        <f t="shared" si="176"/>
        <v>1938</v>
      </c>
      <c r="O2882" s="7">
        <f t="shared" si="177"/>
        <v>2073</v>
      </c>
      <c r="P2882" s="2">
        <v>63</v>
      </c>
      <c r="Q2882" s="8">
        <f t="shared" si="178"/>
        <v>2136</v>
      </c>
      <c r="R2882" s="8">
        <f t="shared" si="179"/>
        <v>135</v>
      </c>
      <c r="S2882" s="2" t="s">
        <v>31</v>
      </c>
      <c r="T2882" s="22" cm="1">
        <f t="array" ref="T2882">_xlfn.IFS(OR(Q2882&gt;$U$2,Q2882&lt;$U$3),Q2882*$V$2,OR(Q2882&gt;$U$3,Q2882&lt;$U$4),Q2882*$V$3,OR(Q2882&gt;$U$3,Q2882&lt;$U$4),Q2882*$V$4,OR(Q2882&gt;$U$5,Q2882&lt;$U$6),Q2882*$V$6,OR(Q2882&gt;$U$6,Q2882&lt;$U$7),Q2882*$V$7)</f>
        <v>42.72</v>
      </c>
    </row>
    <row r="2883" spans="1:20" x14ac:dyDescent="0.3">
      <c r="A2883" s="2" t="s">
        <v>3571</v>
      </c>
      <c r="B2883" s="5">
        <v>43468</v>
      </c>
      <c r="C2883" s="5">
        <v>43470</v>
      </c>
      <c r="D2883" s="2" t="s">
        <v>45</v>
      </c>
      <c r="E2883" s="2" t="s">
        <v>34</v>
      </c>
      <c r="F2883" s="2" t="s">
        <v>172</v>
      </c>
      <c r="G2883" s="6" t="str">
        <f>VLOOKUP(F2883,'Customer Info'!A:B,2,0)</f>
        <v>Laurel</v>
      </c>
      <c r="H2883" s="6" t="str">
        <f>VLOOKUP(F2883,'Customer Info'!A:C,3,0)</f>
        <v>Workman</v>
      </c>
      <c r="I2883" s="6" t="str">
        <f>VLOOKUP(F2883,'Customer Info'!A:E,5,0)</f>
        <v>Dongguan</v>
      </c>
      <c r="J2883" s="2" t="s">
        <v>630</v>
      </c>
      <c r="K2883" s="2">
        <v>829</v>
      </c>
      <c r="L2883" s="2">
        <v>761</v>
      </c>
      <c r="M2883" s="2">
        <v>4</v>
      </c>
      <c r="N2883" s="7">
        <f t="shared" si="176"/>
        <v>3044</v>
      </c>
      <c r="O2883" s="7">
        <f t="shared" si="177"/>
        <v>3316</v>
      </c>
      <c r="P2883" s="2">
        <v>94</v>
      </c>
      <c r="Q2883" s="8">
        <f t="shared" si="178"/>
        <v>3410</v>
      </c>
      <c r="R2883" s="8">
        <f t="shared" si="179"/>
        <v>272</v>
      </c>
      <c r="S2883" s="2" t="s">
        <v>28</v>
      </c>
      <c r="T2883" s="22" cm="1">
        <f t="array" ref="T2883">_xlfn.IFS(OR(Q2883&gt;$U$2,Q2883&lt;$U$3),Q2883*$V$2,OR(Q2883&gt;$U$3,Q2883&lt;$U$4),Q2883*$V$3,OR(Q2883&gt;$U$3,Q2883&lt;$U$4),Q2883*$V$4,OR(Q2883&gt;$U$5,Q2883&lt;$U$6),Q2883*$V$6,OR(Q2883&gt;$U$6,Q2883&lt;$U$7),Q2883*$V$7)</f>
        <v>68.2</v>
      </c>
    </row>
    <row r="2884" spans="1:20" x14ac:dyDescent="0.3">
      <c r="A2884" s="2" t="s">
        <v>3572</v>
      </c>
      <c r="B2884" s="5">
        <v>43705</v>
      </c>
      <c r="C2884" s="5">
        <v>43707</v>
      </c>
      <c r="D2884" s="2" t="s">
        <v>26</v>
      </c>
      <c r="E2884" s="2" t="s">
        <v>89</v>
      </c>
      <c r="F2884" s="2" t="s">
        <v>803</v>
      </c>
      <c r="G2884" s="6" t="str">
        <f>VLOOKUP(F2884,'Customer Info'!A:B,2,0)</f>
        <v>Adrian</v>
      </c>
      <c r="H2884" s="6" t="str">
        <f>VLOOKUP(F2884,'Customer Info'!A:C,3,0)</f>
        <v>Barton</v>
      </c>
      <c r="I2884" s="6" t="str">
        <f>VLOOKUP(F2884,'Customer Info'!A:E,5,0)</f>
        <v>Zigong</v>
      </c>
      <c r="J2884" s="2" t="s">
        <v>704</v>
      </c>
      <c r="K2884" s="2">
        <v>3248</v>
      </c>
      <c r="L2884" s="2">
        <v>3035</v>
      </c>
      <c r="M2884" s="2">
        <v>4</v>
      </c>
      <c r="N2884" s="7">
        <f t="shared" si="176"/>
        <v>12140</v>
      </c>
      <c r="O2884" s="7">
        <f t="shared" si="177"/>
        <v>12992</v>
      </c>
      <c r="P2884" s="2">
        <v>92</v>
      </c>
      <c r="Q2884" s="8">
        <f t="shared" si="178"/>
        <v>13084</v>
      </c>
      <c r="R2884" s="8">
        <f t="shared" si="179"/>
        <v>852</v>
      </c>
      <c r="S2884" s="2" t="s">
        <v>31</v>
      </c>
      <c r="T2884" s="22" cm="1">
        <f t="array" ref="T2884">_xlfn.IFS(OR(Q2884&gt;$U$2,Q2884&lt;$U$3),Q2884*$V$2,OR(Q2884&gt;$U$3,Q2884&lt;$U$4),Q2884*$V$3,OR(Q2884&gt;$U$3,Q2884&lt;$U$4),Q2884*$V$4,OR(Q2884&gt;$U$5,Q2884&lt;$U$6),Q2884*$V$6,OR(Q2884&gt;$U$6,Q2884&lt;$U$7),Q2884*$V$7)</f>
        <v>261.68</v>
      </c>
    </row>
    <row r="2885" spans="1:20" x14ac:dyDescent="0.3">
      <c r="A2885" s="2" t="s">
        <v>3573</v>
      </c>
      <c r="B2885" s="5">
        <v>43518</v>
      </c>
      <c r="C2885" s="5">
        <v>43519</v>
      </c>
      <c r="D2885" s="2" t="s">
        <v>45</v>
      </c>
      <c r="E2885" s="2" t="s">
        <v>34</v>
      </c>
      <c r="F2885" s="2" t="s">
        <v>1206</v>
      </c>
      <c r="G2885" s="6" t="str">
        <f>VLOOKUP(F2885,'Customer Info'!A:B,2,0)</f>
        <v>Robert</v>
      </c>
      <c r="H2885" s="6" t="str">
        <f>VLOOKUP(F2885,'Customer Info'!A:C,3,0)</f>
        <v>Dilbeck</v>
      </c>
      <c r="I2885" s="6" t="str">
        <f>VLOOKUP(F2885,'Customer Info'!A:E,5,0)</f>
        <v>Bihar Sharif</v>
      </c>
      <c r="J2885" s="2" t="s">
        <v>833</v>
      </c>
      <c r="K2885" s="2">
        <v>1901</v>
      </c>
      <c r="L2885" s="2">
        <v>1810</v>
      </c>
      <c r="M2885" s="2">
        <v>8</v>
      </c>
      <c r="N2885" s="7">
        <f t="shared" si="176"/>
        <v>14480</v>
      </c>
      <c r="O2885" s="7">
        <f t="shared" si="177"/>
        <v>15208</v>
      </c>
      <c r="P2885" s="2">
        <v>69</v>
      </c>
      <c r="Q2885" s="8">
        <f t="shared" si="178"/>
        <v>15277</v>
      </c>
      <c r="R2885" s="8">
        <f t="shared" si="179"/>
        <v>728</v>
      </c>
      <c r="S2885" s="2" t="s">
        <v>69</v>
      </c>
      <c r="T2885" s="22" cm="1">
        <f t="array" ref="T2885">_xlfn.IFS(OR(Q2885&gt;$U$2,Q2885&lt;$U$3),Q2885*$V$2,OR(Q2885&gt;$U$3,Q2885&lt;$U$4),Q2885*$V$3,OR(Q2885&gt;$U$3,Q2885&lt;$U$4),Q2885*$V$4,OR(Q2885&gt;$U$5,Q2885&lt;$U$6),Q2885*$V$6,OR(Q2885&gt;$U$6,Q2885&lt;$U$7),Q2885*$V$7)</f>
        <v>305.54000000000002</v>
      </c>
    </row>
    <row r="2886" spans="1:20" x14ac:dyDescent="0.3">
      <c r="A2886" s="2" t="s">
        <v>3574</v>
      </c>
      <c r="B2886" s="5">
        <v>43808</v>
      </c>
      <c r="C2886" s="5">
        <v>43808</v>
      </c>
      <c r="D2886" s="2" t="s">
        <v>33</v>
      </c>
      <c r="E2886" s="2" t="s">
        <v>34</v>
      </c>
      <c r="F2886" s="2" t="s">
        <v>108</v>
      </c>
      <c r="G2886" s="6" t="str">
        <f>VLOOKUP(F2886,'Customer Info'!A:B,2,0)</f>
        <v>Erica</v>
      </c>
      <c r="H2886" s="6" t="str">
        <f>VLOOKUP(F2886,'Customer Info'!A:C,3,0)</f>
        <v>Smith</v>
      </c>
      <c r="I2886" s="6" t="str">
        <f>VLOOKUP(F2886,'Customer Info'!A:E,5,0)</f>
        <v>Halle</v>
      </c>
      <c r="J2886" s="2" t="s">
        <v>158</v>
      </c>
      <c r="K2886" s="2">
        <v>5882</v>
      </c>
      <c r="L2886" s="2">
        <v>5713</v>
      </c>
      <c r="M2886" s="2">
        <v>4</v>
      </c>
      <c r="N2886" s="7">
        <f t="shared" si="176"/>
        <v>22852</v>
      </c>
      <c r="O2886" s="7">
        <f t="shared" si="177"/>
        <v>23528</v>
      </c>
      <c r="P2886" s="2">
        <v>31</v>
      </c>
      <c r="Q2886" s="8">
        <f t="shared" si="178"/>
        <v>23559</v>
      </c>
      <c r="R2886" s="8">
        <f t="shared" si="179"/>
        <v>676</v>
      </c>
      <c r="S2886" s="2" t="s">
        <v>31</v>
      </c>
      <c r="T2886" s="22" cm="1">
        <f t="array" ref="T2886">_xlfn.IFS(OR(Q2886&gt;$U$2,Q2886&lt;$U$3),Q2886*$V$2,OR(Q2886&gt;$U$3,Q2886&lt;$U$4),Q2886*$V$3,OR(Q2886&gt;$U$3,Q2886&lt;$U$4),Q2886*$V$4,OR(Q2886&gt;$U$5,Q2886&lt;$U$6),Q2886*$V$6,OR(Q2886&gt;$U$6,Q2886&lt;$U$7),Q2886*$V$7)</f>
        <v>471.18</v>
      </c>
    </row>
    <row r="2887" spans="1:20" x14ac:dyDescent="0.3">
      <c r="A2887" s="2" t="s">
        <v>3575</v>
      </c>
      <c r="B2887" s="5">
        <v>43577</v>
      </c>
      <c r="C2887" s="5">
        <v>43577</v>
      </c>
      <c r="D2887" s="2" t="s">
        <v>33</v>
      </c>
      <c r="E2887" s="2" t="s">
        <v>27</v>
      </c>
      <c r="F2887" s="2" t="s">
        <v>316</v>
      </c>
      <c r="G2887" s="6" t="str">
        <f>VLOOKUP(F2887,'Customer Info'!A:B,2,0)</f>
        <v>Darren</v>
      </c>
      <c r="H2887" s="6" t="str">
        <f>VLOOKUP(F2887,'Customer Info'!A:C,3,0)</f>
        <v>Powers</v>
      </c>
      <c r="I2887" s="6" t="str">
        <f>VLOOKUP(F2887,'Customer Info'!A:E,5,0)</f>
        <v>Depok</v>
      </c>
      <c r="J2887" s="2" t="s">
        <v>561</v>
      </c>
      <c r="K2887" s="2">
        <v>25155</v>
      </c>
      <c r="L2887" s="2">
        <v>23753</v>
      </c>
      <c r="M2887" s="2">
        <v>8</v>
      </c>
      <c r="N2887" s="7">
        <f t="shared" si="176"/>
        <v>190024</v>
      </c>
      <c r="O2887" s="7">
        <f t="shared" si="177"/>
        <v>201240</v>
      </c>
      <c r="P2887" s="2">
        <v>75</v>
      </c>
      <c r="Q2887" s="8">
        <f t="shared" si="178"/>
        <v>201315</v>
      </c>
      <c r="R2887" s="8">
        <f t="shared" si="179"/>
        <v>11216</v>
      </c>
      <c r="S2887" s="2" t="s">
        <v>31</v>
      </c>
      <c r="T2887" s="22" cm="1">
        <f t="array" ref="T2887">_xlfn.IFS(OR(Q2887&gt;$U$2,Q2887&lt;$U$3),Q2887*$V$2,OR(Q2887&gt;$U$3,Q2887&lt;$U$4),Q2887*$V$3,OR(Q2887&gt;$U$3,Q2887&lt;$U$4),Q2887*$V$4,OR(Q2887&gt;$U$5,Q2887&lt;$U$6),Q2887*$V$6,OR(Q2887&gt;$U$6,Q2887&lt;$U$7),Q2887*$V$7)</f>
        <v>4026.3</v>
      </c>
    </row>
    <row r="2888" spans="1:20" x14ac:dyDescent="0.3">
      <c r="A2888" s="2" t="s">
        <v>3576</v>
      </c>
      <c r="B2888" s="5">
        <v>43773</v>
      </c>
      <c r="C2888" s="5">
        <v>43773</v>
      </c>
      <c r="D2888" s="2" t="s">
        <v>45</v>
      </c>
      <c r="E2888" s="2" t="s">
        <v>41</v>
      </c>
      <c r="F2888" s="2" t="s">
        <v>1658</v>
      </c>
      <c r="G2888" s="6" t="str">
        <f>VLOOKUP(F2888,'Customer Info'!A:B,2,0)</f>
        <v>Toby</v>
      </c>
      <c r="H2888" s="6" t="str">
        <f>VLOOKUP(F2888,'Customer Info'!A:C,3,0)</f>
        <v>Carlisle</v>
      </c>
      <c r="I2888" s="6" t="str">
        <f>VLOOKUP(F2888,'Customer Info'!A:E,5,0)</f>
        <v>Depok</v>
      </c>
      <c r="J2888" s="2" t="s">
        <v>81</v>
      </c>
      <c r="K2888" s="2">
        <v>941</v>
      </c>
      <c r="L2888" s="2">
        <v>905</v>
      </c>
      <c r="M2888" s="2">
        <v>3</v>
      </c>
      <c r="N2888" s="7">
        <f t="shared" si="176"/>
        <v>2715</v>
      </c>
      <c r="O2888" s="7">
        <f t="shared" si="177"/>
        <v>2823</v>
      </c>
      <c r="P2888" s="2">
        <v>94</v>
      </c>
      <c r="Q2888" s="8">
        <f t="shared" si="178"/>
        <v>2917</v>
      </c>
      <c r="R2888" s="8">
        <f t="shared" si="179"/>
        <v>108</v>
      </c>
      <c r="S2888" s="2" t="s">
        <v>31</v>
      </c>
      <c r="T2888" s="22" cm="1">
        <f t="array" ref="T2888">_xlfn.IFS(OR(Q2888&gt;$U$2,Q2888&lt;$U$3),Q2888*$V$2,OR(Q2888&gt;$U$3,Q2888&lt;$U$4),Q2888*$V$3,OR(Q2888&gt;$U$3,Q2888&lt;$U$4),Q2888*$V$4,OR(Q2888&gt;$U$5,Q2888&lt;$U$6),Q2888*$V$6,OR(Q2888&gt;$U$6,Q2888&lt;$U$7),Q2888*$V$7)</f>
        <v>58.34</v>
      </c>
    </row>
    <row r="2889" spans="1:20" x14ac:dyDescent="0.3">
      <c r="A2889" s="2" t="s">
        <v>3577</v>
      </c>
      <c r="B2889" s="5">
        <v>43608</v>
      </c>
      <c r="C2889" s="5">
        <v>43609</v>
      </c>
      <c r="D2889" s="2" t="s">
        <v>45</v>
      </c>
      <c r="E2889" s="2" t="s">
        <v>27</v>
      </c>
      <c r="F2889" s="2" t="s">
        <v>558</v>
      </c>
      <c r="G2889" s="6" t="str">
        <f>VLOOKUP(F2889,'Customer Info'!A:B,2,0)</f>
        <v>Darrin</v>
      </c>
      <c r="H2889" s="6" t="str">
        <f>VLOOKUP(F2889,'Customer Info'!A:C,3,0)</f>
        <v>Martin</v>
      </c>
      <c r="I2889" s="6" t="str">
        <f>VLOOKUP(F2889,'Customer Info'!A:E,5,0)</f>
        <v>Berlin</v>
      </c>
      <c r="J2889" s="2" t="s">
        <v>520</v>
      </c>
      <c r="K2889" s="2">
        <v>1654</v>
      </c>
      <c r="L2889" s="2">
        <v>1577</v>
      </c>
      <c r="M2889" s="2">
        <v>2</v>
      </c>
      <c r="N2889" s="7">
        <f t="shared" si="176"/>
        <v>3154</v>
      </c>
      <c r="O2889" s="7">
        <f t="shared" si="177"/>
        <v>3308</v>
      </c>
      <c r="P2889" s="2">
        <v>95</v>
      </c>
      <c r="Q2889" s="8">
        <f t="shared" si="178"/>
        <v>3403</v>
      </c>
      <c r="R2889" s="8">
        <f t="shared" si="179"/>
        <v>154</v>
      </c>
      <c r="S2889" s="2" t="s">
        <v>31</v>
      </c>
      <c r="T2889" s="22" cm="1">
        <f t="array" ref="T2889">_xlfn.IFS(OR(Q2889&gt;$U$2,Q2889&lt;$U$3),Q2889*$V$2,OR(Q2889&gt;$U$3,Q2889&lt;$U$4),Q2889*$V$3,OR(Q2889&gt;$U$3,Q2889&lt;$U$4),Q2889*$V$4,OR(Q2889&gt;$U$5,Q2889&lt;$U$6),Q2889*$V$6,OR(Q2889&gt;$U$6,Q2889&lt;$U$7),Q2889*$V$7)</f>
        <v>68.06</v>
      </c>
    </row>
    <row r="2890" spans="1:20" x14ac:dyDescent="0.3">
      <c r="A2890" s="2" t="s">
        <v>3578</v>
      </c>
      <c r="B2890" s="5">
        <v>43825</v>
      </c>
      <c r="C2890" s="5">
        <v>43826</v>
      </c>
      <c r="D2890" s="2" t="s">
        <v>45</v>
      </c>
      <c r="E2890" s="2" t="s">
        <v>46</v>
      </c>
      <c r="F2890" s="2" t="s">
        <v>211</v>
      </c>
      <c r="G2890" s="6" t="str">
        <f>VLOOKUP(F2890,'Customer Info'!A:B,2,0)</f>
        <v>Meg</v>
      </c>
      <c r="H2890" s="6" t="str">
        <f>VLOOKUP(F2890,'Customer Info'!A:C,3,0)</f>
        <v>Tillman</v>
      </c>
      <c r="I2890" s="6" t="str">
        <f>VLOOKUP(F2890,'Customer Info'!A:E,5,0)</f>
        <v>Bangalore</v>
      </c>
      <c r="J2890" s="2" t="s">
        <v>281</v>
      </c>
      <c r="K2890" s="2">
        <v>82</v>
      </c>
      <c r="L2890" s="2">
        <v>79</v>
      </c>
      <c r="M2890" s="2">
        <v>7</v>
      </c>
      <c r="N2890" s="7">
        <f t="shared" si="176"/>
        <v>553</v>
      </c>
      <c r="O2890" s="7">
        <f t="shared" si="177"/>
        <v>574</v>
      </c>
      <c r="P2890" s="2">
        <v>10</v>
      </c>
      <c r="Q2890" s="8">
        <f t="shared" si="178"/>
        <v>584</v>
      </c>
      <c r="R2890" s="8">
        <f t="shared" si="179"/>
        <v>21</v>
      </c>
      <c r="S2890" s="2" t="s">
        <v>31</v>
      </c>
      <c r="T2890" s="22" cm="1">
        <f t="array" ref="T2890">_xlfn.IFS(OR(Q2890&gt;$U$2,Q2890&lt;$U$3),Q2890*$V$2,OR(Q2890&gt;$U$3,Q2890&lt;$U$4),Q2890*$V$3,OR(Q2890&gt;$U$3,Q2890&lt;$U$4),Q2890*$V$4,OR(Q2890&gt;$U$5,Q2890&lt;$U$6),Q2890*$V$6,OR(Q2890&gt;$U$6,Q2890&lt;$U$7),Q2890*$V$7)</f>
        <v>11.68</v>
      </c>
    </row>
    <row r="2891" spans="1:20" x14ac:dyDescent="0.3">
      <c r="A2891" s="2" t="s">
        <v>3579</v>
      </c>
      <c r="B2891" s="5">
        <v>43568</v>
      </c>
      <c r="C2891" s="5">
        <v>43568</v>
      </c>
      <c r="D2891" s="2" t="s">
        <v>26</v>
      </c>
      <c r="E2891" s="2" t="s">
        <v>46</v>
      </c>
      <c r="F2891" s="2" t="s">
        <v>336</v>
      </c>
      <c r="G2891" s="6" t="str">
        <f>VLOOKUP(F2891,'Customer Info'!A:B,2,0)</f>
        <v>Beth</v>
      </c>
      <c r="H2891" s="6" t="str">
        <f>VLOOKUP(F2891,'Customer Info'!A:C,3,0)</f>
        <v>Thompson</v>
      </c>
      <c r="I2891" s="6" t="str">
        <f>VLOOKUP(F2891,'Customer Info'!A:E,5,0)</f>
        <v>Lohne</v>
      </c>
      <c r="J2891" s="2" t="s">
        <v>323</v>
      </c>
      <c r="K2891" s="2">
        <v>8617</v>
      </c>
      <c r="L2891" s="2">
        <v>7900</v>
      </c>
      <c r="M2891" s="2">
        <v>3</v>
      </c>
      <c r="N2891" s="7">
        <f t="shared" ref="N2891:N2954" si="180">L2891*M2891</f>
        <v>23700</v>
      </c>
      <c r="O2891" s="7">
        <f t="shared" ref="O2891:O2954" si="181">K2891*M2891</f>
        <v>25851</v>
      </c>
      <c r="P2891" s="2">
        <v>68</v>
      </c>
      <c r="Q2891" s="8">
        <f t="shared" ref="Q2891:Q2954" si="182">P2891+O2891</f>
        <v>25919</v>
      </c>
      <c r="R2891" s="8">
        <f t="shared" ref="R2891:R2954" si="183">Q2891-N2891-P2891</f>
        <v>2151</v>
      </c>
      <c r="S2891" s="2" t="s">
        <v>31</v>
      </c>
      <c r="T2891" s="22" cm="1">
        <f t="array" ref="T2891">_xlfn.IFS(OR(Q2891&gt;$U$2,Q2891&lt;$U$3),Q2891*$V$2,OR(Q2891&gt;$U$3,Q2891&lt;$U$4),Q2891*$V$3,OR(Q2891&gt;$U$3,Q2891&lt;$U$4),Q2891*$V$4,OR(Q2891&gt;$U$5,Q2891&lt;$U$6),Q2891*$V$6,OR(Q2891&gt;$U$6,Q2891&lt;$U$7),Q2891*$V$7)</f>
        <v>518.38</v>
      </c>
    </row>
    <row r="2892" spans="1:20" x14ac:dyDescent="0.3">
      <c r="A2892" s="2" t="s">
        <v>3580</v>
      </c>
      <c r="B2892" s="5">
        <v>43577</v>
      </c>
      <c r="C2892" s="5">
        <v>43579</v>
      </c>
      <c r="D2892" s="2" t="s">
        <v>45</v>
      </c>
      <c r="E2892" s="2" t="s">
        <v>89</v>
      </c>
      <c r="F2892" s="2" t="s">
        <v>1363</v>
      </c>
      <c r="G2892" s="6" t="str">
        <f>VLOOKUP(F2892,'Customer Info'!A:B,2,0)</f>
        <v>Elpida</v>
      </c>
      <c r="H2892" s="6" t="str">
        <f>VLOOKUP(F2892,'Customer Info'!A:C,3,0)</f>
        <v>Rittenbach</v>
      </c>
      <c r="I2892" s="6" t="str">
        <f>VLOOKUP(F2892,'Customer Info'!A:E,5,0)</f>
        <v>Melbourne</v>
      </c>
      <c r="J2892" s="2" t="s">
        <v>548</v>
      </c>
      <c r="K2892" s="2">
        <v>135</v>
      </c>
      <c r="L2892" s="2">
        <v>129</v>
      </c>
      <c r="M2892" s="2">
        <v>1</v>
      </c>
      <c r="N2892" s="7">
        <f t="shared" si="180"/>
        <v>129</v>
      </c>
      <c r="O2892" s="7">
        <f t="shared" si="181"/>
        <v>135</v>
      </c>
      <c r="P2892" s="2">
        <v>30</v>
      </c>
      <c r="Q2892" s="8">
        <f t="shared" si="182"/>
        <v>165</v>
      </c>
      <c r="R2892" s="8">
        <f t="shared" si="183"/>
        <v>6</v>
      </c>
      <c r="S2892" s="2" t="s">
        <v>31</v>
      </c>
      <c r="T2892" s="22" cm="1">
        <f t="array" ref="T2892">_xlfn.IFS(OR(Q2892&gt;$U$2,Q2892&lt;$U$3),Q2892*$V$2,OR(Q2892&gt;$U$3,Q2892&lt;$U$4),Q2892*$V$3,OR(Q2892&gt;$U$3,Q2892&lt;$U$4),Q2892*$V$4,OR(Q2892&gt;$U$5,Q2892&lt;$U$6),Q2892*$V$6,OR(Q2892&gt;$U$6,Q2892&lt;$U$7),Q2892*$V$7)</f>
        <v>3.3000000000000003</v>
      </c>
    </row>
    <row r="2893" spans="1:20" x14ac:dyDescent="0.3">
      <c r="A2893" s="2" t="s">
        <v>3581</v>
      </c>
      <c r="B2893" s="5">
        <v>43515</v>
      </c>
      <c r="C2893" s="5">
        <v>43517</v>
      </c>
      <c r="D2893" s="2" t="s">
        <v>33</v>
      </c>
      <c r="E2893" s="2" t="s">
        <v>89</v>
      </c>
      <c r="F2893" s="2" t="s">
        <v>1581</v>
      </c>
      <c r="G2893" s="6" t="str">
        <f>VLOOKUP(F2893,'Customer Info'!A:B,2,0)</f>
        <v>Stuart</v>
      </c>
      <c r="H2893" s="6" t="str">
        <f>VLOOKUP(F2893,'Customer Info'!A:C,3,0)</f>
        <v>Calhoun</v>
      </c>
      <c r="I2893" s="6" t="str">
        <f>VLOOKUP(F2893,'Customer Info'!A:E,5,0)</f>
        <v>Raipur</v>
      </c>
      <c r="J2893" s="2" t="s">
        <v>299</v>
      </c>
      <c r="K2893" s="2">
        <v>2706</v>
      </c>
      <c r="L2893" s="2">
        <v>2553</v>
      </c>
      <c r="M2893" s="2">
        <v>4</v>
      </c>
      <c r="N2893" s="7">
        <f t="shared" si="180"/>
        <v>10212</v>
      </c>
      <c r="O2893" s="7">
        <f t="shared" si="181"/>
        <v>10824</v>
      </c>
      <c r="P2893" s="2">
        <v>82</v>
      </c>
      <c r="Q2893" s="8">
        <f t="shared" si="182"/>
        <v>10906</v>
      </c>
      <c r="R2893" s="8">
        <f t="shared" si="183"/>
        <v>612</v>
      </c>
      <c r="S2893" s="2" t="s">
        <v>28</v>
      </c>
      <c r="T2893" s="22" cm="1">
        <f t="array" ref="T2893">_xlfn.IFS(OR(Q2893&gt;$U$2,Q2893&lt;$U$3),Q2893*$V$2,OR(Q2893&gt;$U$3,Q2893&lt;$U$4),Q2893*$V$3,OR(Q2893&gt;$U$3,Q2893&lt;$U$4),Q2893*$V$4,OR(Q2893&gt;$U$5,Q2893&lt;$U$6),Q2893*$V$6,OR(Q2893&gt;$U$6,Q2893&lt;$U$7),Q2893*$V$7)</f>
        <v>218.12</v>
      </c>
    </row>
    <row r="2894" spans="1:20" x14ac:dyDescent="0.3">
      <c r="A2894" s="2" t="s">
        <v>3582</v>
      </c>
      <c r="B2894" s="5">
        <v>43668</v>
      </c>
      <c r="C2894" s="5">
        <v>43669</v>
      </c>
      <c r="D2894" s="2" t="s">
        <v>45</v>
      </c>
      <c r="E2894" s="2" t="s">
        <v>46</v>
      </c>
      <c r="F2894" s="2" t="s">
        <v>1360</v>
      </c>
      <c r="G2894" s="6" t="str">
        <f>VLOOKUP(F2894,'Customer Info'!A:B,2,0)</f>
        <v>Ted</v>
      </c>
      <c r="H2894" s="6" t="str">
        <f>VLOOKUP(F2894,'Customer Info'!A:C,3,0)</f>
        <v>Trevino</v>
      </c>
      <c r="I2894" s="6" t="str">
        <f>VLOOKUP(F2894,'Customer Info'!A:E,5,0)</f>
        <v>Gold Coast</v>
      </c>
      <c r="J2894" s="2" t="s">
        <v>60</v>
      </c>
      <c r="K2894" s="2">
        <v>773</v>
      </c>
      <c r="L2894" s="2">
        <v>708</v>
      </c>
      <c r="M2894" s="2">
        <v>2</v>
      </c>
      <c r="N2894" s="7">
        <f t="shared" si="180"/>
        <v>1416</v>
      </c>
      <c r="O2894" s="7">
        <f t="shared" si="181"/>
        <v>1546</v>
      </c>
      <c r="P2894" s="2">
        <v>21</v>
      </c>
      <c r="Q2894" s="8">
        <f t="shared" si="182"/>
        <v>1567</v>
      </c>
      <c r="R2894" s="8">
        <f t="shared" si="183"/>
        <v>130</v>
      </c>
      <c r="S2894" s="2" t="s">
        <v>61</v>
      </c>
      <c r="T2894" s="22" cm="1">
        <f t="array" ref="T2894">_xlfn.IFS(OR(Q2894&gt;$U$2,Q2894&lt;$U$3),Q2894*$V$2,OR(Q2894&gt;$U$3,Q2894&lt;$U$4),Q2894*$V$3,OR(Q2894&gt;$U$3,Q2894&lt;$U$4),Q2894*$V$4,OR(Q2894&gt;$U$5,Q2894&lt;$U$6),Q2894*$V$6,OR(Q2894&gt;$U$6,Q2894&lt;$U$7),Q2894*$V$7)</f>
        <v>31.34</v>
      </c>
    </row>
    <row r="2895" spans="1:20" x14ac:dyDescent="0.3">
      <c r="A2895" s="2" t="s">
        <v>3583</v>
      </c>
      <c r="B2895" s="5">
        <v>43658</v>
      </c>
      <c r="C2895" s="5">
        <v>43660</v>
      </c>
      <c r="D2895" s="2" t="s">
        <v>45</v>
      </c>
      <c r="E2895" s="2" t="s">
        <v>27</v>
      </c>
      <c r="F2895" s="2" t="s">
        <v>29</v>
      </c>
      <c r="G2895" s="6" t="str">
        <f>VLOOKUP(F2895,'Customer Info'!A:B,2,0)</f>
        <v>Michael</v>
      </c>
      <c r="H2895" s="6" t="str">
        <f>VLOOKUP(F2895,'Customer Info'!A:C,3,0)</f>
        <v>Granlund</v>
      </c>
      <c r="I2895" s="6" t="str">
        <f>VLOOKUP(F2895,'Customer Info'!A:E,5,0)</f>
        <v>Sydney</v>
      </c>
      <c r="J2895" s="2" t="s">
        <v>838</v>
      </c>
      <c r="K2895" s="2">
        <v>60</v>
      </c>
      <c r="L2895" s="2">
        <v>57</v>
      </c>
      <c r="M2895" s="2">
        <v>2</v>
      </c>
      <c r="N2895" s="7">
        <f t="shared" si="180"/>
        <v>114</v>
      </c>
      <c r="O2895" s="7">
        <f t="shared" si="181"/>
        <v>120</v>
      </c>
      <c r="P2895" s="2">
        <v>10</v>
      </c>
      <c r="Q2895" s="8">
        <f t="shared" si="182"/>
        <v>130</v>
      </c>
      <c r="R2895" s="8">
        <f t="shared" si="183"/>
        <v>6</v>
      </c>
      <c r="S2895" s="2" t="s">
        <v>28</v>
      </c>
      <c r="T2895" s="22" cm="1">
        <f t="array" ref="T2895">_xlfn.IFS(OR(Q2895&gt;$U$2,Q2895&lt;$U$3),Q2895*$V$2,OR(Q2895&gt;$U$3,Q2895&lt;$U$4),Q2895*$V$3,OR(Q2895&gt;$U$3,Q2895&lt;$U$4),Q2895*$V$4,OR(Q2895&gt;$U$5,Q2895&lt;$U$6),Q2895*$V$6,OR(Q2895&gt;$U$6,Q2895&lt;$U$7),Q2895*$V$7)</f>
        <v>2.6</v>
      </c>
    </row>
    <row r="2896" spans="1:20" x14ac:dyDescent="0.3">
      <c r="A2896" s="2" t="s">
        <v>3584</v>
      </c>
      <c r="B2896" s="5">
        <v>43530</v>
      </c>
      <c r="C2896" s="5">
        <v>43531</v>
      </c>
      <c r="D2896" s="2" t="s">
        <v>45</v>
      </c>
      <c r="E2896" s="2" t="s">
        <v>41</v>
      </c>
      <c r="F2896" s="2" t="s">
        <v>2527</v>
      </c>
      <c r="G2896" s="6" t="str">
        <f>VLOOKUP(F2896,'Customer Info'!A:B,2,0)</f>
        <v>Andy</v>
      </c>
      <c r="H2896" s="6" t="str">
        <f>VLOOKUP(F2896,'Customer Info'!A:C,3,0)</f>
        <v>Yotov</v>
      </c>
      <c r="I2896" s="6" t="str">
        <f>VLOOKUP(F2896,'Customer Info'!A:E,5,0)</f>
        <v>Samarinda</v>
      </c>
      <c r="J2896" s="2" t="s">
        <v>221</v>
      </c>
      <c r="K2896" s="2">
        <v>729</v>
      </c>
      <c r="L2896" s="2">
        <v>689</v>
      </c>
      <c r="M2896" s="2">
        <v>3</v>
      </c>
      <c r="N2896" s="7">
        <f t="shared" si="180"/>
        <v>2067</v>
      </c>
      <c r="O2896" s="7">
        <f t="shared" si="181"/>
        <v>2187</v>
      </c>
      <c r="P2896" s="2">
        <v>99</v>
      </c>
      <c r="Q2896" s="8">
        <f t="shared" si="182"/>
        <v>2286</v>
      </c>
      <c r="R2896" s="8">
        <f t="shared" si="183"/>
        <v>120</v>
      </c>
      <c r="S2896" s="2" t="s">
        <v>61</v>
      </c>
      <c r="T2896" s="22" cm="1">
        <f t="array" ref="T2896">_xlfn.IFS(OR(Q2896&gt;$U$2,Q2896&lt;$U$3),Q2896*$V$2,OR(Q2896&gt;$U$3,Q2896&lt;$U$4),Q2896*$V$3,OR(Q2896&gt;$U$3,Q2896&lt;$U$4),Q2896*$V$4,OR(Q2896&gt;$U$5,Q2896&lt;$U$6),Q2896*$V$6,OR(Q2896&gt;$U$6,Q2896&lt;$U$7),Q2896*$V$7)</f>
        <v>45.72</v>
      </c>
    </row>
    <row r="2897" spans="1:20" x14ac:dyDescent="0.3">
      <c r="A2897" s="2" t="s">
        <v>3585</v>
      </c>
      <c r="B2897" s="5">
        <v>43497</v>
      </c>
      <c r="C2897" s="5">
        <v>43499</v>
      </c>
      <c r="D2897" s="2" t="s">
        <v>45</v>
      </c>
      <c r="E2897" s="2" t="s">
        <v>89</v>
      </c>
      <c r="F2897" s="2" t="s">
        <v>1726</v>
      </c>
      <c r="G2897" s="6" t="str">
        <f>VLOOKUP(F2897,'Customer Info'!A:B,2,0)</f>
        <v>Alyssa</v>
      </c>
      <c r="H2897" s="6" t="str">
        <f>VLOOKUP(F2897,'Customer Info'!A:C,3,0)</f>
        <v>Tate</v>
      </c>
      <c r="I2897" s="6" t="str">
        <f>VLOOKUP(F2897,'Customer Info'!A:E,5,0)</f>
        <v>Wafangdian</v>
      </c>
      <c r="J2897" s="2" t="s">
        <v>520</v>
      </c>
      <c r="K2897" s="2">
        <v>1441</v>
      </c>
      <c r="L2897" s="2">
        <v>1360</v>
      </c>
      <c r="M2897" s="2">
        <v>5</v>
      </c>
      <c r="N2897" s="7">
        <f t="shared" si="180"/>
        <v>6800</v>
      </c>
      <c r="O2897" s="7">
        <f t="shared" si="181"/>
        <v>7205</v>
      </c>
      <c r="P2897" s="2">
        <v>53</v>
      </c>
      <c r="Q2897" s="8">
        <f t="shared" si="182"/>
        <v>7258</v>
      </c>
      <c r="R2897" s="8">
        <f t="shared" si="183"/>
        <v>405</v>
      </c>
      <c r="S2897" s="2" t="s">
        <v>31</v>
      </c>
      <c r="T2897" s="22" cm="1">
        <f t="array" ref="T2897">_xlfn.IFS(OR(Q2897&gt;$U$2,Q2897&lt;$U$3),Q2897*$V$2,OR(Q2897&gt;$U$3,Q2897&lt;$U$4),Q2897*$V$3,OR(Q2897&gt;$U$3,Q2897&lt;$U$4),Q2897*$V$4,OR(Q2897&gt;$U$5,Q2897&lt;$U$6),Q2897*$V$6,OR(Q2897&gt;$U$6,Q2897&lt;$U$7),Q2897*$V$7)</f>
        <v>145.16</v>
      </c>
    </row>
    <row r="2898" spans="1:20" x14ac:dyDescent="0.3">
      <c r="A2898" s="2" t="s">
        <v>3586</v>
      </c>
      <c r="B2898" s="5">
        <v>43555</v>
      </c>
      <c r="C2898" s="5">
        <v>43555</v>
      </c>
      <c r="D2898" s="2" t="s">
        <v>45</v>
      </c>
      <c r="E2898" s="2" t="s">
        <v>46</v>
      </c>
      <c r="F2898" s="2" t="s">
        <v>196</v>
      </c>
      <c r="G2898" s="6" t="str">
        <f>VLOOKUP(F2898,'Customer Info'!A:B,2,0)</f>
        <v>Catherine</v>
      </c>
      <c r="H2898" s="6" t="str">
        <f>VLOOKUP(F2898,'Customer Info'!A:C,3,0)</f>
        <v>Glotzbach</v>
      </c>
      <c r="I2898" s="6" t="str">
        <f>VLOOKUP(F2898,'Customer Info'!A:E,5,0)</f>
        <v>Bochum</v>
      </c>
      <c r="J2898" s="2" t="s">
        <v>405</v>
      </c>
      <c r="K2898" s="2">
        <v>726</v>
      </c>
      <c r="L2898" s="2">
        <v>646</v>
      </c>
      <c r="M2898" s="2">
        <v>3</v>
      </c>
      <c r="N2898" s="7">
        <f t="shared" si="180"/>
        <v>1938</v>
      </c>
      <c r="O2898" s="7">
        <f t="shared" si="181"/>
        <v>2178</v>
      </c>
      <c r="P2898" s="2">
        <v>65</v>
      </c>
      <c r="Q2898" s="8">
        <f t="shared" si="182"/>
        <v>2243</v>
      </c>
      <c r="R2898" s="8">
        <f t="shared" si="183"/>
        <v>240</v>
      </c>
      <c r="S2898" s="2" t="s">
        <v>31</v>
      </c>
      <c r="T2898" s="22" cm="1">
        <f t="array" ref="T2898">_xlfn.IFS(OR(Q2898&gt;$U$2,Q2898&lt;$U$3),Q2898*$V$2,OR(Q2898&gt;$U$3,Q2898&lt;$U$4),Q2898*$V$3,OR(Q2898&gt;$U$3,Q2898&lt;$U$4),Q2898*$V$4,OR(Q2898&gt;$U$5,Q2898&lt;$U$6),Q2898*$V$6,OR(Q2898&gt;$U$6,Q2898&lt;$U$7),Q2898*$V$7)</f>
        <v>44.86</v>
      </c>
    </row>
    <row r="2899" spans="1:20" x14ac:dyDescent="0.3">
      <c r="A2899" s="2" t="s">
        <v>3587</v>
      </c>
      <c r="B2899" s="5">
        <v>43725</v>
      </c>
      <c r="C2899" s="5">
        <v>43726</v>
      </c>
      <c r="D2899" s="2" t="s">
        <v>26</v>
      </c>
      <c r="E2899" s="2" t="s">
        <v>27</v>
      </c>
      <c r="F2899" s="2" t="s">
        <v>1494</v>
      </c>
      <c r="G2899" s="6" t="str">
        <f>VLOOKUP(F2899,'Customer Info'!A:B,2,0)</f>
        <v>Philisse</v>
      </c>
      <c r="H2899" s="6" t="str">
        <f>VLOOKUP(F2899,'Customer Info'!A:C,3,0)</f>
        <v>Overcash</v>
      </c>
      <c r="I2899" s="6" t="str">
        <f>VLOOKUP(F2899,'Customer Info'!A:E,5,0)</f>
        <v>Potsdam</v>
      </c>
      <c r="J2899" s="2" t="s">
        <v>468</v>
      </c>
      <c r="K2899" s="2">
        <v>8026</v>
      </c>
      <c r="L2899" s="2">
        <v>7572</v>
      </c>
      <c r="M2899" s="2">
        <v>1</v>
      </c>
      <c r="N2899" s="7">
        <f t="shared" si="180"/>
        <v>7572</v>
      </c>
      <c r="O2899" s="7">
        <f t="shared" si="181"/>
        <v>8026</v>
      </c>
      <c r="P2899" s="2">
        <v>70</v>
      </c>
      <c r="Q2899" s="8">
        <f t="shared" si="182"/>
        <v>8096</v>
      </c>
      <c r="R2899" s="8">
        <f t="shared" si="183"/>
        <v>454</v>
      </c>
      <c r="S2899" s="2" t="s">
        <v>31</v>
      </c>
      <c r="T2899" s="22" cm="1">
        <f t="array" ref="T2899">_xlfn.IFS(OR(Q2899&gt;$U$2,Q2899&lt;$U$3),Q2899*$V$2,OR(Q2899&gt;$U$3,Q2899&lt;$U$4),Q2899*$V$3,OR(Q2899&gt;$U$3,Q2899&lt;$U$4),Q2899*$V$4,OR(Q2899&gt;$U$5,Q2899&lt;$U$6),Q2899*$V$6,OR(Q2899&gt;$U$6,Q2899&lt;$U$7),Q2899*$V$7)</f>
        <v>161.92000000000002</v>
      </c>
    </row>
    <row r="2900" spans="1:20" x14ac:dyDescent="0.3">
      <c r="A2900" s="2" t="s">
        <v>3588</v>
      </c>
      <c r="B2900" s="5">
        <v>43661</v>
      </c>
      <c r="C2900" s="5">
        <v>43663</v>
      </c>
      <c r="D2900" s="2" t="s">
        <v>26</v>
      </c>
      <c r="E2900" s="2" t="s">
        <v>89</v>
      </c>
      <c r="F2900" s="2" t="s">
        <v>782</v>
      </c>
      <c r="G2900" s="6" t="str">
        <f>VLOOKUP(F2900,'Customer Info'!A:B,2,0)</f>
        <v>Duane</v>
      </c>
      <c r="H2900" s="6" t="str">
        <f>VLOOKUP(F2900,'Customer Info'!A:C,3,0)</f>
        <v>Benoit</v>
      </c>
      <c r="I2900" s="6" t="str">
        <f>VLOOKUP(F2900,'Customer Info'!A:E,5,0)</f>
        <v>Tamworth</v>
      </c>
      <c r="J2900" s="2" t="s">
        <v>221</v>
      </c>
      <c r="K2900" s="2">
        <v>1653</v>
      </c>
      <c r="L2900" s="2">
        <v>1560</v>
      </c>
      <c r="M2900" s="2">
        <v>1</v>
      </c>
      <c r="N2900" s="7">
        <f t="shared" si="180"/>
        <v>1560</v>
      </c>
      <c r="O2900" s="7">
        <f t="shared" si="181"/>
        <v>1653</v>
      </c>
      <c r="P2900" s="2">
        <v>66</v>
      </c>
      <c r="Q2900" s="8">
        <f t="shared" si="182"/>
        <v>1719</v>
      </c>
      <c r="R2900" s="8">
        <f t="shared" si="183"/>
        <v>93</v>
      </c>
      <c r="S2900" s="2" t="s">
        <v>31</v>
      </c>
      <c r="T2900" s="22" cm="1">
        <f t="array" ref="T2900">_xlfn.IFS(OR(Q2900&gt;$U$2,Q2900&lt;$U$3),Q2900*$V$2,OR(Q2900&gt;$U$3,Q2900&lt;$U$4),Q2900*$V$3,OR(Q2900&gt;$U$3,Q2900&lt;$U$4),Q2900*$V$4,OR(Q2900&gt;$U$5,Q2900&lt;$U$6),Q2900*$V$6,OR(Q2900&gt;$U$6,Q2900&lt;$U$7),Q2900*$V$7)</f>
        <v>34.380000000000003</v>
      </c>
    </row>
    <row r="2901" spans="1:20" x14ac:dyDescent="0.3">
      <c r="A2901" s="2" t="s">
        <v>3589</v>
      </c>
      <c r="B2901" s="5">
        <v>43828</v>
      </c>
      <c r="C2901" s="5">
        <v>43829</v>
      </c>
      <c r="D2901" s="2" t="s">
        <v>45</v>
      </c>
      <c r="E2901" s="2" t="s">
        <v>89</v>
      </c>
      <c r="F2901" s="2" t="s">
        <v>365</v>
      </c>
      <c r="G2901" s="6" t="str">
        <f>VLOOKUP(F2901,'Customer Info'!A:B,2,0)</f>
        <v>Randy</v>
      </c>
      <c r="H2901" s="6" t="str">
        <f>VLOOKUP(F2901,'Customer Info'!A:C,3,0)</f>
        <v>Ferguson</v>
      </c>
      <c r="I2901" s="6" t="str">
        <f>VLOOKUP(F2901,'Customer Info'!A:E,5,0)</f>
        <v>Adelaide</v>
      </c>
      <c r="J2901" s="2" t="s">
        <v>181</v>
      </c>
      <c r="K2901" s="2">
        <v>92</v>
      </c>
      <c r="L2901" s="2">
        <v>85</v>
      </c>
      <c r="M2901" s="2">
        <v>2</v>
      </c>
      <c r="N2901" s="7">
        <f t="shared" si="180"/>
        <v>170</v>
      </c>
      <c r="O2901" s="7">
        <f t="shared" si="181"/>
        <v>184</v>
      </c>
      <c r="P2901" s="2">
        <v>10</v>
      </c>
      <c r="Q2901" s="8">
        <f t="shared" si="182"/>
        <v>194</v>
      </c>
      <c r="R2901" s="8">
        <f t="shared" si="183"/>
        <v>14</v>
      </c>
      <c r="S2901" s="2" t="s">
        <v>28</v>
      </c>
      <c r="T2901" s="22" cm="1">
        <f t="array" ref="T2901">_xlfn.IFS(OR(Q2901&gt;$U$2,Q2901&lt;$U$3),Q2901*$V$2,OR(Q2901&gt;$U$3,Q2901&lt;$U$4),Q2901*$V$3,OR(Q2901&gt;$U$3,Q2901&lt;$U$4),Q2901*$V$4,OR(Q2901&gt;$U$5,Q2901&lt;$U$6),Q2901*$V$6,OR(Q2901&gt;$U$6,Q2901&lt;$U$7),Q2901*$V$7)</f>
        <v>3.88</v>
      </c>
    </row>
    <row r="2902" spans="1:20" x14ac:dyDescent="0.3">
      <c r="A2902" s="2" t="s">
        <v>3590</v>
      </c>
      <c r="B2902" s="5">
        <v>43819</v>
      </c>
      <c r="C2902" s="5">
        <v>43820</v>
      </c>
      <c r="D2902" s="2" t="s">
        <v>45</v>
      </c>
      <c r="E2902" s="2" t="s">
        <v>34</v>
      </c>
      <c r="F2902" s="2" t="s">
        <v>1269</v>
      </c>
      <c r="G2902" s="6" t="str">
        <f>VLOOKUP(F2902,'Customer Info'!A:B,2,0)</f>
        <v>Thomas</v>
      </c>
      <c r="H2902" s="6" t="str">
        <f>VLOOKUP(F2902,'Customer Info'!A:C,3,0)</f>
        <v>Boland</v>
      </c>
      <c r="I2902" s="6" t="str">
        <f>VLOOKUP(F2902,'Customer Info'!A:E,5,0)</f>
        <v>Surabaya</v>
      </c>
      <c r="J2902" s="2" t="s">
        <v>209</v>
      </c>
      <c r="K2902" s="2">
        <v>194</v>
      </c>
      <c r="L2902" s="2">
        <v>176</v>
      </c>
      <c r="M2902" s="2">
        <v>3</v>
      </c>
      <c r="N2902" s="7">
        <f t="shared" si="180"/>
        <v>528</v>
      </c>
      <c r="O2902" s="7">
        <f t="shared" si="181"/>
        <v>582</v>
      </c>
      <c r="P2902" s="2">
        <v>30</v>
      </c>
      <c r="Q2902" s="8">
        <f t="shared" si="182"/>
        <v>612</v>
      </c>
      <c r="R2902" s="8">
        <f t="shared" si="183"/>
        <v>54</v>
      </c>
      <c r="S2902" s="2" t="s">
        <v>31</v>
      </c>
      <c r="T2902" s="22" cm="1">
        <f t="array" ref="T2902">_xlfn.IFS(OR(Q2902&gt;$U$2,Q2902&lt;$U$3),Q2902*$V$2,OR(Q2902&gt;$U$3,Q2902&lt;$U$4),Q2902*$V$3,OR(Q2902&gt;$U$3,Q2902&lt;$U$4),Q2902*$V$4,OR(Q2902&gt;$U$5,Q2902&lt;$U$6),Q2902*$V$6,OR(Q2902&gt;$U$6,Q2902&lt;$U$7),Q2902*$V$7)</f>
        <v>12.24</v>
      </c>
    </row>
    <row r="2903" spans="1:20" x14ac:dyDescent="0.3">
      <c r="A2903" s="2" t="s">
        <v>3591</v>
      </c>
      <c r="B2903" s="5">
        <v>43826</v>
      </c>
      <c r="C2903" s="5">
        <v>43828</v>
      </c>
      <c r="D2903" s="2" t="s">
        <v>26</v>
      </c>
      <c r="E2903" s="2" t="s">
        <v>41</v>
      </c>
      <c r="F2903" s="2" t="s">
        <v>1597</v>
      </c>
      <c r="G2903" s="6" t="str">
        <f>VLOOKUP(F2903,'Customer Info'!A:B,2,0)</f>
        <v>Brendan</v>
      </c>
      <c r="H2903" s="6" t="str">
        <f>VLOOKUP(F2903,'Customer Info'!A:C,3,0)</f>
        <v>Murry</v>
      </c>
      <c r="I2903" s="6" t="str">
        <f>VLOOKUP(F2903,'Customer Info'!A:E,5,0)</f>
        <v>Brahmapur</v>
      </c>
      <c r="J2903" s="2" t="s">
        <v>959</v>
      </c>
      <c r="K2903" s="2">
        <v>3288</v>
      </c>
      <c r="L2903" s="2">
        <v>3041</v>
      </c>
      <c r="M2903" s="2">
        <v>3</v>
      </c>
      <c r="N2903" s="7">
        <f t="shared" si="180"/>
        <v>9123</v>
      </c>
      <c r="O2903" s="7">
        <f t="shared" si="181"/>
        <v>9864</v>
      </c>
      <c r="P2903" s="2">
        <v>26</v>
      </c>
      <c r="Q2903" s="8">
        <f t="shared" si="182"/>
        <v>9890</v>
      </c>
      <c r="R2903" s="8">
        <f t="shared" si="183"/>
        <v>741</v>
      </c>
      <c r="S2903" s="2" t="s">
        <v>31</v>
      </c>
      <c r="T2903" s="22" cm="1">
        <f t="array" ref="T2903">_xlfn.IFS(OR(Q2903&gt;$U$2,Q2903&lt;$U$3),Q2903*$V$2,OR(Q2903&gt;$U$3,Q2903&lt;$U$4),Q2903*$V$3,OR(Q2903&gt;$U$3,Q2903&lt;$U$4),Q2903*$V$4,OR(Q2903&gt;$U$5,Q2903&lt;$U$6),Q2903*$V$6,OR(Q2903&gt;$U$6,Q2903&lt;$U$7),Q2903*$V$7)</f>
        <v>197.8</v>
      </c>
    </row>
    <row r="2904" spans="1:20" x14ac:dyDescent="0.3">
      <c r="A2904" s="2" t="s">
        <v>3592</v>
      </c>
      <c r="B2904" s="5">
        <v>43703</v>
      </c>
      <c r="C2904" s="5">
        <v>43703</v>
      </c>
      <c r="D2904" s="2" t="s">
        <v>33</v>
      </c>
      <c r="E2904" s="2" t="s">
        <v>34</v>
      </c>
      <c r="F2904" s="2" t="s">
        <v>703</v>
      </c>
      <c r="G2904" s="6" t="str">
        <f>VLOOKUP(F2904,'Customer Info'!A:B,2,0)</f>
        <v>Georgia</v>
      </c>
      <c r="H2904" s="6" t="str">
        <f>VLOOKUP(F2904,'Customer Info'!A:C,3,0)</f>
        <v>Rosenberg</v>
      </c>
      <c r="I2904" s="6" t="str">
        <f>VLOOKUP(F2904,'Customer Info'!A:E,5,0)</f>
        <v>Srinagar</v>
      </c>
      <c r="J2904" s="2" t="s">
        <v>158</v>
      </c>
      <c r="K2904" s="2">
        <v>6337</v>
      </c>
      <c r="L2904" s="2">
        <v>6215</v>
      </c>
      <c r="M2904" s="2">
        <v>1</v>
      </c>
      <c r="N2904" s="7">
        <f t="shared" si="180"/>
        <v>6215</v>
      </c>
      <c r="O2904" s="7">
        <f t="shared" si="181"/>
        <v>6337</v>
      </c>
      <c r="P2904" s="2">
        <v>35</v>
      </c>
      <c r="Q2904" s="8">
        <f t="shared" si="182"/>
        <v>6372</v>
      </c>
      <c r="R2904" s="8">
        <f t="shared" si="183"/>
        <v>122</v>
      </c>
      <c r="S2904" s="2" t="s">
        <v>28</v>
      </c>
      <c r="T2904" s="22" cm="1">
        <f t="array" ref="T2904">_xlfn.IFS(OR(Q2904&gt;$U$2,Q2904&lt;$U$3),Q2904*$V$2,OR(Q2904&gt;$U$3,Q2904&lt;$U$4),Q2904*$V$3,OR(Q2904&gt;$U$3,Q2904&lt;$U$4),Q2904*$V$4,OR(Q2904&gt;$U$5,Q2904&lt;$U$6),Q2904*$V$6,OR(Q2904&gt;$U$6,Q2904&lt;$U$7),Q2904*$V$7)</f>
        <v>127.44</v>
      </c>
    </row>
    <row r="2905" spans="1:20" x14ac:dyDescent="0.3">
      <c r="A2905" s="2" t="s">
        <v>3593</v>
      </c>
      <c r="B2905" s="5">
        <v>43577</v>
      </c>
      <c r="C2905" s="5">
        <v>43577</v>
      </c>
      <c r="D2905" s="2" t="s">
        <v>45</v>
      </c>
      <c r="E2905" s="2" t="s">
        <v>66</v>
      </c>
      <c r="F2905" s="2" t="s">
        <v>2588</v>
      </c>
      <c r="G2905" s="6" t="str">
        <f>VLOOKUP(F2905,'Customer Info'!A:B,2,0)</f>
        <v>Thomas</v>
      </c>
      <c r="H2905" s="6" t="str">
        <f>VLOOKUP(F2905,'Customer Info'!A:C,3,0)</f>
        <v>Boland</v>
      </c>
      <c r="I2905" s="6" t="str">
        <f>VLOOKUP(F2905,'Customer Info'!A:E,5,0)</f>
        <v>Newcastle</v>
      </c>
      <c r="J2905" s="2" t="s">
        <v>424</v>
      </c>
      <c r="K2905" s="2">
        <v>166</v>
      </c>
      <c r="L2905" s="2">
        <v>157</v>
      </c>
      <c r="M2905" s="2">
        <v>5</v>
      </c>
      <c r="N2905" s="7">
        <f t="shared" si="180"/>
        <v>785</v>
      </c>
      <c r="O2905" s="7">
        <f t="shared" si="181"/>
        <v>830</v>
      </c>
      <c r="P2905" s="2">
        <v>30</v>
      </c>
      <c r="Q2905" s="8">
        <f t="shared" si="182"/>
        <v>860</v>
      </c>
      <c r="R2905" s="8">
        <f t="shared" si="183"/>
        <v>45</v>
      </c>
      <c r="S2905" s="2" t="s">
        <v>31</v>
      </c>
      <c r="T2905" s="22" cm="1">
        <f t="array" ref="T2905">_xlfn.IFS(OR(Q2905&gt;$U$2,Q2905&lt;$U$3),Q2905*$V$2,OR(Q2905&gt;$U$3,Q2905&lt;$U$4),Q2905*$V$3,OR(Q2905&gt;$U$3,Q2905&lt;$U$4),Q2905*$V$4,OR(Q2905&gt;$U$5,Q2905&lt;$U$6),Q2905*$V$6,OR(Q2905&gt;$U$6,Q2905&lt;$U$7),Q2905*$V$7)</f>
        <v>17.2</v>
      </c>
    </row>
    <row r="2906" spans="1:20" x14ac:dyDescent="0.3">
      <c r="A2906" s="2" t="s">
        <v>3594</v>
      </c>
      <c r="B2906" s="5">
        <v>43810</v>
      </c>
      <c r="C2906" s="5">
        <v>43812</v>
      </c>
      <c r="D2906" s="2" t="s">
        <v>33</v>
      </c>
      <c r="E2906" s="2" t="s">
        <v>27</v>
      </c>
      <c r="F2906" s="2" t="s">
        <v>140</v>
      </c>
      <c r="G2906" s="6" t="str">
        <f>VLOOKUP(F2906,'Customer Info'!A:B,2,0)</f>
        <v>Steve</v>
      </c>
      <c r="H2906" s="6" t="str">
        <f>VLOOKUP(F2906,'Customer Info'!A:C,3,0)</f>
        <v>Carroll</v>
      </c>
      <c r="I2906" s="6" t="str">
        <f>VLOOKUP(F2906,'Customer Info'!A:E,5,0)</f>
        <v>Qingdao</v>
      </c>
      <c r="J2906" s="2" t="s">
        <v>1048</v>
      </c>
      <c r="K2906" s="2">
        <v>7315</v>
      </c>
      <c r="L2906" s="2">
        <v>6967</v>
      </c>
      <c r="M2906" s="2">
        <v>6</v>
      </c>
      <c r="N2906" s="7">
        <f t="shared" si="180"/>
        <v>41802</v>
      </c>
      <c r="O2906" s="7">
        <f t="shared" si="181"/>
        <v>43890</v>
      </c>
      <c r="P2906" s="2">
        <v>57</v>
      </c>
      <c r="Q2906" s="8">
        <f t="shared" si="182"/>
        <v>43947</v>
      </c>
      <c r="R2906" s="8">
        <f t="shared" si="183"/>
        <v>2088</v>
      </c>
      <c r="S2906" s="2" t="s">
        <v>31</v>
      </c>
      <c r="T2906" s="22" cm="1">
        <f t="array" ref="T2906">_xlfn.IFS(OR(Q2906&gt;$U$2,Q2906&lt;$U$3),Q2906*$V$2,OR(Q2906&gt;$U$3,Q2906&lt;$U$4),Q2906*$V$3,OR(Q2906&gt;$U$3,Q2906&lt;$U$4),Q2906*$V$4,OR(Q2906&gt;$U$5,Q2906&lt;$U$6),Q2906*$V$6,OR(Q2906&gt;$U$6,Q2906&lt;$U$7),Q2906*$V$7)</f>
        <v>878.94</v>
      </c>
    </row>
    <row r="2907" spans="1:20" x14ac:dyDescent="0.3">
      <c r="A2907" s="2" t="s">
        <v>3595</v>
      </c>
      <c r="B2907" s="5">
        <v>43577</v>
      </c>
      <c r="C2907" s="5">
        <v>43577</v>
      </c>
      <c r="D2907" s="2" t="s">
        <v>45</v>
      </c>
      <c r="E2907" s="2" t="s">
        <v>34</v>
      </c>
      <c r="F2907" s="2" t="s">
        <v>287</v>
      </c>
      <c r="G2907" s="6" t="str">
        <f>VLOOKUP(F2907,'Customer Info'!A:B,2,0)</f>
        <v>Sara</v>
      </c>
      <c r="H2907" s="6" t="str">
        <f>VLOOKUP(F2907,'Customer Info'!A:C,3,0)</f>
        <v>Luxemburg</v>
      </c>
      <c r="I2907" s="6" t="str">
        <f>VLOOKUP(F2907,'Customer Info'!A:E,5,0)</f>
        <v>Luoyang</v>
      </c>
      <c r="J2907" s="2" t="s">
        <v>1048</v>
      </c>
      <c r="K2907" s="2">
        <v>1321</v>
      </c>
      <c r="L2907" s="2">
        <v>1211</v>
      </c>
      <c r="M2907" s="2">
        <v>2</v>
      </c>
      <c r="N2907" s="7">
        <f t="shared" si="180"/>
        <v>2422</v>
      </c>
      <c r="O2907" s="7">
        <f t="shared" si="181"/>
        <v>2642</v>
      </c>
      <c r="P2907" s="2">
        <v>65</v>
      </c>
      <c r="Q2907" s="8">
        <f t="shared" si="182"/>
        <v>2707</v>
      </c>
      <c r="R2907" s="8">
        <f t="shared" si="183"/>
        <v>220</v>
      </c>
      <c r="S2907" s="2" t="s">
        <v>31</v>
      </c>
      <c r="T2907" s="22" cm="1">
        <f t="array" ref="T2907">_xlfn.IFS(OR(Q2907&gt;$U$2,Q2907&lt;$U$3),Q2907*$V$2,OR(Q2907&gt;$U$3,Q2907&lt;$U$4),Q2907*$V$3,OR(Q2907&gt;$U$3,Q2907&lt;$U$4),Q2907*$V$4,OR(Q2907&gt;$U$5,Q2907&lt;$U$6),Q2907*$V$6,OR(Q2907&gt;$U$6,Q2907&lt;$U$7),Q2907*$V$7)</f>
        <v>54.14</v>
      </c>
    </row>
    <row r="2908" spans="1:20" x14ac:dyDescent="0.3">
      <c r="A2908" s="2" t="s">
        <v>3596</v>
      </c>
      <c r="B2908" s="5">
        <v>43502</v>
      </c>
      <c r="C2908" s="5">
        <v>43502</v>
      </c>
      <c r="D2908" s="2" t="s">
        <v>26</v>
      </c>
      <c r="E2908" s="2" t="s">
        <v>27</v>
      </c>
      <c r="F2908" s="2" t="s">
        <v>398</v>
      </c>
      <c r="G2908" s="6" t="str">
        <f>VLOOKUP(F2908,'Customer Info'!A:B,2,0)</f>
        <v>Candace</v>
      </c>
      <c r="H2908" s="6" t="str">
        <f>VLOOKUP(F2908,'Customer Info'!A:C,3,0)</f>
        <v>McMahon</v>
      </c>
      <c r="I2908" s="6" t="str">
        <f>VLOOKUP(F2908,'Customer Info'!A:E,5,0)</f>
        <v>Canberra</v>
      </c>
      <c r="J2908" s="2" t="s">
        <v>1394</v>
      </c>
      <c r="K2908" s="2">
        <v>1734</v>
      </c>
      <c r="L2908" s="2">
        <v>1702</v>
      </c>
      <c r="M2908" s="2">
        <v>9</v>
      </c>
      <c r="N2908" s="7">
        <f t="shared" si="180"/>
        <v>15318</v>
      </c>
      <c r="O2908" s="7">
        <f t="shared" si="181"/>
        <v>15606</v>
      </c>
      <c r="P2908" s="2">
        <v>26</v>
      </c>
      <c r="Q2908" s="8">
        <f t="shared" si="182"/>
        <v>15632</v>
      </c>
      <c r="R2908" s="8">
        <f t="shared" si="183"/>
        <v>288</v>
      </c>
      <c r="S2908" s="2" t="s">
        <v>31</v>
      </c>
      <c r="T2908" s="22" cm="1">
        <f t="array" ref="T2908">_xlfn.IFS(OR(Q2908&gt;$U$2,Q2908&lt;$U$3),Q2908*$V$2,OR(Q2908&gt;$U$3,Q2908&lt;$U$4),Q2908*$V$3,OR(Q2908&gt;$U$3,Q2908&lt;$U$4),Q2908*$V$4,OR(Q2908&gt;$U$5,Q2908&lt;$U$6),Q2908*$V$6,OR(Q2908&gt;$U$6,Q2908&lt;$U$7),Q2908*$V$7)</f>
        <v>312.64</v>
      </c>
    </row>
    <row r="2909" spans="1:20" x14ac:dyDescent="0.3">
      <c r="A2909" s="2" t="s">
        <v>3597</v>
      </c>
      <c r="B2909" s="5">
        <v>43665</v>
      </c>
      <c r="C2909" s="5">
        <v>43667</v>
      </c>
      <c r="D2909" s="2" t="s">
        <v>45</v>
      </c>
      <c r="E2909" s="2" t="s">
        <v>34</v>
      </c>
      <c r="F2909" s="2" t="s">
        <v>1013</v>
      </c>
      <c r="G2909" s="6" t="str">
        <f>VLOOKUP(F2909,'Customer Info'!A:B,2,0)</f>
        <v>Brad</v>
      </c>
      <c r="H2909" s="6" t="str">
        <f>VLOOKUP(F2909,'Customer Info'!A:C,3,0)</f>
        <v>Thomas</v>
      </c>
      <c r="I2909" s="6" t="str">
        <f>VLOOKUP(F2909,'Customer Info'!A:E,5,0)</f>
        <v>Bochum</v>
      </c>
      <c r="J2909" s="2" t="s">
        <v>620</v>
      </c>
      <c r="K2909" s="2">
        <v>811</v>
      </c>
      <c r="L2909" s="2">
        <v>780</v>
      </c>
      <c r="M2909" s="2">
        <v>6</v>
      </c>
      <c r="N2909" s="7">
        <f t="shared" si="180"/>
        <v>4680</v>
      </c>
      <c r="O2909" s="7">
        <f t="shared" si="181"/>
        <v>4866</v>
      </c>
      <c r="P2909" s="2">
        <v>44</v>
      </c>
      <c r="Q2909" s="8">
        <f t="shared" si="182"/>
        <v>4910</v>
      </c>
      <c r="R2909" s="8">
        <f t="shared" si="183"/>
        <v>186</v>
      </c>
      <c r="S2909" s="2" t="s">
        <v>69</v>
      </c>
      <c r="T2909" s="22" cm="1">
        <f t="array" ref="T2909">_xlfn.IFS(OR(Q2909&gt;$U$2,Q2909&lt;$U$3),Q2909*$V$2,OR(Q2909&gt;$U$3,Q2909&lt;$U$4),Q2909*$V$3,OR(Q2909&gt;$U$3,Q2909&lt;$U$4),Q2909*$V$4,OR(Q2909&gt;$U$5,Q2909&lt;$U$6),Q2909*$V$6,OR(Q2909&gt;$U$6,Q2909&lt;$U$7),Q2909*$V$7)</f>
        <v>98.2</v>
      </c>
    </row>
    <row r="2910" spans="1:20" x14ac:dyDescent="0.3">
      <c r="A2910" s="2" t="s">
        <v>3598</v>
      </c>
      <c r="B2910" s="5">
        <v>43512</v>
      </c>
      <c r="C2910" s="5">
        <v>43514</v>
      </c>
      <c r="D2910" s="2" t="s">
        <v>26</v>
      </c>
      <c r="E2910" s="2" t="s">
        <v>41</v>
      </c>
      <c r="F2910" s="2" t="s">
        <v>1103</v>
      </c>
      <c r="G2910" s="6" t="str">
        <f>VLOOKUP(F2910,'Customer Info'!A:B,2,0)</f>
        <v>Anthony</v>
      </c>
      <c r="H2910" s="6" t="str">
        <f>VLOOKUP(F2910,'Customer Info'!A:C,3,0)</f>
        <v>O'Donnell</v>
      </c>
      <c r="I2910" s="6" t="str">
        <f>VLOOKUP(F2910,'Customer Info'!A:E,5,0)</f>
        <v>Perth</v>
      </c>
      <c r="J2910" s="2" t="s">
        <v>68</v>
      </c>
      <c r="K2910" s="2">
        <v>1916</v>
      </c>
      <c r="L2910" s="2">
        <v>1844</v>
      </c>
      <c r="M2910" s="2">
        <v>6</v>
      </c>
      <c r="N2910" s="7">
        <f t="shared" si="180"/>
        <v>11064</v>
      </c>
      <c r="O2910" s="7">
        <f t="shared" si="181"/>
        <v>11496</v>
      </c>
      <c r="P2910" s="2">
        <v>64</v>
      </c>
      <c r="Q2910" s="8">
        <f t="shared" si="182"/>
        <v>11560</v>
      </c>
      <c r="R2910" s="8">
        <f t="shared" si="183"/>
        <v>432</v>
      </c>
      <c r="S2910" s="2" t="s">
        <v>61</v>
      </c>
      <c r="T2910" s="22" cm="1">
        <f t="array" ref="T2910">_xlfn.IFS(OR(Q2910&gt;$U$2,Q2910&lt;$U$3),Q2910*$V$2,OR(Q2910&gt;$U$3,Q2910&lt;$U$4),Q2910*$V$3,OR(Q2910&gt;$U$3,Q2910&lt;$U$4),Q2910*$V$4,OR(Q2910&gt;$U$5,Q2910&lt;$U$6),Q2910*$V$6,OR(Q2910&gt;$U$6,Q2910&lt;$U$7),Q2910*$V$7)</f>
        <v>231.20000000000002</v>
      </c>
    </row>
    <row r="2911" spans="1:20" x14ac:dyDescent="0.3">
      <c r="A2911" s="2" t="s">
        <v>3599</v>
      </c>
      <c r="B2911" s="5">
        <v>43815</v>
      </c>
      <c r="C2911" s="5">
        <v>43816</v>
      </c>
      <c r="D2911" s="2" t="s">
        <v>45</v>
      </c>
      <c r="E2911" s="2" t="s">
        <v>27</v>
      </c>
      <c r="F2911" s="2" t="s">
        <v>895</v>
      </c>
      <c r="G2911" s="6" t="str">
        <f>VLOOKUP(F2911,'Customer Info'!A:B,2,0)</f>
        <v>Resi</v>
      </c>
      <c r="H2911" s="6" t="str">
        <f>VLOOKUP(F2911,'Customer Info'!A:C,3,0)</f>
        <v>Pšlking</v>
      </c>
      <c r="I2911" s="6" t="str">
        <f>VLOOKUP(F2911,'Customer Info'!A:E,5,0)</f>
        <v>Gelsenkirchen</v>
      </c>
      <c r="J2911" s="2" t="s">
        <v>119</v>
      </c>
      <c r="K2911" s="2">
        <v>664</v>
      </c>
      <c r="L2911" s="2">
        <v>576</v>
      </c>
      <c r="M2911" s="2">
        <v>1</v>
      </c>
      <c r="N2911" s="7">
        <f t="shared" si="180"/>
        <v>576</v>
      </c>
      <c r="O2911" s="7">
        <f t="shared" si="181"/>
        <v>664</v>
      </c>
      <c r="P2911" s="2">
        <v>93</v>
      </c>
      <c r="Q2911" s="8">
        <f t="shared" si="182"/>
        <v>757</v>
      </c>
      <c r="R2911" s="8">
        <f t="shared" si="183"/>
        <v>88</v>
      </c>
      <c r="S2911" s="2" t="s">
        <v>61</v>
      </c>
      <c r="T2911" s="22" cm="1">
        <f t="array" ref="T2911">_xlfn.IFS(OR(Q2911&gt;$U$2,Q2911&lt;$U$3),Q2911*$V$2,OR(Q2911&gt;$U$3,Q2911&lt;$U$4),Q2911*$V$3,OR(Q2911&gt;$U$3,Q2911&lt;$U$4),Q2911*$V$4,OR(Q2911&gt;$U$5,Q2911&lt;$U$6),Q2911*$V$6,OR(Q2911&gt;$U$6,Q2911&lt;$U$7),Q2911*$V$7)</f>
        <v>15.14</v>
      </c>
    </row>
    <row r="2912" spans="1:20" x14ac:dyDescent="0.3">
      <c r="A2912" s="2" t="s">
        <v>3600</v>
      </c>
      <c r="B2912" s="5">
        <v>43528</v>
      </c>
      <c r="C2912" s="5">
        <v>43528</v>
      </c>
      <c r="D2912" s="2" t="s">
        <v>33</v>
      </c>
      <c r="E2912" s="2" t="s">
        <v>27</v>
      </c>
      <c r="F2912" s="2" t="s">
        <v>165</v>
      </c>
      <c r="G2912" s="6" t="str">
        <f>VLOOKUP(F2912,'Customer Info'!A:B,2,0)</f>
        <v>Stuart</v>
      </c>
      <c r="H2912" s="6" t="str">
        <f>VLOOKUP(F2912,'Customer Info'!A:C,3,0)</f>
        <v>Calhoun</v>
      </c>
      <c r="I2912" s="6" t="str">
        <f>VLOOKUP(F2912,'Customer Info'!A:E,5,0)</f>
        <v>Nowra</v>
      </c>
      <c r="J2912" s="2" t="s">
        <v>543</v>
      </c>
      <c r="K2912" s="2">
        <v>5882</v>
      </c>
      <c r="L2912" s="2">
        <v>5713</v>
      </c>
      <c r="M2912" s="2">
        <v>2</v>
      </c>
      <c r="N2912" s="7">
        <f t="shared" si="180"/>
        <v>11426</v>
      </c>
      <c r="O2912" s="7">
        <f t="shared" si="181"/>
        <v>11764</v>
      </c>
      <c r="P2912" s="2">
        <v>45</v>
      </c>
      <c r="Q2912" s="8">
        <f t="shared" si="182"/>
        <v>11809</v>
      </c>
      <c r="R2912" s="8">
        <f t="shared" si="183"/>
        <v>338</v>
      </c>
      <c r="S2912" s="2" t="s">
        <v>28</v>
      </c>
      <c r="T2912" s="22" cm="1">
        <f t="array" ref="T2912">_xlfn.IFS(OR(Q2912&gt;$U$2,Q2912&lt;$U$3),Q2912*$V$2,OR(Q2912&gt;$U$3,Q2912&lt;$U$4),Q2912*$V$3,OR(Q2912&gt;$U$3,Q2912&lt;$U$4),Q2912*$V$4,OR(Q2912&gt;$U$5,Q2912&lt;$U$6),Q2912*$V$6,OR(Q2912&gt;$U$6,Q2912&lt;$U$7),Q2912*$V$7)</f>
        <v>236.18</v>
      </c>
    </row>
    <row r="2913" spans="1:20" x14ac:dyDescent="0.3">
      <c r="A2913" s="2" t="s">
        <v>3601</v>
      </c>
      <c r="B2913" s="5">
        <v>43816</v>
      </c>
      <c r="C2913" s="5">
        <v>43816</v>
      </c>
      <c r="D2913" s="2" t="s">
        <v>26</v>
      </c>
      <c r="E2913" s="2" t="s">
        <v>41</v>
      </c>
      <c r="F2913" s="2" t="s">
        <v>971</v>
      </c>
      <c r="G2913" s="6" t="str">
        <f>VLOOKUP(F2913,'Customer Info'!A:B,2,0)</f>
        <v>Kean</v>
      </c>
      <c r="H2913" s="6" t="str">
        <f>VLOOKUP(F2913,'Customer Info'!A:C,3,0)</f>
        <v>Thornton</v>
      </c>
      <c r="I2913" s="6" t="str">
        <f>VLOOKUP(F2913,'Customer Info'!A:E,5,0)</f>
        <v>Brisbane</v>
      </c>
      <c r="J2913" s="2" t="s">
        <v>490</v>
      </c>
      <c r="K2913" s="2">
        <v>5894</v>
      </c>
      <c r="L2913" s="2">
        <v>5621</v>
      </c>
      <c r="M2913" s="2">
        <v>3</v>
      </c>
      <c r="N2913" s="7">
        <f t="shared" si="180"/>
        <v>16863</v>
      </c>
      <c r="O2913" s="7">
        <f t="shared" si="181"/>
        <v>17682</v>
      </c>
      <c r="P2913" s="2">
        <v>89</v>
      </c>
      <c r="Q2913" s="8">
        <f t="shared" si="182"/>
        <v>17771</v>
      </c>
      <c r="R2913" s="8">
        <f t="shared" si="183"/>
        <v>819</v>
      </c>
      <c r="S2913" s="2" t="s">
        <v>61</v>
      </c>
      <c r="T2913" s="22" cm="1">
        <f t="array" ref="T2913">_xlfn.IFS(OR(Q2913&gt;$U$2,Q2913&lt;$U$3),Q2913*$V$2,OR(Q2913&gt;$U$3,Q2913&lt;$U$4),Q2913*$V$3,OR(Q2913&gt;$U$3,Q2913&lt;$U$4),Q2913*$V$4,OR(Q2913&gt;$U$5,Q2913&lt;$U$6),Q2913*$V$6,OR(Q2913&gt;$U$6,Q2913&lt;$U$7),Q2913*$V$7)</f>
        <v>355.42</v>
      </c>
    </row>
    <row r="2914" spans="1:20" x14ac:dyDescent="0.3">
      <c r="A2914" s="2" t="s">
        <v>3602</v>
      </c>
      <c r="B2914" s="5">
        <v>43764</v>
      </c>
      <c r="C2914" s="5">
        <v>43764</v>
      </c>
      <c r="D2914" s="2" t="s">
        <v>33</v>
      </c>
      <c r="E2914" s="2" t="s">
        <v>27</v>
      </c>
      <c r="F2914" s="2" t="s">
        <v>1661</v>
      </c>
      <c r="G2914" s="6" t="str">
        <f>VLOOKUP(F2914,'Customer Info'!A:B,2,0)</f>
        <v>Ralph</v>
      </c>
      <c r="H2914" s="6" t="str">
        <f>VLOOKUP(F2914,'Customer Info'!A:C,3,0)</f>
        <v>Arnett</v>
      </c>
      <c r="I2914" s="6" t="str">
        <f>VLOOKUP(F2914,'Customer Info'!A:E,5,0)</f>
        <v>Suzhou</v>
      </c>
      <c r="J2914" s="2" t="s">
        <v>81</v>
      </c>
      <c r="K2914" s="2">
        <v>1528</v>
      </c>
      <c r="L2914" s="2">
        <v>1348</v>
      </c>
      <c r="M2914" s="2">
        <v>1</v>
      </c>
      <c r="N2914" s="7">
        <f t="shared" si="180"/>
        <v>1348</v>
      </c>
      <c r="O2914" s="7">
        <f t="shared" si="181"/>
        <v>1528</v>
      </c>
      <c r="P2914" s="2">
        <v>42</v>
      </c>
      <c r="Q2914" s="8">
        <f t="shared" si="182"/>
        <v>1570</v>
      </c>
      <c r="R2914" s="8">
        <f t="shared" si="183"/>
        <v>180</v>
      </c>
      <c r="S2914" s="2" t="s">
        <v>31</v>
      </c>
      <c r="T2914" s="22" cm="1">
        <f t="array" ref="T2914">_xlfn.IFS(OR(Q2914&gt;$U$2,Q2914&lt;$U$3),Q2914*$V$2,OR(Q2914&gt;$U$3,Q2914&lt;$U$4),Q2914*$V$3,OR(Q2914&gt;$U$3,Q2914&lt;$U$4),Q2914*$V$4,OR(Q2914&gt;$U$5,Q2914&lt;$U$6),Q2914*$V$6,OR(Q2914&gt;$U$6,Q2914&lt;$U$7),Q2914*$V$7)</f>
        <v>31.400000000000002</v>
      </c>
    </row>
    <row r="2915" spans="1:20" x14ac:dyDescent="0.3">
      <c r="A2915" s="2" t="s">
        <v>3603</v>
      </c>
      <c r="B2915" s="5">
        <v>43520</v>
      </c>
      <c r="C2915" s="5">
        <v>43521</v>
      </c>
      <c r="D2915" s="2" t="s">
        <v>33</v>
      </c>
      <c r="E2915" s="2" t="s">
        <v>27</v>
      </c>
      <c r="F2915" s="2" t="s">
        <v>1570</v>
      </c>
      <c r="G2915" s="6" t="str">
        <f>VLOOKUP(F2915,'Customer Info'!A:B,2,0)</f>
        <v>Brian</v>
      </c>
      <c r="H2915" s="6" t="str">
        <f>VLOOKUP(F2915,'Customer Info'!A:C,3,0)</f>
        <v>Dahlen</v>
      </c>
      <c r="I2915" s="6" t="str">
        <f>VLOOKUP(F2915,'Customer Info'!A:E,5,0)</f>
        <v>Shantou</v>
      </c>
      <c r="J2915" s="2" t="s">
        <v>412</v>
      </c>
      <c r="K2915" s="2">
        <v>7136</v>
      </c>
      <c r="L2915" s="2">
        <v>6676</v>
      </c>
      <c r="M2915" s="2">
        <v>4</v>
      </c>
      <c r="N2915" s="7">
        <f t="shared" si="180"/>
        <v>26704</v>
      </c>
      <c r="O2915" s="7">
        <f t="shared" si="181"/>
        <v>28544</v>
      </c>
      <c r="P2915" s="2">
        <v>41</v>
      </c>
      <c r="Q2915" s="8">
        <f t="shared" si="182"/>
        <v>28585</v>
      </c>
      <c r="R2915" s="8">
        <f t="shared" si="183"/>
        <v>1840</v>
      </c>
      <c r="S2915" s="2" t="s">
        <v>61</v>
      </c>
      <c r="T2915" s="22" cm="1">
        <f t="array" ref="T2915">_xlfn.IFS(OR(Q2915&gt;$U$2,Q2915&lt;$U$3),Q2915*$V$2,OR(Q2915&gt;$U$3,Q2915&lt;$U$4),Q2915*$V$3,OR(Q2915&gt;$U$3,Q2915&lt;$U$4),Q2915*$V$4,OR(Q2915&gt;$U$5,Q2915&lt;$U$6),Q2915*$V$6,OR(Q2915&gt;$U$6,Q2915&lt;$U$7),Q2915*$V$7)</f>
        <v>571.70000000000005</v>
      </c>
    </row>
    <row r="2916" spans="1:20" x14ac:dyDescent="0.3">
      <c r="A2916" s="2" t="s">
        <v>3604</v>
      </c>
      <c r="B2916" s="5">
        <v>43826</v>
      </c>
      <c r="C2916" s="5">
        <v>43827</v>
      </c>
      <c r="D2916" s="2" t="s">
        <v>45</v>
      </c>
      <c r="E2916" s="2" t="s">
        <v>89</v>
      </c>
      <c r="F2916" s="2" t="s">
        <v>1796</v>
      </c>
      <c r="G2916" s="6" t="str">
        <f>VLOOKUP(F2916,'Customer Info'!A:B,2,0)</f>
        <v>Darren</v>
      </c>
      <c r="H2916" s="6" t="str">
        <f>VLOOKUP(F2916,'Customer Info'!A:C,3,0)</f>
        <v>Budd</v>
      </c>
      <c r="I2916" s="6" t="str">
        <f>VLOOKUP(F2916,'Customer Info'!A:E,5,0)</f>
        <v>Jakarta</v>
      </c>
      <c r="J2916" s="2" t="s">
        <v>476</v>
      </c>
      <c r="K2916" s="2">
        <v>177</v>
      </c>
      <c r="L2916" s="2">
        <v>169</v>
      </c>
      <c r="M2916" s="2">
        <v>3</v>
      </c>
      <c r="N2916" s="7">
        <f t="shared" si="180"/>
        <v>507</v>
      </c>
      <c r="O2916" s="7">
        <f t="shared" si="181"/>
        <v>531</v>
      </c>
      <c r="P2916" s="2">
        <v>30</v>
      </c>
      <c r="Q2916" s="8">
        <f t="shared" si="182"/>
        <v>561</v>
      </c>
      <c r="R2916" s="8">
        <f t="shared" si="183"/>
        <v>24</v>
      </c>
      <c r="S2916" s="2" t="s">
        <v>69</v>
      </c>
      <c r="T2916" s="22" cm="1">
        <f t="array" ref="T2916">_xlfn.IFS(OR(Q2916&gt;$U$2,Q2916&lt;$U$3),Q2916*$V$2,OR(Q2916&gt;$U$3,Q2916&lt;$U$4),Q2916*$V$3,OR(Q2916&gt;$U$3,Q2916&lt;$U$4),Q2916*$V$4,OR(Q2916&gt;$U$5,Q2916&lt;$U$6),Q2916*$V$6,OR(Q2916&gt;$U$6,Q2916&lt;$U$7),Q2916*$V$7)</f>
        <v>11.22</v>
      </c>
    </row>
    <row r="2917" spans="1:20" x14ac:dyDescent="0.3">
      <c r="A2917" s="2" t="s">
        <v>3605</v>
      </c>
      <c r="B2917" s="5">
        <v>43480</v>
      </c>
      <c r="C2917" s="5">
        <v>43481</v>
      </c>
      <c r="D2917" s="2" t="s">
        <v>45</v>
      </c>
      <c r="E2917" s="2" t="s">
        <v>34</v>
      </c>
      <c r="F2917" s="2" t="s">
        <v>470</v>
      </c>
      <c r="G2917" s="6" t="str">
        <f>VLOOKUP(F2917,'Customer Info'!A:B,2,0)</f>
        <v>Harold</v>
      </c>
      <c r="H2917" s="6" t="str">
        <f>VLOOKUP(F2917,'Customer Info'!A:C,3,0)</f>
        <v>Dahlen</v>
      </c>
      <c r="I2917" s="6" t="str">
        <f>VLOOKUP(F2917,'Customer Info'!A:E,5,0)</f>
        <v>Melbourne</v>
      </c>
      <c r="J2917" s="2" t="s">
        <v>389</v>
      </c>
      <c r="K2917" s="2">
        <v>1017</v>
      </c>
      <c r="L2917" s="2">
        <v>950</v>
      </c>
      <c r="M2917" s="2">
        <v>4</v>
      </c>
      <c r="N2917" s="7">
        <f t="shared" si="180"/>
        <v>3800</v>
      </c>
      <c r="O2917" s="7">
        <f t="shared" si="181"/>
        <v>4068</v>
      </c>
      <c r="P2917" s="2">
        <v>52</v>
      </c>
      <c r="Q2917" s="8">
        <f t="shared" si="182"/>
        <v>4120</v>
      </c>
      <c r="R2917" s="8">
        <f t="shared" si="183"/>
        <v>268</v>
      </c>
      <c r="S2917" s="2" t="s">
        <v>31</v>
      </c>
      <c r="T2917" s="22" cm="1">
        <f t="array" ref="T2917">_xlfn.IFS(OR(Q2917&gt;$U$2,Q2917&lt;$U$3),Q2917*$V$2,OR(Q2917&gt;$U$3,Q2917&lt;$U$4),Q2917*$V$3,OR(Q2917&gt;$U$3,Q2917&lt;$U$4),Q2917*$V$4,OR(Q2917&gt;$U$5,Q2917&lt;$U$6),Q2917*$V$6,OR(Q2917&gt;$U$6,Q2917&lt;$U$7),Q2917*$V$7)</f>
        <v>82.4</v>
      </c>
    </row>
    <row r="2918" spans="1:20" x14ac:dyDescent="0.3">
      <c r="A2918" s="2" t="s">
        <v>3606</v>
      </c>
      <c r="B2918" s="5">
        <v>43726</v>
      </c>
      <c r="C2918" s="5">
        <v>43726</v>
      </c>
      <c r="D2918" s="2" t="s">
        <v>26</v>
      </c>
      <c r="E2918" s="2" t="s">
        <v>41</v>
      </c>
      <c r="F2918" s="2" t="s">
        <v>572</v>
      </c>
      <c r="G2918" s="6" t="str">
        <f>VLOOKUP(F2918,'Customer Info'!A:B,2,0)</f>
        <v>Jack</v>
      </c>
      <c r="H2918" s="6" t="str">
        <f>VLOOKUP(F2918,'Customer Info'!A:C,3,0)</f>
        <v>Garza</v>
      </c>
      <c r="I2918" s="6" t="str">
        <f>VLOOKUP(F2918,'Customer Info'!A:E,5,0)</f>
        <v>Oldenburg</v>
      </c>
      <c r="J2918" s="2" t="s">
        <v>106</v>
      </c>
      <c r="K2918" s="2">
        <v>1569</v>
      </c>
      <c r="L2918" s="2">
        <v>1466</v>
      </c>
      <c r="M2918" s="2">
        <v>6</v>
      </c>
      <c r="N2918" s="7">
        <f t="shared" si="180"/>
        <v>8796</v>
      </c>
      <c r="O2918" s="7">
        <f t="shared" si="181"/>
        <v>9414</v>
      </c>
      <c r="P2918" s="2">
        <v>43</v>
      </c>
      <c r="Q2918" s="8">
        <f t="shared" si="182"/>
        <v>9457</v>
      </c>
      <c r="R2918" s="8">
        <f t="shared" si="183"/>
        <v>618</v>
      </c>
      <c r="S2918" s="2" t="s">
        <v>31</v>
      </c>
      <c r="T2918" s="22" cm="1">
        <f t="array" ref="T2918">_xlfn.IFS(OR(Q2918&gt;$U$2,Q2918&lt;$U$3),Q2918*$V$2,OR(Q2918&gt;$U$3,Q2918&lt;$U$4),Q2918*$V$3,OR(Q2918&gt;$U$3,Q2918&lt;$U$4),Q2918*$V$4,OR(Q2918&gt;$U$5,Q2918&lt;$U$6),Q2918*$V$6,OR(Q2918&gt;$U$6,Q2918&lt;$U$7),Q2918*$V$7)</f>
        <v>189.14000000000001</v>
      </c>
    </row>
    <row r="2919" spans="1:20" x14ac:dyDescent="0.3">
      <c r="A2919" s="2" t="s">
        <v>3607</v>
      </c>
      <c r="B2919" s="5">
        <v>43715</v>
      </c>
      <c r="C2919" s="5">
        <v>43717</v>
      </c>
      <c r="D2919" s="2" t="s">
        <v>26</v>
      </c>
      <c r="E2919" s="2" t="s">
        <v>27</v>
      </c>
      <c r="F2919" s="2" t="s">
        <v>1707</v>
      </c>
      <c r="G2919" s="6" t="str">
        <f>VLOOKUP(F2919,'Customer Info'!A:B,2,0)</f>
        <v>Giulietta</v>
      </c>
      <c r="H2919" s="6" t="str">
        <f>VLOOKUP(F2919,'Customer Info'!A:C,3,0)</f>
        <v>Weimer</v>
      </c>
      <c r="I2919" s="6" t="str">
        <f>VLOOKUP(F2919,'Customer Info'!A:E,5,0)</f>
        <v>Suihua</v>
      </c>
      <c r="J2919" s="2" t="s">
        <v>271</v>
      </c>
      <c r="K2919" s="2">
        <v>4577</v>
      </c>
      <c r="L2919" s="2">
        <v>4280</v>
      </c>
      <c r="M2919" s="2">
        <v>3</v>
      </c>
      <c r="N2919" s="7">
        <f t="shared" si="180"/>
        <v>12840</v>
      </c>
      <c r="O2919" s="7">
        <f t="shared" si="181"/>
        <v>13731</v>
      </c>
      <c r="P2919" s="2">
        <v>91</v>
      </c>
      <c r="Q2919" s="8">
        <f t="shared" si="182"/>
        <v>13822</v>
      </c>
      <c r="R2919" s="8">
        <f t="shared" si="183"/>
        <v>891</v>
      </c>
      <c r="S2919" s="2" t="s">
        <v>61</v>
      </c>
      <c r="T2919" s="22" cm="1">
        <f t="array" ref="T2919">_xlfn.IFS(OR(Q2919&gt;$U$2,Q2919&lt;$U$3),Q2919*$V$2,OR(Q2919&gt;$U$3,Q2919&lt;$U$4),Q2919*$V$3,OR(Q2919&gt;$U$3,Q2919&lt;$U$4),Q2919*$V$4,OR(Q2919&gt;$U$5,Q2919&lt;$U$6),Q2919*$V$6,OR(Q2919&gt;$U$6,Q2919&lt;$U$7),Q2919*$V$7)</f>
        <v>276.44</v>
      </c>
    </row>
    <row r="2920" spans="1:20" x14ac:dyDescent="0.3">
      <c r="A2920" s="2" t="s">
        <v>3608</v>
      </c>
      <c r="B2920" s="5">
        <v>43578</v>
      </c>
      <c r="C2920" s="5">
        <v>43578</v>
      </c>
      <c r="D2920" s="2" t="s">
        <v>45</v>
      </c>
      <c r="E2920" s="2" t="s">
        <v>46</v>
      </c>
      <c r="F2920" s="2" t="s">
        <v>799</v>
      </c>
      <c r="G2920" s="6" t="str">
        <f>VLOOKUP(F2920,'Customer Info'!A:B,2,0)</f>
        <v>Tim</v>
      </c>
      <c r="H2920" s="6" t="str">
        <f>VLOOKUP(F2920,'Customer Info'!A:C,3,0)</f>
        <v>Brockman</v>
      </c>
      <c r="I2920" s="6" t="str">
        <f>VLOOKUP(F2920,'Customer Info'!A:E,5,0)</f>
        <v>Toowoomba</v>
      </c>
      <c r="J2920" s="2" t="s">
        <v>1388</v>
      </c>
      <c r="K2920" s="2">
        <v>78</v>
      </c>
      <c r="L2920" s="2">
        <v>74</v>
      </c>
      <c r="M2920" s="2">
        <v>6</v>
      </c>
      <c r="N2920" s="7">
        <f t="shared" si="180"/>
        <v>444</v>
      </c>
      <c r="O2920" s="7">
        <f t="shared" si="181"/>
        <v>468</v>
      </c>
      <c r="P2920" s="2">
        <v>10</v>
      </c>
      <c r="Q2920" s="8">
        <f t="shared" si="182"/>
        <v>478</v>
      </c>
      <c r="R2920" s="8">
        <f t="shared" si="183"/>
        <v>24</v>
      </c>
      <c r="S2920" s="2" t="s">
        <v>31</v>
      </c>
      <c r="T2920" s="22" cm="1">
        <f t="array" ref="T2920">_xlfn.IFS(OR(Q2920&gt;$U$2,Q2920&lt;$U$3),Q2920*$V$2,OR(Q2920&gt;$U$3,Q2920&lt;$U$4),Q2920*$V$3,OR(Q2920&gt;$U$3,Q2920&lt;$U$4),Q2920*$V$4,OR(Q2920&gt;$U$5,Q2920&lt;$U$6),Q2920*$V$6,OR(Q2920&gt;$U$6,Q2920&lt;$U$7),Q2920*$V$7)</f>
        <v>9.56</v>
      </c>
    </row>
    <row r="2921" spans="1:20" x14ac:dyDescent="0.3">
      <c r="A2921" s="2" t="s">
        <v>3609</v>
      </c>
      <c r="B2921" s="5">
        <v>43554</v>
      </c>
      <c r="C2921" s="5">
        <v>43554</v>
      </c>
      <c r="D2921" s="2" t="s">
        <v>45</v>
      </c>
      <c r="E2921" s="2" t="s">
        <v>46</v>
      </c>
      <c r="F2921" s="2" t="s">
        <v>583</v>
      </c>
      <c r="G2921" s="6" t="str">
        <f>VLOOKUP(F2921,'Customer Info'!A:B,2,0)</f>
        <v>Laurel</v>
      </c>
      <c r="H2921" s="6" t="str">
        <f>VLOOKUP(F2921,'Customer Info'!A:C,3,0)</f>
        <v>Elliston</v>
      </c>
      <c r="I2921" s="6" t="str">
        <f>VLOOKUP(F2921,'Customer Info'!A:E,5,0)</f>
        <v>Tasikmalaya</v>
      </c>
      <c r="J2921" s="2" t="s">
        <v>368</v>
      </c>
      <c r="K2921" s="2">
        <v>2017</v>
      </c>
      <c r="L2921" s="2">
        <v>1834</v>
      </c>
      <c r="M2921" s="2">
        <v>4</v>
      </c>
      <c r="N2921" s="7">
        <f t="shared" si="180"/>
        <v>7336</v>
      </c>
      <c r="O2921" s="7">
        <f t="shared" si="181"/>
        <v>8068</v>
      </c>
      <c r="P2921" s="2">
        <v>71</v>
      </c>
      <c r="Q2921" s="8">
        <f t="shared" si="182"/>
        <v>8139</v>
      </c>
      <c r="R2921" s="8">
        <f t="shared" si="183"/>
        <v>732</v>
      </c>
      <c r="S2921" s="2" t="s">
        <v>31</v>
      </c>
      <c r="T2921" s="22" cm="1">
        <f t="array" ref="T2921">_xlfn.IFS(OR(Q2921&gt;$U$2,Q2921&lt;$U$3),Q2921*$V$2,OR(Q2921&gt;$U$3,Q2921&lt;$U$4),Q2921*$V$3,OR(Q2921&gt;$U$3,Q2921&lt;$U$4),Q2921*$V$4,OR(Q2921&gt;$U$5,Q2921&lt;$U$6),Q2921*$V$6,OR(Q2921&gt;$U$6,Q2921&lt;$U$7),Q2921*$V$7)</f>
        <v>162.78</v>
      </c>
    </row>
    <row r="2922" spans="1:20" x14ac:dyDescent="0.3">
      <c r="A2922" s="2" t="s">
        <v>3610</v>
      </c>
      <c r="B2922" s="5">
        <v>43813</v>
      </c>
      <c r="C2922" s="5">
        <v>43813</v>
      </c>
      <c r="D2922" s="2" t="s">
        <v>45</v>
      </c>
      <c r="E2922" s="2" t="s">
        <v>66</v>
      </c>
      <c r="F2922" s="2" t="s">
        <v>1296</v>
      </c>
      <c r="G2922" s="6" t="str">
        <f>VLOOKUP(F2922,'Customer Info'!A:B,2,0)</f>
        <v>Ralph</v>
      </c>
      <c r="H2922" s="6" t="str">
        <f>VLOOKUP(F2922,'Customer Info'!A:C,3,0)</f>
        <v>Kennedy</v>
      </c>
      <c r="I2922" s="6" t="str">
        <f>VLOOKUP(F2922,'Customer Info'!A:E,5,0)</f>
        <v>Bundaberg</v>
      </c>
      <c r="J2922" s="2" t="s">
        <v>57</v>
      </c>
      <c r="K2922" s="2">
        <v>658</v>
      </c>
      <c r="L2922" s="2">
        <v>615</v>
      </c>
      <c r="M2922" s="2">
        <v>2</v>
      </c>
      <c r="N2922" s="7">
        <f t="shared" si="180"/>
        <v>1230</v>
      </c>
      <c r="O2922" s="7">
        <f t="shared" si="181"/>
        <v>1316</v>
      </c>
      <c r="P2922" s="2">
        <v>53</v>
      </c>
      <c r="Q2922" s="8">
        <f t="shared" si="182"/>
        <v>1369</v>
      </c>
      <c r="R2922" s="8">
        <f t="shared" si="183"/>
        <v>86</v>
      </c>
      <c r="S2922" s="2" t="s">
        <v>31</v>
      </c>
      <c r="T2922" s="22" cm="1">
        <f t="array" ref="T2922">_xlfn.IFS(OR(Q2922&gt;$U$2,Q2922&lt;$U$3),Q2922*$V$2,OR(Q2922&gt;$U$3,Q2922&lt;$U$4),Q2922*$V$3,OR(Q2922&gt;$U$3,Q2922&lt;$U$4),Q2922*$V$4,OR(Q2922&gt;$U$5,Q2922&lt;$U$6),Q2922*$V$6,OR(Q2922&gt;$U$6,Q2922&lt;$U$7),Q2922*$V$7)</f>
        <v>27.38</v>
      </c>
    </row>
    <row r="2923" spans="1:20" x14ac:dyDescent="0.3">
      <c r="A2923" s="2" t="s">
        <v>3611</v>
      </c>
      <c r="B2923" s="5">
        <v>43535</v>
      </c>
      <c r="C2923" s="5">
        <v>43536</v>
      </c>
      <c r="D2923" s="2" t="s">
        <v>26</v>
      </c>
      <c r="E2923" s="2" t="s">
        <v>46</v>
      </c>
      <c r="F2923" s="2" t="s">
        <v>239</v>
      </c>
      <c r="G2923" s="6" t="str">
        <f>VLOOKUP(F2923,'Customer Info'!A:B,2,0)</f>
        <v>Cassandra</v>
      </c>
      <c r="H2923" s="6" t="str">
        <f>VLOOKUP(F2923,'Customer Info'!A:C,3,0)</f>
        <v>Brandow</v>
      </c>
      <c r="I2923" s="6" t="str">
        <f>VLOOKUP(F2923,'Customer Info'!A:E,5,0)</f>
        <v>Hamburg</v>
      </c>
      <c r="J2923" s="2" t="s">
        <v>332</v>
      </c>
      <c r="K2923" s="2">
        <v>1808</v>
      </c>
      <c r="L2923" s="2">
        <v>1740</v>
      </c>
      <c r="M2923" s="2">
        <v>3</v>
      </c>
      <c r="N2923" s="7">
        <f t="shared" si="180"/>
        <v>5220</v>
      </c>
      <c r="O2923" s="7">
        <f t="shared" si="181"/>
        <v>5424</v>
      </c>
      <c r="P2923" s="2">
        <v>41</v>
      </c>
      <c r="Q2923" s="8">
        <f t="shared" si="182"/>
        <v>5465</v>
      </c>
      <c r="R2923" s="8">
        <f t="shared" si="183"/>
        <v>204</v>
      </c>
      <c r="S2923" s="2" t="s">
        <v>31</v>
      </c>
      <c r="T2923" s="22" cm="1">
        <f t="array" ref="T2923">_xlfn.IFS(OR(Q2923&gt;$U$2,Q2923&lt;$U$3),Q2923*$V$2,OR(Q2923&gt;$U$3,Q2923&lt;$U$4),Q2923*$V$3,OR(Q2923&gt;$U$3,Q2923&lt;$U$4),Q2923*$V$4,OR(Q2923&gt;$U$5,Q2923&lt;$U$6),Q2923*$V$6,OR(Q2923&gt;$U$6,Q2923&lt;$U$7),Q2923*$V$7)</f>
        <v>109.3</v>
      </c>
    </row>
    <row r="2924" spans="1:20" x14ac:dyDescent="0.3">
      <c r="A2924" s="2" t="s">
        <v>3612</v>
      </c>
      <c r="B2924" s="5">
        <v>43737</v>
      </c>
      <c r="C2924" s="5">
        <v>43737</v>
      </c>
      <c r="D2924" s="2" t="s">
        <v>26</v>
      </c>
      <c r="E2924" s="2" t="s">
        <v>46</v>
      </c>
      <c r="F2924" s="2" t="s">
        <v>625</v>
      </c>
      <c r="G2924" s="6" t="str">
        <f>VLOOKUP(F2924,'Customer Info'!A:B,2,0)</f>
        <v>Logan</v>
      </c>
      <c r="H2924" s="6" t="str">
        <f>VLOOKUP(F2924,'Customer Info'!A:C,3,0)</f>
        <v>Haushalter</v>
      </c>
      <c r="I2924" s="6" t="str">
        <f>VLOOKUP(F2924,'Customer Info'!A:E,5,0)</f>
        <v>Canberra</v>
      </c>
      <c r="J2924" s="2" t="s">
        <v>87</v>
      </c>
      <c r="K2924" s="2">
        <v>4832</v>
      </c>
      <c r="L2924" s="2">
        <v>4563</v>
      </c>
      <c r="M2924" s="2">
        <v>1</v>
      </c>
      <c r="N2924" s="7">
        <f t="shared" si="180"/>
        <v>4563</v>
      </c>
      <c r="O2924" s="7">
        <f t="shared" si="181"/>
        <v>4832</v>
      </c>
      <c r="P2924" s="2">
        <v>51</v>
      </c>
      <c r="Q2924" s="8">
        <f t="shared" si="182"/>
        <v>4883</v>
      </c>
      <c r="R2924" s="8">
        <f t="shared" si="183"/>
        <v>269</v>
      </c>
      <c r="S2924" s="2" t="s">
        <v>28</v>
      </c>
      <c r="T2924" s="22" cm="1">
        <f t="array" ref="T2924">_xlfn.IFS(OR(Q2924&gt;$U$2,Q2924&lt;$U$3),Q2924*$V$2,OR(Q2924&gt;$U$3,Q2924&lt;$U$4),Q2924*$V$3,OR(Q2924&gt;$U$3,Q2924&lt;$U$4),Q2924*$V$4,OR(Q2924&gt;$U$5,Q2924&lt;$U$6),Q2924*$V$6,OR(Q2924&gt;$U$6,Q2924&lt;$U$7),Q2924*$V$7)</f>
        <v>97.66</v>
      </c>
    </row>
    <row r="2925" spans="1:20" x14ac:dyDescent="0.3">
      <c r="A2925" s="2" t="s">
        <v>3613</v>
      </c>
      <c r="B2925" s="5">
        <v>43647</v>
      </c>
      <c r="C2925" s="5">
        <v>43649</v>
      </c>
      <c r="D2925" s="2" t="s">
        <v>33</v>
      </c>
      <c r="E2925" s="2" t="s">
        <v>89</v>
      </c>
      <c r="F2925" s="2" t="s">
        <v>912</v>
      </c>
      <c r="G2925" s="6" t="str">
        <f>VLOOKUP(F2925,'Customer Info'!A:B,2,0)</f>
        <v>Jennifer</v>
      </c>
      <c r="H2925" s="6" t="str">
        <f>VLOOKUP(F2925,'Customer Info'!A:C,3,0)</f>
        <v>Halladay</v>
      </c>
      <c r="I2925" s="6" t="str">
        <f>VLOOKUP(F2925,'Customer Info'!A:E,5,0)</f>
        <v>Bielefeld</v>
      </c>
      <c r="J2925" s="2" t="s">
        <v>446</v>
      </c>
      <c r="K2925" s="2">
        <v>7960</v>
      </c>
      <c r="L2925" s="2">
        <v>7375</v>
      </c>
      <c r="M2925" s="2">
        <v>2</v>
      </c>
      <c r="N2925" s="7">
        <f t="shared" si="180"/>
        <v>14750</v>
      </c>
      <c r="O2925" s="7">
        <f t="shared" si="181"/>
        <v>15920</v>
      </c>
      <c r="P2925" s="2">
        <v>21</v>
      </c>
      <c r="Q2925" s="8">
        <f t="shared" si="182"/>
        <v>15941</v>
      </c>
      <c r="R2925" s="8">
        <f t="shared" si="183"/>
        <v>1170</v>
      </c>
      <c r="S2925" s="2" t="s">
        <v>61</v>
      </c>
      <c r="T2925" s="22" cm="1">
        <f t="array" ref="T2925">_xlfn.IFS(OR(Q2925&gt;$U$2,Q2925&lt;$U$3),Q2925*$V$2,OR(Q2925&gt;$U$3,Q2925&lt;$U$4),Q2925*$V$3,OR(Q2925&gt;$U$3,Q2925&lt;$U$4),Q2925*$V$4,OR(Q2925&gt;$U$5,Q2925&lt;$U$6),Q2925*$V$6,OR(Q2925&gt;$U$6,Q2925&lt;$U$7),Q2925*$V$7)</f>
        <v>318.82</v>
      </c>
    </row>
    <row r="2926" spans="1:20" x14ac:dyDescent="0.3">
      <c r="A2926" s="2" t="s">
        <v>3614</v>
      </c>
      <c r="B2926" s="5">
        <v>43566</v>
      </c>
      <c r="C2926" s="5">
        <v>43568</v>
      </c>
      <c r="D2926" s="2" t="s">
        <v>45</v>
      </c>
      <c r="E2926" s="2" t="s">
        <v>41</v>
      </c>
      <c r="F2926" s="2" t="s">
        <v>1231</v>
      </c>
      <c r="G2926" s="6" t="str">
        <f>VLOOKUP(F2926,'Customer Info'!A:B,2,0)</f>
        <v>Liz</v>
      </c>
      <c r="H2926" s="6" t="str">
        <f>VLOOKUP(F2926,'Customer Info'!A:C,3,0)</f>
        <v>Carlisle</v>
      </c>
      <c r="I2926" s="6" t="str">
        <f>VLOOKUP(F2926,'Customer Info'!A:E,5,0)</f>
        <v>Luoyang</v>
      </c>
      <c r="J2926" s="2" t="s">
        <v>227</v>
      </c>
      <c r="K2926" s="2">
        <v>835</v>
      </c>
      <c r="L2926" s="2">
        <v>796</v>
      </c>
      <c r="M2926" s="2">
        <v>4</v>
      </c>
      <c r="N2926" s="7">
        <f t="shared" si="180"/>
        <v>3184</v>
      </c>
      <c r="O2926" s="7">
        <f t="shared" si="181"/>
        <v>3340</v>
      </c>
      <c r="P2926" s="2">
        <v>56</v>
      </c>
      <c r="Q2926" s="8">
        <f t="shared" si="182"/>
        <v>3396</v>
      </c>
      <c r="R2926" s="8">
        <f t="shared" si="183"/>
        <v>156</v>
      </c>
      <c r="S2926" s="2" t="s">
        <v>61</v>
      </c>
      <c r="T2926" s="22" cm="1">
        <f t="array" ref="T2926">_xlfn.IFS(OR(Q2926&gt;$U$2,Q2926&lt;$U$3),Q2926*$V$2,OR(Q2926&gt;$U$3,Q2926&lt;$U$4),Q2926*$V$3,OR(Q2926&gt;$U$3,Q2926&lt;$U$4),Q2926*$V$4,OR(Q2926&gt;$U$5,Q2926&lt;$U$6),Q2926*$V$6,OR(Q2926&gt;$U$6,Q2926&lt;$U$7),Q2926*$V$7)</f>
        <v>67.92</v>
      </c>
    </row>
    <row r="2927" spans="1:20" x14ac:dyDescent="0.3">
      <c r="A2927" s="2" t="s">
        <v>3615</v>
      </c>
      <c r="B2927" s="5">
        <v>43804</v>
      </c>
      <c r="C2927" s="5">
        <v>43805</v>
      </c>
      <c r="D2927" s="2" t="s">
        <v>33</v>
      </c>
      <c r="E2927" s="2" t="s">
        <v>89</v>
      </c>
      <c r="F2927" s="2" t="s">
        <v>1064</v>
      </c>
      <c r="G2927" s="6" t="str">
        <f>VLOOKUP(F2927,'Customer Info'!A:B,2,0)</f>
        <v>John</v>
      </c>
      <c r="H2927" s="6" t="str">
        <f>VLOOKUP(F2927,'Customer Info'!A:C,3,0)</f>
        <v>Lucas</v>
      </c>
      <c r="I2927" s="6" t="str">
        <f>VLOOKUP(F2927,'Customer Info'!A:E,5,0)</f>
        <v>Beijing</v>
      </c>
      <c r="J2927" s="2" t="s">
        <v>455</v>
      </c>
      <c r="K2927" s="2">
        <v>5882</v>
      </c>
      <c r="L2927" s="2">
        <v>5713</v>
      </c>
      <c r="M2927" s="2">
        <v>2</v>
      </c>
      <c r="N2927" s="7">
        <f t="shared" si="180"/>
        <v>11426</v>
      </c>
      <c r="O2927" s="7">
        <f t="shared" si="181"/>
        <v>11764</v>
      </c>
      <c r="P2927" s="2">
        <v>49</v>
      </c>
      <c r="Q2927" s="8">
        <f t="shared" si="182"/>
        <v>11813</v>
      </c>
      <c r="R2927" s="8">
        <f t="shared" si="183"/>
        <v>338</v>
      </c>
      <c r="S2927" s="2" t="s">
        <v>31</v>
      </c>
      <c r="T2927" s="22" cm="1">
        <f t="array" ref="T2927">_xlfn.IFS(OR(Q2927&gt;$U$2,Q2927&lt;$U$3),Q2927*$V$2,OR(Q2927&gt;$U$3,Q2927&lt;$U$4),Q2927*$V$3,OR(Q2927&gt;$U$3,Q2927&lt;$U$4),Q2927*$V$4,OR(Q2927&gt;$U$5,Q2927&lt;$U$6),Q2927*$V$6,OR(Q2927&gt;$U$6,Q2927&lt;$U$7),Q2927*$V$7)</f>
        <v>236.26</v>
      </c>
    </row>
    <row r="2928" spans="1:20" x14ac:dyDescent="0.3">
      <c r="A2928" s="2" t="s">
        <v>3616</v>
      </c>
      <c r="B2928" s="5">
        <v>43560</v>
      </c>
      <c r="C2928" s="5">
        <v>43560</v>
      </c>
      <c r="D2928" s="2" t="s">
        <v>45</v>
      </c>
      <c r="E2928" s="2" t="s">
        <v>27</v>
      </c>
      <c r="F2928" s="2" t="s">
        <v>226</v>
      </c>
      <c r="G2928" s="6" t="str">
        <f>VLOOKUP(F2928,'Customer Info'!A:B,2,0)</f>
        <v>Tamara</v>
      </c>
      <c r="H2928" s="6" t="str">
        <f>VLOOKUP(F2928,'Customer Info'!A:C,3,0)</f>
        <v>Willingham</v>
      </c>
      <c r="I2928" s="6" t="str">
        <f>VLOOKUP(F2928,'Customer Info'!A:E,5,0)</f>
        <v>Sindelfingen</v>
      </c>
      <c r="J2928" s="2" t="s">
        <v>221</v>
      </c>
      <c r="K2928" s="2">
        <v>171</v>
      </c>
      <c r="L2928" s="2">
        <v>153</v>
      </c>
      <c r="M2928" s="2">
        <v>2</v>
      </c>
      <c r="N2928" s="7">
        <f t="shared" si="180"/>
        <v>306</v>
      </c>
      <c r="O2928" s="7">
        <f t="shared" si="181"/>
        <v>342</v>
      </c>
      <c r="P2928" s="2">
        <v>30</v>
      </c>
      <c r="Q2928" s="8">
        <f t="shared" si="182"/>
        <v>372</v>
      </c>
      <c r="R2928" s="8">
        <f t="shared" si="183"/>
        <v>36</v>
      </c>
      <c r="S2928" s="2" t="s">
        <v>61</v>
      </c>
      <c r="T2928" s="22" cm="1">
        <f t="array" ref="T2928">_xlfn.IFS(OR(Q2928&gt;$U$2,Q2928&lt;$U$3),Q2928*$V$2,OR(Q2928&gt;$U$3,Q2928&lt;$U$4),Q2928*$V$3,OR(Q2928&gt;$U$3,Q2928&lt;$U$4),Q2928*$V$4,OR(Q2928&gt;$U$5,Q2928&lt;$U$6),Q2928*$V$6,OR(Q2928&gt;$U$6,Q2928&lt;$U$7),Q2928*$V$7)</f>
        <v>7.44</v>
      </c>
    </row>
    <row r="2929" spans="1:20" x14ac:dyDescent="0.3">
      <c r="A2929" s="2" t="s">
        <v>3617</v>
      </c>
      <c r="B2929" s="5">
        <v>43701</v>
      </c>
      <c r="C2929" s="5">
        <v>43701</v>
      </c>
      <c r="D2929" s="2" t="s">
        <v>33</v>
      </c>
      <c r="E2929" s="2" t="s">
        <v>46</v>
      </c>
      <c r="F2929" s="2" t="s">
        <v>1661</v>
      </c>
      <c r="G2929" s="6" t="str">
        <f>VLOOKUP(F2929,'Customer Info'!A:B,2,0)</f>
        <v>Ralph</v>
      </c>
      <c r="H2929" s="6" t="str">
        <f>VLOOKUP(F2929,'Customer Info'!A:C,3,0)</f>
        <v>Arnett</v>
      </c>
      <c r="I2929" s="6" t="str">
        <f>VLOOKUP(F2929,'Customer Info'!A:E,5,0)</f>
        <v>Suzhou</v>
      </c>
      <c r="J2929" s="2" t="s">
        <v>72</v>
      </c>
      <c r="K2929" s="2">
        <v>1552</v>
      </c>
      <c r="L2929" s="2">
        <v>1466</v>
      </c>
      <c r="M2929" s="2">
        <v>2</v>
      </c>
      <c r="N2929" s="7">
        <f t="shared" si="180"/>
        <v>2932</v>
      </c>
      <c r="O2929" s="7">
        <f t="shared" si="181"/>
        <v>3104</v>
      </c>
      <c r="P2929" s="2">
        <v>91</v>
      </c>
      <c r="Q2929" s="8">
        <f t="shared" si="182"/>
        <v>3195</v>
      </c>
      <c r="R2929" s="8">
        <f t="shared" si="183"/>
        <v>172</v>
      </c>
      <c r="S2929" s="2" t="s">
        <v>61</v>
      </c>
      <c r="T2929" s="22" cm="1">
        <f t="array" ref="T2929">_xlfn.IFS(OR(Q2929&gt;$U$2,Q2929&lt;$U$3),Q2929*$V$2,OR(Q2929&gt;$U$3,Q2929&lt;$U$4),Q2929*$V$3,OR(Q2929&gt;$U$3,Q2929&lt;$U$4),Q2929*$V$4,OR(Q2929&gt;$U$5,Q2929&lt;$U$6),Q2929*$V$6,OR(Q2929&gt;$U$6,Q2929&lt;$U$7),Q2929*$V$7)</f>
        <v>63.9</v>
      </c>
    </row>
    <row r="2930" spans="1:20" x14ac:dyDescent="0.3">
      <c r="A2930" s="2" t="s">
        <v>3618</v>
      </c>
      <c r="B2930" s="5">
        <v>43472</v>
      </c>
      <c r="C2930" s="5">
        <v>43473</v>
      </c>
      <c r="D2930" s="2" t="s">
        <v>45</v>
      </c>
      <c r="E2930" s="2" t="s">
        <v>27</v>
      </c>
      <c r="F2930" s="2" t="s">
        <v>167</v>
      </c>
      <c r="G2930" s="6" t="str">
        <f>VLOOKUP(F2930,'Customer Info'!A:B,2,0)</f>
        <v>Jack</v>
      </c>
      <c r="H2930" s="6" t="str">
        <f>VLOOKUP(F2930,'Customer Info'!A:C,3,0)</f>
        <v>Lebron</v>
      </c>
      <c r="I2930" s="6" t="str">
        <f>VLOOKUP(F2930,'Customer Info'!A:E,5,0)</f>
        <v>Erftstadt</v>
      </c>
      <c r="J2930" s="2" t="s">
        <v>695</v>
      </c>
      <c r="K2930" s="2">
        <v>405</v>
      </c>
      <c r="L2930" s="2">
        <v>381</v>
      </c>
      <c r="M2930" s="2">
        <v>5</v>
      </c>
      <c r="N2930" s="7">
        <f t="shared" si="180"/>
        <v>1905</v>
      </c>
      <c r="O2930" s="7">
        <f t="shared" si="181"/>
        <v>2025</v>
      </c>
      <c r="P2930" s="2">
        <v>52</v>
      </c>
      <c r="Q2930" s="8">
        <f t="shared" si="182"/>
        <v>2077</v>
      </c>
      <c r="R2930" s="8">
        <f t="shared" si="183"/>
        <v>120</v>
      </c>
      <c r="S2930" s="2" t="s">
        <v>31</v>
      </c>
      <c r="T2930" s="22" cm="1">
        <f t="array" ref="T2930">_xlfn.IFS(OR(Q2930&gt;$U$2,Q2930&lt;$U$3),Q2930*$V$2,OR(Q2930&gt;$U$3,Q2930&lt;$U$4),Q2930*$V$3,OR(Q2930&gt;$U$3,Q2930&lt;$U$4),Q2930*$V$4,OR(Q2930&gt;$U$5,Q2930&lt;$U$6),Q2930*$V$6,OR(Q2930&gt;$U$6,Q2930&lt;$U$7),Q2930*$V$7)</f>
        <v>41.54</v>
      </c>
    </row>
    <row r="2931" spans="1:20" x14ac:dyDescent="0.3">
      <c r="A2931" s="2" t="s">
        <v>3619</v>
      </c>
      <c r="B2931" s="5">
        <v>43590</v>
      </c>
      <c r="C2931" s="5">
        <v>43592</v>
      </c>
      <c r="D2931" s="2" t="s">
        <v>45</v>
      </c>
      <c r="E2931" s="2" t="s">
        <v>66</v>
      </c>
      <c r="F2931" s="2" t="s">
        <v>844</v>
      </c>
      <c r="G2931" s="6" t="str">
        <f>VLOOKUP(F2931,'Customer Info'!A:B,2,0)</f>
        <v>Brendan</v>
      </c>
      <c r="H2931" s="6" t="str">
        <f>VLOOKUP(F2931,'Customer Info'!A:C,3,0)</f>
        <v>Murry</v>
      </c>
      <c r="I2931" s="6" t="str">
        <f>VLOOKUP(F2931,'Customer Info'!A:E,5,0)</f>
        <v>Schwerin</v>
      </c>
      <c r="J2931" s="2" t="s">
        <v>464</v>
      </c>
      <c r="K2931" s="2">
        <v>183</v>
      </c>
      <c r="L2931" s="2">
        <v>172</v>
      </c>
      <c r="M2931" s="2">
        <v>3</v>
      </c>
      <c r="N2931" s="7">
        <f t="shared" si="180"/>
        <v>516</v>
      </c>
      <c r="O2931" s="7">
        <f t="shared" si="181"/>
        <v>549</v>
      </c>
      <c r="P2931" s="2">
        <v>30</v>
      </c>
      <c r="Q2931" s="8">
        <f t="shared" si="182"/>
        <v>579</v>
      </c>
      <c r="R2931" s="8">
        <f t="shared" si="183"/>
        <v>33</v>
      </c>
      <c r="S2931" s="2" t="s">
        <v>31</v>
      </c>
      <c r="T2931" s="22" cm="1">
        <f t="array" ref="T2931">_xlfn.IFS(OR(Q2931&gt;$U$2,Q2931&lt;$U$3),Q2931*$V$2,OR(Q2931&gt;$U$3,Q2931&lt;$U$4),Q2931*$V$3,OR(Q2931&gt;$U$3,Q2931&lt;$U$4),Q2931*$V$4,OR(Q2931&gt;$U$5,Q2931&lt;$U$6),Q2931*$V$6,OR(Q2931&gt;$U$6,Q2931&lt;$U$7),Q2931*$V$7)</f>
        <v>11.58</v>
      </c>
    </row>
    <row r="2932" spans="1:20" x14ac:dyDescent="0.3">
      <c r="A2932" s="2" t="s">
        <v>3620</v>
      </c>
      <c r="B2932" s="5">
        <v>43776</v>
      </c>
      <c r="C2932" s="5">
        <v>43776</v>
      </c>
      <c r="D2932" s="2" t="s">
        <v>26</v>
      </c>
      <c r="E2932" s="2" t="s">
        <v>27</v>
      </c>
      <c r="F2932" s="2" t="s">
        <v>1000</v>
      </c>
      <c r="G2932" s="6" t="str">
        <f>VLOOKUP(F2932,'Customer Info'!A:B,2,0)</f>
        <v>Justin</v>
      </c>
      <c r="H2932" s="6" t="str">
        <f>VLOOKUP(F2932,'Customer Info'!A:C,3,0)</f>
        <v>Deggeller</v>
      </c>
      <c r="I2932" s="6" t="str">
        <f>VLOOKUP(F2932,'Customer Info'!A:E,5,0)</f>
        <v>Gawler</v>
      </c>
      <c r="J2932" s="2" t="s">
        <v>129</v>
      </c>
      <c r="K2932" s="2">
        <v>1292</v>
      </c>
      <c r="L2932" s="2">
        <v>1185</v>
      </c>
      <c r="M2932" s="2">
        <v>3</v>
      </c>
      <c r="N2932" s="7">
        <f t="shared" si="180"/>
        <v>3555</v>
      </c>
      <c r="O2932" s="7">
        <f t="shared" si="181"/>
        <v>3876</v>
      </c>
      <c r="P2932" s="2">
        <v>63</v>
      </c>
      <c r="Q2932" s="8">
        <f t="shared" si="182"/>
        <v>3939</v>
      </c>
      <c r="R2932" s="8">
        <f t="shared" si="183"/>
        <v>321</v>
      </c>
      <c r="S2932" s="2" t="s">
        <v>61</v>
      </c>
      <c r="T2932" s="22" cm="1">
        <f t="array" ref="T2932">_xlfn.IFS(OR(Q2932&gt;$U$2,Q2932&lt;$U$3),Q2932*$V$2,OR(Q2932&gt;$U$3,Q2932&lt;$U$4),Q2932*$V$3,OR(Q2932&gt;$U$3,Q2932&lt;$U$4),Q2932*$V$4,OR(Q2932&gt;$U$5,Q2932&lt;$U$6),Q2932*$V$6,OR(Q2932&gt;$U$6,Q2932&lt;$U$7),Q2932*$V$7)</f>
        <v>78.78</v>
      </c>
    </row>
    <row r="2933" spans="1:20" x14ac:dyDescent="0.3">
      <c r="A2933" s="2" t="s">
        <v>3621</v>
      </c>
      <c r="B2933" s="5">
        <v>43544</v>
      </c>
      <c r="C2933" s="5">
        <v>43544</v>
      </c>
      <c r="D2933" s="2" t="s">
        <v>33</v>
      </c>
      <c r="E2933" s="2" t="s">
        <v>34</v>
      </c>
      <c r="F2933" s="2" t="s">
        <v>1094</v>
      </c>
      <c r="G2933" s="6" t="str">
        <f>VLOOKUP(F2933,'Customer Info'!A:B,2,0)</f>
        <v>Annie</v>
      </c>
      <c r="H2933" s="6" t="str">
        <f>VLOOKUP(F2933,'Customer Info'!A:C,3,0)</f>
        <v>Zypern</v>
      </c>
      <c r="I2933" s="6" t="str">
        <f>VLOOKUP(F2933,'Customer Info'!A:E,5,0)</f>
        <v>Brisbane</v>
      </c>
      <c r="J2933" s="2" t="s">
        <v>260</v>
      </c>
      <c r="K2933" s="2">
        <v>8738</v>
      </c>
      <c r="L2933" s="2">
        <v>8162</v>
      </c>
      <c r="M2933" s="2">
        <v>3</v>
      </c>
      <c r="N2933" s="7">
        <f t="shared" si="180"/>
        <v>24486</v>
      </c>
      <c r="O2933" s="7">
        <f t="shared" si="181"/>
        <v>26214</v>
      </c>
      <c r="P2933" s="2">
        <v>29</v>
      </c>
      <c r="Q2933" s="8">
        <f t="shared" si="182"/>
        <v>26243</v>
      </c>
      <c r="R2933" s="8">
        <f t="shared" si="183"/>
        <v>1728</v>
      </c>
      <c r="S2933" s="2" t="s">
        <v>31</v>
      </c>
      <c r="T2933" s="22" cm="1">
        <f t="array" ref="T2933">_xlfn.IFS(OR(Q2933&gt;$U$2,Q2933&lt;$U$3),Q2933*$V$2,OR(Q2933&gt;$U$3,Q2933&lt;$U$4),Q2933*$V$3,OR(Q2933&gt;$U$3,Q2933&lt;$U$4),Q2933*$V$4,OR(Q2933&gt;$U$5,Q2933&lt;$U$6),Q2933*$V$6,OR(Q2933&gt;$U$6,Q2933&lt;$U$7),Q2933*$V$7)</f>
        <v>524.86</v>
      </c>
    </row>
    <row r="2934" spans="1:20" x14ac:dyDescent="0.3">
      <c r="A2934" s="2" t="s">
        <v>3622</v>
      </c>
      <c r="B2934" s="5">
        <v>43486</v>
      </c>
      <c r="C2934" s="5">
        <v>43486</v>
      </c>
      <c r="D2934" s="2" t="s">
        <v>45</v>
      </c>
      <c r="E2934" s="2" t="s">
        <v>41</v>
      </c>
      <c r="F2934" s="2" t="s">
        <v>77</v>
      </c>
      <c r="G2934" s="6" t="str">
        <f>VLOOKUP(F2934,'Customer Info'!A:B,2,0)</f>
        <v>Kelly</v>
      </c>
      <c r="H2934" s="6" t="str">
        <f>VLOOKUP(F2934,'Customer Info'!A:C,3,0)</f>
        <v>Collister</v>
      </c>
      <c r="I2934" s="6" t="str">
        <f>VLOOKUP(F2934,'Customer Info'!A:E,5,0)</f>
        <v>Tangshan</v>
      </c>
      <c r="J2934" s="2" t="s">
        <v>1140</v>
      </c>
      <c r="K2934" s="2">
        <v>1512</v>
      </c>
      <c r="L2934" s="2">
        <v>1497</v>
      </c>
      <c r="M2934" s="2">
        <v>9</v>
      </c>
      <c r="N2934" s="7">
        <f t="shared" si="180"/>
        <v>13473</v>
      </c>
      <c r="O2934" s="7">
        <f t="shared" si="181"/>
        <v>13608</v>
      </c>
      <c r="P2934" s="2">
        <v>63</v>
      </c>
      <c r="Q2934" s="8">
        <f t="shared" si="182"/>
        <v>13671</v>
      </c>
      <c r="R2934" s="8">
        <f t="shared" si="183"/>
        <v>135</v>
      </c>
      <c r="S2934" s="2" t="s">
        <v>69</v>
      </c>
      <c r="T2934" s="22" cm="1">
        <f t="array" ref="T2934">_xlfn.IFS(OR(Q2934&gt;$U$2,Q2934&lt;$U$3),Q2934*$V$2,OR(Q2934&gt;$U$3,Q2934&lt;$U$4),Q2934*$V$3,OR(Q2934&gt;$U$3,Q2934&lt;$U$4),Q2934*$V$4,OR(Q2934&gt;$U$5,Q2934&lt;$U$6),Q2934*$V$6,OR(Q2934&gt;$U$6,Q2934&lt;$U$7),Q2934*$V$7)</f>
        <v>273.42</v>
      </c>
    </row>
    <row r="2935" spans="1:20" x14ac:dyDescent="0.3">
      <c r="A2935" s="2" t="s">
        <v>3623</v>
      </c>
      <c r="B2935" s="5">
        <v>43531</v>
      </c>
      <c r="C2935" s="5">
        <v>43531</v>
      </c>
      <c r="D2935" s="2" t="s">
        <v>45</v>
      </c>
      <c r="E2935" s="2" t="s">
        <v>46</v>
      </c>
      <c r="F2935" s="2" t="s">
        <v>1884</v>
      </c>
      <c r="G2935" s="6" t="str">
        <f>VLOOKUP(F2935,'Customer Info'!A:B,2,0)</f>
        <v>John</v>
      </c>
      <c r="H2935" s="6" t="str">
        <f>VLOOKUP(F2935,'Customer Info'!A:C,3,0)</f>
        <v>Grady</v>
      </c>
      <c r="I2935" s="6" t="str">
        <f>VLOOKUP(F2935,'Customer Info'!A:E,5,0)</f>
        <v>Queanbeyan</v>
      </c>
      <c r="J2935" s="2" t="s">
        <v>227</v>
      </c>
      <c r="K2935" s="2">
        <v>679</v>
      </c>
      <c r="L2935" s="2">
        <v>654</v>
      </c>
      <c r="M2935" s="2">
        <v>2</v>
      </c>
      <c r="N2935" s="7">
        <f t="shared" si="180"/>
        <v>1308</v>
      </c>
      <c r="O2935" s="7">
        <f t="shared" si="181"/>
        <v>1358</v>
      </c>
      <c r="P2935" s="2">
        <v>67</v>
      </c>
      <c r="Q2935" s="8">
        <f t="shared" si="182"/>
        <v>1425</v>
      </c>
      <c r="R2935" s="8">
        <f t="shared" si="183"/>
        <v>50</v>
      </c>
      <c r="S2935" s="2" t="s">
        <v>31</v>
      </c>
      <c r="T2935" s="22" cm="1">
        <f t="array" ref="T2935">_xlfn.IFS(OR(Q2935&gt;$U$2,Q2935&lt;$U$3),Q2935*$V$2,OR(Q2935&gt;$U$3,Q2935&lt;$U$4),Q2935*$V$3,OR(Q2935&gt;$U$3,Q2935&lt;$U$4),Q2935*$V$4,OR(Q2935&gt;$U$5,Q2935&lt;$U$6),Q2935*$V$6,OR(Q2935&gt;$U$6,Q2935&lt;$U$7),Q2935*$V$7)</f>
        <v>28.5</v>
      </c>
    </row>
    <row r="2936" spans="1:20" x14ac:dyDescent="0.3">
      <c r="A2936" s="2" t="s">
        <v>3624</v>
      </c>
      <c r="B2936" s="5">
        <v>43612</v>
      </c>
      <c r="C2936" s="5">
        <v>43614</v>
      </c>
      <c r="D2936" s="2" t="s">
        <v>33</v>
      </c>
      <c r="E2936" s="2" t="s">
        <v>41</v>
      </c>
      <c r="F2936" s="2" t="s">
        <v>2527</v>
      </c>
      <c r="G2936" s="6" t="str">
        <f>VLOOKUP(F2936,'Customer Info'!A:B,2,0)</f>
        <v>Andy</v>
      </c>
      <c r="H2936" s="6" t="str">
        <f>VLOOKUP(F2936,'Customer Info'!A:C,3,0)</f>
        <v>Yotov</v>
      </c>
      <c r="I2936" s="6" t="str">
        <f>VLOOKUP(F2936,'Customer Info'!A:E,5,0)</f>
        <v>Samarinda</v>
      </c>
      <c r="J2936" s="2" t="s">
        <v>291</v>
      </c>
      <c r="K2936" s="2">
        <v>8686</v>
      </c>
      <c r="L2936" s="2">
        <v>8035</v>
      </c>
      <c r="M2936" s="2">
        <v>3</v>
      </c>
      <c r="N2936" s="7">
        <f t="shared" si="180"/>
        <v>24105</v>
      </c>
      <c r="O2936" s="7">
        <f t="shared" si="181"/>
        <v>26058</v>
      </c>
      <c r="P2936" s="2">
        <v>40</v>
      </c>
      <c r="Q2936" s="8">
        <f t="shared" si="182"/>
        <v>26098</v>
      </c>
      <c r="R2936" s="8">
        <f t="shared" si="183"/>
        <v>1953</v>
      </c>
      <c r="S2936" s="2" t="s">
        <v>69</v>
      </c>
      <c r="T2936" s="22" cm="1">
        <f t="array" ref="T2936">_xlfn.IFS(OR(Q2936&gt;$U$2,Q2936&lt;$U$3),Q2936*$V$2,OR(Q2936&gt;$U$3,Q2936&lt;$U$4),Q2936*$V$3,OR(Q2936&gt;$U$3,Q2936&lt;$U$4),Q2936*$V$4,OR(Q2936&gt;$U$5,Q2936&lt;$U$6),Q2936*$V$6,OR(Q2936&gt;$U$6,Q2936&lt;$U$7),Q2936*$V$7)</f>
        <v>521.96</v>
      </c>
    </row>
    <row r="2937" spans="1:20" x14ac:dyDescent="0.3">
      <c r="A2937" s="2" t="s">
        <v>3625</v>
      </c>
      <c r="B2937" s="5">
        <v>43632</v>
      </c>
      <c r="C2937" s="5">
        <v>43633</v>
      </c>
      <c r="D2937" s="2" t="s">
        <v>26</v>
      </c>
      <c r="E2937" s="2" t="s">
        <v>89</v>
      </c>
      <c r="F2937" s="2" t="s">
        <v>319</v>
      </c>
      <c r="G2937" s="6" t="str">
        <f>VLOOKUP(F2937,'Customer Info'!A:B,2,0)</f>
        <v>Yana</v>
      </c>
      <c r="H2937" s="6" t="str">
        <f>VLOOKUP(F2937,'Customer Info'!A:C,3,0)</f>
        <v>Sorensen</v>
      </c>
      <c r="I2937" s="6" t="str">
        <f>VLOOKUP(F2937,'Customer Info'!A:E,5,0)</f>
        <v>Bottrop</v>
      </c>
      <c r="J2937" s="2" t="s">
        <v>278</v>
      </c>
      <c r="K2937" s="2">
        <v>1834</v>
      </c>
      <c r="L2937" s="2">
        <v>1716</v>
      </c>
      <c r="M2937" s="2">
        <v>5</v>
      </c>
      <c r="N2937" s="7">
        <f t="shared" si="180"/>
        <v>8580</v>
      </c>
      <c r="O2937" s="7">
        <f t="shared" si="181"/>
        <v>9170</v>
      </c>
      <c r="P2937" s="2">
        <v>55</v>
      </c>
      <c r="Q2937" s="8">
        <f t="shared" si="182"/>
        <v>9225</v>
      </c>
      <c r="R2937" s="8">
        <f t="shared" si="183"/>
        <v>590</v>
      </c>
      <c r="S2937" s="2" t="s">
        <v>31</v>
      </c>
      <c r="T2937" s="22" cm="1">
        <f t="array" ref="T2937">_xlfn.IFS(OR(Q2937&gt;$U$2,Q2937&lt;$U$3),Q2937*$V$2,OR(Q2937&gt;$U$3,Q2937&lt;$U$4),Q2937*$V$3,OR(Q2937&gt;$U$3,Q2937&lt;$U$4),Q2937*$V$4,OR(Q2937&gt;$U$5,Q2937&lt;$U$6),Q2937*$V$6,OR(Q2937&gt;$U$6,Q2937&lt;$U$7),Q2937*$V$7)</f>
        <v>184.5</v>
      </c>
    </row>
    <row r="2938" spans="1:20" x14ac:dyDescent="0.3">
      <c r="A2938" s="2" t="s">
        <v>3626</v>
      </c>
      <c r="B2938" s="5">
        <v>43816</v>
      </c>
      <c r="C2938" s="5">
        <v>43818</v>
      </c>
      <c r="D2938" s="2" t="s">
        <v>33</v>
      </c>
      <c r="E2938" s="2" t="s">
        <v>89</v>
      </c>
      <c r="F2938" s="2" t="s">
        <v>1902</v>
      </c>
      <c r="G2938" s="6" t="str">
        <f>VLOOKUP(F2938,'Customer Info'!A:B,2,0)</f>
        <v>Steven</v>
      </c>
      <c r="H2938" s="6" t="str">
        <f>VLOOKUP(F2938,'Customer Info'!A:C,3,0)</f>
        <v>Roelle</v>
      </c>
      <c r="I2938" s="6" t="str">
        <f>VLOOKUP(F2938,'Customer Info'!A:E,5,0)</f>
        <v>Bonn</v>
      </c>
      <c r="J2938" s="2" t="s">
        <v>36</v>
      </c>
      <c r="K2938" s="2">
        <v>8022</v>
      </c>
      <c r="L2938" s="2">
        <v>7868</v>
      </c>
      <c r="M2938" s="2">
        <v>3</v>
      </c>
      <c r="N2938" s="7">
        <f t="shared" si="180"/>
        <v>23604</v>
      </c>
      <c r="O2938" s="7">
        <f t="shared" si="181"/>
        <v>24066</v>
      </c>
      <c r="P2938" s="2">
        <v>59</v>
      </c>
      <c r="Q2938" s="8">
        <f t="shared" si="182"/>
        <v>24125</v>
      </c>
      <c r="R2938" s="8">
        <f t="shared" si="183"/>
        <v>462</v>
      </c>
      <c r="S2938" s="2" t="s">
        <v>31</v>
      </c>
      <c r="T2938" s="22" cm="1">
        <f t="array" ref="T2938">_xlfn.IFS(OR(Q2938&gt;$U$2,Q2938&lt;$U$3),Q2938*$V$2,OR(Q2938&gt;$U$3,Q2938&lt;$U$4),Q2938*$V$3,OR(Q2938&gt;$U$3,Q2938&lt;$U$4),Q2938*$V$4,OR(Q2938&gt;$U$5,Q2938&lt;$U$6),Q2938*$V$6,OR(Q2938&gt;$U$6,Q2938&lt;$U$7),Q2938*$V$7)</f>
        <v>482.5</v>
      </c>
    </row>
    <row r="2939" spans="1:20" x14ac:dyDescent="0.3">
      <c r="A2939" s="2" t="s">
        <v>3627</v>
      </c>
      <c r="B2939" s="5">
        <v>43628</v>
      </c>
      <c r="C2939" s="5">
        <v>43629</v>
      </c>
      <c r="D2939" s="2" t="s">
        <v>33</v>
      </c>
      <c r="E2939" s="2" t="s">
        <v>89</v>
      </c>
      <c r="F2939" s="2" t="s">
        <v>437</v>
      </c>
      <c r="G2939" s="6" t="str">
        <f>VLOOKUP(F2939,'Customer Info'!A:B,2,0)</f>
        <v>Benjamin</v>
      </c>
      <c r="H2939" s="6" t="str">
        <f>VLOOKUP(F2939,'Customer Info'!A:C,3,0)</f>
        <v>Patterson</v>
      </c>
      <c r="I2939" s="6" t="str">
        <f>VLOOKUP(F2939,'Customer Info'!A:E,5,0)</f>
        <v>Tamworth</v>
      </c>
      <c r="J2939" s="2" t="s">
        <v>294</v>
      </c>
      <c r="K2939" s="2">
        <v>1528</v>
      </c>
      <c r="L2939" s="2">
        <v>1348</v>
      </c>
      <c r="M2939" s="2">
        <v>3</v>
      </c>
      <c r="N2939" s="7">
        <f t="shared" si="180"/>
        <v>4044</v>
      </c>
      <c r="O2939" s="7">
        <f t="shared" si="181"/>
        <v>4584</v>
      </c>
      <c r="P2939" s="2">
        <v>27</v>
      </c>
      <c r="Q2939" s="8">
        <f t="shared" si="182"/>
        <v>4611</v>
      </c>
      <c r="R2939" s="8">
        <f t="shared" si="183"/>
        <v>540</v>
      </c>
      <c r="S2939" s="2" t="s">
        <v>31</v>
      </c>
      <c r="T2939" s="22" cm="1">
        <f t="array" ref="T2939">_xlfn.IFS(OR(Q2939&gt;$U$2,Q2939&lt;$U$3),Q2939*$V$2,OR(Q2939&gt;$U$3,Q2939&lt;$U$4),Q2939*$V$3,OR(Q2939&gt;$U$3,Q2939&lt;$U$4),Q2939*$V$4,OR(Q2939&gt;$U$5,Q2939&lt;$U$6),Q2939*$V$6,OR(Q2939&gt;$U$6,Q2939&lt;$U$7),Q2939*$V$7)</f>
        <v>92.22</v>
      </c>
    </row>
    <row r="2940" spans="1:20" x14ac:dyDescent="0.3">
      <c r="A2940" s="2" t="s">
        <v>3628</v>
      </c>
      <c r="B2940" s="5">
        <v>43658</v>
      </c>
      <c r="C2940" s="5">
        <v>43658</v>
      </c>
      <c r="D2940" s="2" t="s">
        <v>26</v>
      </c>
      <c r="E2940" s="2" t="s">
        <v>66</v>
      </c>
      <c r="F2940" s="2" t="s">
        <v>668</v>
      </c>
      <c r="G2940" s="6" t="str">
        <f>VLOOKUP(F2940,'Customer Info'!A:B,2,0)</f>
        <v>Gary</v>
      </c>
      <c r="H2940" s="6" t="str">
        <f>VLOOKUP(F2940,'Customer Info'!A:C,3,0)</f>
        <v>Zandusky</v>
      </c>
      <c r="I2940" s="6" t="str">
        <f>VLOOKUP(F2940,'Customer Info'!A:E,5,0)</f>
        <v>Aligarh</v>
      </c>
      <c r="J2940" s="2" t="s">
        <v>561</v>
      </c>
      <c r="K2940" s="2">
        <v>4577</v>
      </c>
      <c r="L2940" s="2">
        <v>4285</v>
      </c>
      <c r="M2940" s="2">
        <v>3</v>
      </c>
      <c r="N2940" s="7">
        <f t="shared" si="180"/>
        <v>12855</v>
      </c>
      <c r="O2940" s="7">
        <f t="shared" si="181"/>
        <v>13731</v>
      </c>
      <c r="P2940" s="2">
        <v>46</v>
      </c>
      <c r="Q2940" s="8">
        <f t="shared" si="182"/>
        <v>13777</v>
      </c>
      <c r="R2940" s="8">
        <f t="shared" si="183"/>
        <v>876</v>
      </c>
      <c r="S2940" s="2" t="s">
        <v>31</v>
      </c>
      <c r="T2940" s="22" cm="1">
        <f t="array" ref="T2940">_xlfn.IFS(OR(Q2940&gt;$U$2,Q2940&lt;$U$3),Q2940*$V$2,OR(Q2940&gt;$U$3,Q2940&lt;$U$4),Q2940*$V$3,OR(Q2940&gt;$U$3,Q2940&lt;$U$4),Q2940*$V$4,OR(Q2940&gt;$U$5,Q2940&lt;$U$6),Q2940*$V$6,OR(Q2940&gt;$U$6,Q2940&lt;$U$7),Q2940*$V$7)</f>
        <v>275.54000000000002</v>
      </c>
    </row>
    <row r="2941" spans="1:20" x14ac:dyDescent="0.3">
      <c r="A2941" s="2" t="s">
        <v>3629</v>
      </c>
      <c r="B2941" s="5">
        <v>43515</v>
      </c>
      <c r="C2941" s="5">
        <v>43517</v>
      </c>
      <c r="D2941" s="2" t="s">
        <v>33</v>
      </c>
      <c r="E2941" s="2" t="s">
        <v>46</v>
      </c>
      <c r="F2941" s="2" t="s">
        <v>1519</v>
      </c>
      <c r="G2941" s="6" t="str">
        <f>VLOOKUP(F2941,'Customer Info'!A:B,2,0)</f>
        <v>Ralph</v>
      </c>
      <c r="H2941" s="6" t="str">
        <f>VLOOKUP(F2941,'Customer Info'!A:C,3,0)</f>
        <v>Arnett</v>
      </c>
      <c r="I2941" s="6" t="str">
        <f>VLOOKUP(F2941,'Customer Info'!A:E,5,0)</f>
        <v>Shenyang</v>
      </c>
      <c r="J2941" s="2" t="s">
        <v>417</v>
      </c>
      <c r="K2941" s="2">
        <v>6768</v>
      </c>
      <c r="L2941" s="2">
        <v>6512</v>
      </c>
      <c r="M2941" s="2">
        <v>1</v>
      </c>
      <c r="N2941" s="7">
        <f t="shared" si="180"/>
        <v>6512</v>
      </c>
      <c r="O2941" s="7">
        <f t="shared" si="181"/>
        <v>6768</v>
      </c>
      <c r="P2941" s="2">
        <v>40</v>
      </c>
      <c r="Q2941" s="8">
        <f t="shared" si="182"/>
        <v>6808</v>
      </c>
      <c r="R2941" s="8">
        <f t="shared" si="183"/>
        <v>256</v>
      </c>
      <c r="S2941" s="2" t="s">
        <v>28</v>
      </c>
      <c r="T2941" s="22" cm="1">
        <f t="array" ref="T2941">_xlfn.IFS(OR(Q2941&gt;$U$2,Q2941&lt;$U$3),Q2941*$V$2,OR(Q2941&gt;$U$3,Q2941&lt;$U$4),Q2941*$V$3,OR(Q2941&gt;$U$3,Q2941&lt;$U$4),Q2941*$V$4,OR(Q2941&gt;$U$5,Q2941&lt;$U$6),Q2941*$V$6,OR(Q2941&gt;$U$6,Q2941&lt;$U$7),Q2941*$V$7)</f>
        <v>136.16</v>
      </c>
    </row>
    <row r="2942" spans="1:20" x14ac:dyDescent="0.3">
      <c r="A2942" s="2" t="s">
        <v>3630</v>
      </c>
      <c r="B2942" s="5">
        <v>43527</v>
      </c>
      <c r="C2942" s="5">
        <v>43527</v>
      </c>
      <c r="D2942" s="2" t="s">
        <v>26</v>
      </c>
      <c r="E2942" s="2" t="s">
        <v>89</v>
      </c>
      <c r="F2942" s="2" t="s">
        <v>601</v>
      </c>
      <c r="G2942" s="6" t="str">
        <f>VLOOKUP(F2942,'Customer Info'!A:B,2,0)</f>
        <v>Michelle</v>
      </c>
      <c r="H2942" s="6" t="str">
        <f>VLOOKUP(F2942,'Customer Info'!A:C,3,0)</f>
        <v>Arnett</v>
      </c>
      <c r="I2942" s="6" t="str">
        <f>VLOOKUP(F2942,'Customer Info'!A:E,5,0)</f>
        <v>Palembang</v>
      </c>
      <c r="J2942" s="2" t="s">
        <v>695</v>
      </c>
      <c r="K2942" s="2">
        <v>1718</v>
      </c>
      <c r="L2942" s="2">
        <v>1545</v>
      </c>
      <c r="M2942" s="2">
        <v>5</v>
      </c>
      <c r="N2942" s="7">
        <f t="shared" si="180"/>
        <v>7725</v>
      </c>
      <c r="O2942" s="7">
        <f t="shared" si="181"/>
        <v>8590</v>
      </c>
      <c r="P2942" s="2">
        <v>81</v>
      </c>
      <c r="Q2942" s="8">
        <f t="shared" si="182"/>
        <v>8671</v>
      </c>
      <c r="R2942" s="8">
        <f t="shared" si="183"/>
        <v>865</v>
      </c>
      <c r="S2942" s="2" t="s">
        <v>31</v>
      </c>
      <c r="T2942" s="22" cm="1">
        <f t="array" ref="T2942">_xlfn.IFS(OR(Q2942&gt;$U$2,Q2942&lt;$U$3),Q2942*$V$2,OR(Q2942&gt;$U$3,Q2942&lt;$U$4),Q2942*$V$3,OR(Q2942&gt;$U$3,Q2942&lt;$U$4),Q2942*$V$4,OR(Q2942&gt;$U$5,Q2942&lt;$U$6),Q2942*$V$6,OR(Q2942&gt;$U$6,Q2942&lt;$U$7),Q2942*$V$7)</f>
        <v>173.42000000000002</v>
      </c>
    </row>
    <row r="2943" spans="1:20" x14ac:dyDescent="0.3">
      <c r="A2943" s="2" t="s">
        <v>3631</v>
      </c>
      <c r="B2943" s="5">
        <v>43524</v>
      </c>
      <c r="C2943" s="5">
        <v>43526</v>
      </c>
      <c r="D2943" s="2" t="s">
        <v>45</v>
      </c>
      <c r="E2943" s="2" t="s">
        <v>34</v>
      </c>
      <c r="F2943" s="2" t="s">
        <v>2295</v>
      </c>
      <c r="G2943" s="6" t="str">
        <f>VLOOKUP(F2943,'Customer Info'!A:B,2,0)</f>
        <v>Filia</v>
      </c>
      <c r="H2943" s="6" t="str">
        <f>VLOOKUP(F2943,'Customer Info'!A:C,3,0)</f>
        <v>McAdams</v>
      </c>
      <c r="I2943" s="6" t="str">
        <f>VLOOKUP(F2943,'Customer Info'!A:E,5,0)</f>
        <v>Lucknow</v>
      </c>
      <c r="J2943" s="2" t="s">
        <v>36</v>
      </c>
      <c r="K2943" s="2">
        <v>162</v>
      </c>
      <c r="L2943" s="2">
        <v>148</v>
      </c>
      <c r="M2943" s="2">
        <v>1</v>
      </c>
      <c r="N2943" s="7">
        <f t="shared" si="180"/>
        <v>148</v>
      </c>
      <c r="O2943" s="7">
        <f t="shared" si="181"/>
        <v>162</v>
      </c>
      <c r="P2943" s="2">
        <v>30</v>
      </c>
      <c r="Q2943" s="8">
        <f t="shared" si="182"/>
        <v>192</v>
      </c>
      <c r="R2943" s="8">
        <f t="shared" si="183"/>
        <v>14</v>
      </c>
      <c r="S2943" s="2" t="s">
        <v>31</v>
      </c>
      <c r="T2943" s="22" cm="1">
        <f t="array" ref="T2943">_xlfn.IFS(OR(Q2943&gt;$U$2,Q2943&lt;$U$3),Q2943*$V$2,OR(Q2943&gt;$U$3,Q2943&lt;$U$4),Q2943*$V$3,OR(Q2943&gt;$U$3,Q2943&lt;$U$4),Q2943*$V$4,OR(Q2943&gt;$U$5,Q2943&lt;$U$6),Q2943*$V$6,OR(Q2943&gt;$U$6,Q2943&lt;$U$7),Q2943*$V$7)</f>
        <v>3.84</v>
      </c>
    </row>
    <row r="2944" spans="1:20" x14ac:dyDescent="0.3">
      <c r="A2944" s="2" t="s">
        <v>3632</v>
      </c>
      <c r="B2944" s="5">
        <v>43678</v>
      </c>
      <c r="C2944" s="5">
        <v>43679</v>
      </c>
      <c r="D2944" s="2" t="s">
        <v>26</v>
      </c>
      <c r="E2944" s="2" t="s">
        <v>66</v>
      </c>
      <c r="F2944" s="2" t="s">
        <v>812</v>
      </c>
      <c r="G2944" s="6" t="str">
        <f>VLOOKUP(F2944,'Customer Info'!A:B,2,0)</f>
        <v>Philisse</v>
      </c>
      <c r="H2944" s="6" t="str">
        <f>VLOOKUP(F2944,'Customer Info'!A:C,3,0)</f>
        <v>Overcash</v>
      </c>
      <c r="I2944" s="6" t="str">
        <f>VLOOKUP(F2944,'Customer Info'!A:E,5,0)</f>
        <v>Devonport</v>
      </c>
      <c r="J2944" s="2" t="s">
        <v>39</v>
      </c>
      <c r="K2944" s="2">
        <v>1601</v>
      </c>
      <c r="L2944" s="2">
        <v>1510</v>
      </c>
      <c r="M2944" s="2">
        <v>1</v>
      </c>
      <c r="N2944" s="7">
        <f t="shared" si="180"/>
        <v>1510</v>
      </c>
      <c r="O2944" s="7">
        <f t="shared" si="181"/>
        <v>1601</v>
      </c>
      <c r="P2944" s="2">
        <v>28</v>
      </c>
      <c r="Q2944" s="8">
        <f t="shared" si="182"/>
        <v>1629</v>
      </c>
      <c r="R2944" s="8">
        <f t="shared" si="183"/>
        <v>91</v>
      </c>
      <c r="S2944" s="2" t="s">
        <v>28</v>
      </c>
      <c r="T2944" s="22" cm="1">
        <f t="array" ref="T2944">_xlfn.IFS(OR(Q2944&gt;$U$2,Q2944&lt;$U$3),Q2944*$V$2,OR(Q2944&gt;$U$3,Q2944&lt;$U$4),Q2944*$V$3,OR(Q2944&gt;$U$3,Q2944&lt;$U$4),Q2944*$V$4,OR(Q2944&gt;$U$5,Q2944&lt;$U$6),Q2944*$V$6,OR(Q2944&gt;$U$6,Q2944&lt;$U$7),Q2944*$V$7)</f>
        <v>32.58</v>
      </c>
    </row>
    <row r="2945" spans="1:20" x14ac:dyDescent="0.3">
      <c r="A2945" s="2" t="s">
        <v>3633</v>
      </c>
      <c r="B2945" s="5">
        <v>43669</v>
      </c>
      <c r="C2945" s="5">
        <v>43670</v>
      </c>
      <c r="D2945" s="2" t="s">
        <v>33</v>
      </c>
      <c r="E2945" s="2" t="s">
        <v>89</v>
      </c>
      <c r="F2945" s="2" t="s">
        <v>859</v>
      </c>
      <c r="G2945" s="6" t="str">
        <f>VLOOKUP(F2945,'Customer Info'!A:B,2,0)</f>
        <v>Harold</v>
      </c>
      <c r="H2945" s="6" t="str">
        <f>VLOOKUP(F2945,'Customer Info'!A:C,3,0)</f>
        <v>Dahlen</v>
      </c>
      <c r="I2945" s="6" t="str">
        <f>VLOOKUP(F2945,'Customer Info'!A:E,5,0)</f>
        <v>Jakarta</v>
      </c>
      <c r="J2945" s="2" t="s">
        <v>240</v>
      </c>
      <c r="K2945" s="2">
        <v>2706</v>
      </c>
      <c r="L2945" s="2">
        <v>2553</v>
      </c>
      <c r="M2945" s="2">
        <v>6</v>
      </c>
      <c r="N2945" s="7">
        <f t="shared" si="180"/>
        <v>15318</v>
      </c>
      <c r="O2945" s="7">
        <f t="shared" si="181"/>
        <v>16236</v>
      </c>
      <c r="P2945" s="2">
        <v>77</v>
      </c>
      <c r="Q2945" s="8">
        <f t="shared" si="182"/>
        <v>16313</v>
      </c>
      <c r="R2945" s="8">
        <f t="shared" si="183"/>
        <v>918</v>
      </c>
      <c r="S2945" s="2" t="s">
        <v>31</v>
      </c>
      <c r="T2945" s="22" cm="1">
        <f t="array" ref="T2945">_xlfn.IFS(OR(Q2945&gt;$U$2,Q2945&lt;$U$3),Q2945*$V$2,OR(Q2945&gt;$U$3,Q2945&lt;$U$4),Q2945*$V$3,OR(Q2945&gt;$U$3,Q2945&lt;$U$4),Q2945*$V$4,OR(Q2945&gt;$U$5,Q2945&lt;$U$6),Q2945*$V$6,OR(Q2945&gt;$U$6,Q2945&lt;$U$7),Q2945*$V$7)</f>
        <v>326.26</v>
      </c>
    </row>
    <row r="2946" spans="1:20" x14ac:dyDescent="0.3">
      <c r="A2946" s="2" t="s">
        <v>3634</v>
      </c>
      <c r="B2946" s="5">
        <v>43524</v>
      </c>
      <c r="C2946" s="5">
        <v>43525</v>
      </c>
      <c r="D2946" s="2" t="s">
        <v>26</v>
      </c>
      <c r="E2946" s="2" t="s">
        <v>34</v>
      </c>
      <c r="F2946" s="2" t="s">
        <v>1717</v>
      </c>
      <c r="G2946" s="6" t="str">
        <f>VLOOKUP(F2946,'Customer Info'!A:B,2,0)</f>
        <v>Emily</v>
      </c>
      <c r="H2946" s="6" t="str">
        <f>VLOOKUP(F2946,'Customer Info'!A:C,3,0)</f>
        <v>Burns</v>
      </c>
      <c r="I2946" s="6" t="str">
        <f>VLOOKUP(F2946,'Customer Info'!A:E,5,0)</f>
        <v>Nasik</v>
      </c>
      <c r="J2946" s="2" t="s">
        <v>243</v>
      </c>
      <c r="K2946" s="2">
        <v>3176</v>
      </c>
      <c r="L2946" s="2">
        <v>3116</v>
      </c>
      <c r="M2946" s="2">
        <v>3</v>
      </c>
      <c r="N2946" s="7">
        <f t="shared" si="180"/>
        <v>9348</v>
      </c>
      <c r="O2946" s="7">
        <f t="shared" si="181"/>
        <v>9528</v>
      </c>
      <c r="P2946" s="2">
        <v>37</v>
      </c>
      <c r="Q2946" s="8">
        <f t="shared" si="182"/>
        <v>9565</v>
      </c>
      <c r="R2946" s="8">
        <f t="shared" si="183"/>
        <v>180</v>
      </c>
      <c r="S2946" s="2" t="s">
        <v>61</v>
      </c>
      <c r="T2946" s="22" cm="1">
        <f t="array" ref="T2946">_xlfn.IFS(OR(Q2946&gt;$U$2,Q2946&lt;$U$3),Q2946*$V$2,OR(Q2946&gt;$U$3,Q2946&lt;$U$4),Q2946*$V$3,OR(Q2946&gt;$U$3,Q2946&lt;$U$4),Q2946*$V$4,OR(Q2946&gt;$U$5,Q2946&lt;$U$6),Q2946*$V$6,OR(Q2946&gt;$U$6,Q2946&lt;$U$7),Q2946*$V$7)</f>
        <v>191.3</v>
      </c>
    </row>
    <row r="2947" spans="1:20" x14ac:dyDescent="0.3">
      <c r="A2947" s="2" t="s">
        <v>3635</v>
      </c>
      <c r="B2947" s="5">
        <v>43689</v>
      </c>
      <c r="C2947" s="5">
        <v>43690</v>
      </c>
      <c r="D2947" s="2" t="s">
        <v>33</v>
      </c>
      <c r="E2947" s="2" t="s">
        <v>41</v>
      </c>
      <c r="F2947" s="2" t="s">
        <v>627</v>
      </c>
      <c r="G2947" s="6" t="str">
        <f>VLOOKUP(F2947,'Customer Info'!A:B,2,0)</f>
        <v>Rick</v>
      </c>
      <c r="H2947" s="6" t="str">
        <f>VLOOKUP(F2947,'Customer Info'!A:C,3,0)</f>
        <v>Duston</v>
      </c>
      <c r="I2947" s="6" t="str">
        <f>VLOOKUP(F2947,'Customer Info'!A:E,5,0)</f>
        <v>Surakarta</v>
      </c>
      <c r="J2947" s="2" t="s">
        <v>346</v>
      </c>
      <c r="K2947" s="2">
        <v>9214</v>
      </c>
      <c r="L2947" s="2">
        <v>8295</v>
      </c>
      <c r="M2947" s="2">
        <v>1</v>
      </c>
      <c r="N2947" s="7">
        <f t="shared" si="180"/>
        <v>8295</v>
      </c>
      <c r="O2947" s="7">
        <f t="shared" si="181"/>
        <v>9214</v>
      </c>
      <c r="P2947" s="2">
        <v>23</v>
      </c>
      <c r="Q2947" s="8">
        <f t="shared" si="182"/>
        <v>9237</v>
      </c>
      <c r="R2947" s="8">
        <f t="shared" si="183"/>
        <v>919</v>
      </c>
      <c r="S2947" s="2" t="s">
        <v>28</v>
      </c>
      <c r="T2947" s="22" cm="1">
        <f t="array" ref="T2947">_xlfn.IFS(OR(Q2947&gt;$U$2,Q2947&lt;$U$3),Q2947*$V$2,OR(Q2947&gt;$U$3,Q2947&lt;$U$4),Q2947*$V$3,OR(Q2947&gt;$U$3,Q2947&lt;$U$4),Q2947*$V$4,OR(Q2947&gt;$U$5,Q2947&lt;$U$6),Q2947*$V$6,OR(Q2947&gt;$U$6,Q2947&lt;$U$7),Q2947*$V$7)</f>
        <v>184.74</v>
      </c>
    </row>
    <row r="2948" spans="1:20" x14ac:dyDescent="0.3">
      <c r="A2948" s="2" t="s">
        <v>3636</v>
      </c>
      <c r="B2948" s="5">
        <v>43547</v>
      </c>
      <c r="C2948" s="5">
        <v>43547</v>
      </c>
      <c r="D2948" s="2" t="s">
        <v>26</v>
      </c>
      <c r="E2948" s="2" t="s">
        <v>46</v>
      </c>
      <c r="F2948" s="2" t="s">
        <v>249</v>
      </c>
      <c r="G2948" s="6" t="str">
        <f>VLOOKUP(F2948,'Customer Info'!A:B,2,0)</f>
        <v>Sanjit</v>
      </c>
      <c r="H2948" s="6" t="str">
        <f>VLOOKUP(F2948,'Customer Info'!A:C,3,0)</f>
        <v>Chand</v>
      </c>
      <c r="I2948" s="6" t="str">
        <f>VLOOKUP(F2948,'Customer Info'!A:E,5,0)</f>
        <v>Thiruvananthapuram</v>
      </c>
      <c r="J2948" s="2" t="s">
        <v>243</v>
      </c>
      <c r="K2948" s="2">
        <v>1703</v>
      </c>
      <c r="L2948" s="2">
        <v>1639</v>
      </c>
      <c r="M2948" s="2">
        <v>1</v>
      </c>
      <c r="N2948" s="7">
        <f t="shared" si="180"/>
        <v>1639</v>
      </c>
      <c r="O2948" s="7">
        <f t="shared" si="181"/>
        <v>1703</v>
      </c>
      <c r="P2948" s="2">
        <v>54</v>
      </c>
      <c r="Q2948" s="8">
        <f t="shared" si="182"/>
        <v>1757</v>
      </c>
      <c r="R2948" s="8">
        <f t="shared" si="183"/>
        <v>64</v>
      </c>
      <c r="S2948" s="2" t="s">
        <v>31</v>
      </c>
      <c r="T2948" s="22" cm="1">
        <f t="array" ref="T2948">_xlfn.IFS(OR(Q2948&gt;$U$2,Q2948&lt;$U$3),Q2948*$V$2,OR(Q2948&gt;$U$3,Q2948&lt;$U$4),Q2948*$V$3,OR(Q2948&gt;$U$3,Q2948&lt;$U$4),Q2948*$V$4,OR(Q2948&gt;$U$5,Q2948&lt;$U$6),Q2948*$V$6,OR(Q2948&gt;$U$6,Q2948&lt;$U$7),Q2948*$V$7)</f>
        <v>35.14</v>
      </c>
    </row>
    <row r="2949" spans="1:20" x14ac:dyDescent="0.3">
      <c r="A2949" s="2" t="s">
        <v>3637</v>
      </c>
      <c r="B2949" s="5">
        <v>43668</v>
      </c>
      <c r="C2949" s="5">
        <v>43670</v>
      </c>
      <c r="D2949" s="2" t="s">
        <v>33</v>
      </c>
      <c r="E2949" s="2" t="s">
        <v>89</v>
      </c>
      <c r="F2949" s="2" t="s">
        <v>1132</v>
      </c>
      <c r="G2949" s="6" t="str">
        <f>VLOOKUP(F2949,'Customer Info'!A:B,2,0)</f>
        <v>Shirley</v>
      </c>
      <c r="H2949" s="6" t="str">
        <f>VLOOKUP(F2949,'Customer Info'!A:C,3,0)</f>
        <v>Schmidt</v>
      </c>
      <c r="I2949" s="6" t="str">
        <f>VLOOKUP(F2949,'Customer Info'!A:E,5,0)</f>
        <v>Bijapur</v>
      </c>
      <c r="J2949" s="2" t="s">
        <v>1171</v>
      </c>
      <c r="K2949" s="2">
        <v>7922</v>
      </c>
      <c r="L2949" s="2">
        <v>7328</v>
      </c>
      <c r="M2949" s="2">
        <v>2</v>
      </c>
      <c r="N2949" s="7">
        <f t="shared" si="180"/>
        <v>14656</v>
      </c>
      <c r="O2949" s="7">
        <f t="shared" si="181"/>
        <v>15844</v>
      </c>
      <c r="P2949" s="2">
        <v>93</v>
      </c>
      <c r="Q2949" s="8">
        <f t="shared" si="182"/>
        <v>15937</v>
      </c>
      <c r="R2949" s="8">
        <f t="shared" si="183"/>
        <v>1188</v>
      </c>
      <c r="S2949" s="2" t="s">
        <v>31</v>
      </c>
      <c r="T2949" s="22" cm="1">
        <f t="array" ref="T2949">_xlfn.IFS(OR(Q2949&gt;$U$2,Q2949&lt;$U$3),Q2949*$V$2,OR(Q2949&gt;$U$3,Q2949&lt;$U$4),Q2949*$V$3,OR(Q2949&gt;$U$3,Q2949&lt;$U$4),Q2949*$V$4,OR(Q2949&gt;$U$5,Q2949&lt;$U$6),Q2949*$V$6,OR(Q2949&gt;$U$6,Q2949&lt;$U$7),Q2949*$V$7)</f>
        <v>318.74</v>
      </c>
    </row>
    <row r="2950" spans="1:20" x14ac:dyDescent="0.3">
      <c r="A2950" s="2" t="s">
        <v>3638</v>
      </c>
      <c r="B2950" s="5">
        <v>43776</v>
      </c>
      <c r="C2950" s="5">
        <v>43777</v>
      </c>
      <c r="D2950" s="2" t="s">
        <v>45</v>
      </c>
      <c r="E2950" s="2" t="s">
        <v>66</v>
      </c>
      <c r="F2950" s="2" t="s">
        <v>2024</v>
      </c>
      <c r="G2950" s="6" t="str">
        <f>VLOOKUP(F2950,'Customer Info'!A:B,2,0)</f>
        <v>Tom</v>
      </c>
      <c r="H2950" s="6" t="str">
        <f>VLOOKUP(F2950,'Customer Info'!A:C,3,0)</f>
        <v>Prescott</v>
      </c>
      <c r="I2950" s="6" t="str">
        <f>VLOOKUP(F2950,'Customer Info'!A:E,5,0)</f>
        <v>Bokaro</v>
      </c>
      <c r="J2950" s="2" t="s">
        <v>1403</v>
      </c>
      <c r="K2950" s="2">
        <v>60</v>
      </c>
      <c r="L2950" s="2">
        <v>55</v>
      </c>
      <c r="M2950" s="2">
        <v>2</v>
      </c>
      <c r="N2950" s="7">
        <f t="shared" si="180"/>
        <v>110</v>
      </c>
      <c r="O2950" s="7">
        <f t="shared" si="181"/>
        <v>120</v>
      </c>
      <c r="P2950" s="2">
        <v>10</v>
      </c>
      <c r="Q2950" s="8">
        <f t="shared" si="182"/>
        <v>130</v>
      </c>
      <c r="R2950" s="8">
        <f t="shared" si="183"/>
        <v>10</v>
      </c>
      <c r="S2950" s="2" t="s">
        <v>31</v>
      </c>
      <c r="T2950" s="22" cm="1">
        <f t="array" ref="T2950">_xlfn.IFS(OR(Q2950&gt;$U$2,Q2950&lt;$U$3),Q2950*$V$2,OR(Q2950&gt;$U$3,Q2950&lt;$U$4),Q2950*$V$3,OR(Q2950&gt;$U$3,Q2950&lt;$U$4),Q2950*$V$4,OR(Q2950&gt;$U$5,Q2950&lt;$U$6),Q2950*$V$6,OR(Q2950&gt;$U$6,Q2950&lt;$U$7),Q2950*$V$7)</f>
        <v>2.6</v>
      </c>
    </row>
    <row r="2951" spans="1:20" x14ac:dyDescent="0.3">
      <c r="A2951" s="2" t="s">
        <v>3639</v>
      </c>
      <c r="B2951" s="5">
        <v>43555</v>
      </c>
      <c r="C2951" s="5">
        <v>43555</v>
      </c>
      <c r="D2951" s="2" t="s">
        <v>33</v>
      </c>
      <c r="E2951" s="2" t="s">
        <v>46</v>
      </c>
      <c r="F2951" s="2" t="s">
        <v>1064</v>
      </c>
      <c r="G2951" s="6" t="str">
        <f>VLOOKUP(F2951,'Customer Info'!A:B,2,0)</f>
        <v>John</v>
      </c>
      <c r="H2951" s="6" t="str">
        <f>VLOOKUP(F2951,'Customer Info'!A:C,3,0)</f>
        <v>Lucas</v>
      </c>
      <c r="I2951" s="6" t="str">
        <f>VLOOKUP(F2951,'Customer Info'!A:E,5,0)</f>
        <v>Beijing</v>
      </c>
      <c r="J2951" s="2" t="s">
        <v>386</v>
      </c>
      <c r="K2951" s="2">
        <v>1568</v>
      </c>
      <c r="L2951" s="2">
        <v>1495</v>
      </c>
      <c r="M2951" s="2">
        <v>1</v>
      </c>
      <c r="N2951" s="7">
        <f t="shared" si="180"/>
        <v>1495</v>
      </c>
      <c r="O2951" s="7">
        <f t="shared" si="181"/>
        <v>1568</v>
      </c>
      <c r="P2951" s="2">
        <v>88</v>
      </c>
      <c r="Q2951" s="8">
        <f t="shared" si="182"/>
        <v>1656</v>
      </c>
      <c r="R2951" s="8">
        <f t="shared" si="183"/>
        <v>73</v>
      </c>
      <c r="S2951" s="2" t="s">
        <v>31</v>
      </c>
      <c r="T2951" s="22" cm="1">
        <f t="array" ref="T2951">_xlfn.IFS(OR(Q2951&gt;$U$2,Q2951&lt;$U$3),Q2951*$V$2,OR(Q2951&gt;$U$3,Q2951&lt;$U$4),Q2951*$V$3,OR(Q2951&gt;$U$3,Q2951&lt;$U$4),Q2951*$V$4,OR(Q2951&gt;$U$5,Q2951&lt;$U$6),Q2951*$V$6,OR(Q2951&gt;$U$6,Q2951&lt;$U$7),Q2951*$V$7)</f>
        <v>33.119999999999997</v>
      </c>
    </row>
    <row r="2952" spans="1:20" x14ac:dyDescent="0.3">
      <c r="A2952" s="2" t="s">
        <v>3640</v>
      </c>
      <c r="B2952" s="5">
        <v>43624</v>
      </c>
      <c r="C2952" s="5">
        <v>43624</v>
      </c>
      <c r="D2952" s="2" t="s">
        <v>45</v>
      </c>
      <c r="E2952" s="2" t="s">
        <v>46</v>
      </c>
      <c r="F2952" s="2" t="s">
        <v>2024</v>
      </c>
      <c r="G2952" s="6" t="str">
        <f>VLOOKUP(F2952,'Customer Info'!A:B,2,0)</f>
        <v>Tom</v>
      </c>
      <c r="H2952" s="6" t="str">
        <f>VLOOKUP(F2952,'Customer Info'!A:C,3,0)</f>
        <v>Prescott</v>
      </c>
      <c r="I2952" s="6" t="str">
        <f>VLOOKUP(F2952,'Customer Info'!A:E,5,0)</f>
        <v>Bokaro</v>
      </c>
      <c r="J2952" s="2" t="s">
        <v>97</v>
      </c>
      <c r="K2952" s="2">
        <v>82</v>
      </c>
      <c r="L2952" s="2">
        <v>79</v>
      </c>
      <c r="M2952" s="2">
        <v>5</v>
      </c>
      <c r="N2952" s="7">
        <f t="shared" si="180"/>
        <v>395</v>
      </c>
      <c r="O2952" s="7">
        <f t="shared" si="181"/>
        <v>410</v>
      </c>
      <c r="P2952" s="2">
        <v>10</v>
      </c>
      <c r="Q2952" s="8">
        <f t="shared" si="182"/>
        <v>420</v>
      </c>
      <c r="R2952" s="8">
        <f t="shared" si="183"/>
        <v>15</v>
      </c>
      <c r="S2952" s="2" t="s">
        <v>28</v>
      </c>
      <c r="T2952" s="22" cm="1">
        <f t="array" ref="T2952">_xlfn.IFS(OR(Q2952&gt;$U$2,Q2952&lt;$U$3),Q2952*$V$2,OR(Q2952&gt;$U$3,Q2952&lt;$U$4),Q2952*$V$3,OR(Q2952&gt;$U$3,Q2952&lt;$U$4),Q2952*$V$4,OR(Q2952&gt;$U$5,Q2952&lt;$U$6),Q2952*$V$6,OR(Q2952&gt;$U$6,Q2952&lt;$U$7),Q2952*$V$7)</f>
        <v>8.4</v>
      </c>
    </row>
    <row r="2953" spans="1:20" x14ac:dyDescent="0.3">
      <c r="A2953" s="2" t="s">
        <v>3641</v>
      </c>
      <c r="B2953" s="5">
        <v>43694</v>
      </c>
      <c r="C2953" s="5">
        <v>43695</v>
      </c>
      <c r="D2953" s="2" t="s">
        <v>45</v>
      </c>
      <c r="E2953" s="2" t="s">
        <v>27</v>
      </c>
      <c r="F2953" s="2" t="s">
        <v>59</v>
      </c>
      <c r="G2953" s="6" t="str">
        <f>VLOOKUP(F2953,'Customer Info'!A:B,2,0)</f>
        <v>Corinna</v>
      </c>
      <c r="H2953" s="6" t="str">
        <f>VLOOKUP(F2953,'Customer Info'!A:C,3,0)</f>
        <v>Mitchell</v>
      </c>
      <c r="I2953" s="6" t="str">
        <f>VLOOKUP(F2953,'Customer Info'!A:E,5,0)</f>
        <v>Augsburg</v>
      </c>
      <c r="J2953" s="2" t="s">
        <v>490</v>
      </c>
      <c r="K2953" s="2">
        <v>61</v>
      </c>
      <c r="L2953" s="2">
        <v>57</v>
      </c>
      <c r="M2953" s="2">
        <v>5</v>
      </c>
      <c r="N2953" s="7">
        <f t="shared" si="180"/>
        <v>285</v>
      </c>
      <c r="O2953" s="7">
        <f t="shared" si="181"/>
        <v>305</v>
      </c>
      <c r="P2953" s="2">
        <v>10</v>
      </c>
      <c r="Q2953" s="8">
        <f t="shared" si="182"/>
        <v>315</v>
      </c>
      <c r="R2953" s="8">
        <f t="shared" si="183"/>
        <v>20</v>
      </c>
      <c r="S2953" s="2" t="s">
        <v>61</v>
      </c>
      <c r="T2953" s="22" cm="1">
        <f t="array" ref="T2953">_xlfn.IFS(OR(Q2953&gt;$U$2,Q2953&lt;$U$3),Q2953*$V$2,OR(Q2953&gt;$U$3,Q2953&lt;$U$4),Q2953*$V$3,OR(Q2953&gt;$U$3,Q2953&lt;$U$4),Q2953*$V$4,OR(Q2953&gt;$U$5,Q2953&lt;$U$6),Q2953*$V$6,OR(Q2953&gt;$U$6,Q2953&lt;$U$7),Q2953*$V$7)</f>
        <v>6.3</v>
      </c>
    </row>
    <row r="2954" spans="1:20" x14ac:dyDescent="0.3">
      <c r="A2954" s="2" t="s">
        <v>3642</v>
      </c>
      <c r="B2954" s="5">
        <v>43540</v>
      </c>
      <c r="C2954" s="5">
        <v>43540</v>
      </c>
      <c r="D2954" s="2" t="s">
        <v>26</v>
      </c>
      <c r="E2954" s="2" t="s">
        <v>34</v>
      </c>
      <c r="F2954" s="2" t="s">
        <v>316</v>
      </c>
      <c r="G2954" s="6" t="str">
        <f>VLOOKUP(F2954,'Customer Info'!A:B,2,0)</f>
        <v>Darren</v>
      </c>
      <c r="H2954" s="6" t="str">
        <f>VLOOKUP(F2954,'Customer Info'!A:C,3,0)</f>
        <v>Powers</v>
      </c>
      <c r="I2954" s="6" t="str">
        <f>VLOOKUP(F2954,'Customer Info'!A:E,5,0)</f>
        <v>Depok</v>
      </c>
      <c r="J2954" s="2" t="s">
        <v>359</v>
      </c>
      <c r="K2954" s="2">
        <v>2342</v>
      </c>
      <c r="L2954" s="2">
        <v>2210</v>
      </c>
      <c r="M2954" s="2">
        <v>1</v>
      </c>
      <c r="N2954" s="7">
        <f t="shared" si="180"/>
        <v>2210</v>
      </c>
      <c r="O2954" s="7">
        <f t="shared" si="181"/>
        <v>2342</v>
      </c>
      <c r="P2954" s="2">
        <v>25</v>
      </c>
      <c r="Q2954" s="8">
        <f t="shared" si="182"/>
        <v>2367</v>
      </c>
      <c r="R2954" s="8">
        <f t="shared" si="183"/>
        <v>132</v>
      </c>
      <c r="S2954" s="2" t="s">
        <v>61</v>
      </c>
      <c r="T2954" s="22" cm="1">
        <f t="array" ref="T2954">_xlfn.IFS(OR(Q2954&gt;$U$2,Q2954&lt;$U$3),Q2954*$V$2,OR(Q2954&gt;$U$3,Q2954&lt;$U$4),Q2954*$V$3,OR(Q2954&gt;$U$3,Q2954&lt;$U$4),Q2954*$V$4,OR(Q2954&gt;$U$5,Q2954&lt;$U$6),Q2954*$V$6,OR(Q2954&gt;$U$6,Q2954&lt;$U$7),Q2954*$V$7)</f>
        <v>47.34</v>
      </c>
    </row>
    <row r="2955" spans="1:20" x14ac:dyDescent="0.3">
      <c r="A2955" s="2" t="s">
        <v>3643</v>
      </c>
      <c r="B2955" s="5">
        <v>43481</v>
      </c>
      <c r="C2955" s="5">
        <v>43482</v>
      </c>
      <c r="D2955" s="2" t="s">
        <v>45</v>
      </c>
      <c r="E2955" s="2" t="s">
        <v>66</v>
      </c>
      <c r="F2955" s="2" t="s">
        <v>145</v>
      </c>
      <c r="G2955" s="6" t="str">
        <f>VLOOKUP(F2955,'Customer Info'!A:B,2,0)</f>
        <v>Lisa</v>
      </c>
      <c r="H2955" s="6" t="str">
        <f>VLOOKUP(F2955,'Customer Info'!A:C,3,0)</f>
        <v>Ryan</v>
      </c>
      <c r="I2955" s="6" t="str">
        <f>VLOOKUP(F2955,'Customer Info'!A:E,5,0)</f>
        <v>Berlin</v>
      </c>
      <c r="J2955" s="2" t="s">
        <v>552</v>
      </c>
      <c r="K2955" s="2">
        <v>520</v>
      </c>
      <c r="L2955" s="2">
        <v>477</v>
      </c>
      <c r="M2955" s="2">
        <v>4</v>
      </c>
      <c r="N2955" s="7">
        <f t="shared" ref="N2955:N3018" si="184">L2955*M2955</f>
        <v>1908</v>
      </c>
      <c r="O2955" s="7">
        <f t="shared" ref="O2955:O3018" si="185">K2955*M2955</f>
        <v>2080</v>
      </c>
      <c r="P2955" s="2">
        <v>72</v>
      </c>
      <c r="Q2955" s="8">
        <f t="shared" ref="Q2955:Q3018" si="186">P2955+O2955</f>
        <v>2152</v>
      </c>
      <c r="R2955" s="8">
        <f t="shared" ref="R2955:R3018" si="187">Q2955-N2955-P2955</f>
        <v>172</v>
      </c>
      <c r="S2955" s="2" t="s">
        <v>61</v>
      </c>
      <c r="T2955" s="22" cm="1">
        <f t="array" ref="T2955">_xlfn.IFS(OR(Q2955&gt;$U$2,Q2955&lt;$U$3),Q2955*$V$2,OR(Q2955&gt;$U$3,Q2955&lt;$U$4),Q2955*$V$3,OR(Q2955&gt;$U$3,Q2955&lt;$U$4),Q2955*$V$4,OR(Q2955&gt;$U$5,Q2955&lt;$U$6),Q2955*$V$6,OR(Q2955&gt;$U$6,Q2955&lt;$U$7),Q2955*$V$7)</f>
        <v>43.04</v>
      </c>
    </row>
    <row r="2956" spans="1:20" x14ac:dyDescent="0.3">
      <c r="A2956" s="2" t="s">
        <v>3644</v>
      </c>
      <c r="B2956" s="5">
        <v>43814</v>
      </c>
      <c r="C2956" s="5">
        <v>43816</v>
      </c>
      <c r="D2956" s="2" t="s">
        <v>26</v>
      </c>
      <c r="E2956" s="2" t="s">
        <v>34</v>
      </c>
      <c r="F2956" s="2" t="s">
        <v>1204</v>
      </c>
      <c r="G2956" s="6" t="str">
        <f>VLOOKUP(F2956,'Customer Info'!A:B,2,0)</f>
        <v>Philip</v>
      </c>
      <c r="H2956" s="6" t="str">
        <f>VLOOKUP(F2956,'Customer Info'!A:C,3,0)</f>
        <v>Fox</v>
      </c>
      <c r="I2956" s="6" t="str">
        <f>VLOOKUP(F2956,'Customer Info'!A:E,5,0)</f>
        <v>Mount Isa</v>
      </c>
      <c r="J2956" s="2" t="s">
        <v>749</v>
      </c>
      <c r="K2956" s="2">
        <v>8752</v>
      </c>
      <c r="L2956" s="2">
        <v>7877</v>
      </c>
      <c r="M2956" s="2">
        <v>1</v>
      </c>
      <c r="N2956" s="7">
        <f t="shared" si="184"/>
        <v>7877</v>
      </c>
      <c r="O2956" s="7">
        <f t="shared" si="185"/>
        <v>8752</v>
      </c>
      <c r="P2956" s="2">
        <v>55</v>
      </c>
      <c r="Q2956" s="8">
        <f t="shared" si="186"/>
        <v>8807</v>
      </c>
      <c r="R2956" s="8">
        <f t="shared" si="187"/>
        <v>875</v>
      </c>
      <c r="S2956" s="2" t="s">
        <v>31</v>
      </c>
      <c r="T2956" s="22" cm="1">
        <f t="array" ref="T2956">_xlfn.IFS(OR(Q2956&gt;$U$2,Q2956&lt;$U$3),Q2956*$V$2,OR(Q2956&gt;$U$3,Q2956&lt;$U$4),Q2956*$V$3,OR(Q2956&gt;$U$3,Q2956&lt;$U$4),Q2956*$V$4,OR(Q2956&gt;$U$5,Q2956&lt;$U$6),Q2956*$V$6,OR(Q2956&gt;$U$6,Q2956&lt;$U$7),Q2956*$V$7)</f>
        <v>176.14000000000001</v>
      </c>
    </row>
    <row r="2957" spans="1:20" x14ac:dyDescent="0.3">
      <c r="A2957" s="2" t="s">
        <v>3645</v>
      </c>
      <c r="B2957" s="5">
        <v>43813</v>
      </c>
      <c r="C2957" s="5">
        <v>43814</v>
      </c>
      <c r="D2957" s="2" t="s">
        <v>45</v>
      </c>
      <c r="E2957" s="2" t="s">
        <v>34</v>
      </c>
      <c r="F2957" s="2" t="s">
        <v>2190</v>
      </c>
      <c r="G2957" s="6" t="str">
        <f>VLOOKUP(F2957,'Customer Info'!A:B,2,0)</f>
        <v>Justin</v>
      </c>
      <c r="H2957" s="6" t="str">
        <f>VLOOKUP(F2957,'Customer Info'!A:C,3,0)</f>
        <v>Hirsh</v>
      </c>
      <c r="I2957" s="6" t="str">
        <f>VLOOKUP(F2957,'Customer Info'!A:E,5,0)</f>
        <v>Shangzhi</v>
      </c>
      <c r="J2957" s="2" t="s">
        <v>308</v>
      </c>
      <c r="K2957" s="2">
        <v>3054</v>
      </c>
      <c r="L2957" s="2">
        <v>2721</v>
      </c>
      <c r="M2957" s="2">
        <v>5</v>
      </c>
      <c r="N2957" s="7">
        <f t="shared" si="184"/>
        <v>13605</v>
      </c>
      <c r="O2957" s="7">
        <f t="shared" si="185"/>
        <v>15270</v>
      </c>
      <c r="P2957" s="2">
        <v>93</v>
      </c>
      <c r="Q2957" s="8">
        <f t="shared" si="186"/>
        <v>15363</v>
      </c>
      <c r="R2957" s="8">
        <f t="shared" si="187"/>
        <v>1665</v>
      </c>
      <c r="S2957" s="2" t="s">
        <v>69</v>
      </c>
      <c r="T2957" s="22" cm="1">
        <f t="array" ref="T2957">_xlfn.IFS(OR(Q2957&gt;$U$2,Q2957&lt;$U$3),Q2957*$V$2,OR(Q2957&gt;$U$3,Q2957&lt;$U$4),Q2957*$V$3,OR(Q2957&gt;$U$3,Q2957&lt;$U$4),Q2957*$V$4,OR(Q2957&gt;$U$5,Q2957&lt;$U$6),Q2957*$V$6,OR(Q2957&gt;$U$6,Q2957&lt;$U$7),Q2957*$V$7)</f>
        <v>307.26</v>
      </c>
    </row>
    <row r="2958" spans="1:20" x14ac:dyDescent="0.3">
      <c r="A2958" s="2" t="s">
        <v>3646</v>
      </c>
      <c r="B2958" s="5">
        <v>43674</v>
      </c>
      <c r="C2958" s="5">
        <v>43674</v>
      </c>
      <c r="D2958" s="2" t="s">
        <v>33</v>
      </c>
      <c r="E2958" s="2" t="s">
        <v>27</v>
      </c>
      <c r="F2958" s="2" t="s">
        <v>775</v>
      </c>
      <c r="G2958" s="6" t="str">
        <f>VLOOKUP(F2958,'Customer Info'!A:B,2,0)</f>
        <v>Dorothy</v>
      </c>
      <c r="H2958" s="6" t="str">
        <f>VLOOKUP(F2958,'Customer Info'!A:C,3,0)</f>
        <v>Badders</v>
      </c>
      <c r="I2958" s="6" t="str">
        <f>VLOOKUP(F2958,'Customer Info'!A:E,5,0)</f>
        <v>Nanning</v>
      </c>
      <c r="J2958" s="2" t="s">
        <v>530</v>
      </c>
      <c r="K2958" s="2">
        <v>8889</v>
      </c>
      <c r="L2958" s="2">
        <v>8469</v>
      </c>
      <c r="M2958" s="2">
        <v>2</v>
      </c>
      <c r="N2958" s="7">
        <f t="shared" si="184"/>
        <v>16938</v>
      </c>
      <c r="O2958" s="7">
        <f t="shared" si="185"/>
        <v>17778</v>
      </c>
      <c r="P2958" s="2">
        <v>63</v>
      </c>
      <c r="Q2958" s="8">
        <f t="shared" si="186"/>
        <v>17841</v>
      </c>
      <c r="R2958" s="8">
        <f t="shared" si="187"/>
        <v>840</v>
      </c>
      <c r="S2958" s="2" t="s">
        <v>61</v>
      </c>
      <c r="T2958" s="22" cm="1">
        <f t="array" ref="T2958">_xlfn.IFS(OR(Q2958&gt;$U$2,Q2958&lt;$U$3),Q2958*$V$2,OR(Q2958&gt;$U$3,Q2958&lt;$U$4),Q2958*$V$3,OR(Q2958&gt;$U$3,Q2958&lt;$U$4),Q2958*$V$4,OR(Q2958&gt;$U$5,Q2958&lt;$U$6),Q2958*$V$6,OR(Q2958&gt;$U$6,Q2958&lt;$U$7),Q2958*$V$7)</f>
        <v>356.82</v>
      </c>
    </row>
    <row r="2959" spans="1:20" x14ac:dyDescent="0.3">
      <c r="A2959" s="2" t="s">
        <v>3647</v>
      </c>
      <c r="B2959" s="5">
        <v>43679</v>
      </c>
      <c r="C2959" s="5">
        <v>43681</v>
      </c>
      <c r="D2959" s="2" t="s">
        <v>26</v>
      </c>
      <c r="E2959" s="2" t="s">
        <v>46</v>
      </c>
      <c r="F2959" s="2" t="s">
        <v>29</v>
      </c>
      <c r="G2959" s="6" t="str">
        <f>VLOOKUP(F2959,'Customer Info'!A:B,2,0)</f>
        <v>Michael</v>
      </c>
      <c r="H2959" s="6" t="str">
        <f>VLOOKUP(F2959,'Customer Info'!A:C,3,0)</f>
        <v>Granlund</v>
      </c>
      <c r="I2959" s="6" t="str">
        <f>VLOOKUP(F2959,'Customer Info'!A:E,5,0)</f>
        <v>Sydney</v>
      </c>
      <c r="J2959" s="2" t="s">
        <v>119</v>
      </c>
      <c r="K2959" s="2">
        <v>1637</v>
      </c>
      <c r="L2959" s="2">
        <v>1532</v>
      </c>
      <c r="M2959" s="2">
        <v>1</v>
      </c>
      <c r="N2959" s="7">
        <f t="shared" si="184"/>
        <v>1532</v>
      </c>
      <c r="O2959" s="7">
        <f t="shared" si="185"/>
        <v>1637</v>
      </c>
      <c r="P2959" s="2">
        <v>20</v>
      </c>
      <c r="Q2959" s="8">
        <f t="shared" si="186"/>
        <v>1657</v>
      </c>
      <c r="R2959" s="8">
        <f t="shared" si="187"/>
        <v>105</v>
      </c>
      <c r="S2959" s="2" t="s">
        <v>61</v>
      </c>
      <c r="T2959" s="22" cm="1">
        <f t="array" ref="T2959">_xlfn.IFS(OR(Q2959&gt;$U$2,Q2959&lt;$U$3),Q2959*$V$2,OR(Q2959&gt;$U$3,Q2959&lt;$U$4),Q2959*$V$3,OR(Q2959&gt;$U$3,Q2959&lt;$U$4),Q2959*$V$4,OR(Q2959&gt;$U$5,Q2959&lt;$U$6),Q2959*$V$6,OR(Q2959&gt;$U$6,Q2959&lt;$U$7),Q2959*$V$7)</f>
        <v>33.14</v>
      </c>
    </row>
    <row r="2960" spans="1:20" x14ac:dyDescent="0.3">
      <c r="A2960" s="2" t="s">
        <v>3648</v>
      </c>
      <c r="B2960" s="5">
        <v>43716</v>
      </c>
      <c r="C2960" s="5">
        <v>43718</v>
      </c>
      <c r="D2960" s="2" t="s">
        <v>45</v>
      </c>
      <c r="E2960" s="2" t="s">
        <v>41</v>
      </c>
      <c r="F2960" s="2" t="s">
        <v>1108</v>
      </c>
      <c r="G2960" s="6" t="str">
        <f>VLOOKUP(F2960,'Customer Info'!A:B,2,0)</f>
        <v>Bryan</v>
      </c>
      <c r="H2960" s="6" t="str">
        <f>VLOOKUP(F2960,'Customer Info'!A:C,3,0)</f>
        <v>Davis</v>
      </c>
      <c r="I2960" s="6" t="str">
        <f>VLOOKUP(F2960,'Customer Info'!A:E,5,0)</f>
        <v>Delhi</v>
      </c>
      <c r="J2960" s="2" t="s">
        <v>592</v>
      </c>
      <c r="K2960" s="2">
        <v>135</v>
      </c>
      <c r="L2960" s="2">
        <v>129</v>
      </c>
      <c r="M2960" s="2">
        <v>4</v>
      </c>
      <c r="N2960" s="7">
        <f t="shared" si="184"/>
        <v>516</v>
      </c>
      <c r="O2960" s="7">
        <f t="shared" si="185"/>
        <v>540</v>
      </c>
      <c r="P2960" s="2">
        <v>30</v>
      </c>
      <c r="Q2960" s="8">
        <f t="shared" si="186"/>
        <v>570</v>
      </c>
      <c r="R2960" s="8">
        <f t="shared" si="187"/>
        <v>24</v>
      </c>
      <c r="S2960" s="2" t="s">
        <v>61</v>
      </c>
      <c r="T2960" s="22" cm="1">
        <f t="array" ref="T2960">_xlfn.IFS(OR(Q2960&gt;$U$2,Q2960&lt;$U$3),Q2960*$V$2,OR(Q2960&gt;$U$3,Q2960&lt;$U$4),Q2960*$V$3,OR(Q2960&gt;$U$3,Q2960&lt;$U$4),Q2960*$V$4,OR(Q2960&gt;$U$5,Q2960&lt;$U$6),Q2960*$V$6,OR(Q2960&gt;$U$6,Q2960&lt;$U$7),Q2960*$V$7)</f>
        <v>11.4</v>
      </c>
    </row>
    <row r="2961" spans="1:20" x14ac:dyDescent="0.3">
      <c r="A2961" s="2" t="s">
        <v>3649</v>
      </c>
      <c r="B2961" s="5">
        <v>43622</v>
      </c>
      <c r="C2961" s="5">
        <v>43623</v>
      </c>
      <c r="D2961" s="2" t="s">
        <v>45</v>
      </c>
      <c r="E2961" s="2" t="s">
        <v>89</v>
      </c>
      <c r="F2961" s="2" t="s">
        <v>174</v>
      </c>
      <c r="G2961" s="6" t="str">
        <f>VLOOKUP(F2961,'Customer Info'!A:B,2,0)</f>
        <v>Dean</v>
      </c>
      <c r="H2961" s="6" t="str">
        <f>VLOOKUP(F2961,'Customer Info'!A:C,3,0)</f>
        <v>Katz</v>
      </c>
      <c r="I2961" s="6" t="str">
        <f>VLOOKUP(F2961,'Customer Info'!A:E,5,0)</f>
        <v>Changzhou</v>
      </c>
      <c r="J2961" s="2" t="s">
        <v>260</v>
      </c>
      <c r="K2961" s="2">
        <v>1081</v>
      </c>
      <c r="L2961" s="2">
        <v>983</v>
      </c>
      <c r="M2961" s="2">
        <v>6</v>
      </c>
      <c r="N2961" s="7">
        <f t="shared" si="184"/>
        <v>5898</v>
      </c>
      <c r="O2961" s="7">
        <f t="shared" si="185"/>
        <v>6486</v>
      </c>
      <c r="P2961" s="2">
        <v>82</v>
      </c>
      <c r="Q2961" s="8">
        <f t="shared" si="186"/>
        <v>6568</v>
      </c>
      <c r="R2961" s="8">
        <f t="shared" si="187"/>
        <v>588</v>
      </c>
      <c r="S2961" s="2" t="s">
        <v>31</v>
      </c>
      <c r="T2961" s="22" cm="1">
        <f t="array" ref="T2961">_xlfn.IFS(OR(Q2961&gt;$U$2,Q2961&lt;$U$3),Q2961*$V$2,OR(Q2961&gt;$U$3,Q2961&lt;$U$4),Q2961*$V$3,OR(Q2961&gt;$U$3,Q2961&lt;$U$4),Q2961*$V$4,OR(Q2961&gt;$U$5,Q2961&lt;$U$6),Q2961*$V$6,OR(Q2961&gt;$U$6,Q2961&lt;$U$7),Q2961*$V$7)</f>
        <v>131.36000000000001</v>
      </c>
    </row>
    <row r="2962" spans="1:20" x14ac:dyDescent="0.3">
      <c r="A2962" s="2" t="s">
        <v>3650</v>
      </c>
      <c r="B2962" s="5">
        <v>43500</v>
      </c>
      <c r="C2962" s="5">
        <v>43502</v>
      </c>
      <c r="D2962" s="2" t="s">
        <v>33</v>
      </c>
      <c r="E2962" s="2" t="s">
        <v>41</v>
      </c>
      <c r="F2962" s="2" t="s">
        <v>975</v>
      </c>
      <c r="G2962" s="6" t="str">
        <f>VLOOKUP(F2962,'Customer Info'!A:B,2,0)</f>
        <v>Victoria</v>
      </c>
      <c r="H2962" s="6" t="str">
        <f>VLOOKUP(F2962,'Customer Info'!A:C,3,0)</f>
        <v>Brennan</v>
      </c>
      <c r="I2962" s="6" t="str">
        <f>VLOOKUP(F2962,'Customer Info'!A:E,5,0)</f>
        <v>Mangalore</v>
      </c>
      <c r="J2962" s="2" t="s">
        <v>417</v>
      </c>
      <c r="K2962" s="2">
        <v>7609</v>
      </c>
      <c r="L2962" s="2">
        <v>7248</v>
      </c>
      <c r="M2962" s="2">
        <v>3</v>
      </c>
      <c r="N2962" s="7">
        <f t="shared" si="184"/>
        <v>21744</v>
      </c>
      <c r="O2962" s="7">
        <f t="shared" si="185"/>
        <v>22827</v>
      </c>
      <c r="P2962" s="2">
        <v>21</v>
      </c>
      <c r="Q2962" s="8">
        <f t="shared" si="186"/>
        <v>22848</v>
      </c>
      <c r="R2962" s="8">
        <f t="shared" si="187"/>
        <v>1083</v>
      </c>
      <c r="S2962" s="2" t="s">
        <v>61</v>
      </c>
      <c r="T2962" s="22" cm="1">
        <f t="array" ref="T2962">_xlfn.IFS(OR(Q2962&gt;$U$2,Q2962&lt;$U$3),Q2962*$V$2,OR(Q2962&gt;$U$3,Q2962&lt;$U$4),Q2962*$V$3,OR(Q2962&gt;$U$3,Q2962&lt;$U$4),Q2962*$V$4,OR(Q2962&gt;$U$5,Q2962&lt;$U$6),Q2962*$V$6,OR(Q2962&gt;$U$6,Q2962&lt;$U$7),Q2962*$V$7)</f>
        <v>456.96000000000004</v>
      </c>
    </row>
    <row r="2963" spans="1:20" x14ac:dyDescent="0.3">
      <c r="A2963" s="2" t="s">
        <v>3651</v>
      </c>
      <c r="B2963" s="5">
        <v>43884</v>
      </c>
      <c r="C2963" s="5">
        <v>43885</v>
      </c>
      <c r="D2963" s="2" t="s">
        <v>45</v>
      </c>
      <c r="E2963" s="2" t="s">
        <v>66</v>
      </c>
      <c r="F2963" s="2" t="s">
        <v>379</v>
      </c>
      <c r="G2963" s="6" t="str">
        <f>VLOOKUP(F2963,'Customer Info'!A:B,2,0)</f>
        <v>Andrew</v>
      </c>
      <c r="H2963" s="6" t="str">
        <f>VLOOKUP(F2963,'Customer Info'!A:C,3,0)</f>
        <v>Gjertsen</v>
      </c>
      <c r="I2963" s="6" t="str">
        <f>VLOOKUP(F2963,'Customer Info'!A:E,5,0)</f>
        <v>Hamburg</v>
      </c>
      <c r="J2963" s="2" t="s">
        <v>224</v>
      </c>
      <c r="K2963" s="2">
        <v>1283</v>
      </c>
      <c r="L2963" s="2">
        <v>1187</v>
      </c>
      <c r="M2963" s="2">
        <v>3</v>
      </c>
      <c r="N2963" s="7">
        <f t="shared" si="184"/>
        <v>3561</v>
      </c>
      <c r="O2963" s="7">
        <f t="shared" si="185"/>
        <v>3849</v>
      </c>
      <c r="P2963" s="2">
        <v>58</v>
      </c>
      <c r="Q2963" s="8">
        <f t="shared" si="186"/>
        <v>3907</v>
      </c>
      <c r="R2963" s="8">
        <f t="shared" si="187"/>
        <v>288</v>
      </c>
      <c r="S2963" s="2" t="s">
        <v>31</v>
      </c>
      <c r="T2963" s="22" cm="1">
        <f t="array" ref="T2963">_xlfn.IFS(OR(Q2963&gt;$U$2,Q2963&lt;$U$3),Q2963*$V$2,OR(Q2963&gt;$U$3,Q2963&lt;$U$4),Q2963*$V$3,OR(Q2963&gt;$U$3,Q2963&lt;$U$4),Q2963*$V$4,OR(Q2963&gt;$U$5,Q2963&lt;$U$6),Q2963*$V$6,OR(Q2963&gt;$U$6,Q2963&lt;$U$7),Q2963*$V$7)</f>
        <v>78.14</v>
      </c>
    </row>
    <row r="2964" spans="1:20" x14ac:dyDescent="0.3">
      <c r="A2964" s="2" t="s">
        <v>3652</v>
      </c>
      <c r="B2964" s="5">
        <v>43967</v>
      </c>
      <c r="C2964" s="5">
        <v>43967</v>
      </c>
      <c r="D2964" s="2" t="s">
        <v>45</v>
      </c>
      <c r="E2964" s="2" t="s">
        <v>27</v>
      </c>
      <c r="F2964" s="2" t="s">
        <v>1434</v>
      </c>
      <c r="G2964" s="6" t="str">
        <f>VLOOKUP(F2964,'Customer Info'!A:B,2,0)</f>
        <v>Alan</v>
      </c>
      <c r="H2964" s="6" t="str">
        <f>VLOOKUP(F2964,'Customer Info'!A:C,3,0)</f>
        <v>Shonely</v>
      </c>
      <c r="I2964" s="6" t="str">
        <f>VLOOKUP(F2964,'Customer Info'!A:E,5,0)</f>
        <v>Canberra</v>
      </c>
      <c r="J2964" s="2" t="s">
        <v>910</v>
      </c>
      <c r="K2964" s="2">
        <v>184</v>
      </c>
      <c r="L2964" s="2">
        <v>176</v>
      </c>
      <c r="M2964" s="2">
        <v>7</v>
      </c>
      <c r="N2964" s="7">
        <f t="shared" si="184"/>
        <v>1232</v>
      </c>
      <c r="O2964" s="7">
        <f t="shared" si="185"/>
        <v>1288</v>
      </c>
      <c r="P2964" s="2">
        <v>30</v>
      </c>
      <c r="Q2964" s="8">
        <f t="shared" si="186"/>
        <v>1318</v>
      </c>
      <c r="R2964" s="8">
        <f t="shared" si="187"/>
        <v>56</v>
      </c>
      <c r="S2964" s="2" t="s">
        <v>69</v>
      </c>
      <c r="T2964" s="22" cm="1">
        <f t="array" ref="T2964">_xlfn.IFS(OR(Q2964&gt;$U$2,Q2964&lt;$U$3),Q2964*$V$2,OR(Q2964&gt;$U$3,Q2964&lt;$U$4),Q2964*$V$3,OR(Q2964&gt;$U$3,Q2964&lt;$U$4),Q2964*$V$4,OR(Q2964&gt;$U$5,Q2964&lt;$U$6),Q2964*$V$6,OR(Q2964&gt;$U$6,Q2964&lt;$U$7),Q2964*$V$7)</f>
        <v>26.36</v>
      </c>
    </row>
    <row r="2965" spans="1:20" x14ac:dyDescent="0.3">
      <c r="A2965" s="2" t="s">
        <v>3653</v>
      </c>
      <c r="B2965" s="5">
        <v>43954</v>
      </c>
      <c r="C2965" s="5">
        <v>43955</v>
      </c>
      <c r="D2965" s="2" t="s">
        <v>33</v>
      </c>
      <c r="E2965" s="2" t="s">
        <v>66</v>
      </c>
      <c r="F2965" s="2" t="s">
        <v>1000</v>
      </c>
      <c r="G2965" s="6" t="str">
        <f>VLOOKUP(F2965,'Customer Info'!A:B,2,0)</f>
        <v>Justin</v>
      </c>
      <c r="H2965" s="6" t="str">
        <f>VLOOKUP(F2965,'Customer Info'!A:C,3,0)</f>
        <v>Deggeller</v>
      </c>
      <c r="I2965" s="6" t="str">
        <f>VLOOKUP(F2965,'Customer Info'!A:E,5,0)</f>
        <v>Gawler</v>
      </c>
      <c r="J2965" s="2" t="s">
        <v>114</v>
      </c>
      <c r="K2965" s="2">
        <v>27691</v>
      </c>
      <c r="L2965" s="2">
        <v>25616</v>
      </c>
      <c r="M2965" s="2">
        <v>9</v>
      </c>
      <c r="N2965" s="7">
        <f t="shared" si="184"/>
        <v>230544</v>
      </c>
      <c r="O2965" s="7">
        <f t="shared" si="185"/>
        <v>249219</v>
      </c>
      <c r="P2965" s="2">
        <v>86</v>
      </c>
      <c r="Q2965" s="8">
        <f t="shared" si="186"/>
        <v>249305</v>
      </c>
      <c r="R2965" s="8">
        <f t="shared" si="187"/>
        <v>18675</v>
      </c>
      <c r="S2965" s="2" t="s">
        <v>31</v>
      </c>
      <c r="T2965" s="22" cm="1">
        <f t="array" ref="T2965">_xlfn.IFS(OR(Q2965&gt;$U$2,Q2965&lt;$U$3),Q2965*$V$2,OR(Q2965&gt;$U$3,Q2965&lt;$U$4),Q2965*$V$3,OR(Q2965&gt;$U$3,Q2965&lt;$U$4),Q2965*$V$4,OR(Q2965&gt;$U$5,Q2965&lt;$U$6),Q2965*$V$6,OR(Q2965&gt;$U$6,Q2965&lt;$U$7),Q2965*$V$7)</f>
        <v>4986.1000000000004</v>
      </c>
    </row>
    <row r="2966" spans="1:20" x14ac:dyDescent="0.3">
      <c r="A2966" s="2" t="s">
        <v>3654</v>
      </c>
      <c r="B2966" s="5">
        <v>43869</v>
      </c>
      <c r="C2966" s="5">
        <v>43869</v>
      </c>
      <c r="D2966" s="2" t="s">
        <v>33</v>
      </c>
      <c r="E2966" s="2" t="s">
        <v>66</v>
      </c>
      <c r="F2966" s="2" t="s">
        <v>487</v>
      </c>
      <c r="G2966" s="6" t="str">
        <f>VLOOKUP(F2966,'Customer Info'!A:B,2,0)</f>
        <v>Jim</v>
      </c>
      <c r="H2966" s="6" t="str">
        <f>VLOOKUP(F2966,'Customer Info'!A:C,3,0)</f>
        <v>Karlsson</v>
      </c>
      <c r="I2966" s="6" t="str">
        <f>VLOOKUP(F2966,'Customer Info'!A:E,5,0)</f>
        <v>Geelong</v>
      </c>
      <c r="J2966" s="2" t="s">
        <v>910</v>
      </c>
      <c r="K2966" s="2">
        <v>6087</v>
      </c>
      <c r="L2966" s="2">
        <v>5808</v>
      </c>
      <c r="M2966" s="2">
        <v>2</v>
      </c>
      <c r="N2966" s="7">
        <f t="shared" si="184"/>
        <v>11616</v>
      </c>
      <c r="O2966" s="7">
        <f t="shared" si="185"/>
        <v>12174</v>
      </c>
      <c r="P2966" s="2">
        <v>58</v>
      </c>
      <c r="Q2966" s="8">
        <f t="shared" si="186"/>
        <v>12232</v>
      </c>
      <c r="R2966" s="8">
        <f t="shared" si="187"/>
        <v>558</v>
      </c>
      <c r="S2966" s="2" t="s">
        <v>31</v>
      </c>
      <c r="T2966" s="22" cm="1">
        <f t="array" ref="T2966">_xlfn.IFS(OR(Q2966&gt;$U$2,Q2966&lt;$U$3),Q2966*$V$2,OR(Q2966&gt;$U$3,Q2966&lt;$U$4),Q2966*$V$3,OR(Q2966&gt;$U$3,Q2966&lt;$U$4),Q2966*$V$4,OR(Q2966&gt;$U$5,Q2966&lt;$U$6),Q2966*$V$6,OR(Q2966&gt;$U$6,Q2966&lt;$U$7),Q2966*$V$7)</f>
        <v>244.64000000000001</v>
      </c>
    </row>
    <row r="2967" spans="1:20" x14ac:dyDescent="0.3">
      <c r="A2967" s="2" t="s">
        <v>3655</v>
      </c>
      <c r="B2967" s="5">
        <v>43980</v>
      </c>
      <c r="C2967" s="5">
        <v>43981</v>
      </c>
      <c r="D2967" s="2" t="s">
        <v>26</v>
      </c>
      <c r="E2967" s="2" t="s">
        <v>34</v>
      </c>
      <c r="F2967" s="2" t="s">
        <v>273</v>
      </c>
      <c r="G2967" s="6" t="str">
        <f>VLOOKUP(F2967,'Customer Info'!A:B,2,0)</f>
        <v>Alex</v>
      </c>
      <c r="H2967" s="6" t="str">
        <f>VLOOKUP(F2967,'Customer Info'!A:C,3,0)</f>
        <v>Avila</v>
      </c>
      <c r="I2967" s="6" t="str">
        <f>VLOOKUP(F2967,'Customer Info'!A:E,5,0)</f>
        <v>Berlin</v>
      </c>
      <c r="J2967" s="2" t="s">
        <v>326</v>
      </c>
      <c r="K2967" s="2">
        <v>1968</v>
      </c>
      <c r="L2967" s="2">
        <v>1821</v>
      </c>
      <c r="M2967" s="2">
        <v>3</v>
      </c>
      <c r="N2967" s="7">
        <f t="shared" si="184"/>
        <v>5463</v>
      </c>
      <c r="O2967" s="7">
        <f t="shared" si="185"/>
        <v>5904</v>
      </c>
      <c r="P2967" s="2">
        <v>51</v>
      </c>
      <c r="Q2967" s="8">
        <f t="shared" si="186"/>
        <v>5955</v>
      </c>
      <c r="R2967" s="8">
        <f t="shared" si="187"/>
        <v>441</v>
      </c>
      <c r="S2967" s="2" t="s">
        <v>61</v>
      </c>
      <c r="T2967" s="22" cm="1">
        <f t="array" ref="T2967">_xlfn.IFS(OR(Q2967&gt;$U$2,Q2967&lt;$U$3),Q2967*$V$2,OR(Q2967&gt;$U$3,Q2967&lt;$U$4),Q2967*$V$3,OR(Q2967&gt;$U$3,Q2967&lt;$U$4),Q2967*$V$4,OR(Q2967&gt;$U$5,Q2967&lt;$U$6),Q2967*$V$6,OR(Q2967&gt;$U$6,Q2967&lt;$U$7),Q2967*$V$7)</f>
        <v>119.10000000000001</v>
      </c>
    </row>
    <row r="2968" spans="1:20" x14ac:dyDescent="0.3">
      <c r="A2968" s="2" t="s">
        <v>3656</v>
      </c>
      <c r="B2968" s="5">
        <v>43922</v>
      </c>
      <c r="C2968" s="5">
        <v>43924</v>
      </c>
      <c r="D2968" s="2" t="s">
        <v>26</v>
      </c>
      <c r="E2968" s="2" t="s">
        <v>89</v>
      </c>
      <c r="F2968" s="2" t="s">
        <v>946</v>
      </c>
      <c r="G2968" s="6" t="str">
        <f>VLOOKUP(F2968,'Customer Info'!A:B,2,0)</f>
        <v>Neil</v>
      </c>
      <c r="H2968" s="6" t="str">
        <f>VLOOKUP(F2968,'Customer Info'!A:C,3,0)</f>
        <v>Franzšsisch</v>
      </c>
      <c r="I2968" s="6" t="str">
        <f>VLOOKUP(F2968,'Customer Info'!A:E,5,0)</f>
        <v>Mount Isa</v>
      </c>
      <c r="J2968" s="2" t="s">
        <v>326</v>
      </c>
      <c r="K2968" s="2">
        <v>2960</v>
      </c>
      <c r="L2968" s="2">
        <v>2635</v>
      </c>
      <c r="M2968" s="2">
        <v>3</v>
      </c>
      <c r="N2968" s="7">
        <f t="shared" si="184"/>
        <v>7905</v>
      </c>
      <c r="O2968" s="7">
        <f t="shared" si="185"/>
        <v>8880</v>
      </c>
      <c r="P2968" s="2">
        <v>52</v>
      </c>
      <c r="Q2968" s="8">
        <f t="shared" si="186"/>
        <v>8932</v>
      </c>
      <c r="R2968" s="8">
        <f t="shared" si="187"/>
        <v>975</v>
      </c>
      <c r="S2968" s="2" t="s">
        <v>31</v>
      </c>
      <c r="T2968" s="22" cm="1">
        <f t="array" ref="T2968">_xlfn.IFS(OR(Q2968&gt;$U$2,Q2968&lt;$U$3),Q2968*$V$2,OR(Q2968&gt;$U$3,Q2968&lt;$U$4),Q2968*$V$3,OR(Q2968&gt;$U$3,Q2968&lt;$U$4),Q2968*$V$4,OR(Q2968&gt;$U$5,Q2968&lt;$U$6),Q2968*$V$6,OR(Q2968&gt;$U$6,Q2968&lt;$U$7),Q2968*$V$7)</f>
        <v>178.64000000000001</v>
      </c>
    </row>
    <row r="2969" spans="1:20" x14ac:dyDescent="0.3">
      <c r="A2969" s="2" t="s">
        <v>3657</v>
      </c>
      <c r="B2969" s="5">
        <v>44067</v>
      </c>
      <c r="C2969" s="5">
        <v>44067</v>
      </c>
      <c r="D2969" s="2" t="s">
        <v>45</v>
      </c>
      <c r="E2969" s="2" t="s">
        <v>27</v>
      </c>
      <c r="F2969" s="2" t="s">
        <v>257</v>
      </c>
      <c r="G2969" s="6" t="str">
        <f>VLOOKUP(F2969,'Customer Info'!A:B,2,0)</f>
        <v>Eugene</v>
      </c>
      <c r="H2969" s="6" t="str">
        <f>VLOOKUP(F2969,'Customer Info'!A:C,3,0)</f>
        <v>Hildebrand</v>
      </c>
      <c r="I2969" s="6" t="str">
        <f>VLOOKUP(F2969,'Customer Info'!A:E,5,0)</f>
        <v>Liaocheng</v>
      </c>
      <c r="J2969" s="2" t="s">
        <v>417</v>
      </c>
      <c r="K2969" s="2">
        <v>825</v>
      </c>
      <c r="L2969" s="2">
        <v>793</v>
      </c>
      <c r="M2969" s="2">
        <v>3</v>
      </c>
      <c r="N2969" s="7">
        <f t="shared" si="184"/>
        <v>2379</v>
      </c>
      <c r="O2969" s="7">
        <f t="shared" si="185"/>
        <v>2475</v>
      </c>
      <c r="P2969" s="2">
        <v>99</v>
      </c>
      <c r="Q2969" s="8">
        <f t="shared" si="186"/>
        <v>2574</v>
      </c>
      <c r="R2969" s="8">
        <f t="shared" si="187"/>
        <v>96</v>
      </c>
      <c r="S2969" s="2" t="s">
        <v>31</v>
      </c>
      <c r="T2969" s="22" cm="1">
        <f t="array" ref="T2969">_xlfn.IFS(OR(Q2969&gt;$U$2,Q2969&lt;$U$3),Q2969*$V$2,OR(Q2969&gt;$U$3,Q2969&lt;$U$4),Q2969*$V$3,OR(Q2969&gt;$U$3,Q2969&lt;$U$4),Q2969*$V$4,OR(Q2969&gt;$U$5,Q2969&lt;$U$6),Q2969*$V$6,OR(Q2969&gt;$U$6,Q2969&lt;$U$7),Q2969*$V$7)</f>
        <v>51.480000000000004</v>
      </c>
    </row>
    <row r="2970" spans="1:20" x14ac:dyDescent="0.3">
      <c r="A2970" s="2" t="s">
        <v>3658</v>
      </c>
      <c r="B2970" s="5">
        <v>44001</v>
      </c>
      <c r="C2970" s="5">
        <v>44003</v>
      </c>
      <c r="D2970" s="2" t="s">
        <v>26</v>
      </c>
      <c r="E2970" s="2" t="s">
        <v>89</v>
      </c>
      <c r="F2970" s="2" t="s">
        <v>134</v>
      </c>
      <c r="G2970" s="6" t="str">
        <f>VLOOKUP(F2970,'Customer Info'!A:B,2,0)</f>
        <v>Victoria</v>
      </c>
      <c r="H2970" s="6" t="str">
        <f>VLOOKUP(F2970,'Customer Info'!A:C,3,0)</f>
        <v>Pisteka</v>
      </c>
      <c r="I2970" s="6" t="str">
        <f>VLOOKUP(F2970,'Customer Info'!A:E,5,0)</f>
        <v>Bokaro</v>
      </c>
      <c r="J2970" s="2" t="s">
        <v>666</v>
      </c>
      <c r="K2970" s="2">
        <v>2778</v>
      </c>
      <c r="L2970" s="2">
        <v>2573</v>
      </c>
      <c r="M2970" s="2">
        <v>3</v>
      </c>
      <c r="N2970" s="7">
        <f t="shared" si="184"/>
        <v>7719</v>
      </c>
      <c r="O2970" s="7">
        <f t="shared" si="185"/>
        <v>8334</v>
      </c>
      <c r="P2970" s="2">
        <v>69</v>
      </c>
      <c r="Q2970" s="8">
        <f t="shared" si="186"/>
        <v>8403</v>
      </c>
      <c r="R2970" s="8">
        <f t="shared" si="187"/>
        <v>615</v>
      </c>
      <c r="S2970" s="2" t="s">
        <v>61</v>
      </c>
      <c r="T2970" s="22" cm="1">
        <f t="array" ref="T2970">_xlfn.IFS(OR(Q2970&gt;$U$2,Q2970&lt;$U$3),Q2970*$V$2,OR(Q2970&gt;$U$3,Q2970&lt;$U$4),Q2970*$V$3,OR(Q2970&gt;$U$3,Q2970&lt;$U$4),Q2970*$V$4,OR(Q2970&gt;$U$5,Q2970&lt;$U$6),Q2970*$V$6,OR(Q2970&gt;$U$6,Q2970&lt;$U$7),Q2970*$V$7)</f>
        <v>168.06</v>
      </c>
    </row>
    <row r="2971" spans="1:20" x14ac:dyDescent="0.3">
      <c r="A2971" s="2" t="s">
        <v>3659</v>
      </c>
      <c r="B2971" s="5">
        <v>44151</v>
      </c>
      <c r="C2971" s="5">
        <v>44153</v>
      </c>
      <c r="D2971" s="2" t="s">
        <v>45</v>
      </c>
      <c r="E2971" s="2" t="s">
        <v>66</v>
      </c>
      <c r="F2971" s="2" t="s">
        <v>1828</v>
      </c>
      <c r="G2971" s="6" t="str">
        <f>VLOOKUP(F2971,'Customer Info'!A:B,2,0)</f>
        <v>Peter</v>
      </c>
      <c r="H2971" s="6" t="str">
        <f>VLOOKUP(F2971,'Customer Info'!A:C,3,0)</f>
        <v>BŸhler</v>
      </c>
      <c r="I2971" s="6" t="str">
        <f>VLOOKUP(F2971,'Customer Info'!A:E,5,0)</f>
        <v>Dresden</v>
      </c>
      <c r="J2971" s="2" t="s">
        <v>838</v>
      </c>
      <c r="K2971" s="2">
        <v>69</v>
      </c>
      <c r="L2971" s="2">
        <v>64</v>
      </c>
      <c r="M2971" s="2">
        <v>1</v>
      </c>
      <c r="N2971" s="7">
        <f t="shared" si="184"/>
        <v>64</v>
      </c>
      <c r="O2971" s="7">
        <f t="shared" si="185"/>
        <v>69</v>
      </c>
      <c r="P2971" s="2">
        <v>10</v>
      </c>
      <c r="Q2971" s="8">
        <f t="shared" si="186"/>
        <v>79</v>
      </c>
      <c r="R2971" s="8">
        <f t="shared" si="187"/>
        <v>5</v>
      </c>
      <c r="S2971" s="2" t="s">
        <v>31</v>
      </c>
      <c r="T2971" s="22" cm="1">
        <f t="array" ref="T2971">_xlfn.IFS(OR(Q2971&gt;$U$2,Q2971&lt;$U$3),Q2971*$V$2,OR(Q2971&gt;$U$3,Q2971&lt;$U$4),Q2971*$V$3,OR(Q2971&gt;$U$3,Q2971&lt;$U$4),Q2971*$V$4,OR(Q2971&gt;$U$5,Q2971&lt;$U$6),Q2971*$V$6,OR(Q2971&gt;$U$6,Q2971&lt;$U$7),Q2971*$V$7)</f>
        <v>1.58</v>
      </c>
    </row>
    <row r="2972" spans="1:20" x14ac:dyDescent="0.3">
      <c r="A2972" s="2" t="s">
        <v>3660</v>
      </c>
      <c r="B2972" s="5">
        <v>43993</v>
      </c>
      <c r="C2972" s="5">
        <v>43995</v>
      </c>
      <c r="D2972" s="2" t="s">
        <v>26</v>
      </c>
      <c r="E2972" s="2" t="s">
        <v>46</v>
      </c>
      <c r="F2972" s="2" t="s">
        <v>211</v>
      </c>
      <c r="G2972" s="6" t="str">
        <f>VLOOKUP(F2972,'Customer Info'!A:B,2,0)</f>
        <v>Meg</v>
      </c>
      <c r="H2972" s="6" t="str">
        <f>VLOOKUP(F2972,'Customer Info'!A:C,3,0)</f>
        <v>Tillman</v>
      </c>
      <c r="I2972" s="6" t="str">
        <f>VLOOKUP(F2972,'Customer Info'!A:E,5,0)</f>
        <v>Bangalore</v>
      </c>
      <c r="J2972" s="2" t="s">
        <v>181</v>
      </c>
      <c r="K2972" s="2">
        <v>1887</v>
      </c>
      <c r="L2972" s="2">
        <v>1763</v>
      </c>
      <c r="M2972" s="2">
        <v>5</v>
      </c>
      <c r="N2972" s="7">
        <f t="shared" si="184"/>
        <v>8815</v>
      </c>
      <c r="O2972" s="7">
        <f t="shared" si="185"/>
        <v>9435</v>
      </c>
      <c r="P2972" s="2">
        <v>70</v>
      </c>
      <c r="Q2972" s="8">
        <f t="shared" si="186"/>
        <v>9505</v>
      </c>
      <c r="R2972" s="8">
        <f t="shared" si="187"/>
        <v>620</v>
      </c>
      <c r="S2972" s="2" t="s">
        <v>28</v>
      </c>
      <c r="T2972" s="22" cm="1">
        <f t="array" ref="T2972">_xlfn.IFS(OR(Q2972&gt;$U$2,Q2972&lt;$U$3),Q2972*$V$2,OR(Q2972&gt;$U$3,Q2972&lt;$U$4),Q2972*$V$3,OR(Q2972&gt;$U$3,Q2972&lt;$U$4),Q2972*$V$4,OR(Q2972&gt;$U$5,Q2972&lt;$U$6),Q2972*$V$6,OR(Q2972&gt;$U$6,Q2972&lt;$U$7),Q2972*$V$7)</f>
        <v>190.1</v>
      </c>
    </row>
    <row r="2973" spans="1:20" x14ac:dyDescent="0.3">
      <c r="A2973" s="2" t="s">
        <v>3661</v>
      </c>
      <c r="B2973" s="5">
        <v>44058</v>
      </c>
      <c r="C2973" s="5">
        <v>44060</v>
      </c>
      <c r="D2973" s="2" t="s">
        <v>33</v>
      </c>
      <c r="E2973" s="2" t="s">
        <v>66</v>
      </c>
      <c r="F2973" s="2" t="s">
        <v>198</v>
      </c>
      <c r="G2973" s="6" t="str">
        <f>VLOOKUP(F2973,'Customer Info'!A:B,2,0)</f>
        <v>James</v>
      </c>
      <c r="H2973" s="6" t="str">
        <f>VLOOKUP(F2973,'Customer Info'!A:C,3,0)</f>
        <v>Lanier</v>
      </c>
      <c r="I2973" s="6" t="str">
        <f>VLOOKUP(F2973,'Customer Info'!A:E,5,0)</f>
        <v>Dortmund</v>
      </c>
      <c r="J2973" s="2" t="s">
        <v>697</v>
      </c>
      <c r="K2973" s="2">
        <v>7864</v>
      </c>
      <c r="L2973" s="2">
        <v>7563</v>
      </c>
      <c r="M2973" s="2">
        <v>2</v>
      </c>
      <c r="N2973" s="7">
        <f t="shared" si="184"/>
        <v>15126</v>
      </c>
      <c r="O2973" s="7">
        <f t="shared" si="185"/>
        <v>15728</v>
      </c>
      <c r="P2973" s="2">
        <v>93</v>
      </c>
      <c r="Q2973" s="8">
        <f t="shared" si="186"/>
        <v>15821</v>
      </c>
      <c r="R2973" s="8">
        <f t="shared" si="187"/>
        <v>602</v>
      </c>
      <c r="S2973" s="2" t="s">
        <v>61</v>
      </c>
      <c r="T2973" s="22" cm="1">
        <f t="array" ref="T2973">_xlfn.IFS(OR(Q2973&gt;$U$2,Q2973&lt;$U$3),Q2973*$V$2,OR(Q2973&gt;$U$3,Q2973&lt;$U$4),Q2973*$V$3,OR(Q2973&gt;$U$3,Q2973&lt;$U$4),Q2973*$V$4,OR(Q2973&gt;$U$5,Q2973&lt;$U$6),Q2973*$V$6,OR(Q2973&gt;$U$6,Q2973&lt;$U$7),Q2973*$V$7)</f>
        <v>316.42</v>
      </c>
    </row>
    <row r="2974" spans="1:20" x14ac:dyDescent="0.3">
      <c r="A2974" s="2" t="s">
        <v>3662</v>
      </c>
      <c r="B2974" s="5">
        <v>44128</v>
      </c>
      <c r="C2974" s="5">
        <v>44130</v>
      </c>
      <c r="D2974" s="2" t="s">
        <v>45</v>
      </c>
      <c r="E2974" s="2" t="s">
        <v>89</v>
      </c>
      <c r="F2974" s="2" t="s">
        <v>289</v>
      </c>
      <c r="G2974" s="6" t="str">
        <f>VLOOKUP(F2974,'Customer Info'!A:B,2,0)</f>
        <v>Xylona</v>
      </c>
      <c r="H2974" s="6" t="str">
        <f>VLOOKUP(F2974,'Customer Info'!A:C,3,0)</f>
        <v>Preis</v>
      </c>
      <c r="I2974" s="6" t="str">
        <f>VLOOKUP(F2974,'Customer Info'!A:E,5,0)</f>
        <v>Qidong</v>
      </c>
      <c r="J2974" s="2" t="s">
        <v>221</v>
      </c>
      <c r="K2974" s="2">
        <v>169</v>
      </c>
      <c r="L2974" s="2">
        <v>160</v>
      </c>
      <c r="M2974" s="2">
        <v>1</v>
      </c>
      <c r="N2974" s="7">
        <f t="shared" si="184"/>
        <v>160</v>
      </c>
      <c r="O2974" s="7">
        <f t="shared" si="185"/>
        <v>169</v>
      </c>
      <c r="P2974" s="2">
        <v>30</v>
      </c>
      <c r="Q2974" s="8">
        <f t="shared" si="186"/>
        <v>199</v>
      </c>
      <c r="R2974" s="8">
        <f t="shared" si="187"/>
        <v>9</v>
      </c>
      <c r="S2974" s="2" t="s">
        <v>61</v>
      </c>
      <c r="T2974" s="22" cm="1">
        <f t="array" ref="T2974">_xlfn.IFS(OR(Q2974&gt;$U$2,Q2974&lt;$U$3),Q2974*$V$2,OR(Q2974&gt;$U$3,Q2974&lt;$U$4),Q2974*$V$3,OR(Q2974&gt;$U$3,Q2974&lt;$U$4),Q2974*$V$4,OR(Q2974&gt;$U$5,Q2974&lt;$U$6),Q2974*$V$6,OR(Q2974&gt;$U$6,Q2974&lt;$U$7),Q2974*$V$7)</f>
        <v>3.98</v>
      </c>
    </row>
    <row r="2975" spans="1:20" x14ac:dyDescent="0.3">
      <c r="A2975" s="2" t="s">
        <v>3663</v>
      </c>
      <c r="B2975" s="5">
        <v>43857</v>
      </c>
      <c r="C2975" s="5">
        <v>43857</v>
      </c>
      <c r="D2975" s="2" t="s">
        <v>26</v>
      </c>
      <c r="E2975" s="2" t="s">
        <v>41</v>
      </c>
      <c r="F2975" s="2" t="s">
        <v>876</v>
      </c>
      <c r="G2975" s="6" t="str">
        <f>VLOOKUP(F2975,'Customer Info'!A:B,2,0)</f>
        <v>Dianna</v>
      </c>
      <c r="H2975" s="6" t="str">
        <f>VLOOKUP(F2975,'Customer Info'!A:C,3,0)</f>
        <v>Vittorini</v>
      </c>
      <c r="I2975" s="6" t="str">
        <f>VLOOKUP(F2975,'Customer Info'!A:E,5,0)</f>
        <v>Cottbus</v>
      </c>
      <c r="J2975" s="2" t="s">
        <v>103</v>
      </c>
      <c r="K2975" s="2">
        <v>1169</v>
      </c>
      <c r="L2975" s="2">
        <v>1103</v>
      </c>
      <c r="M2975" s="2">
        <v>3</v>
      </c>
      <c r="N2975" s="7">
        <f t="shared" si="184"/>
        <v>3309</v>
      </c>
      <c r="O2975" s="7">
        <f t="shared" si="185"/>
        <v>3507</v>
      </c>
      <c r="P2975" s="2">
        <v>90</v>
      </c>
      <c r="Q2975" s="8">
        <f t="shared" si="186"/>
        <v>3597</v>
      </c>
      <c r="R2975" s="8">
        <f t="shared" si="187"/>
        <v>198</v>
      </c>
      <c r="S2975" s="2" t="s">
        <v>61</v>
      </c>
      <c r="T2975" s="22" cm="1">
        <f t="array" ref="T2975">_xlfn.IFS(OR(Q2975&gt;$U$2,Q2975&lt;$U$3),Q2975*$V$2,OR(Q2975&gt;$U$3,Q2975&lt;$U$4),Q2975*$V$3,OR(Q2975&gt;$U$3,Q2975&lt;$U$4),Q2975*$V$4,OR(Q2975&gt;$U$5,Q2975&lt;$U$6),Q2975*$V$6,OR(Q2975&gt;$U$6,Q2975&lt;$U$7),Q2975*$V$7)</f>
        <v>71.94</v>
      </c>
    </row>
    <row r="2976" spans="1:20" x14ac:dyDescent="0.3">
      <c r="A2976" s="2" t="s">
        <v>3664</v>
      </c>
      <c r="B2976" s="5">
        <v>44169</v>
      </c>
      <c r="C2976" s="5">
        <v>44170</v>
      </c>
      <c r="D2976" s="2" t="s">
        <v>45</v>
      </c>
      <c r="E2976" s="2" t="s">
        <v>46</v>
      </c>
      <c r="F2976" s="2" t="s">
        <v>338</v>
      </c>
      <c r="G2976" s="6" t="str">
        <f>VLOOKUP(F2976,'Customer Info'!A:B,2,0)</f>
        <v>Ann</v>
      </c>
      <c r="H2976" s="6" t="str">
        <f>VLOOKUP(F2976,'Customer Info'!A:C,3,0)</f>
        <v>Chong</v>
      </c>
      <c r="I2976" s="6" t="str">
        <f>VLOOKUP(F2976,'Customer Info'!A:E,5,0)</f>
        <v>Sydney</v>
      </c>
      <c r="J2976" s="2" t="s">
        <v>891</v>
      </c>
      <c r="K2976" s="2">
        <v>142</v>
      </c>
      <c r="L2976" s="2">
        <v>134</v>
      </c>
      <c r="M2976" s="2">
        <v>3</v>
      </c>
      <c r="N2976" s="7">
        <f t="shared" si="184"/>
        <v>402</v>
      </c>
      <c r="O2976" s="7">
        <f t="shared" si="185"/>
        <v>426</v>
      </c>
      <c r="P2976" s="2">
        <v>30</v>
      </c>
      <c r="Q2976" s="8">
        <f t="shared" si="186"/>
        <v>456</v>
      </c>
      <c r="R2976" s="8">
        <f t="shared" si="187"/>
        <v>24</v>
      </c>
      <c r="S2976" s="2" t="s">
        <v>31</v>
      </c>
      <c r="T2976" s="22" cm="1">
        <f t="array" ref="T2976">_xlfn.IFS(OR(Q2976&gt;$U$2,Q2976&lt;$U$3),Q2976*$V$2,OR(Q2976&gt;$U$3,Q2976&lt;$U$4),Q2976*$V$3,OR(Q2976&gt;$U$3,Q2976&lt;$U$4),Q2976*$V$4,OR(Q2976&gt;$U$5,Q2976&lt;$U$6),Q2976*$V$6,OR(Q2976&gt;$U$6,Q2976&lt;$U$7),Q2976*$V$7)</f>
        <v>9.120000000000001</v>
      </c>
    </row>
    <row r="2977" spans="1:20" x14ac:dyDescent="0.3">
      <c r="A2977" s="2" t="s">
        <v>3665</v>
      </c>
      <c r="B2977" s="5">
        <v>43907</v>
      </c>
      <c r="C2977" s="5">
        <v>43908</v>
      </c>
      <c r="D2977" s="2" t="s">
        <v>45</v>
      </c>
      <c r="E2977" s="2" t="s">
        <v>34</v>
      </c>
      <c r="F2977" s="2" t="s">
        <v>1261</v>
      </c>
      <c r="G2977" s="6" t="str">
        <f>VLOOKUP(F2977,'Customer Info'!A:B,2,0)</f>
        <v>Heather</v>
      </c>
      <c r="H2977" s="6" t="str">
        <f>VLOOKUP(F2977,'Customer Info'!A:C,3,0)</f>
        <v>Kirkland</v>
      </c>
      <c r="I2977" s="6" t="str">
        <f>VLOOKUP(F2977,'Customer Info'!A:E,5,0)</f>
        <v>Luoyang</v>
      </c>
      <c r="J2977" s="2" t="s">
        <v>194</v>
      </c>
      <c r="K2977" s="2">
        <v>825</v>
      </c>
      <c r="L2977" s="2">
        <v>793</v>
      </c>
      <c r="M2977" s="2">
        <v>3</v>
      </c>
      <c r="N2977" s="7">
        <f t="shared" si="184"/>
        <v>2379</v>
      </c>
      <c r="O2977" s="7">
        <f t="shared" si="185"/>
        <v>2475</v>
      </c>
      <c r="P2977" s="2">
        <v>94</v>
      </c>
      <c r="Q2977" s="8">
        <f t="shared" si="186"/>
        <v>2569</v>
      </c>
      <c r="R2977" s="8">
        <f t="shared" si="187"/>
        <v>96</v>
      </c>
      <c r="S2977" s="2" t="s">
        <v>61</v>
      </c>
      <c r="T2977" s="22" cm="1">
        <f t="array" ref="T2977">_xlfn.IFS(OR(Q2977&gt;$U$2,Q2977&lt;$U$3),Q2977*$V$2,OR(Q2977&gt;$U$3,Q2977&lt;$U$4),Q2977*$V$3,OR(Q2977&gt;$U$3,Q2977&lt;$U$4),Q2977*$V$4,OR(Q2977&gt;$U$5,Q2977&lt;$U$6),Q2977*$V$6,OR(Q2977&gt;$U$6,Q2977&lt;$U$7),Q2977*$V$7)</f>
        <v>51.38</v>
      </c>
    </row>
    <row r="2978" spans="1:20" x14ac:dyDescent="0.3">
      <c r="A2978" s="2" t="s">
        <v>3666</v>
      </c>
      <c r="B2978" s="5">
        <v>43976</v>
      </c>
      <c r="C2978" s="5">
        <v>43976</v>
      </c>
      <c r="D2978" s="2" t="s">
        <v>33</v>
      </c>
      <c r="E2978" s="2" t="s">
        <v>66</v>
      </c>
      <c r="F2978" s="2" t="s">
        <v>289</v>
      </c>
      <c r="G2978" s="6" t="str">
        <f>VLOOKUP(F2978,'Customer Info'!A:B,2,0)</f>
        <v>Xylona</v>
      </c>
      <c r="H2978" s="6" t="str">
        <f>VLOOKUP(F2978,'Customer Info'!A:C,3,0)</f>
        <v>Preis</v>
      </c>
      <c r="I2978" s="6" t="str">
        <f>VLOOKUP(F2978,'Customer Info'!A:E,5,0)</f>
        <v>Qidong</v>
      </c>
      <c r="J2978" s="2" t="s">
        <v>614</v>
      </c>
      <c r="K2978" s="2">
        <v>6087</v>
      </c>
      <c r="L2978" s="2">
        <v>5808</v>
      </c>
      <c r="M2978" s="2">
        <v>1</v>
      </c>
      <c r="N2978" s="7">
        <f t="shared" si="184"/>
        <v>5808</v>
      </c>
      <c r="O2978" s="7">
        <f t="shared" si="185"/>
        <v>6087</v>
      </c>
      <c r="P2978" s="2">
        <v>32</v>
      </c>
      <c r="Q2978" s="8">
        <f t="shared" si="186"/>
        <v>6119</v>
      </c>
      <c r="R2978" s="8">
        <f t="shared" si="187"/>
        <v>279</v>
      </c>
      <c r="S2978" s="2" t="s">
        <v>28</v>
      </c>
      <c r="T2978" s="22" cm="1">
        <f t="array" ref="T2978">_xlfn.IFS(OR(Q2978&gt;$U$2,Q2978&lt;$U$3),Q2978*$V$2,OR(Q2978&gt;$U$3,Q2978&lt;$U$4),Q2978*$V$3,OR(Q2978&gt;$U$3,Q2978&lt;$U$4),Q2978*$V$4,OR(Q2978&gt;$U$5,Q2978&lt;$U$6),Q2978*$V$6,OR(Q2978&gt;$U$6,Q2978&lt;$U$7),Q2978*$V$7)</f>
        <v>122.38</v>
      </c>
    </row>
    <row r="2979" spans="1:20" x14ac:dyDescent="0.3">
      <c r="A2979" s="2" t="s">
        <v>3667</v>
      </c>
      <c r="B2979" s="5">
        <v>43879</v>
      </c>
      <c r="C2979" s="5">
        <v>43879</v>
      </c>
      <c r="D2979" s="2" t="s">
        <v>26</v>
      </c>
      <c r="E2979" s="2" t="s">
        <v>89</v>
      </c>
      <c r="F2979" s="2" t="s">
        <v>172</v>
      </c>
      <c r="G2979" s="6" t="str">
        <f>VLOOKUP(F2979,'Customer Info'!A:B,2,0)</f>
        <v>Laurel</v>
      </c>
      <c r="H2979" s="6" t="str">
        <f>VLOOKUP(F2979,'Customer Info'!A:C,3,0)</f>
        <v>Workman</v>
      </c>
      <c r="I2979" s="6" t="str">
        <f>VLOOKUP(F2979,'Customer Info'!A:E,5,0)</f>
        <v>Dongguan</v>
      </c>
      <c r="J2979" s="2" t="s">
        <v>575</v>
      </c>
      <c r="K2979" s="2">
        <v>4846</v>
      </c>
      <c r="L2979" s="2">
        <v>4492</v>
      </c>
      <c r="M2979" s="2">
        <v>4</v>
      </c>
      <c r="N2979" s="7">
        <f t="shared" si="184"/>
        <v>17968</v>
      </c>
      <c r="O2979" s="7">
        <f t="shared" si="185"/>
        <v>19384</v>
      </c>
      <c r="P2979" s="2">
        <v>33</v>
      </c>
      <c r="Q2979" s="8">
        <f t="shared" si="186"/>
        <v>19417</v>
      </c>
      <c r="R2979" s="8">
        <f t="shared" si="187"/>
        <v>1416</v>
      </c>
      <c r="S2979" s="2" t="s">
        <v>31</v>
      </c>
      <c r="T2979" s="22" cm="1">
        <f t="array" ref="T2979">_xlfn.IFS(OR(Q2979&gt;$U$2,Q2979&lt;$U$3),Q2979*$V$2,OR(Q2979&gt;$U$3,Q2979&lt;$U$4),Q2979*$V$3,OR(Q2979&gt;$U$3,Q2979&lt;$U$4),Q2979*$V$4,OR(Q2979&gt;$U$5,Q2979&lt;$U$6),Q2979*$V$6,OR(Q2979&gt;$U$6,Q2979&lt;$U$7),Q2979*$V$7)</f>
        <v>388.34000000000003</v>
      </c>
    </row>
    <row r="2980" spans="1:20" x14ac:dyDescent="0.3">
      <c r="A2980" s="2" t="s">
        <v>3668</v>
      </c>
      <c r="B2980" s="5">
        <v>43977</v>
      </c>
      <c r="C2980" s="5">
        <v>43978</v>
      </c>
      <c r="D2980" s="2" t="s">
        <v>45</v>
      </c>
      <c r="E2980" s="2" t="s">
        <v>66</v>
      </c>
      <c r="F2980" s="2" t="s">
        <v>183</v>
      </c>
      <c r="G2980" s="6" t="str">
        <f>VLOOKUP(F2980,'Customer Info'!A:B,2,0)</f>
        <v>Adam</v>
      </c>
      <c r="H2980" s="6" t="str">
        <f>VLOOKUP(F2980,'Customer Info'!A:C,3,0)</f>
        <v>Bellavance</v>
      </c>
      <c r="I2980" s="6" t="str">
        <f>VLOOKUP(F2980,'Customer Info'!A:E,5,0)</f>
        <v>Kwinana</v>
      </c>
      <c r="J2980" s="2" t="s">
        <v>138</v>
      </c>
      <c r="K2980" s="2">
        <v>78</v>
      </c>
      <c r="L2980" s="2">
        <v>74</v>
      </c>
      <c r="M2980" s="2">
        <v>7</v>
      </c>
      <c r="N2980" s="7">
        <f t="shared" si="184"/>
        <v>518</v>
      </c>
      <c r="O2980" s="7">
        <f t="shared" si="185"/>
        <v>546</v>
      </c>
      <c r="P2980" s="2">
        <v>10</v>
      </c>
      <c r="Q2980" s="8">
        <f t="shared" si="186"/>
        <v>556</v>
      </c>
      <c r="R2980" s="8">
        <f t="shared" si="187"/>
        <v>28</v>
      </c>
      <c r="S2980" s="2" t="s">
        <v>61</v>
      </c>
      <c r="T2980" s="22" cm="1">
        <f t="array" ref="T2980">_xlfn.IFS(OR(Q2980&gt;$U$2,Q2980&lt;$U$3),Q2980*$V$2,OR(Q2980&gt;$U$3,Q2980&lt;$U$4),Q2980*$V$3,OR(Q2980&gt;$U$3,Q2980&lt;$U$4),Q2980*$V$4,OR(Q2980&gt;$U$5,Q2980&lt;$U$6),Q2980*$V$6,OR(Q2980&gt;$U$6,Q2980&lt;$U$7),Q2980*$V$7)</f>
        <v>11.120000000000001</v>
      </c>
    </row>
    <row r="2981" spans="1:20" x14ac:dyDescent="0.3">
      <c r="A2981" s="2" t="s">
        <v>3669</v>
      </c>
      <c r="B2981" s="5">
        <v>44021</v>
      </c>
      <c r="C2981" s="5">
        <v>44023</v>
      </c>
      <c r="D2981" s="2" t="s">
        <v>26</v>
      </c>
      <c r="E2981" s="2" t="s">
        <v>41</v>
      </c>
      <c r="F2981" s="2" t="s">
        <v>1000</v>
      </c>
      <c r="G2981" s="6" t="str">
        <f>VLOOKUP(F2981,'Customer Info'!A:B,2,0)</f>
        <v>Justin</v>
      </c>
      <c r="H2981" s="6" t="str">
        <f>VLOOKUP(F2981,'Customer Info'!A:C,3,0)</f>
        <v>Deggeller</v>
      </c>
      <c r="I2981" s="6" t="str">
        <f>VLOOKUP(F2981,'Customer Info'!A:E,5,0)</f>
        <v>Gawler</v>
      </c>
      <c r="J2981" s="2" t="s">
        <v>235</v>
      </c>
      <c r="K2981" s="2">
        <v>4487</v>
      </c>
      <c r="L2981" s="2">
        <v>4201</v>
      </c>
      <c r="M2981" s="2">
        <v>9</v>
      </c>
      <c r="N2981" s="7">
        <f t="shared" si="184"/>
        <v>37809</v>
      </c>
      <c r="O2981" s="7">
        <f t="shared" si="185"/>
        <v>40383</v>
      </c>
      <c r="P2981" s="2">
        <v>40</v>
      </c>
      <c r="Q2981" s="8">
        <f t="shared" si="186"/>
        <v>40423</v>
      </c>
      <c r="R2981" s="8">
        <f t="shared" si="187"/>
        <v>2574</v>
      </c>
      <c r="S2981" s="2" t="s">
        <v>28</v>
      </c>
      <c r="T2981" s="22" cm="1">
        <f t="array" ref="T2981">_xlfn.IFS(OR(Q2981&gt;$U$2,Q2981&lt;$U$3),Q2981*$V$2,OR(Q2981&gt;$U$3,Q2981&lt;$U$4),Q2981*$V$3,OR(Q2981&gt;$U$3,Q2981&lt;$U$4),Q2981*$V$4,OR(Q2981&gt;$U$5,Q2981&lt;$U$6),Q2981*$V$6,OR(Q2981&gt;$U$6,Q2981&lt;$U$7),Q2981*$V$7)</f>
        <v>808.46</v>
      </c>
    </row>
    <row r="2982" spans="1:20" x14ac:dyDescent="0.3">
      <c r="A2982" s="2" t="s">
        <v>3670</v>
      </c>
      <c r="B2982" s="5">
        <v>44031</v>
      </c>
      <c r="C2982" s="5">
        <v>44031</v>
      </c>
      <c r="D2982" s="2" t="s">
        <v>26</v>
      </c>
      <c r="E2982" s="2" t="s">
        <v>41</v>
      </c>
      <c r="F2982" s="2" t="s">
        <v>649</v>
      </c>
      <c r="G2982" s="6" t="str">
        <f>VLOOKUP(F2982,'Customer Info'!A:B,2,0)</f>
        <v>Helen</v>
      </c>
      <c r="H2982" s="6" t="str">
        <f>VLOOKUP(F2982,'Customer Info'!A:C,3,0)</f>
        <v>Abelman</v>
      </c>
      <c r="I2982" s="6" t="str">
        <f>VLOOKUP(F2982,'Customer Info'!A:E,5,0)</f>
        <v>Berlin</v>
      </c>
      <c r="J2982" s="2" t="s">
        <v>281</v>
      </c>
      <c r="K2982" s="2">
        <v>7021</v>
      </c>
      <c r="L2982" s="2">
        <v>6686</v>
      </c>
      <c r="M2982" s="2">
        <v>1</v>
      </c>
      <c r="N2982" s="7">
        <f t="shared" si="184"/>
        <v>6686</v>
      </c>
      <c r="O2982" s="7">
        <f t="shared" si="185"/>
        <v>7021</v>
      </c>
      <c r="P2982" s="2">
        <v>50</v>
      </c>
      <c r="Q2982" s="8">
        <f t="shared" si="186"/>
        <v>7071</v>
      </c>
      <c r="R2982" s="8">
        <f t="shared" si="187"/>
        <v>335</v>
      </c>
      <c r="S2982" s="2" t="s">
        <v>61</v>
      </c>
      <c r="T2982" s="22" cm="1">
        <f t="array" ref="T2982">_xlfn.IFS(OR(Q2982&gt;$U$2,Q2982&lt;$U$3),Q2982*$V$2,OR(Q2982&gt;$U$3,Q2982&lt;$U$4),Q2982*$V$3,OR(Q2982&gt;$U$3,Q2982&lt;$U$4),Q2982*$V$4,OR(Q2982&gt;$U$5,Q2982&lt;$U$6),Q2982*$V$6,OR(Q2982&gt;$U$6,Q2982&lt;$U$7),Q2982*$V$7)</f>
        <v>141.42000000000002</v>
      </c>
    </row>
    <row r="2983" spans="1:20" x14ac:dyDescent="0.3">
      <c r="A2983" s="2" t="s">
        <v>3671</v>
      </c>
      <c r="B2983" s="5">
        <v>44018</v>
      </c>
      <c r="C2983" s="5">
        <v>44019</v>
      </c>
      <c r="D2983" s="2" t="s">
        <v>45</v>
      </c>
      <c r="E2983" s="2" t="s">
        <v>89</v>
      </c>
      <c r="F2983" s="2" t="s">
        <v>777</v>
      </c>
      <c r="G2983" s="6" t="str">
        <f>VLOOKUP(F2983,'Customer Info'!A:B,2,0)</f>
        <v>Evan</v>
      </c>
      <c r="H2983" s="6" t="str">
        <f>VLOOKUP(F2983,'Customer Info'!A:C,3,0)</f>
        <v>Bailliet</v>
      </c>
      <c r="I2983" s="6" t="str">
        <f>VLOOKUP(F2983,'Customer Info'!A:E,5,0)</f>
        <v>Sydney</v>
      </c>
      <c r="J2983" s="2" t="s">
        <v>386</v>
      </c>
      <c r="K2983" s="2">
        <v>188</v>
      </c>
      <c r="L2983" s="2">
        <v>173</v>
      </c>
      <c r="M2983" s="2">
        <v>2</v>
      </c>
      <c r="N2983" s="7">
        <f t="shared" si="184"/>
        <v>346</v>
      </c>
      <c r="O2983" s="7">
        <f t="shared" si="185"/>
        <v>376</v>
      </c>
      <c r="P2983" s="2">
        <v>30</v>
      </c>
      <c r="Q2983" s="8">
        <f t="shared" si="186"/>
        <v>406</v>
      </c>
      <c r="R2983" s="8">
        <f t="shared" si="187"/>
        <v>30</v>
      </c>
      <c r="S2983" s="2" t="s">
        <v>69</v>
      </c>
      <c r="T2983" s="22" cm="1">
        <f t="array" ref="T2983">_xlfn.IFS(OR(Q2983&gt;$U$2,Q2983&lt;$U$3),Q2983*$V$2,OR(Q2983&gt;$U$3,Q2983&lt;$U$4),Q2983*$V$3,OR(Q2983&gt;$U$3,Q2983&lt;$U$4),Q2983*$V$4,OR(Q2983&gt;$U$5,Q2983&lt;$U$6),Q2983*$V$6,OR(Q2983&gt;$U$6,Q2983&lt;$U$7),Q2983*$V$7)</f>
        <v>8.120000000000001</v>
      </c>
    </row>
    <row r="2984" spans="1:20" x14ac:dyDescent="0.3">
      <c r="A2984" s="2" t="s">
        <v>3672</v>
      </c>
      <c r="B2984" s="5">
        <v>43916</v>
      </c>
      <c r="C2984" s="5">
        <v>43917</v>
      </c>
      <c r="D2984" s="2" t="s">
        <v>26</v>
      </c>
      <c r="E2984" s="2" t="s">
        <v>34</v>
      </c>
      <c r="F2984" s="2" t="s">
        <v>204</v>
      </c>
      <c r="G2984" s="6" t="str">
        <f>VLOOKUP(F2984,'Customer Info'!A:B,2,0)</f>
        <v>Pamela</v>
      </c>
      <c r="H2984" s="6" t="str">
        <f>VLOOKUP(F2984,'Customer Info'!A:C,3,0)</f>
        <v>Stobb</v>
      </c>
      <c r="I2984" s="6" t="str">
        <f>VLOOKUP(F2984,'Customer Info'!A:E,5,0)</f>
        <v>Berlin</v>
      </c>
      <c r="J2984" s="2" t="s">
        <v>464</v>
      </c>
      <c r="K2984" s="2">
        <v>1601</v>
      </c>
      <c r="L2984" s="2">
        <v>1510</v>
      </c>
      <c r="M2984" s="2">
        <v>4</v>
      </c>
      <c r="N2984" s="7">
        <f t="shared" si="184"/>
        <v>6040</v>
      </c>
      <c r="O2984" s="7">
        <f t="shared" si="185"/>
        <v>6404</v>
      </c>
      <c r="P2984" s="2">
        <v>78</v>
      </c>
      <c r="Q2984" s="8">
        <f t="shared" si="186"/>
        <v>6482</v>
      </c>
      <c r="R2984" s="8">
        <f t="shared" si="187"/>
        <v>364</v>
      </c>
      <c r="S2984" s="2" t="s">
        <v>61</v>
      </c>
      <c r="T2984" s="22" cm="1">
        <f t="array" ref="T2984">_xlfn.IFS(OR(Q2984&gt;$U$2,Q2984&lt;$U$3),Q2984*$V$2,OR(Q2984&gt;$U$3,Q2984&lt;$U$4),Q2984*$V$3,OR(Q2984&gt;$U$3,Q2984&lt;$U$4),Q2984*$V$4,OR(Q2984&gt;$U$5,Q2984&lt;$U$6),Q2984*$V$6,OR(Q2984&gt;$U$6,Q2984&lt;$U$7),Q2984*$V$7)</f>
        <v>129.64000000000001</v>
      </c>
    </row>
    <row r="2985" spans="1:20" x14ac:dyDescent="0.3">
      <c r="A2985" s="2" t="s">
        <v>3673</v>
      </c>
      <c r="B2985" s="5">
        <v>44087</v>
      </c>
      <c r="C2985" s="5">
        <v>44088</v>
      </c>
      <c r="D2985" s="2" t="s">
        <v>33</v>
      </c>
      <c r="E2985" s="2" t="s">
        <v>34</v>
      </c>
      <c r="F2985" s="2" t="s">
        <v>1808</v>
      </c>
      <c r="G2985" s="6" t="str">
        <f>VLOOKUP(F2985,'Customer Info'!A:B,2,0)</f>
        <v>Joy</v>
      </c>
      <c r="H2985" s="6" t="str">
        <f>VLOOKUP(F2985,'Customer Info'!A:C,3,0)</f>
        <v>Bell</v>
      </c>
      <c r="I2985" s="6" t="str">
        <f>VLOOKUP(F2985,'Customer Info'!A:E,5,0)</f>
        <v>Vijayawada</v>
      </c>
      <c r="J2985" s="2" t="s">
        <v>464</v>
      </c>
      <c r="K2985" s="2">
        <v>7609</v>
      </c>
      <c r="L2985" s="2">
        <v>7248</v>
      </c>
      <c r="M2985" s="2">
        <v>3</v>
      </c>
      <c r="N2985" s="7">
        <f t="shared" si="184"/>
        <v>21744</v>
      </c>
      <c r="O2985" s="7">
        <f t="shared" si="185"/>
        <v>22827</v>
      </c>
      <c r="P2985" s="2">
        <v>38</v>
      </c>
      <c r="Q2985" s="8">
        <f t="shared" si="186"/>
        <v>22865</v>
      </c>
      <c r="R2985" s="8">
        <f t="shared" si="187"/>
        <v>1083</v>
      </c>
      <c r="S2985" s="2" t="s">
        <v>31</v>
      </c>
      <c r="T2985" s="22" cm="1">
        <f t="array" ref="T2985">_xlfn.IFS(OR(Q2985&gt;$U$2,Q2985&lt;$U$3),Q2985*$V$2,OR(Q2985&gt;$U$3,Q2985&lt;$U$4),Q2985*$V$3,OR(Q2985&gt;$U$3,Q2985&lt;$U$4),Q2985*$V$4,OR(Q2985&gt;$U$5,Q2985&lt;$U$6),Q2985*$V$6,OR(Q2985&gt;$U$6,Q2985&lt;$U$7),Q2985*$V$7)</f>
        <v>457.3</v>
      </c>
    </row>
    <row r="2986" spans="1:20" x14ac:dyDescent="0.3">
      <c r="A2986" s="2" t="s">
        <v>3674</v>
      </c>
      <c r="B2986" s="5">
        <v>43912</v>
      </c>
      <c r="C2986" s="5">
        <v>43914</v>
      </c>
      <c r="D2986" s="2" t="s">
        <v>26</v>
      </c>
      <c r="E2986" s="2" t="s">
        <v>41</v>
      </c>
      <c r="F2986" s="2" t="s">
        <v>948</v>
      </c>
      <c r="G2986" s="6" t="str">
        <f>VLOOKUP(F2986,'Customer Info'!A:B,2,0)</f>
        <v>Kristen</v>
      </c>
      <c r="H2986" s="6" t="str">
        <f>VLOOKUP(F2986,'Customer Info'!A:C,3,0)</f>
        <v>Hastings</v>
      </c>
      <c r="I2986" s="6" t="str">
        <f>VLOOKUP(F2986,'Customer Info'!A:E,5,0)</f>
        <v>Shihezi</v>
      </c>
      <c r="J2986" s="2" t="s">
        <v>339</v>
      </c>
      <c r="K2986" s="2">
        <v>2249</v>
      </c>
      <c r="L2986" s="2">
        <v>2102</v>
      </c>
      <c r="M2986" s="2">
        <v>2</v>
      </c>
      <c r="N2986" s="7">
        <f t="shared" si="184"/>
        <v>4204</v>
      </c>
      <c r="O2986" s="7">
        <f t="shared" si="185"/>
        <v>4498</v>
      </c>
      <c r="P2986" s="2">
        <v>97</v>
      </c>
      <c r="Q2986" s="8">
        <f t="shared" si="186"/>
        <v>4595</v>
      </c>
      <c r="R2986" s="8">
        <f t="shared" si="187"/>
        <v>294</v>
      </c>
      <c r="S2986" s="2" t="s">
        <v>61</v>
      </c>
      <c r="T2986" s="22" cm="1">
        <f t="array" ref="T2986">_xlfn.IFS(OR(Q2986&gt;$U$2,Q2986&lt;$U$3),Q2986*$V$2,OR(Q2986&gt;$U$3,Q2986&lt;$U$4),Q2986*$V$3,OR(Q2986&gt;$U$3,Q2986&lt;$U$4),Q2986*$V$4,OR(Q2986&gt;$U$5,Q2986&lt;$U$6),Q2986*$V$6,OR(Q2986&gt;$U$6,Q2986&lt;$U$7),Q2986*$V$7)</f>
        <v>91.9</v>
      </c>
    </row>
    <row r="2987" spans="1:20" x14ac:dyDescent="0.3">
      <c r="A2987" s="2" t="s">
        <v>3675</v>
      </c>
      <c r="B2987" s="5">
        <v>43969</v>
      </c>
      <c r="C2987" s="5">
        <v>43969</v>
      </c>
      <c r="D2987" s="2" t="s">
        <v>45</v>
      </c>
      <c r="E2987" s="2" t="s">
        <v>66</v>
      </c>
      <c r="F2987" s="2" t="s">
        <v>661</v>
      </c>
      <c r="G2987" s="6" t="str">
        <f>VLOOKUP(F2987,'Customer Info'!A:B,2,0)</f>
        <v>Aaron</v>
      </c>
      <c r="H2987" s="6" t="str">
        <f>VLOOKUP(F2987,'Customer Info'!A:C,3,0)</f>
        <v>Bergman</v>
      </c>
      <c r="I2987" s="6" t="str">
        <f>VLOOKUP(F2987,'Customer Info'!A:E,5,0)</f>
        <v>Halle</v>
      </c>
      <c r="J2987" s="2" t="s">
        <v>109</v>
      </c>
      <c r="K2987" s="2">
        <v>185</v>
      </c>
      <c r="L2987" s="2">
        <v>174</v>
      </c>
      <c r="M2987" s="2">
        <v>5</v>
      </c>
      <c r="N2987" s="7">
        <f t="shared" si="184"/>
        <v>870</v>
      </c>
      <c r="O2987" s="7">
        <f t="shared" si="185"/>
        <v>925</v>
      </c>
      <c r="P2987" s="2">
        <v>30</v>
      </c>
      <c r="Q2987" s="8">
        <f t="shared" si="186"/>
        <v>955</v>
      </c>
      <c r="R2987" s="8">
        <f t="shared" si="187"/>
        <v>55</v>
      </c>
      <c r="S2987" s="2" t="s">
        <v>31</v>
      </c>
      <c r="T2987" s="22" cm="1">
        <f t="array" ref="T2987">_xlfn.IFS(OR(Q2987&gt;$U$2,Q2987&lt;$U$3),Q2987*$V$2,OR(Q2987&gt;$U$3,Q2987&lt;$U$4),Q2987*$V$3,OR(Q2987&gt;$U$3,Q2987&lt;$U$4),Q2987*$V$4,OR(Q2987&gt;$U$5,Q2987&lt;$U$6),Q2987*$V$6,OR(Q2987&gt;$U$6,Q2987&lt;$U$7),Q2987*$V$7)</f>
        <v>19.100000000000001</v>
      </c>
    </row>
    <row r="2988" spans="1:20" x14ac:dyDescent="0.3">
      <c r="A2988" s="2" t="s">
        <v>3676</v>
      </c>
      <c r="B2988" s="5">
        <v>43847</v>
      </c>
      <c r="C2988" s="5">
        <v>43848</v>
      </c>
      <c r="D2988" s="2" t="s">
        <v>26</v>
      </c>
      <c r="E2988" s="2" t="s">
        <v>66</v>
      </c>
      <c r="F2988" s="2" t="s">
        <v>50</v>
      </c>
      <c r="G2988" s="6" t="str">
        <f>VLOOKUP(F2988,'Customer Info'!A:B,2,0)</f>
        <v>Jas</v>
      </c>
      <c r="H2988" s="6" t="str">
        <f>VLOOKUP(F2988,'Customer Info'!A:C,3,0)</f>
        <v>O'Carroll</v>
      </c>
      <c r="I2988" s="6" t="str">
        <f>VLOOKUP(F2988,'Customer Info'!A:E,5,0)</f>
        <v>Essen</v>
      </c>
      <c r="J2988" s="2" t="s">
        <v>215</v>
      </c>
      <c r="K2988" s="2">
        <v>1770</v>
      </c>
      <c r="L2988" s="2">
        <v>1592</v>
      </c>
      <c r="M2988" s="2">
        <v>6</v>
      </c>
      <c r="N2988" s="7">
        <f t="shared" si="184"/>
        <v>9552</v>
      </c>
      <c r="O2988" s="7">
        <f t="shared" si="185"/>
        <v>10620</v>
      </c>
      <c r="P2988" s="2">
        <v>81</v>
      </c>
      <c r="Q2988" s="8">
        <f t="shared" si="186"/>
        <v>10701</v>
      </c>
      <c r="R2988" s="8">
        <f t="shared" si="187"/>
        <v>1068</v>
      </c>
      <c r="S2988" s="2" t="s">
        <v>31</v>
      </c>
      <c r="T2988" s="22" cm="1">
        <f t="array" ref="T2988">_xlfn.IFS(OR(Q2988&gt;$U$2,Q2988&lt;$U$3),Q2988*$V$2,OR(Q2988&gt;$U$3,Q2988&lt;$U$4),Q2988*$V$3,OR(Q2988&gt;$U$3,Q2988&lt;$U$4),Q2988*$V$4,OR(Q2988&gt;$U$5,Q2988&lt;$U$6),Q2988*$V$6,OR(Q2988&gt;$U$6,Q2988&lt;$U$7),Q2988*$V$7)</f>
        <v>214.02</v>
      </c>
    </row>
    <row r="2989" spans="1:20" x14ac:dyDescent="0.3">
      <c r="A2989" s="2" t="s">
        <v>3677</v>
      </c>
      <c r="B2989" s="5">
        <v>44001</v>
      </c>
      <c r="C2989" s="5">
        <v>44001</v>
      </c>
      <c r="D2989" s="2" t="s">
        <v>26</v>
      </c>
      <c r="E2989" s="2" t="s">
        <v>34</v>
      </c>
      <c r="F2989" s="2" t="s">
        <v>604</v>
      </c>
      <c r="G2989" s="6" t="str">
        <f>VLOOKUP(F2989,'Customer Info'!A:B,2,0)</f>
        <v>Maureen</v>
      </c>
      <c r="H2989" s="6" t="str">
        <f>VLOOKUP(F2989,'Customer Info'!A:C,3,0)</f>
        <v>Gastineau</v>
      </c>
      <c r="I2989" s="6" t="str">
        <f>VLOOKUP(F2989,'Customer Info'!A:E,5,0)</f>
        <v>Melton</v>
      </c>
      <c r="J2989" s="2" t="s">
        <v>129</v>
      </c>
      <c r="K2989" s="2">
        <v>1734</v>
      </c>
      <c r="L2989" s="2">
        <v>1702</v>
      </c>
      <c r="M2989" s="2">
        <v>2</v>
      </c>
      <c r="N2989" s="7">
        <f t="shared" si="184"/>
        <v>3404</v>
      </c>
      <c r="O2989" s="7">
        <f t="shared" si="185"/>
        <v>3468</v>
      </c>
      <c r="P2989" s="2">
        <v>29</v>
      </c>
      <c r="Q2989" s="8">
        <f t="shared" si="186"/>
        <v>3497</v>
      </c>
      <c r="R2989" s="8">
        <f t="shared" si="187"/>
        <v>64</v>
      </c>
      <c r="S2989" s="2" t="s">
        <v>28</v>
      </c>
      <c r="T2989" s="22" cm="1">
        <f t="array" ref="T2989">_xlfn.IFS(OR(Q2989&gt;$U$2,Q2989&lt;$U$3),Q2989*$V$2,OR(Q2989&gt;$U$3,Q2989&lt;$U$4),Q2989*$V$3,OR(Q2989&gt;$U$3,Q2989&lt;$U$4),Q2989*$V$4,OR(Q2989&gt;$U$5,Q2989&lt;$U$6),Q2989*$V$6,OR(Q2989&gt;$U$6,Q2989&lt;$U$7),Q2989*$V$7)</f>
        <v>69.94</v>
      </c>
    </row>
    <row r="2990" spans="1:20" x14ac:dyDescent="0.3">
      <c r="A2990" s="2" t="s">
        <v>3678</v>
      </c>
      <c r="B2990" s="5">
        <v>43975</v>
      </c>
      <c r="C2990" s="5">
        <v>43976</v>
      </c>
      <c r="D2990" s="2" t="s">
        <v>26</v>
      </c>
      <c r="E2990" s="2" t="s">
        <v>66</v>
      </c>
      <c r="F2990" s="2" t="s">
        <v>409</v>
      </c>
      <c r="G2990" s="6" t="str">
        <f>VLOOKUP(F2990,'Customer Info'!A:B,2,0)</f>
        <v>Jennifer</v>
      </c>
      <c r="H2990" s="6" t="str">
        <f>VLOOKUP(F2990,'Customer Info'!A:C,3,0)</f>
        <v>Jackson</v>
      </c>
      <c r="I2990" s="6" t="str">
        <f>VLOOKUP(F2990,'Customer Info'!A:E,5,0)</f>
        <v>Queanbeyan</v>
      </c>
      <c r="J2990" s="2" t="s">
        <v>699</v>
      </c>
      <c r="K2990" s="2">
        <v>8617</v>
      </c>
      <c r="L2990" s="2">
        <v>7900</v>
      </c>
      <c r="M2990" s="2">
        <v>14</v>
      </c>
      <c r="N2990" s="7">
        <f t="shared" si="184"/>
        <v>110600</v>
      </c>
      <c r="O2990" s="7">
        <f t="shared" si="185"/>
        <v>120638</v>
      </c>
      <c r="P2990" s="2">
        <v>35</v>
      </c>
      <c r="Q2990" s="8">
        <f t="shared" si="186"/>
        <v>120673</v>
      </c>
      <c r="R2990" s="8">
        <f t="shared" si="187"/>
        <v>10038</v>
      </c>
      <c r="S2990" s="2" t="s">
        <v>61</v>
      </c>
      <c r="T2990" s="22" cm="1">
        <f t="array" ref="T2990">_xlfn.IFS(OR(Q2990&gt;$U$2,Q2990&lt;$U$3),Q2990*$V$2,OR(Q2990&gt;$U$3,Q2990&lt;$U$4),Q2990*$V$3,OR(Q2990&gt;$U$3,Q2990&lt;$U$4),Q2990*$V$4,OR(Q2990&gt;$U$5,Q2990&lt;$U$6),Q2990*$V$6,OR(Q2990&gt;$U$6,Q2990&lt;$U$7),Q2990*$V$7)</f>
        <v>2413.46</v>
      </c>
    </row>
    <row r="2991" spans="1:20" x14ac:dyDescent="0.3">
      <c r="A2991" s="2" t="s">
        <v>3679</v>
      </c>
      <c r="B2991" s="5">
        <v>44090</v>
      </c>
      <c r="C2991" s="5">
        <v>44090</v>
      </c>
      <c r="D2991" s="2" t="s">
        <v>45</v>
      </c>
      <c r="E2991" s="2" t="s">
        <v>27</v>
      </c>
      <c r="F2991" s="2" t="s">
        <v>820</v>
      </c>
      <c r="G2991" s="6" t="str">
        <f>VLOOKUP(F2991,'Customer Info'!A:B,2,0)</f>
        <v>Anthony</v>
      </c>
      <c r="H2991" s="6" t="str">
        <f>VLOOKUP(F2991,'Customer Info'!A:C,3,0)</f>
        <v>Garverick</v>
      </c>
      <c r="I2991" s="6" t="str">
        <f>VLOOKUP(F2991,'Customer Info'!A:E,5,0)</f>
        <v>Delhi</v>
      </c>
      <c r="J2991" s="2" t="s">
        <v>512</v>
      </c>
      <c r="K2991" s="2">
        <v>393</v>
      </c>
      <c r="L2991" s="2">
        <v>374</v>
      </c>
      <c r="M2991" s="2">
        <v>5</v>
      </c>
      <c r="N2991" s="7">
        <f t="shared" si="184"/>
        <v>1870</v>
      </c>
      <c r="O2991" s="7">
        <f t="shared" si="185"/>
        <v>1965</v>
      </c>
      <c r="P2991" s="2">
        <v>90</v>
      </c>
      <c r="Q2991" s="8">
        <f t="shared" si="186"/>
        <v>2055</v>
      </c>
      <c r="R2991" s="8">
        <f t="shared" si="187"/>
        <v>95</v>
      </c>
      <c r="S2991" s="2" t="s">
        <v>31</v>
      </c>
      <c r="T2991" s="22" cm="1">
        <f t="array" ref="T2991">_xlfn.IFS(OR(Q2991&gt;$U$2,Q2991&lt;$U$3),Q2991*$V$2,OR(Q2991&gt;$U$3,Q2991&lt;$U$4),Q2991*$V$3,OR(Q2991&gt;$U$3,Q2991&lt;$U$4),Q2991*$V$4,OR(Q2991&gt;$U$5,Q2991&lt;$U$6),Q2991*$V$6,OR(Q2991&gt;$U$6,Q2991&lt;$U$7),Q2991*$V$7)</f>
        <v>41.1</v>
      </c>
    </row>
    <row r="2992" spans="1:20" x14ac:dyDescent="0.3">
      <c r="A2992" s="2" t="s">
        <v>3680</v>
      </c>
      <c r="B2992" s="5">
        <v>44157</v>
      </c>
      <c r="C2992" s="5">
        <v>44159</v>
      </c>
      <c r="D2992" s="2" t="s">
        <v>26</v>
      </c>
      <c r="E2992" s="2" t="s">
        <v>27</v>
      </c>
      <c r="F2992" s="2" t="s">
        <v>411</v>
      </c>
      <c r="G2992" s="6" t="str">
        <f>VLOOKUP(F2992,'Customer Info'!A:B,2,0)</f>
        <v>Bill</v>
      </c>
      <c r="H2992" s="6" t="str">
        <f>VLOOKUP(F2992,'Customer Info'!A:C,3,0)</f>
        <v>Shonely</v>
      </c>
      <c r="I2992" s="6" t="str">
        <f>VLOOKUP(F2992,'Customer Info'!A:E,5,0)</f>
        <v>Jinjiang</v>
      </c>
      <c r="J2992" s="2" t="s">
        <v>283</v>
      </c>
      <c r="K2992" s="2">
        <v>2644</v>
      </c>
      <c r="L2992" s="2">
        <v>2425</v>
      </c>
      <c r="M2992" s="2">
        <v>3</v>
      </c>
      <c r="N2992" s="7">
        <f t="shared" si="184"/>
        <v>7275</v>
      </c>
      <c r="O2992" s="7">
        <f t="shared" si="185"/>
        <v>7932</v>
      </c>
      <c r="P2992" s="2">
        <v>29</v>
      </c>
      <c r="Q2992" s="8">
        <f t="shared" si="186"/>
        <v>7961</v>
      </c>
      <c r="R2992" s="8">
        <f t="shared" si="187"/>
        <v>657</v>
      </c>
      <c r="S2992" s="2" t="s">
        <v>61</v>
      </c>
      <c r="T2992" s="22" cm="1">
        <f t="array" ref="T2992">_xlfn.IFS(OR(Q2992&gt;$U$2,Q2992&lt;$U$3),Q2992*$V$2,OR(Q2992&gt;$U$3,Q2992&lt;$U$4),Q2992*$V$3,OR(Q2992&gt;$U$3,Q2992&lt;$U$4),Q2992*$V$4,OR(Q2992&gt;$U$5,Q2992&lt;$U$6),Q2992*$V$6,OR(Q2992&gt;$U$6,Q2992&lt;$U$7),Q2992*$V$7)</f>
        <v>159.22</v>
      </c>
    </row>
    <row r="2993" spans="1:20" x14ac:dyDescent="0.3">
      <c r="A2993" s="2" t="s">
        <v>3681</v>
      </c>
      <c r="B2993" s="5">
        <v>43903</v>
      </c>
      <c r="C2993" s="5">
        <v>43905</v>
      </c>
      <c r="D2993" s="2" t="s">
        <v>26</v>
      </c>
      <c r="E2993" s="2" t="s">
        <v>89</v>
      </c>
      <c r="F2993" s="2" t="s">
        <v>528</v>
      </c>
      <c r="G2993" s="6" t="str">
        <f>VLOOKUP(F2993,'Customer Info'!A:B,2,0)</f>
        <v>Peter</v>
      </c>
      <c r="H2993" s="6" t="str">
        <f>VLOOKUP(F2993,'Customer Info'!A:C,3,0)</f>
        <v>McVee</v>
      </c>
      <c r="I2993" s="6" t="str">
        <f>VLOOKUP(F2993,'Customer Info'!A:E,5,0)</f>
        <v>Hamburg</v>
      </c>
      <c r="J2993" s="2" t="s">
        <v>346</v>
      </c>
      <c r="K2993" s="2">
        <v>1306</v>
      </c>
      <c r="L2993" s="2">
        <v>1197</v>
      </c>
      <c r="M2993" s="2">
        <v>2</v>
      </c>
      <c r="N2993" s="7">
        <f t="shared" si="184"/>
        <v>2394</v>
      </c>
      <c r="O2993" s="7">
        <f t="shared" si="185"/>
        <v>2612</v>
      </c>
      <c r="P2993" s="2">
        <v>55</v>
      </c>
      <c r="Q2993" s="8">
        <f t="shared" si="186"/>
        <v>2667</v>
      </c>
      <c r="R2993" s="8">
        <f t="shared" si="187"/>
        <v>218</v>
      </c>
      <c r="S2993" s="2" t="s">
        <v>31</v>
      </c>
      <c r="T2993" s="22" cm="1">
        <f t="array" ref="T2993">_xlfn.IFS(OR(Q2993&gt;$U$2,Q2993&lt;$U$3),Q2993*$V$2,OR(Q2993&gt;$U$3,Q2993&lt;$U$4),Q2993*$V$3,OR(Q2993&gt;$U$3,Q2993&lt;$U$4),Q2993*$V$4,OR(Q2993&gt;$U$5,Q2993&lt;$U$6),Q2993*$V$6,OR(Q2993&gt;$U$6,Q2993&lt;$U$7),Q2993*$V$7)</f>
        <v>53.34</v>
      </c>
    </row>
    <row r="2994" spans="1:20" x14ac:dyDescent="0.3">
      <c r="A2994" s="2" t="s">
        <v>3682</v>
      </c>
      <c r="B2994" s="5">
        <v>44140</v>
      </c>
      <c r="C2994" s="5">
        <v>44141</v>
      </c>
      <c r="D2994" s="2" t="s">
        <v>26</v>
      </c>
      <c r="E2994" s="2" t="s">
        <v>46</v>
      </c>
      <c r="F2994" s="2" t="s">
        <v>1211</v>
      </c>
      <c r="G2994" s="6" t="str">
        <f>VLOOKUP(F2994,'Customer Info'!A:B,2,0)</f>
        <v>Stefanie</v>
      </c>
      <c r="H2994" s="6" t="str">
        <f>VLOOKUP(F2994,'Customer Info'!A:C,3,0)</f>
        <v>Holloman</v>
      </c>
      <c r="I2994" s="6" t="str">
        <f>VLOOKUP(F2994,'Customer Info'!A:E,5,0)</f>
        <v>Geraldton</v>
      </c>
      <c r="J2994" s="2" t="s">
        <v>232</v>
      </c>
      <c r="K2994" s="2">
        <v>2249</v>
      </c>
      <c r="L2994" s="2">
        <v>2102</v>
      </c>
      <c r="M2994" s="2">
        <v>3</v>
      </c>
      <c r="N2994" s="7">
        <f t="shared" si="184"/>
        <v>6306</v>
      </c>
      <c r="O2994" s="7">
        <f t="shared" si="185"/>
        <v>6747</v>
      </c>
      <c r="P2994" s="2">
        <v>88</v>
      </c>
      <c r="Q2994" s="8">
        <f t="shared" si="186"/>
        <v>6835</v>
      </c>
      <c r="R2994" s="8">
        <f t="shared" si="187"/>
        <v>441</v>
      </c>
      <c r="S2994" s="2" t="s">
        <v>31</v>
      </c>
      <c r="T2994" s="22" cm="1">
        <f t="array" ref="T2994">_xlfn.IFS(OR(Q2994&gt;$U$2,Q2994&lt;$U$3),Q2994*$V$2,OR(Q2994&gt;$U$3,Q2994&lt;$U$4),Q2994*$V$3,OR(Q2994&gt;$U$3,Q2994&lt;$U$4),Q2994*$V$4,OR(Q2994&gt;$U$5,Q2994&lt;$U$6),Q2994*$V$6,OR(Q2994&gt;$U$6,Q2994&lt;$U$7),Q2994*$V$7)</f>
        <v>136.69999999999999</v>
      </c>
    </row>
    <row r="2995" spans="1:20" x14ac:dyDescent="0.3">
      <c r="A2995" s="2" t="s">
        <v>3683</v>
      </c>
      <c r="B2995" s="5">
        <v>44078</v>
      </c>
      <c r="C2995" s="5">
        <v>44080</v>
      </c>
      <c r="D2995" s="2" t="s">
        <v>33</v>
      </c>
      <c r="E2995" s="2" t="s">
        <v>34</v>
      </c>
      <c r="F2995" s="2" t="s">
        <v>1135</v>
      </c>
      <c r="G2995" s="6" t="str">
        <f>VLOOKUP(F2995,'Customer Info'!A:B,2,0)</f>
        <v>Rachel</v>
      </c>
      <c r="H2995" s="6" t="str">
        <f>VLOOKUP(F2995,'Customer Info'!A:C,3,0)</f>
        <v>Payne</v>
      </c>
      <c r="I2995" s="6" t="str">
        <f>VLOOKUP(F2995,'Customer Info'!A:E,5,0)</f>
        <v>Caloundra</v>
      </c>
      <c r="J2995" s="2" t="s">
        <v>326</v>
      </c>
      <c r="K2995" s="2">
        <v>5906</v>
      </c>
      <c r="L2995" s="2">
        <v>5266</v>
      </c>
      <c r="M2995" s="2">
        <v>1</v>
      </c>
      <c r="N2995" s="7">
        <f t="shared" si="184"/>
        <v>5266</v>
      </c>
      <c r="O2995" s="7">
        <f t="shared" si="185"/>
        <v>5906</v>
      </c>
      <c r="P2995" s="2">
        <v>61</v>
      </c>
      <c r="Q2995" s="8">
        <f t="shared" si="186"/>
        <v>5967</v>
      </c>
      <c r="R2995" s="8">
        <f t="shared" si="187"/>
        <v>640</v>
      </c>
      <c r="S2995" s="2" t="s">
        <v>31</v>
      </c>
      <c r="T2995" s="22" cm="1">
        <f t="array" ref="T2995">_xlfn.IFS(OR(Q2995&gt;$U$2,Q2995&lt;$U$3),Q2995*$V$2,OR(Q2995&gt;$U$3,Q2995&lt;$U$4),Q2995*$V$3,OR(Q2995&gt;$U$3,Q2995&lt;$U$4),Q2995*$V$4,OR(Q2995&gt;$U$5,Q2995&lt;$U$6),Q2995*$V$6,OR(Q2995&gt;$U$6,Q2995&lt;$U$7),Q2995*$V$7)</f>
        <v>119.34</v>
      </c>
    </row>
    <row r="2996" spans="1:20" x14ac:dyDescent="0.3">
      <c r="A2996" s="2" t="s">
        <v>3684</v>
      </c>
      <c r="B2996" s="5">
        <v>44057</v>
      </c>
      <c r="C2996" s="5">
        <v>44058</v>
      </c>
      <c r="D2996" s="2" t="s">
        <v>45</v>
      </c>
      <c r="E2996" s="2" t="s">
        <v>46</v>
      </c>
      <c r="F2996" s="2" t="s">
        <v>652</v>
      </c>
      <c r="G2996" s="6" t="str">
        <f>VLOOKUP(F2996,'Customer Info'!A:B,2,0)</f>
        <v>Jonathan</v>
      </c>
      <c r="H2996" s="6" t="str">
        <f>VLOOKUP(F2996,'Customer Info'!A:C,3,0)</f>
        <v>Howell</v>
      </c>
      <c r="I2996" s="6" t="str">
        <f>VLOOKUP(F2996,'Customer Info'!A:E,5,0)</f>
        <v>Guangshui</v>
      </c>
      <c r="J2996" s="2" t="s">
        <v>212</v>
      </c>
      <c r="K2996" s="2">
        <v>79</v>
      </c>
      <c r="L2996" s="2">
        <v>75</v>
      </c>
      <c r="M2996" s="2">
        <v>3</v>
      </c>
      <c r="N2996" s="7">
        <f t="shared" si="184"/>
        <v>225</v>
      </c>
      <c r="O2996" s="7">
        <f t="shared" si="185"/>
        <v>237</v>
      </c>
      <c r="P2996" s="2">
        <v>10</v>
      </c>
      <c r="Q2996" s="8">
        <f t="shared" si="186"/>
        <v>247</v>
      </c>
      <c r="R2996" s="8">
        <f t="shared" si="187"/>
        <v>12</v>
      </c>
      <c r="S2996" s="2" t="s">
        <v>31</v>
      </c>
      <c r="T2996" s="22" cm="1">
        <f t="array" ref="T2996">_xlfn.IFS(OR(Q2996&gt;$U$2,Q2996&lt;$U$3),Q2996*$V$2,OR(Q2996&gt;$U$3,Q2996&lt;$U$4),Q2996*$V$3,OR(Q2996&gt;$U$3,Q2996&lt;$U$4),Q2996*$V$4,OR(Q2996&gt;$U$5,Q2996&lt;$U$6),Q2996*$V$6,OR(Q2996&gt;$U$6,Q2996&lt;$U$7),Q2996*$V$7)</f>
        <v>4.9400000000000004</v>
      </c>
    </row>
    <row r="2997" spans="1:20" x14ac:dyDescent="0.3">
      <c r="A2997" s="2" t="s">
        <v>3685</v>
      </c>
      <c r="B2997" s="5">
        <v>44174</v>
      </c>
      <c r="C2997" s="5">
        <v>44174</v>
      </c>
      <c r="D2997" s="2" t="s">
        <v>33</v>
      </c>
      <c r="E2997" s="2" t="s">
        <v>46</v>
      </c>
      <c r="F2997" s="2" t="s">
        <v>421</v>
      </c>
      <c r="G2997" s="6" t="str">
        <f>VLOOKUP(F2997,'Customer Info'!A:B,2,0)</f>
        <v>Bill</v>
      </c>
      <c r="H2997" s="6" t="str">
        <f>VLOOKUP(F2997,'Customer Info'!A:C,3,0)</f>
        <v>Eplett</v>
      </c>
      <c r="I2997" s="6" t="str">
        <f>VLOOKUP(F2997,'Customer Info'!A:E,5,0)</f>
        <v>Newcastle</v>
      </c>
      <c r="J2997" s="2" t="s">
        <v>97</v>
      </c>
      <c r="K2997" s="2">
        <v>2829</v>
      </c>
      <c r="L2997" s="2">
        <v>2596</v>
      </c>
      <c r="M2997" s="2">
        <v>2</v>
      </c>
      <c r="N2997" s="7">
        <f t="shared" si="184"/>
        <v>5192</v>
      </c>
      <c r="O2997" s="7">
        <f t="shared" si="185"/>
        <v>5658</v>
      </c>
      <c r="P2997" s="2">
        <v>48</v>
      </c>
      <c r="Q2997" s="8">
        <f t="shared" si="186"/>
        <v>5706</v>
      </c>
      <c r="R2997" s="8">
        <f t="shared" si="187"/>
        <v>466</v>
      </c>
      <c r="S2997" s="2" t="s">
        <v>31</v>
      </c>
      <c r="T2997" s="22" cm="1">
        <f t="array" ref="T2997">_xlfn.IFS(OR(Q2997&gt;$U$2,Q2997&lt;$U$3),Q2997*$V$2,OR(Q2997&gt;$U$3,Q2997&lt;$U$4),Q2997*$V$3,OR(Q2997&gt;$U$3,Q2997&lt;$U$4),Q2997*$V$4,OR(Q2997&gt;$U$5,Q2997&lt;$U$6),Q2997*$V$6,OR(Q2997&gt;$U$6,Q2997&lt;$U$7),Q2997*$V$7)</f>
        <v>114.12</v>
      </c>
    </row>
    <row r="2998" spans="1:20" x14ac:dyDescent="0.3">
      <c r="A2998" s="2" t="s">
        <v>3686</v>
      </c>
      <c r="B2998" s="5">
        <v>43845</v>
      </c>
      <c r="C2998" s="5">
        <v>43846</v>
      </c>
      <c r="D2998" s="2" t="s">
        <v>45</v>
      </c>
      <c r="E2998" s="2" t="s">
        <v>66</v>
      </c>
      <c r="F2998" s="2" t="s">
        <v>1789</v>
      </c>
      <c r="G2998" s="6" t="str">
        <f>VLOOKUP(F2998,'Customer Info'!A:B,2,0)</f>
        <v>Claire</v>
      </c>
      <c r="H2998" s="6" t="str">
        <f>VLOOKUP(F2998,'Customer Info'!A:C,3,0)</f>
        <v>Gute</v>
      </c>
      <c r="I2998" s="6" t="str">
        <f>VLOOKUP(F2998,'Customer Info'!A:E,5,0)</f>
        <v>Shenzhen</v>
      </c>
      <c r="J2998" s="2" t="s">
        <v>168</v>
      </c>
      <c r="K2998" s="2">
        <v>151</v>
      </c>
      <c r="L2998" s="2">
        <v>139</v>
      </c>
      <c r="M2998" s="2">
        <v>2</v>
      </c>
      <c r="N2998" s="7">
        <f t="shared" si="184"/>
        <v>278</v>
      </c>
      <c r="O2998" s="7">
        <f t="shared" si="185"/>
        <v>302</v>
      </c>
      <c r="P2998" s="2">
        <v>30</v>
      </c>
      <c r="Q2998" s="8">
        <f t="shared" si="186"/>
        <v>332</v>
      </c>
      <c r="R2998" s="8">
        <f t="shared" si="187"/>
        <v>24</v>
      </c>
      <c r="S2998" s="2" t="s">
        <v>61</v>
      </c>
      <c r="T2998" s="22" cm="1">
        <f t="array" ref="T2998">_xlfn.IFS(OR(Q2998&gt;$U$2,Q2998&lt;$U$3),Q2998*$V$2,OR(Q2998&gt;$U$3,Q2998&lt;$U$4),Q2998*$V$3,OR(Q2998&gt;$U$3,Q2998&lt;$U$4),Q2998*$V$4,OR(Q2998&gt;$U$5,Q2998&lt;$U$6),Q2998*$V$6,OR(Q2998&gt;$U$6,Q2998&lt;$U$7),Q2998*$V$7)</f>
        <v>6.6400000000000006</v>
      </c>
    </row>
    <row r="2999" spans="1:20" x14ac:dyDescent="0.3">
      <c r="A2999" s="2" t="s">
        <v>3687</v>
      </c>
      <c r="B2999" s="5">
        <v>44034</v>
      </c>
      <c r="C2999" s="5">
        <v>44036</v>
      </c>
      <c r="D2999" s="2" t="s">
        <v>26</v>
      </c>
      <c r="E2999" s="2" t="s">
        <v>27</v>
      </c>
      <c r="F2999" s="2" t="s">
        <v>1522</v>
      </c>
      <c r="G2999" s="6" t="str">
        <f>VLOOKUP(F2999,'Customer Info'!A:B,2,0)</f>
        <v>Cari</v>
      </c>
      <c r="H2999" s="6" t="str">
        <f>VLOOKUP(F2999,'Customer Info'!A:C,3,0)</f>
        <v>Schnelling</v>
      </c>
      <c r="I2999" s="6" t="str">
        <f>VLOOKUP(F2999,'Customer Info'!A:E,5,0)</f>
        <v>Agra</v>
      </c>
      <c r="J2999" s="2" t="s">
        <v>260</v>
      </c>
      <c r="K2999" s="2">
        <v>8187</v>
      </c>
      <c r="L2999" s="2">
        <v>7799</v>
      </c>
      <c r="M2999" s="2">
        <v>6</v>
      </c>
      <c r="N2999" s="7">
        <f t="shared" si="184"/>
        <v>46794</v>
      </c>
      <c r="O2999" s="7">
        <f t="shared" si="185"/>
        <v>49122</v>
      </c>
      <c r="P2999" s="2">
        <v>57</v>
      </c>
      <c r="Q2999" s="8">
        <f t="shared" si="186"/>
        <v>49179</v>
      </c>
      <c r="R2999" s="8">
        <f t="shared" si="187"/>
        <v>2328</v>
      </c>
      <c r="S2999" s="2" t="s">
        <v>31</v>
      </c>
      <c r="T2999" s="22" cm="1">
        <f t="array" ref="T2999">_xlfn.IFS(OR(Q2999&gt;$U$2,Q2999&lt;$U$3),Q2999*$V$2,OR(Q2999&gt;$U$3,Q2999&lt;$U$4),Q2999*$V$3,OR(Q2999&gt;$U$3,Q2999&lt;$U$4),Q2999*$V$4,OR(Q2999&gt;$U$5,Q2999&lt;$U$6),Q2999*$V$6,OR(Q2999&gt;$U$6,Q2999&lt;$U$7),Q2999*$V$7)</f>
        <v>983.58</v>
      </c>
    </row>
    <row r="3000" spans="1:20" x14ac:dyDescent="0.3">
      <c r="A3000" s="2" t="s">
        <v>3688</v>
      </c>
      <c r="B3000" s="5">
        <v>44028</v>
      </c>
      <c r="C3000" s="5">
        <v>44030</v>
      </c>
      <c r="D3000" s="2" t="s">
        <v>26</v>
      </c>
      <c r="E3000" s="2" t="s">
        <v>66</v>
      </c>
      <c r="F3000" s="2" t="s">
        <v>540</v>
      </c>
      <c r="G3000" s="6" t="str">
        <f>VLOOKUP(F3000,'Customer Info'!A:B,2,0)</f>
        <v>Rob</v>
      </c>
      <c r="H3000" s="6" t="str">
        <f>VLOOKUP(F3000,'Customer Info'!A:C,3,0)</f>
        <v>Williams</v>
      </c>
      <c r="I3000" s="6" t="str">
        <f>VLOOKUP(F3000,'Customer Info'!A:E,5,0)</f>
        <v>Wodonga</v>
      </c>
      <c r="J3000" s="2" t="s">
        <v>43</v>
      </c>
      <c r="K3000" s="2">
        <v>2960</v>
      </c>
      <c r="L3000" s="2">
        <v>2635</v>
      </c>
      <c r="M3000" s="2">
        <v>2</v>
      </c>
      <c r="N3000" s="7">
        <f t="shared" si="184"/>
        <v>5270</v>
      </c>
      <c r="O3000" s="7">
        <f t="shared" si="185"/>
        <v>5920</v>
      </c>
      <c r="P3000" s="2">
        <v>86</v>
      </c>
      <c r="Q3000" s="8">
        <f t="shared" si="186"/>
        <v>6006</v>
      </c>
      <c r="R3000" s="8">
        <f t="shared" si="187"/>
        <v>650</v>
      </c>
      <c r="S3000" s="2" t="s">
        <v>31</v>
      </c>
      <c r="T3000" s="22" cm="1">
        <f t="array" ref="T3000">_xlfn.IFS(OR(Q3000&gt;$U$2,Q3000&lt;$U$3),Q3000*$V$2,OR(Q3000&gt;$U$3,Q3000&lt;$U$4),Q3000*$V$3,OR(Q3000&gt;$U$3,Q3000&lt;$U$4),Q3000*$V$4,OR(Q3000&gt;$U$5,Q3000&lt;$U$6),Q3000*$V$6,OR(Q3000&gt;$U$6,Q3000&lt;$U$7),Q3000*$V$7)</f>
        <v>120.12</v>
      </c>
    </row>
    <row r="3001" spans="1:20" x14ac:dyDescent="0.3">
      <c r="A3001" s="2" t="s">
        <v>3689</v>
      </c>
      <c r="B3001" s="5">
        <v>43990</v>
      </c>
      <c r="C3001" s="5">
        <v>43990</v>
      </c>
      <c r="D3001" s="2" t="s">
        <v>45</v>
      </c>
      <c r="E3001" s="2" t="s">
        <v>27</v>
      </c>
      <c r="F3001" s="2" t="s">
        <v>535</v>
      </c>
      <c r="G3001" s="6" t="str">
        <f>VLOOKUP(F3001,'Customer Info'!A:B,2,0)</f>
        <v>Jessica</v>
      </c>
      <c r="H3001" s="6" t="str">
        <f>VLOOKUP(F3001,'Customer Info'!A:C,3,0)</f>
        <v>Myrick</v>
      </c>
      <c r="I3001" s="6" t="str">
        <f>VLOOKUP(F3001,'Customer Info'!A:E,5,0)</f>
        <v>Krefeld</v>
      </c>
      <c r="J3001" s="2" t="s">
        <v>94</v>
      </c>
      <c r="K3001" s="2">
        <v>829</v>
      </c>
      <c r="L3001" s="2">
        <v>761</v>
      </c>
      <c r="M3001" s="2">
        <v>6</v>
      </c>
      <c r="N3001" s="7">
        <f t="shared" si="184"/>
        <v>4566</v>
      </c>
      <c r="O3001" s="7">
        <f t="shared" si="185"/>
        <v>4974</v>
      </c>
      <c r="P3001" s="2">
        <v>67</v>
      </c>
      <c r="Q3001" s="8">
        <f t="shared" si="186"/>
        <v>5041</v>
      </c>
      <c r="R3001" s="8">
        <f t="shared" si="187"/>
        <v>408</v>
      </c>
      <c r="S3001" s="2" t="s">
        <v>28</v>
      </c>
      <c r="T3001" s="22" cm="1">
        <f t="array" ref="T3001">_xlfn.IFS(OR(Q3001&gt;$U$2,Q3001&lt;$U$3),Q3001*$V$2,OR(Q3001&gt;$U$3,Q3001&lt;$U$4),Q3001*$V$3,OR(Q3001&gt;$U$3,Q3001&lt;$U$4),Q3001*$V$4,OR(Q3001&gt;$U$5,Q3001&lt;$U$6),Q3001*$V$6,OR(Q3001&gt;$U$6,Q3001&lt;$U$7),Q3001*$V$7)</f>
        <v>100.82000000000001</v>
      </c>
    </row>
    <row r="3002" spans="1:20" x14ac:dyDescent="0.3">
      <c r="A3002" s="2" t="s">
        <v>3690</v>
      </c>
      <c r="B3002" s="5">
        <v>44065</v>
      </c>
      <c r="C3002" s="5">
        <v>44066</v>
      </c>
      <c r="D3002" s="2" t="s">
        <v>26</v>
      </c>
      <c r="E3002" s="2" t="s">
        <v>89</v>
      </c>
      <c r="F3002" s="2" t="s">
        <v>1630</v>
      </c>
      <c r="G3002" s="6" t="str">
        <f>VLOOKUP(F3002,'Customer Info'!A:B,2,0)</f>
        <v>Monica</v>
      </c>
      <c r="H3002" s="6" t="str">
        <f>VLOOKUP(F3002,'Customer Info'!A:C,3,0)</f>
        <v>Federle</v>
      </c>
      <c r="I3002" s="6" t="str">
        <f>VLOOKUP(F3002,'Customer Info'!A:E,5,0)</f>
        <v>Lismore</v>
      </c>
      <c r="J3002" s="2" t="s">
        <v>439</v>
      </c>
      <c r="K3002" s="2">
        <v>2365</v>
      </c>
      <c r="L3002" s="2">
        <v>2232</v>
      </c>
      <c r="M3002" s="2">
        <v>5</v>
      </c>
      <c r="N3002" s="7">
        <f t="shared" si="184"/>
        <v>11160</v>
      </c>
      <c r="O3002" s="7">
        <f t="shared" si="185"/>
        <v>11825</v>
      </c>
      <c r="P3002" s="2">
        <v>78</v>
      </c>
      <c r="Q3002" s="8">
        <f t="shared" si="186"/>
        <v>11903</v>
      </c>
      <c r="R3002" s="8">
        <f t="shared" si="187"/>
        <v>665</v>
      </c>
      <c r="S3002" s="2" t="s">
        <v>61</v>
      </c>
      <c r="T3002" s="22" cm="1">
        <f t="array" ref="T3002">_xlfn.IFS(OR(Q3002&gt;$U$2,Q3002&lt;$U$3),Q3002*$V$2,OR(Q3002&gt;$U$3,Q3002&lt;$U$4),Q3002*$V$3,OR(Q3002&gt;$U$3,Q3002&lt;$U$4),Q3002*$V$4,OR(Q3002&gt;$U$5,Q3002&lt;$U$6),Q3002*$V$6,OR(Q3002&gt;$U$6,Q3002&lt;$U$7),Q3002*$V$7)</f>
        <v>238.06</v>
      </c>
    </row>
    <row r="3003" spans="1:20" x14ac:dyDescent="0.3">
      <c r="A3003" s="2" t="s">
        <v>3691</v>
      </c>
      <c r="B3003" s="5">
        <v>43913</v>
      </c>
      <c r="C3003" s="5">
        <v>43915</v>
      </c>
      <c r="D3003" s="2" t="s">
        <v>45</v>
      </c>
      <c r="E3003" s="2" t="s">
        <v>66</v>
      </c>
      <c r="F3003" s="2" t="s">
        <v>627</v>
      </c>
      <c r="G3003" s="6" t="str">
        <f>VLOOKUP(F3003,'Customer Info'!A:B,2,0)</f>
        <v>Rick</v>
      </c>
      <c r="H3003" s="6" t="str">
        <f>VLOOKUP(F3003,'Customer Info'!A:C,3,0)</f>
        <v>Duston</v>
      </c>
      <c r="I3003" s="6" t="str">
        <f>VLOOKUP(F3003,'Customer Info'!A:E,5,0)</f>
        <v>Surakarta</v>
      </c>
      <c r="J3003" s="2" t="s">
        <v>793</v>
      </c>
      <c r="K3003" s="2">
        <v>1103</v>
      </c>
      <c r="L3003" s="2">
        <v>1030</v>
      </c>
      <c r="M3003" s="2">
        <v>3</v>
      </c>
      <c r="N3003" s="7">
        <f t="shared" si="184"/>
        <v>3090</v>
      </c>
      <c r="O3003" s="7">
        <f t="shared" si="185"/>
        <v>3309</v>
      </c>
      <c r="P3003" s="2">
        <v>69</v>
      </c>
      <c r="Q3003" s="8">
        <f t="shared" si="186"/>
        <v>3378</v>
      </c>
      <c r="R3003" s="8">
        <f t="shared" si="187"/>
        <v>219</v>
      </c>
      <c r="S3003" s="2" t="s">
        <v>31</v>
      </c>
      <c r="T3003" s="22" cm="1">
        <f t="array" ref="T3003">_xlfn.IFS(OR(Q3003&gt;$U$2,Q3003&lt;$U$3),Q3003*$V$2,OR(Q3003&gt;$U$3,Q3003&lt;$U$4),Q3003*$V$3,OR(Q3003&gt;$U$3,Q3003&lt;$U$4),Q3003*$V$4,OR(Q3003&gt;$U$5,Q3003&lt;$U$6),Q3003*$V$6,OR(Q3003&gt;$U$6,Q3003&lt;$U$7),Q3003*$V$7)</f>
        <v>67.56</v>
      </c>
    </row>
    <row r="3004" spans="1:20" x14ac:dyDescent="0.3">
      <c r="A3004" s="2" t="s">
        <v>3692</v>
      </c>
      <c r="B3004" s="5">
        <v>44050</v>
      </c>
      <c r="C3004" s="5">
        <v>44052</v>
      </c>
      <c r="D3004" s="2" t="s">
        <v>45</v>
      </c>
      <c r="E3004" s="2" t="s">
        <v>41</v>
      </c>
      <c r="F3004" s="2" t="s">
        <v>510</v>
      </c>
      <c r="G3004" s="6" t="str">
        <f>VLOOKUP(F3004,'Customer Info'!A:B,2,0)</f>
        <v>Barry</v>
      </c>
      <c r="H3004" s="6" t="str">
        <f>VLOOKUP(F3004,'Customer Info'!A:C,3,0)</f>
        <v>Blumstein</v>
      </c>
      <c r="I3004" s="6" t="str">
        <f>VLOOKUP(F3004,'Customer Info'!A:E,5,0)</f>
        <v>Gold Coast</v>
      </c>
      <c r="J3004" s="2" t="s">
        <v>326</v>
      </c>
      <c r="K3004" s="2">
        <v>2453</v>
      </c>
      <c r="L3004" s="2">
        <v>2336</v>
      </c>
      <c r="M3004" s="2">
        <v>2</v>
      </c>
      <c r="N3004" s="7">
        <f t="shared" si="184"/>
        <v>4672</v>
      </c>
      <c r="O3004" s="7">
        <f t="shared" si="185"/>
        <v>4906</v>
      </c>
      <c r="P3004" s="2">
        <v>35</v>
      </c>
      <c r="Q3004" s="8">
        <f t="shared" si="186"/>
        <v>4941</v>
      </c>
      <c r="R3004" s="8">
        <f t="shared" si="187"/>
        <v>234</v>
      </c>
      <c r="S3004" s="2" t="s">
        <v>31</v>
      </c>
      <c r="T3004" s="22" cm="1">
        <f t="array" ref="T3004">_xlfn.IFS(OR(Q3004&gt;$U$2,Q3004&lt;$U$3),Q3004*$V$2,OR(Q3004&gt;$U$3,Q3004&lt;$U$4),Q3004*$V$3,OR(Q3004&gt;$U$3,Q3004&lt;$U$4),Q3004*$V$4,OR(Q3004&gt;$U$5,Q3004&lt;$U$6),Q3004*$V$6,OR(Q3004&gt;$U$6,Q3004&lt;$U$7),Q3004*$V$7)</f>
        <v>98.820000000000007</v>
      </c>
    </row>
    <row r="3005" spans="1:20" x14ac:dyDescent="0.3">
      <c r="A3005" s="2" t="s">
        <v>3693</v>
      </c>
      <c r="B3005" s="5">
        <v>44149</v>
      </c>
      <c r="C3005" s="5">
        <v>44151</v>
      </c>
      <c r="D3005" s="2" t="s">
        <v>26</v>
      </c>
      <c r="E3005" s="2" t="s">
        <v>41</v>
      </c>
      <c r="F3005" s="2" t="s">
        <v>1088</v>
      </c>
      <c r="G3005" s="6" t="str">
        <f>VLOOKUP(F3005,'Customer Info'!A:B,2,0)</f>
        <v>Dennis</v>
      </c>
      <c r="H3005" s="6" t="str">
        <f>VLOOKUP(F3005,'Customer Info'!A:C,3,0)</f>
        <v>Pardue</v>
      </c>
      <c r="I3005" s="6" t="str">
        <f>VLOOKUP(F3005,'Customer Info'!A:E,5,0)</f>
        <v>Townsville</v>
      </c>
      <c r="J3005" s="2" t="s">
        <v>536</v>
      </c>
      <c r="K3005" s="2">
        <v>1790</v>
      </c>
      <c r="L3005" s="2">
        <v>1706</v>
      </c>
      <c r="M3005" s="2">
        <v>6</v>
      </c>
      <c r="N3005" s="7">
        <f t="shared" si="184"/>
        <v>10236</v>
      </c>
      <c r="O3005" s="7">
        <f t="shared" si="185"/>
        <v>10740</v>
      </c>
      <c r="P3005" s="2">
        <v>20</v>
      </c>
      <c r="Q3005" s="8">
        <f t="shared" si="186"/>
        <v>10760</v>
      </c>
      <c r="R3005" s="8">
        <f t="shared" si="187"/>
        <v>504</v>
      </c>
      <c r="S3005" s="2" t="s">
        <v>61</v>
      </c>
      <c r="T3005" s="22" cm="1">
        <f t="array" ref="T3005">_xlfn.IFS(OR(Q3005&gt;$U$2,Q3005&lt;$U$3),Q3005*$V$2,OR(Q3005&gt;$U$3,Q3005&lt;$U$4),Q3005*$V$3,OR(Q3005&gt;$U$3,Q3005&lt;$U$4),Q3005*$V$4,OR(Q3005&gt;$U$5,Q3005&lt;$U$6),Q3005*$V$6,OR(Q3005&gt;$U$6,Q3005&lt;$U$7),Q3005*$V$7)</f>
        <v>215.20000000000002</v>
      </c>
    </row>
    <row r="3006" spans="1:20" x14ac:dyDescent="0.3">
      <c r="A3006" s="2" t="s">
        <v>3694</v>
      </c>
      <c r="B3006" s="5">
        <v>44065</v>
      </c>
      <c r="C3006" s="5">
        <v>44065</v>
      </c>
      <c r="D3006" s="2" t="s">
        <v>26</v>
      </c>
      <c r="E3006" s="2" t="s">
        <v>46</v>
      </c>
      <c r="F3006" s="2" t="s">
        <v>1074</v>
      </c>
      <c r="G3006" s="6" t="str">
        <f>VLOOKUP(F3006,'Customer Info'!A:B,2,0)</f>
        <v>Sam</v>
      </c>
      <c r="H3006" s="6" t="str">
        <f>VLOOKUP(F3006,'Customer Info'!A:C,3,0)</f>
        <v>Craven</v>
      </c>
      <c r="I3006" s="6" t="str">
        <f>VLOOKUP(F3006,'Customer Info'!A:E,5,0)</f>
        <v>Hyderabad</v>
      </c>
      <c r="J3006" s="2" t="s">
        <v>209</v>
      </c>
      <c r="K3006" s="2">
        <v>7474</v>
      </c>
      <c r="L3006" s="2">
        <v>6858</v>
      </c>
      <c r="M3006" s="2">
        <v>5</v>
      </c>
      <c r="N3006" s="7">
        <f t="shared" si="184"/>
        <v>34290</v>
      </c>
      <c r="O3006" s="7">
        <f t="shared" si="185"/>
        <v>37370</v>
      </c>
      <c r="P3006" s="2">
        <v>21</v>
      </c>
      <c r="Q3006" s="8">
        <f t="shared" si="186"/>
        <v>37391</v>
      </c>
      <c r="R3006" s="8">
        <f t="shared" si="187"/>
        <v>3080</v>
      </c>
      <c r="S3006" s="2" t="s">
        <v>31</v>
      </c>
      <c r="T3006" s="22" cm="1">
        <f t="array" ref="T3006">_xlfn.IFS(OR(Q3006&gt;$U$2,Q3006&lt;$U$3),Q3006*$V$2,OR(Q3006&gt;$U$3,Q3006&lt;$U$4),Q3006*$V$3,OR(Q3006&gt;$U$3,Q3006&lt;$U$4),Q3006*$V$4,OR(Q3006&gt;$U$5,Q3006&lt;$U$6),Q3006*$V$6,OR(Q3006&gt;$U$6,Q3006&lt;$U$7),Q3006*$V$7)</f>
        <v>747.82</v>
      </c>
    </row>
    <row r="3007" spans="1:20" x14ac:dyDescent="0.3">
      <c r="A3007" s="2" t="s">
        <v>3695</v>
      </c>
      <c r="B3007" s="5">
        <v>43938</v>
      </c>
      <c r="C3007" s="5">
        <v>43940</v>
      </c>
      <c r="D3007" s="2" t="s">
        <v>33</v>
      </c>
      <c r="E3007" s="2" t="s">
        <v>66</v>
      </c>
      <c r="F3007" s="2" t="s">
        <v>2527</v>
      </c>
      <c r="G3007" s="6" t="str">
        <f>VLOOKUP(F3007,'Customer Info'!A:B,2,0)</f>
        <v>Andy</v>
      </c>
      <c r="H3007" s="6" t="str">
        <f>VLOOKUP(F3007,'Customer Info'!A:C,3,0)</f>
        <v>Yotov</v>
      </c>
      <c r="I3007" s="6" t="str">
        <f>VLOOKUP(F3007,'Customer Info'!A:E,5,0)</f>
        <v>Samarinda</v>
      </c>
      <c r="J3007" s="2" t="s">
        <v>1394</v>
      </c>
      <c r="K3007" s="2">
        <v>8399</v>
      </c>
      <c r="L3007" s="2">
        <v>8001</v>
      </c>
      <c r="M3007" s="2">
        <v>4</v>
      </c>
      <c r="N3007" s="7">
        <f t="shared" si="184"/>
        <v>32004</v>
      </c>
      <c r="O3007" s="7">
        <f t="shared" si="185"/>
        <v>33596</v>
      </c>
      <c r="P3007" s="2">
        <v>36</v>
      </c>
      <c r="Q3007" s="8">
        <f t="shared" si="186"/>
        <v>33632</v>
      </c>
      <c r="R3007" s="8">
        <f t="shared" si="187"/>
        <v>1592</v>
      </c>
      <c r="S3007" s="2" t="s">
        <v>31</v>
      </c>
      <c r="T3007" s="22" cm="1">
        <f t="array" ref="T3007">_xlfn.IFS(OR(Q3007&gt;$U$2,Q3007&lt;$U$3),Q3007*$V$2,OR(Q3007&gt;$U$3,Q3007&lt;$U$4),Q3007*$V$3,OR(Q3007&gt;$U$3,Q3007&lt;$U$4),Q3007*$V$4,OR(Q3007&gt;$U$5,Q3007&lt;$U$6),Q3007*$V$6,OR(Q3007&gt;$U$6,Q3007&lt;$U$7),Q3007*$V$7)</f>
        <v>672.64</v>
      </c>
    </row>
    <row r="3008" spans="1:20" x14ac:dyDescent="0.3">
      <c r="A3008" s="2" t="s">
        <v>3696</v>
      </c>
      <c r="B3008" s="5">
        <v>43943</v>
      </c>
      <c r="C3008" s="5">
        <v>43943</v>
      </c>
      <c r="D3008" s="2" t="s">
        <v>26</v>
      </c>
      <c r="E3008" s="2" t="s">
        <v>46</v>
      </c>
      <c r="F3008" s="2" t="s">
        <v>943</v>
      </c>
      <c r="G3008" s="6" t="str">
        <f>VLOOKUP(F3008,'Customer Info'!A:B,2,0)</f>
        <v>Lindsay</v>
      </c>
      <c r="H3008" s="6" t="str">
        <f>VLOOKUP(F3008,'Customer Info'!A:C,3,0)</f>
        <v>Shagiari</v>
      </c>
      <c r="I3008" s="6" t="str">
        <f>VLOOKUP(F3008,'Customer Info'!A:E,5,0)</f>
        <v>Canberra</v>
      </c>
      <c r="J3008" s="2" t="s">
        <v>158</v>
      </c>
      <c r="K3008" s="2">
        <v>2088</v>
      </c>
      <c r="L3008" s="2">
        <v>1970</v>
      </c>
      <c r="M3008" s="2">
        <v>5</v>
      </c>
      <c r="N3008" s="7">
        <f t="shared" si="184"/>
        <v>9850</v>
      </c>
      <c r="O3008" s="7">
        <f t="shared" si="185"/>
        <v>10440</v>
      </c>
      <c r="P3008" s="2">
        <v>78</v>
      </c>
      <c r="Q3008" s="8">
        <f t="shared" si="186"/>
        <v>10518</v>
      </c>
      <c r="R3008" s="8">
        <f t="shared" si="187"/>
        <v>590</v>
      </c>
      <c r="S3008" s="2" t="s">
        <v>61</v>
      </c>
      <c r="T3008" s="22" cm="1">
        <f t="array" ref="T3008">_xlfn.IFS(OR(Q3008&gt;$U$2,Q3008&lt;$U$3),Q3008*$V$2,OR(Q3008&gt;$U$3,Q3008&lt;$U$4),Q3008*$V$3,OR(Q3008&gt;$U$3,Q3008&lt;$U$4),Q3008*$V$4,OR(Q3008&gt;$U$5,Q3008&lt;$U$6),Q3008*$V$6,OR(Q3008&gt;$U$6,Q3008&lt;$U$7),Q3008*$V$7)</f>
        <v>210.36</v>
      </c>
    </row>
    <row r="3009" spans="1:20" x14ac:dyDescent="0.3">
      <c r="A3009" s="2" t="s">
        <v>3697</v>
      </c>
      <c r="B3009" s="5">
        <v>43945</v>
      </c>
      <c r="C3009" s="5">
        <v>43945</v>
      </c>
      <c r="D3009" s="2" t="s">
        <v>45</v>
      </c>
      <c r="E3009" s="2" t="s">
        <v>34</v>
      </c>
      <c r="F3009" s="2" t="s">
        <v>638</v>
      </c>
      <c r="G3009" s="6" t="str">
        <f>VLOOKUP(F3009,'Customer Info'!A:B,2,0)</f>
        <v>Steven</v>
      </c>
      <c r="H3009" s="6" t="str">
        <f>VLOOKUP(F3009,'Customer Info'!A:C,3,0)</f>
        <v>Cartwright</v>
      </c>
      <c r="I3009" s="6" t="str">
        <f>VLOOKUP(F3009,'Customer Info'!A:E,5,0)</f>
        <v>Newcastle</v>
      </c>
      <c r="J3009" s="2" t="s">
        <v>998</v>
      </c>
      <c r="K3009" s="2">
        <v>82</v>
      </c>
      <c r="L3009" s="2">
        <v>79</v>
      </c>
      <c r="M3009" s="2">
        <v>2</v>
      </c>
      <c r="N3009" s="7">
        <f t="shared" si="184"/>
        <v>158</v>
      </c>
      <c r="O3009" s="7">
        <f t="shared" si="185"/>
        <v>164</v>
      </c>
      <c r="P3009" s="2">
        <v>10</v>
      </c>
      <c r="Q3009" s="8">
        <f t="shared" si="186"/>
        <v>174</v>
      </c>
      <c r="R3009" s="8">
        <f t="shared" si="187"/>
        <v>6</v>
      </c>
      <c r="S3009" s="2" t="s">
        <v>31</v>
      </c>
      <c r="T3009" s="22" cm="1">
        <f t="array" ref="T3009">_xlfn.IFS(OR(Q3009&gt;$U$2,Q3009&lt;$U$3),Q3009*$V$2,OR(Q3009&gt;$U$3,Q3009&lt;$U$4),Q3009*$V$3,OR(Q3009&gt;$U$3,Q3009&lt;$U$4),Q3009*$V$4,OR(Q3009&gt;$U$5,Q3009&lt;$U$6),Q3009*$V$6,OR(Q3009&gt;$U$6,Q3009&lt;$U$7),Q3009*$V$7)</f>
        <v>3.48</v>
      </c>
    </row>
    <row r="3010" spans="1:20" x14ac:dyDescent="0.3">
      <c r="A3010" s="2" t="s">
        <v>3698</v>
      </c>
      <c r="B3010" s="5">
        <v>44185</v>
      </c>
      <c r="C3010" s="5">
        <v>44185</v>
      </c>
      <c r="D3010" s="2" t="s">
        <v>33</v>
      </c>
      <c r="E3010" s="2" t="s">
        <v>89</v>
      </c>
      <c r="F3010" s="2" t="s">
        <v>1444</v>
      </c>
      <c r="G3010" s="6" t="str">
        <f>VLOOKUP(F3010,'Customer Info'!A:B,2,0)</f>
        <v>Brad</v>
      </c>
      <c r="H3010" s="6" t="str">
        <f>VLOOKUP(F3010,'Customer Info'!A:C,3,0)</f>
        <v>Eason</v>
      </c>
      <c r="I3010" s="6" t="str">
        <f>VLOOKUP(F3010,'Customer Info'!A:E,5,0)</f>
        <v>Bogor</v>
      </c>
      <c r="J3010" s="2" t="s">
        <v>170</v>
      </c>
      <c r="K3010" s="2">
        <v>8878</v>
      </c>
      <c r="L3010" s="2">
        <v>7914</v>
      </c>
      <c r="M3010" s="2">
        <v>5</v>
      </c>
      <c r="N3010" s="7">
        <f t="shared" si="184"/>
        <v>39570</v>
      </c>
      <c r="O3010" s="7">
        <f t="shared" si="185"/>
        <v>44390</v>
      </c>
      <c r="P3010" s="2">
        <v>60</v>
      </c>
      <c r="Q3010" s="8">
        <f t="shared" si="186"/>
        <v>44450</v>
      </c>
      <c r="R3010" s="8">
        <f t="shared" si="187"/>
        <v>4820</v>
      </c>
      <c r="S3010" s="2" t="s">
        <v>31</v>
      </c>
      <c r="T3010" s="22" cm="1">
        <f t="array" ref="T3010">_xlfn.IFS(OR(Q3010&gt;$U$2,Q3010&lt;$U$3),Q3010*$V$2,OR(Q3010&gt;$U$3,Q3010&lt;$U$4),Q3010*$V$3,OR(Q3010&gt;$U$3,Q3010&lt;$U$4),Q3010*$V$4,OR(Q3010&gt;$U$5,Q3010&lt;$U$6),Q3010*$V$6,OR(Q3010&gt;$U$6,Q3010&lt;$U$7),Q3010*$V$7)</f>
        <v>889</v>
      </c>
    </row>
    <row r="3011" spans="1:20" x14ac:dyDescent="0.3">
      <c r="A3011" s="2" t="s">
        <v>3699</v>
      </c>
      <c r="B3011" s="5">
        <v>43861</v>
      </c>
      <c r="C3011" s="5">
        <v>43863</v>
      </c>
      <c r="D3011" s="2" t="s">
        <v>45</v>
      </c>
      <c r="E3011" s="2" t="s">
        <v>34</v>
      </c>
      <c r="F3011" s="2" t="s">
        <v>606</v>
      </c>
      <c r="G3011" s="6" t="str">
        <f>VLOOKUP(F3011,'Customer Info'!A:B,2,0)</f>
        <v>Shahid</v>
      </c>
      <c r="H3011" s="6" t="str">
        <f>VLOOKUP(F3011,'Customer Info'!A:C,3,0)</f>
        <v>Collister</v>
      </c>
      <c r="I3011" s="6" t="str">
        <f>VLOOKUP(F3011,'Customer Info'!A:E,5,0)</f>
        <v>Solapur</v>
      </c>
      <c r="J3011" s="2" t="s">
        <v>838</v>
      </c>
      <c r="K3011" s="2">
        <v>140</v>
      </c>
      <c r="L3011" s="2">
        <v>137</v>
      </c>
      <c r="M3011" s="2">
        <v>3</v>
      </c>
      <c r="N3011" s="7">
        <f t="shared" si="184"/>
        <v>411</v>
      </c>
      <c r="O3011" s="7">
        <f t="shared" si="185"/>
        <v>420</v>
      </c>
      <c r="P3011" s="2">
        <v>30</v>
      </c>
      <c r="Q3011" s="8">
        <f t="shared" si="186"/>
        <v>450</v>
      </c>
      <c r="R3011" s="8">
        <f t="shared" si="187"/>
        <v>9</v>
      </c>
      <c r="S3011" s="2" t="s">
        <v>28</v>
      </c>
      <c r="T3011" s="22" cm="1">
        <f t="array" ref="T3011">_xlfn.IFS(OR(Q3011&gt;$U$2,Q3011&lt;$U$3),Q3011*$V$2,OR(Q3011&gt;$U$3,Q3011&lt;$U$4),Q3011*$V$3,OR(Q3011&gt;$U$3,Q3011&lt;$U$4),Q3011*$V$4,OR(Q3011&gt;$U$5,Q3011&lt;$U$6),Q3011*$V$6,OR(Q3011&gt;$U$6,Q3011&lt;$U$7),Q3011*$V$7)</f>
        <v>9</v>
      </c>
    </row>
    <row r="3012" spans="1:20" x14ac:dyDescent="0.3">
      <c r="A3012" s="2" t="s">
        <v>3700</v>
      </c>
      <c r="B3012" s="5">
        <v>44131</v>
      </c>
      <c r="C3012" s="5">
        <v>44133</v>
      </c>
      <c r="D3012" s="2" t="s">
        <v>26</v>
      </c>
      <c r="E3012" s="2" t="s">
        <v>41</v>
      </c>
      <c r="F3012" s="2" t="s">
        <v>1274</v>
      </c>
      <c r="G3012" s="6" t="str">
        <f>VLOOKUP(F3012,'Customer Info'!A:B,2,0)</f>
        <v>Alan</v>
      </c>
      <c r="H3012" s="6" t="str">
        <f>VLOOKUP(F3012,'Customer Info'!A:C,3,0)</f>
        <v>Schoenberger</v>
      </c>
      <c r="I3012" s="6" t="str">
        <f>VLOOKUP(F3012,'Customer Info'!A:E,5,0)</f>
        <v>Anshan</v>
      </c>
      <c r="J3012" s="2" t="s">
        <v>39</v>
      </c>
      <c r="K3012" s="2">
        <v>4704</v>
      </c>
      <c r="L3012" s="2">
        <v>4361</v>
      </c>
      <c r="M3012" s="2">
        <v>2</v>
      </c>
      <c r="N3012" s="7">
        <f t="shared" si="184"/>
        <v>8722</v>
      </c>
      <c r="O3012" s="7">
        <f t="shared" si="185"/>
        <v>9408</v>
      </c>
      <c r="P3012" s="2">
        <v>43</v>
      </c>
      <c r="Q3012" s="8">
        <f t="shared" si="186"/>
        <v>9451</v>
      </c>
      <c r="R3012" s="8">
        <f t="shared" si="187"/>
        <v>686</v>
      </c>
      <c r="S3012" s="2" t="s">
        <v>31</v>
      </c>
      <c r="T3012" s="22" cm="1">
        <f t="array" ref="T3012">_xlfn.IFS(OR(Q3012&gt;$U$2,Q3012&lt;$U$3),Q3012*$V$2,OR(Q3012&gt;$U$3,Q3012&lt;$U$4),Q3012*$V$3,OR(Q3012&gt;$U$3,Q3012&lt;$U$4),Q3012*$V$4,OR(Q3012&gt;$U$5,Q3012&lt;$U$6),Q3012*$V$6,OR(Q3012&gt;$U$6,Q3012&lt;$U$7),Q3012*$V$7)</f>
        <v>189.02</v>
      </c>
    </row>
    <row r="3013" spans="1:20" x14ac:dyDescent="0.3">
      <c r="A3013" s="2" t="s">
        <v>3701</v>
      </c>
      <c r="B3013" s="5">
        <v>44158</v>
      </c>
      <c r="C3013" s="5">
        <v>44158</v>
      </c>
      <c r="D3013" s="2" t="s">
        <v>26</v>
      </c>
      <c r="E3013" s="2" t="s">
        <v>27</v>
      </c>
      <c r="F3013" s="2" t="s">
        <v>581</v>
      </c>
      <c r="G3013" s="6" t="str">
        <f>VLOOKUP(F3013,'Customer Info'!A:B,2,0)</f>
        <v>Anthony</v>
      </c>
      <c r="H3013" s="6" t="str">
        <f>VLOOKUP(F3013,'Customer Info'!A:C,3,0)</f>
        <v>O'Donnell</v>
      </c>
      <c r="I3013" s="6" t="str">
        <f>VLOOKUP(F3013,'Customer Info'!A:E,5,0)</f>
        <v>Berlin</v>
      </c>
      <c r="J3013" s="2" t="s">
        <v>218</v>
      </c>
      <c r="K3013" s="2">
        <v>1585</v>
      </c>
      <c r="L3013" s="2">
        <v>1495</v>
      </c>
      <c r="M3013" s="2">
        <v>3</v>
      </c>
      <c r="N3013" s="7">
        <f t="shared" si="184"/>
        <v>4485</v>
      </c>
      <c r="O3013" s="7">
        <f t="shared" si="185"/>
        <v>4755</v>
      </c>
      <c r="P3013" s="2">
        <v>39</v>
      </c>
      <c r="Q3013" s="8">
        <f t="shared" si="186"/>
        <v>4794</v>
      </c>
      <c r="R3013" s="8">
        <f t="shared" si="187"/>
        <v>270</v>
      </c>
      <c r="S3013" s="2" t="s">
        <v>61</v>
      </c>
      <c r="T3013" s="22" cm="1">
        <f t="array" ref="T3013">_xlfn.IFS(OR(Q3013&gt;$U$2,Q3013&lt;$U$3),Q3013*$V$2,OR(Q3013&gt;$U$3,Q3013&lt;$U$4),Q3013*$V$3,OR(Q3013&gt;$U$3,Q3013&lt;$U$4),Q3013*$V$4,OR(Q3013&gt;$U$5,Q3013&lt;$U$6),Q3013*$V$6,OR(Q3013&gt;$U$6,Q3013&lt;$U$7),Q3013*$V$7)</f>
        <v>95.88</v>
      </c>
    </row>
    <row r="3014" spans="1:20" x14ac:dyDescent="0.3">
      <c r="A3014" s="2" t="s">
        <v>3702</v>
      </c>
      <c r="B3014" s="5">
        <v>44054</v>
      </c>
      <c r="C3014" s="5">
        <v>44056</v>
      </c>
      <c r="D3014" s="2" t="s">
        <v>45</v>
      </c>
      <c r="E3014" s="2" t="s">
        <v>34</v>
      </c>
      <c r="F3014" s="2" t="s">
        <v>2321</v>
      </c>
      <c r="G3014" s="6" t="str">
        <f>VLOOKUP(F3014,'Customer Info'!A:B,2,0)</f>
        <v>Erica</v>
      </c>
      <c r="H3014" s="6" t="str">
        <f>VLOOKUP(F3014,'Customer Info'!A:C,3,0)</f>
        <v>Hackney</v>
      </c>
      <c r="I3014" s="6" t="str">
        <f>VLOOKUP(F3014,'Customer Info'!A:E,5,0)</f>
        <v>Adelaide</v>
      </c>
      <c r="J3014" s="2" t="s">
        <v>864</v>
      </c>
      <c r="K3014" s="2">
        <v>1358</v>
      </c>
      <c r="L3014" s="2">
        <v>1257</v>
      </c>
      <c r="M3014" s="2">
        <v>4</v>
      </c>
      <c r="N3014" s="7">
        <f t="shared" si="184"/>
        <v>5028</v>
      </c>
      <c r="O3014" s="7">
        <f t="shared" si="185"/>
        <v>5432</v>
      </c>
      <c r="P3014" s="2">
        <v>26</v>
      </c>
      <c r="Q3014" s="8">
        <f t="shared" si="186"/>
        <v>5458</v>
      </c>
      <c r="R3014" s="8">
        <f t="shared" si="187"/>
        <v>404</v>
      </c>
      <c r="S3014" s="2" t="s">
        <v>61</v>
      </c>
      <c r="T3014" s="22" cm="1">
        <f t="array" ref="T3014">_xlfn.IFS(OR(Q3014&gt;$U$2,Q3014&lt;$U$3),Q3014*$V$2,OR(Q3014&gt;$U$3,Q3014&lt;$U$4),Q3014*$V$3,OR(Q3014&gt;$U$3,Q3014&lt;$U$4),Q3014*$V$4,OR(Q3014&gt;$U$5,Q3014&lt;$U$6),Q3014*$V$6,OR(Q3014&gt;$U$6,Q3014&lt;$U$7),Q3014*$V$7)</f>
        <v>109.16</v>
      </c>
    </row>
    <row r="3015" spans="1:20" x14ac:dyDescent="0.3">
      <c r="A3015" s="2" t="s">
        <v>3703</v>
      </c>
      <c r="B3015" s="5">
        <v>44105</v>
      </c>
      <c r="C3015" s="5">
        <v>44106</v>
      </c>
      <c r="D3015" s="2" t="s">
        <v>33</v>
      </c>
      <c r="E3015" s="2" t="s">
        <v>41</v>
      </c>
      <c r="F3015" s="2" t="s">
        <v>1088</v>
      </c>
      <c r="G3015" s="6" t="str">
        <f>VLOOKUP(F3015,'Customer Info'!A:B,2,0)</f>
        <v>Dennis</v>
      </c>
      <c r="H3015" s="6" t="str">
        <f>VLOOKUP(F3015,'Customer Info'!A:C,3,0)</f>
        <v>Pardue</v>
      </c>
      <c r="I3015" s="6" t="str">
        <f>VLOOKUP(F3015,'Customer Info'!A:E,5,0)</f>
        <v>Townsville</v>
      </c>
      <c r="J3015" s="2" t="s">
        <v>857</v>
      </c>
      <c r="K3015" s="2">
        <v>7922</v>
      </c>
      <c r="L3015" s="2">
        <v>7328</v>
      </c>
      <c r="M3015" s="2">
        <v>3</v>
      </c>
      <c r="N3015" s="7">
        <f t="shared" si="184"/>
        <v>21984</v>
      </c>
      <c r="O3015" s="7">
        <f t="shared" si="185"/>
        <v>23766</v>
      </c>
      <c r="P3015" s="2">
        <v>69</v>
      </c>
      <c r="Q3015" s="8">
        <f t="shared" si="186"/>
        <v>23835</v>
      </c>
      <c r="R3015" s="8">
        <f t="shared" si="187"/>
        <v>1782</v>
      </c>
      <c r="S3015" s="2" t="s">
        <v>31</v>
      </c>
      <c r="T3015" s="22" cm="1">
        <f t="array" ref="T3015">_xlfn.IFS(OR(Q3015&gt;$U$2,Q3015&lt;$U$3),Q3015*$V$2,OR(Q3015&gt;$U$3,Q3015&lt;$U$4),Q3015*$V$3,OR(Q3015&gt;$U$3,Q3015&lt;$U$4),Q3015*$V$4,OR(Q3015&gt;$U$5,Q3015&lt;$U$6),Q3015*$V$6,OR(Q3015&gt;$U$6,Q3015&lt;$U$7),Q3015*$V$7)</f>
        <v>476.7</v>
      </c>
    </row>
    <row r="3016" spans="1:20" x14ac:dyDescent="0.3">
      <c r="A3016" s="2" t="s">
        <v>3704</v>
      </c>
      <c r="B3016" s="5">
        <v>43904</v>
      </c>
      <c r="C3016" s="5">
        <v>43904</v>
      </c>
      <c r="D3016" s="2" t="s">
        <v>26</v>
      </c>
      <c r="E3016" s="2" t="s">
        <v>41</v>
      </c>
      <c r="F3016" s="2" t="s">
        <v>971</v>
      </c>
      <c r="G3016" s="6" t="str">
        <f>VLOOKUP(F3016,'Customer Info'!A:B,2,0)</f>
        <v>Kean</v>
      </c>
      <c r="H3016" s="6" t="str">
        <f>VLOOKUP(F3016,'Customer Info'!A:C,3,0)</f>
        <v>Thornton</v>
      </c>
      <c r="I3016" s="6" t="str">
        <f>VLOOKUP(F3016,'Customer Info'!A:E,5,0)</f>
        <v>Brisbane</v>
      </c>
      <c r="J3016" s="2" t="s">
        <v>497</v>
      </c>
      <c r="K3016" s="2">
        <v>3288</v>
      </c>
      <c r="L3016" s="2">
        <v>3041</v>
      </c>
      <c r="M3016" s="2">
        <v>4</v>
      </c>
      <c r="N3016" s="7">
        <f t="shared" si="184"/>
        <v>12164</v>
      </c>
      <c r="O3016" s="7">
        <f t="shared" si="185"/>
        <v>13152</v>
      </c>
      <c r="P3016" s="2">
        <v>54</v>
      </c>
      <c r="Q3016" s="8">
        <f t="shared" si="186"/>
        <v>13206</v>
      </c>
      <c r="R3016" s="8">
        <f t="shared" si="187"/>
        <v>988</v>
      </c>
      <c r="S3016" s="2" t="s">
        <v>61</v>
      </c>
      <c r="T3016" s="22" cm="1">
        <f t="array" ref="T3016">_xlfn.IFS(OR(Q3016&gt;$U$2,Q3016&lt;$U$3),Q3016*$V$2,OR(Q3016&gt;$U$3,Q3016&lt;$U$4),Q3016*$V$3,OR(Q3016&gt;$U$3,Q3016&lt;$U$4),Q3016*$V$4,OR(Q3016&gt;$U$5,Q3016&lt;$U$6),Q3016*$V$6,OR(Q3016&gt;$U$6,Q3016&lt;$U$7),Q3016*$V$7)</f>
        <v>264.12</v>
      </c>
    </row>
    <row r="3017" spans="1:20" x14ac:dyDescent="0.3">
      <c r="A3017" s="2" t="s">
        <v>3705</v>
      </c>
      <c r="B3017" s="5">
        <v>44032</v>
      </c>
      <c r="C3017" s="5">
        <v>44033</v>
      </c>
      <c r="D3017" s="2" t="s">
        <v>45</v>
      </c>
      <c r="E3017" s="2" t="s">
        <v>66</v>
      </c>
      <c r="F3017" s="2" t="s">
        <v>535</v>
      </c>
      <c r="G3017" s="6" t="str">
        <f>VLOOKUP(F3017,'Customer Info'!A:B,2,0)</f>
        <v>Jessica</v>
      </c>
      <c r="H3017" s="6" t="str">
        <f>VLOOKUP(F3017,'Customer Info'!A:C,3,0)</f>
        <v>Myrick</v>
      </c>
      <c r="I3017" s="6" t="str">
        <f>VLOOKUP(F3017,'Customer Info'!A:E,5,0)</f>
        <v>Krefeld</v>
      </c>
      <c r="J3017" s="2" t="s">
        <v>57</v>
      </c>
      <c r="K3017" s="2">
        <v>183</v>
      </c>
      <c r="L3017" s="2">
        <v>168</v>
      </c>
      <c r="M3017" s="2">
        <v>7</v>
      </c>
      <c r="N3017" s="7">
        <f t="shared" si="184"/>
        <v>1176</v>
      </c>
      <c r="O3017" s="7">
        <f t="shared" si="185"/>
        <v>1281</v>
      </c>
      <c r="P3017" s="2">
        <v>30</v>
      </c>
      <c r="Q3017" s="8">
        <f t="shared" si="186"/>
        <v>1311</v>
      </c>
      <c r="R3017" s="8">
        <f t="shared" si="187"/>
        <v>105</v>
      </c>
      <c r="S3017" s="2" t="s">
        <v>31</v>
      </c>
      <c r="T3017" s="22" cm="1">
        <f t="array" ref="T3017">_xlfn.IFS(OR(Q3017&gt;$U$2,Q3017&lt;$U$3),Q3017*$V$2,OR(Q3017&gt;$U$3,Q3017&lt;$U$4),Q3017*$V$3,OR(Q3017&gt;$U$3,Q3017&lt;$U$4),Q3017*$V$4,OR(Q3017&gt;$U$5,Q3017&lt;$U$6),Q3017*$V$6,OR(Q3017&gt;$U$6,Q3017&lt;$U$7),Q3017*$V$7)</f>
        <v>26.22</v>
      </c>
    </row>
    <row r="3018" spans="1:20" x14ac:dyDescent="0.3">
      <c r="A3018" s="2" t="s">
        <v>3706</v>
      </c>
      <c r="B3018" s="5">
        <v>44142</v>
      </c>
      <c r="C3018" s="5">
        <v>44144</v>
      </c>
      <c r="D3018" s="2" t="s">
        <v>26</v>
      </c>
      <c r="E3018" s="2" t="s">
        <v>46</v>
      </c>
      <c r="F3018" s="2" t="s">
        <v>1070</v>
      </c>
      <c r="G3018" s="6" t="str">
        <f>VLOOKUP(F3018,'Customer Info'!A:B,2,0)</f>
        <v>Roland</v>
      </c>
      <c r="H3018" s="6" t="str">
        <f>VLOOKUP(F3018,'Customer Info'!A:C,3,0)</f>
        <v>Murray</v>
      </c>
      <c r="I3018" s="6" t="str">
        <f>VLOOKUP(F3018,'Customer Info'!A:E,5,0)</f>
        <v>Frankfurt</v>
      </c>
      <c r="J3018" s="2" t="s">
        <v>695</v>
      </c>
      <c r="K3018" s="2">
        <v>1718</v>
      </c>
      <c r="L3018" s="2">
        <v>1545</v>
      </c>
      <c r="M3018" s="2">
        <v>6</v>
      </c>
      <c r="N3018" s="7">
        <f t="shared" si="184"/>
        <v>9270</v>
      </c>
      <c r="O3018" s="7">
        <f t="shared" si="185"/>
        <v>10308</v>
      </c>
      <c r="P3018" s="2">
        <v>32</v>
      </c>
      <c r="Q3018" s="8">
        <f t="shared" si="186"/>
        <v>10340</v>
      </c>
      <c r="R3018" s="8">
        <f t="shared" si="187"/>
        <v>1038</v>
      </c>
      <c r="S3018" s="2" t="s">
        <v>31</v>
      </c>
      <c r="T3018" s="22" cm="1">
        <f t="array" ref="T3018">_xlfn.IFS(OR(Q3018&gt;$U$2,Q3018&lt;$U$3),Q3018*$V$2,OR(Q3018&gt;$U$3,Q3018&lt;$U$4),Q3018*$V$3,OR(Q3018&gt;$U$3,Q3018&lt;$U$4),Q3018*$V$4,OR(Q3018&gt;$U$5,Q3018&lt;$U$6),Q3018*$V$6,OR(Q3018&gt;$U$6,Q3018&lt;$U$7),Q3018*$V$7)</f>
        <v>206.8</v>
      </c>
    </row>
    <row r="3019" spans="1:20" x14ac:dyDescent="0.3">
      <c r="A3019" s="2" t="s">
        <v>3707</v>
      </c>
      <c r="B3019" s="5">
        <v>43844</v>
      </c>
      <c r="C3019" s="5">
        <v>43844</v>
      </c>
      <c r="D3019" s="2" t="s">
        <v>26</v>
      </c>
      <c r="E3019" s="2" t="s">
        <v>41</v>
      </c>
      <c r="F3019" s="2" t="s">
        <v>670</v>
      </c>
      <c r="G3019" s="6" t="str">
        <f>VLOOKUP(F3019,'Customer Info'!A:B,2,0)</f>
        <v>Stuart</v>
      </c>
      <c r="H3019" s="6" t="str">
        <f>VLOOKUP(F3019,'Customer Info'!A:C,3,0)</f>
        <v>Calhoun</v>
      </c>
      <c r="I3019" s="6" t="str">
        <f>VLOOKUP(F3019,'Customer Info'!A:E,5,0)</f>
        <v>Bochum</v>
      </c>
      <c r="J3019" s="2" t="s">
        <v>342</v>
      </c>
      <c r="K3019" s="2">
        <v>1545</v>
      </c>
      <c r="L3019" s="2">
        <v>1486</v>
      </c>
      <c r="M3019" s="2">
        <v>2</v>
      </c>
      <c r="N3019" s="7">
        <f t="shared" ref="N3019:N3082" si="188">L3019*M3019</f>
        <v>2972</v>
      </c>
      <c r="O3019" s="7">
        <f t="shared" ref="O3019:O3082" si="189">K3019*M3019</f>
        <v>3090</v>
      </c>
      <c r="P3019" s="2">
        <v>92</v>
      </c>
      <c r="Q3019" s="8">
        <f t="shared" ref="Q3019:Q3082" si="190">P3019+O3019</f>
        <v>3182</v>
      </c>
      <c r="R3019" s="8">
        <f t="shared" ref="R3019:R3082" si="191">Q3019-N3019-P3019</f>
        <v>118</v>
      </c>
      <c r="S3019" s="2" t="s">
        <v>28</v>
      </c>
      <c r="T3019" s="22" cm="1">
        <f t="array" ref="T3019">_xlfn.IFS(OR(Q3019&gt;$U$2,Q3019&lt;$U$3),Q3019*$V$2,OR(Q3019&gt;$U$3,Q3019&lt;$U$4),Q3019*$V$3,OR(Q3019&gt;$U$3,Q3019&lt;$U$4),Q3019*$V$4,OR(Q3019&gt;$U$5,Q3019&lt;$U$6),Q3019*$V$6,OR(Q3019&gt;$U$6,Q3019&lt;$U$7),Q3019*$V$7)</f>
        <v>63.64</v>
      </c>
    </row>
    <row r="3020" spans="1:20" x14ac:dyDescent="0.3">
      <c r="A3020" s="2" t="s">
        <v>3708</v>
      </c>
      <c r="B3020" s="5">
        <v>44003</v>
      </c>
      <c r="C3020" s="5">
        <v>44005</v>
      </c>
      <c r="D3020" s="2" t="s">
        <v>26</v>
      </c>
      <c r="E3020" s="2" t="s">
        <v>89</v>
      </c>
      <c r="F3020" s="2" t="s">
        <v>234</v>
      </c>
      <c r="G3020" s="6" t="str">
        <f>VLOOKUP(F3020,'Customer Info'!A:B,2,0)</f>
        <v>Erin</v>
      </c>
      <c r="H3020" s="6" t="str">
        <f>VLOOKUP(F3020,'Customer Info'!A:C,3,0)</f>
        <v>Smith</v>
      </c>
      <c r="I3020" s="6" t="str">
        <f>VLOOKUP(F3020,'Customer Info'!A:E,5,0)</f>
        <v>Yuci</v>
      </c>
      <c r="J3020" s="2" t="s">
        <v>205</v>
      </c>
      <c r="K3020" s="2">
        <v>1734</v>
      </c>
      <c r="L3020" s="2">
        <v>1702</v>
      </c>
      <c r="M3020" s="2">
        <v>1</v>
      </c>
      <c r="N3020" s="7">
        <f t="shared" si="188"/>
        <v>1702</v>
      </c>
      <c r="O3020" s="7">
        <f t="shared" si="189"/>
        <v>1734</v>
      </c>
      <c r="P3020" s="2">
        <v>21</v>
      </c>
      <c r="Q3020" s="8">
        <f t="shared" si="190"/>
        <v>1755</v>
      </c>
      <c r="R3020" s="8">
        <f t="shared" si="191"/>
        <v>32</v>
      </c>
      <c r="S3020" s="2" t="s">
        <v>31</v>
      </c>
      <c r="T3020" s="22" cm="1">
        <f t="array" ref="T3020">_xlfn.IFS(OR(Q3020&gt;$U$2,Q3020&lt;$U$3),Q3020*$V$2,OR(Q3020&gt;$U$3,Q3020&lt;$U$4),Q3020*$V$3,OR(Q3020&gt;$U$3,Q3020&lt;$U$4),Q3020*$V$4,OR(Q3020&gt;$U$5,Q3020&lt;$U$6),Q3020*$V$6,OR(Q3020&gt;$U$6,Q3020&lt;$U$7),Q3020*$V$7)</f>
        <v>35.1</v>
      </c>
    </row>
    <row r="3021" spans="1:20" x14ac:dyDescent="0.3">
      <c r="A3021" s="2" t="s">
        <v>3709</v>
      </c>
      <c r="B3021" s="5">
        <v>44179</v>
      </c>
      <c r="C3021" s="5">
        <v>44181</v>
      </c>
      <c r="D3021" s="2" t="s">
        <v>45</v>
      </c>
      <c r="E3021" s="2" t="s">
        <v>66</v>
      </c>
      <c r="F3021" s="2" t="s">
        <v>214</v>
      </c>
      <c r="G3021" s="6" t="str">
        <f>VLOOKUP(F3021,'Customer Info'!A:B,2,0)</f>
        <v>Laurel</v>
      </c>
      <c r="H3021" s="6" t="str">
        <f>VLOOKUP(F3021,'Customer Info'!A:C,3,0)</f>
        <v>Beltran</v>
      </c>
      <c r="I3021" s="6" t="str">
        <f>VLOOKUP(F3021,'Customer Info'!A:E,5,0)</f>
        <v>Bonn</v>
      </c>
      <c r="J3021" s="2" t="s">
        <v>356</v>
      </c>
      <c r="K3021" s="2">
        <v>456</v>
      </c>
      <c r="L3021" s="2">
        <v>430</v>
      </c>
      <c r="M3021" s="2">
        <v>7</v>
      </c>
      <c r="N3021" s="7">
        <f t="shared" si="188"/>
        <v>3010</v>
      </c>
      <c r="O3021" s="7">
        <f t="shared" si="189"/>
        <v>3192</v>
      </c>
      <c r="P3021" s="2">
        <v>78</v>
      </c>
      <c r="Q3021" s="8">
        <f t="shared" si="190"/>
        <v>3270</v>
      </c>
      <c r="R3021" s="8">
        <f t="shared" si="191"/>
        <v>182</v>
      </c>
      <c r="S3021" s="2" t="s">
        <v>31</v>
      </c>
      <c r="T3021" s="22" cm="1">
        <f t="array" ref="T3021">_xlfn.IFS(OR(Q3021&gt;$U$2,Q3021&lt;$U$3),Q3021*$V$2,OR(Q3021&gt;$U$3,Q3021&lt;$U$4),Q3021*$V$3,OR(Q3021&gt;$U$3,Q3021&lt;$U$4),Q3021*$V$4,OR(Q3021&gt;$U$5,Q3021&lt;$U$6),Q3021*$V$6,OR(Q3021&gt;$U$6,Q3021&lt;$U$7),Q3021*$V$7)</f>
        <v>65.400000000000006</v>
      </c>
    </row>
    <row r="3022" spans="1:20" x14ac:dyDescent="0.3">
      <c r="A3022" s="2" t="s">
        <v>3710</v>
      </c>
      <c r="B3022" s="5">
        <v>43841</v>
      </c>
      <c r="C3022" s="5">
        <v>43842</v>
      </c>
      <c r="D3022" s="2" t="s">
        <v>26</v>
      </c>
      <c r="E3022" s="2" t="s">
        <v>27</v>
      </c>
      <c r="F3022" s="2" t="s">
        <v>445</v>
      </c>
      <c r="G3022" s="6" t="str">
        <f>VLOOKUP(F3022,'Customer Info'!A:B,2,0)</f>
        <v>Lisa</v>
      </c>
      <c r="H3022" s="6" t="str">
        <f>VLOOKUP(F3022,'Customer Info'!A:C,3,0)</f>
        <v>DeCherney</v>
      </c>
      <c r="I3022" s="6" t="str">
        <f>VLOOKUP(F3022,'Customer Info'!A:E,5,0)</f>
        <v>Ningbo</v>
      </c>
      <c r="J3022" s="2" t="s">
        <v>188</v>
      </c>
      <c r="K3022" s="2">
        <v>1878</v>
      </c>
      <c r="L3022" s="2">
        <v>1790</v>
      </c>
      <c r="M3022" s="2">
        <v>3</v>
      </c>
      <c r="N3022" s="7">
        <f t="shared" si="188"/>
        <v>5370</v>
      </c>
      <c r="O3022" s="7">
        <f t="shared" si="189"/>
        <v>5634</v>
      </c>
      <c r="P3022" s="2">
        <v>24</v>
      </c>
      <c r="Q3022" s="8">
        <f t="shared" si="190"/>
        <v>5658</v>
      </c>
      <c r="R3022" s="8">
        <f t="shared" si="191"/>
        <v>264</v>
      </c>
      <c r="S3022" s="2" t="s">
        <v>31</v>
      </c>
      <c r="T3022" s="22" cm="1">
        <f t="array" ref="T3022">_xlfn.IFS(OR(Q3022&gt;$U$2,Q3022&lt;$U$3),Q3022*$V$2,OR(Q3022&gt;$U$3,Q3022&lt;$U$4),Q3022*$V$3,OR(Q3022&gt;$U$3,Q3022&lt;$U$4),Q3022*$V$4,OR(Q3022&gt;$U$5,Q3022&lt;$U$6),Q3022*$V$6,OR(Q3022&gt;$U$6,Q3022&lt;$U$7),Q3022*$V$7)</f>
        <v>113.16</v>
      </c>
    </row>
    <row r="3023" spans="1:20" x14ac:dyDescent="0.3">
      <c r="A3023" s="2" t="s">
        <v>3711</v>
      </c>
      <c r="B3023" s="5">
        <v>43980</v>
      </c>
      <c r="C3023" s="5">
        <v>43982</v>
      </c>
      <c r="D3023" s="2" t="s">
        <v>26</v>
      </c>
      <c r="E3023" s="2" t="s">
        <v>34</v>
      </c>
      <c r="F3023" s="2" t="s">
        <v>721</v>
      </c>
      <c r="G3023" s="6" t="str">
        <f>VLOOKUP(F3023,'Customer Info'!A:B,2,0)</f>
        <v>Sally</v>
      </c>
      <c r="H3023" s="6" t="str">
        <f>VLOOKUP(F3023,'Customer Info'!A:C,3,0)</f>
        <v>Hughsby</v>
      </c>
      <c r="I3023" s="6" t="str">
        <f>VLOOKUP(F3023,'Customer Info'!A:E,5,0)</f>
        <v>Depok</v>
      </c>
      <c r="J3023" s="2" t="s">
        <v>232</v>
      </c>
      <c r="K3023" s="2">
        <v>6354</v>
      </c>
      <c r="L3023" s="2">
        <v>5769</v>
      </c>
      <c r="M3023" s="2">
        <v>8</v>
      </c>
      <c r="N3023" s="7">
        <f t="shared" si="188"/>
        <v>46152</v>
      </c>
      <c r="O3023" s="7">
        <f t="shared" si="189"/>
        <v>50832</v>
      </c>
      <c r="P3023" s="2">
        <v>47</v>
      </c>
      <c r="Q3023" s="8">
        <f t="shared" si="190"/>
        <v>50879</v>
      </c>
      <c r="R3023" s="8">
        <f t="shared" si="191"/>
        <v>4680</v>
      </c>
      <c r="S3023" s="2" t="s">
        <v>61</v>
      </c>
      <c r="T3023" s="22" cm="1">
        <f t="array" ref="T3023">_xlfn.IFS(OR(Q3023&gt;$U$2,Q3023&lt;$U$3),Q3023*$V$2,OR(Q3023&gt;$U$3,Q3023&lt;$U$4),Q3023*$V$3,OR(Q3023&gt;$U$3,Q3023&lt;$U$4),Q3023*$V$4,OR(Q3023&gt;$U$5,Q3023&lt;$U$6),Q3023*$V$6,OR(Q3023&gt;$U$6,Q3023&lt;$U$7),Q3023*$V$7)</f>
        <v>1017.58</v>
      </c>
    </row>
    <row r="3024" spans="1:20" x14ac:dyDescent="0.3">
      <c r="A3024" s="2" t="s">
        <v>3712</v>
      </c>
      <c r="B3024" s="5">
        <v>44015</v>
      </c>
      <c r="C3024" s="5">
        <v>44016</v>
      </c>
      <c r="D3024" s="2" t="s">
        <v>45</v>
      </c>
      <c r="E3024" s="2" t="s">
        <v>41</v>
      </c>
      <c r="F3024" s="2" t="s">
        <v>1707</v>
      </c>
      <c r="G3024" s="6" t="str">
        <f>VLOOKUP(F3024,'Customer Info'!A:B,2,0)</f>
        <v>Giulietta</v>
      </c>
      <c r="H3024" s="6" t="str">
        <f>VLOOKUP(F3024,'Customer Info'!A:C,3,0)</f>
        <v>Weimer</v>
      </c>
      <c r="I3024" s="6" t="str">
        <f>VLOOKUP(F3024,'Customer Info'!A:E,5,0)</f>
        <v>Suihua</v>
      </c>
      <c r="J3024" s="2" t="s">
        <v>417</v>
      </c>
      <c r="K3024" s="2">
        <v>2453</v>
      </c>
      <c r="L3024" s="2">
        <v>2336</v>
      </c>
      <c r="M3024" s="2">
        <v>2</v>
      </c>
      <c r="N3024" s="7">
        <f t="shared" si="188"/>
        <v>4672</v>
      </c>
      <c r="O3024" s="7">
        <f t="shared" si="189"/>
        <v>4906</v>
      </c>
      <c r="P3024" s="2">
        <v>61</v>
      </c>
      <c r="Q3024" s="8">
        <f t="shared" si="190"/>
        <v>4967</v>
      </c>
      <c r="R3024" s="8">
        <f t="shared" si="191"/>
        <v>234</v>
      </c>
      <c r="S3024" s="2" t="s">
        <v>31</v>
      </c>
      <c r="T3024" s="22" cm="1">
        <f t="array" ref="T3024">_xlfn.IFS(OR(Q3024&gt;$U$2,Q3024&lt;$U$3),Q3024*$V$2,OR(Q3024&gt;$U$3,Q3024&lt;$U$4),Q3024*$V$3,OR(Q3024&gt;$U$3,Q3024&lt;$U$4),Q3024*$V$4,OR(Q3024&gt;$U$5,Q3024&lt;$U$6),Q3024*$V$6,OR(Q3024&gt;$U$6,Q3024&lt;$U$7),Q3024*$V$7)</f>
        <v>99.34</v>
      </c>
    </row>
    <row r="3025" spans="1:20" x14ac:dyDescent="0.3">
      <c r="A3025" s="2" t="s">
        <v>3713</v>
      </c>
      <c r="B3025" s="5">
        <v>44045</v>
      </c>
      <c r="C3025" s="5">
        <v>44047</v>
      </c>
      <c r="D3025" s="2" t="s">
        <v>45</v>
      </c>
      <c r="E3025" s="2" t="s">
        <v>66</v>
      </c>
      <c r="F3025" s="2" t="s">
        <v>740</v>
      </c>
      <c r="G3025" s="6" t="str">
        <f>VLOOKUP(F3025,'Customer Info'!A:B,2,0)</f>
        <v>Rick</v>
      </c>
      <c r="H3025" s="6" t="str">
        <f>VLOOKUP(F3025,'Customer Info'!A:C,3,0)</f>
        <v>Reed</v>
      </c>
      <c r="I3025" s="6" t="str">
        <f>VLOOKUP(F3025,'Customer Info'!A:E,5,0)</f>
        <v>Lucknow</v>
      </c>
      <c r="J3025" s="2" t="s">
        <v>57</v>
      </c>
      <c r="K3025" s="2">
        <v>923</v>
      </c>
      <c r="L3025" s="2">
        <v>879</v>
      </c>
      <c r="M3025" s="2">
        <v>6</v>
      </c>
      <c r="N3025" s="7">
        <f t="shared" si="188"/>
        <v>5274</v>
      </c>
      <c r="O3025" s="7">
        <f t="shared" si="189"/>
        <v>5538</v>
      </c>
      <c r="P3025" s="2">
        <v>49</v>
      </c>
      <c r="Q3025" s="8">
        <f t="shared" si="190"/>
        <v>5587</v>
      </c>
      <c r="R3025" s="8">
        <f t="shared" si="191"/>
        <v>264</v>
      </c>
      <c r="S3025" s="2" t="s">
        <v>61</v>
      </c>
      <c r="T3025" s="22" cm="1">
        <f t="array" ref="T3025">_xlfn.IFS(OR(Q3025&gt;$U$2,Q3025&lt;$U$3),Q3025*$V$2,OR(Q3025&gt;$U$3,Q3025&lt;$U$4),Q3025*$V$3,OR(Q3025&gt;$U$3,Q3025&lt;$U$4),Q3025*$V$4,OR(Q3025&gt;$U$5,Q3025&lt;$U$6),Q3025*$V$6,OR(Q3025&gt;$U$6,Q3025&lt;$U$7),Q3025*$V$7)</f>
        <v>111.74000000000001</v>
      </c>
    </row>
    <row r="3026" spans="1:20" x14ac:dyDescent="0.3">
      <c r="A3026" s="2" t="s">
        <v>3714</v>
      </c>
      <c r="B3026" s="5">
        <v>44161</v>
      </c>
      <c r="C3026" s="5">
        <v>44162</v>
      </c>
      <c r="D3026" s="2" t="s">
        <v>33</v>
      </c>
      <c r="E3026" s="2" t="s">
        <v>27</v>
      </c>
      <c r="F3026" s="2" t="s">
        <v>331</v>
      </c>
      <c r="G3026" s="6" t="str">
        <f>VLOOKUP(F3026,'Customer Info'!A:B,2,0)</f>
        <v>Maureen</v>
      </c>
      <c r="H3026" s="6" t="str">
        <f>VLOOKUP(F3026,'Customer Info'!A:C,3,0)</f>
        <v>Fritzler</v>
      </c>
      <c r="I3026" s="6" t="str">
        <f>VLOOKUP(F3026,'Customer Info'!A:E,5,0)</f>
        <v>BadenBaden</v>
      </c>
      <c r="J3026" s="2" t="s">
        <v>374</v>
      </c>
      <c r="K3026" s="2">
        <v>7609</v>
      </c>
      <c r="L3026" s="2">
        <v>7248</v>
      </c>
      <c r="M3026" s="2">
        <v>6</v>
      </c>
      <c r="N3026" s="7">
        <f t="shared" si="188"/>
        <v>43488</v>
      </c>
      <c r="O3026" s="7">
        <f t="shared" si="189"/>
        <v>45654</v>
      </c>
      <c r="P3026" s="2">
        <v>47</v>
      </c>
      <c r="Q3026" s="8">
        <f t="shared" si="190"/>
        <v>45701</v>
      </c>
      <c r="R3026" s="8">
        <f t="shared" si="191"/>
        <v>2166</v>
      </c>
      <c r="S3026" s="2" t="s">
        <v>31</v>
      </c>
      <c r="T3026" s="22" cm="1">
        <f t="array" ref="T3026">_xlfn.IFS(OR(Q3026&gt;$U$2,Q3026&lt;$U$3),Q3026*$V$2,OR(Q3026&gt;$U$3,Q3026&lt;$U$4),Q3026*$V$3,OR(Q3026&gt;$U$3,Q3026&lt;$U$4),Q3026*$V$4,OR(Q3026&gt;$U$5,Q3026&lt;$U$6),Q3026*$V$6,OR(Q3026&gt;$U$6,Q3026&lt;$U$7),Q3026*$V$7)</f>
        <v>914.02</v>
      </c>
    </row>
    <row r="3027" spans="1:20" x14ac:dyDescent="0.3">
      <c r="A3027" s="2" t="s">
        <v>3715</v>
      </c>
      <c r="B3027" s="5">
        <v>43941</v>
      </c>
      <c r="C3027" s="5">
        <v>43942</v>
      </c>
      <c r="D3027" s="2" t="s">
        <v>45</v>
      </c>
      <c r="E3027" s="2" t="s">
        <v>89</v>
      </c>
      <c r="F3027" s="2" t="s">
        <v>395</v>
      </c>
      <c r="G3027" s="6" t="str">
        <f>VLOOKUP(F3027,'Customer Info'!A:B,2,0)</f>
        <v>Lynn</v>
      </c>
      <c r="H3027" s="6" t="str">
        <f>VLOOKUP(F3027,'Customer Info'!A:C,3,0)</f>
        <v>Smith</v>
      </c>
      <c r="I3027" s="6" t="str">
        <f>VLOOKUP(F3027,'Customer Info'!A:E,5,0)</f>
        <v>Guiping</v>
      </c>
      <c r="J3027" s="2" t="s">
        <v>814</v>
      </c>
      <c r="K3027" s="2">
        <v>164</v>
      </c>
      <c r="L3027" s="2">
        <v>152</v>
      </c>
      <c r="M3027" s="2">
        <v>2</v>
      </c>
      <c r="N3027" s="7">
        <f t="shared" si="188"/>
        <v>304</v>
      </c>
      <c r="O3027" s="7">
        <f t="shared" si="189"/>
        <v>328</v>
      </c>
      <c r="P3027" s="2">
        <v>30</v>
      </c>
      <c r="Q3027" s="8">
        <f t="shared" si="190"/>
        <v>358</v>
      </c>
      <c r="R3027" s="8">
        <f t="shared" si="191"/>
        <v>24</v>
      </c>
      <c r="S3027" s="2" t="s">
        <v>31</v>
      </c>
      <c r="T3027" s="22" cm="1">
        <f t="array" ref="T3027">_xlfn.IFS(OR(Q3027&gt;$U$2,Q3027&lt;$U$3),Q3027*$V$2,OR(Q3027&gt;$U$3,Q3027&lt;$U$4),Q3027*$V$3,OR(Q3027&gt;$U$3,Q3027&lt;$U$4),Q3027*$V$4,OR(Q3027&gt;$U$5,Q3027&lt;$U$6),Q3027*$V$6,OR(Q3027&gt;$U$6,Q3027&lt;$U$7),Q3027*$V$7)</f>
        <v>7.16</v>
      </c>
    </row>
    <row r="3028" spans="1:20" x14ac:dyDescent="0.3">
      <c r="A3028" s="2" t="s">
        <v>3716</v>
      </c>
      <c r="B3028" s="5">
        <v>44055</v>
      </c>
      <c r="C3028" s="5">
        <v>44057</v>
      </c>
      <c r="D3028" s="2" t="s">
        <v>26</v>
      </c>
      <c r="E3028" s="2" t="s">
        <v>27</v>
      </c>
      <c r="F3028" s="2" t="s">
        <v>220</v>
      </c>
      <c r="G3028" s="6" t="str">
        <f>VLOOKUP(F3028,'Customer Info'!A:B,2,0)</f>
        <v>Victoria</v>
      </c>
      <c r="H3028" s="6" t="str">
        <f>VLOOKUP(F3028,'Customer Info'!A:C,3,0)</f>
        <v>Wilson</v>
      </c>
      <c r="I3028" s="6" t="str">
        <f>VLOOKUP(F3028,'Customer Info'!A:E,5,0)</f>
        <v>Berlin</v>
      </c>
      <c r="J3028" s="2" t="s">
        <v>433</v>
      </c>
      <c r="K3028" s="2">
        <v>2540</v>
      </c>
      <c r="L3028" s="2">
        <v>2397</v>
      </c>
      <c r="M3028" s="2">
        <v>2</v>
      </c>
      <c r="N3028" s="7">
        <f t="shared" si="188"/>
        <v>4794</v>
      </c>
      <c r="O3028" s="7">
        <f t="shared" si="189"/>
        <v>5080</v>
      </c>
      <c r="P3028" s="2">
        <v>92</v>
      </c>
      <c r="Q3028" s="8">
        <f t="shared" si="190"/>
        <v>5172</v>
      </c>
      <c r="R3028" s="8">
        <f t="shared" si="191"/>
        <v>286</v>
      </c>
      <c r="S3028" s="2" t="s">
        <v>69</v>
      </c>
      <c r="T3028" s="22" cm="1">
        <f t="array" ref="T3028">_xlfn.IFS(OR(Q3028&gt;$U$2,Q3028&lt;$U$3),Q3028*$V$2,OR(Q3028&gt;$U$3,Q3028&lt;$U$4),Q3028*$V$3,OR(Q3028&gt;$U$3,Q3028&lt;$U$4),Q3028*$V$4,OR(Q3028&gt;$U$5,Q3028&lt;$U$6),Q3028*$V$6,OR(Q3028&gt;$U$6,Q3028&lt;$U$7),Q3028*$V$7)</f>
        <v>103.44</v>
      </c>
    </row>
    <row r="3029" spans="1:20" x14ac:dyDescent="0.3">
      <c r="A3029" s="2" t="s">
        <v>3717</v>
      </c>
      <c r="B3029" s="5">
        <v>44026</v>
      </c>
      <c r="C3029" s="5">
        <v>44028</v>
      </c>
      <c r="D3029" s="2" t="s">
        <v>45</v>
      </c>
      <c r="E3029" s="2" t="s">
        <v>66</v>
      </c>
      <c r="F3029" s="2" t="s">
        <v>2074</v>
      </c>
      <c r="G3029" s="6" t="str">
        <f>VLOOKUP(F3029,'Customer Info'!A:B,2,0)</f>
        <v>Carl</v>
      </c>
      <c r="H3029" s="6" t="str">
        <f>VLOOKUP(F3029,'Customer Info'!A:C,3,0)</f>
        <v>Weiss</v>
      </c>
      <c r="I3029" s="6" t="str">
        <f>VLOOKUP(F3029,'Customer Info'!A:E,5,0)</f>
        <v>Tianjin</v>
      </c>
      <c r="J3029" s="2" t="s">
        <v>433</v>
      </c>
      <c r="K3029" s="2">
        <v>87</v>
      </c>
      <c r="L3029" s="2">
        <v>80</v>
      </c>
      <c r="M3029" s="2">
        <v>1</v>
      </c>
      <c r="N3029" s="7">
        <f t="shared" si="188"/>
        <v>80</v>
      </c>
      <c r="O3029" s="7">
        <f t="shared" si="189"/>
        <v>87</v>
      </c>
      <c r="P3029" s="2">
        <v>10</v>
      </c>
      <c r="Q3029" s="8">
        <f t="shared" si="190"/>
        <v>97</v>
      </c>
      <c r="R3029" s="8">
        <f t="shared" si="191"/>
        <v>7</v>
      </c>
      <c r="S3029" s="2" t="s">
        <v>31</v>
      </c>
      <c r="T3029" s="22" cm="1">
        <f t="array" ref="T3029">_xlfn.IFS(OR(Q3029&gt;$U$2,Q3029&lt;$U$3),Q3029*$V$2,OR(Q3029&gt;$U$3,Q3029&lt;$U$4),Q3029*$V$3,OR(Q3029&gt;$U$3,Q3029&lt;$U$4),Q3029*$V$4,OR(Q3029&gt;$U$5,Q3029&lt;$U$6),Q3029*$V$6,OR(Q3029&gt;$U$6,Q3029&lt;$U$7),Q3029*$V$7)</f>
        <v>1.94</v>
      </c>
    </row>
    <row r="3030" spans="1:20" x14ac:dyDescent="0.3">
      <c r="A3030" s="2" t="s">
        <v>3718</v>
      </c>
      <c r="B3030" s="5">
        <v>44127</v>
      </c>
      <c r="C3030" s="5">
        <v>44128</v>
      </c>
      <c r="D3030" s="2" t="s">
        <v>26</v>
      </c>
      <c r="E3030" s="2" t="s">
        <v>27</v>
      </c>
      <c r="F3030" s="2" t="s">
        <v>1070</v>
      </c>
      <c r="G3030" s="6" t="str">
        <f>VLOOKUP(F3030,'Customer Info'!A:B,2,0)</f>
        <v>Roland</v>
      </c>
      <c r="H3030" s="6" t="str">
        <f>VLOOKUP(F3030,'Customer Info'!A:C,3,0)</f>
        <v>Murray</v>
      </c>
      <c r="I3030" s="6" t="str">
        <f>VLOOKUP(F3030,'Customer Info'!A:E,5,0)</f>
        <v>Frankfurt</v>
      </c>
      <c r="J3030" s="2" t="s">
        <v>148</v>
      </c>
      <c r="K3030" s="2">
        <v>2602</v>
      </c>
      <c r="L3030" s="2">
        <v>2363</v>
      </c>
      <c r="M3030" s="2">
        <v>1</v>
      </c>
      <c r="N3030" s="7">
        <f t="shared" si="188"/>
        <v>2363</v>
      </c>
      <c r="O3030" s="7">
        <f t="shared" si="189"/>
        <v>2602</v>
      </c>
      <c r="P3030" s="2">
        <v>64</v>
      </c>
      <c r="Q3030" s="8">
        <f t="shared" si="190"/>
        <v>2666</v>
      </c>
      <c r="R3030" s="8">
        <f t="shared" si="191"/>
        <v>239</v>
      </c>
      <c r="S3030" s="2" t="s">
        <v>61</v>
      </c>
      <c r="T3030" s="22" cm="1">
        <f t="array" ref="T3030">_xlfn.IFS(OR(Q3030&gt;$U$2,Q3030&lt;$U$3),Q3030*$V$2,OR(Q3030&gt;$U$3,Q3030&lt;$U$4),Q3030*$V$3,OR(Q3030&gt;$U$3,Q3030&lt;$U$4),Q3030*$V$4,OR(Q3030&gt;$U$5,Q3030&lt;$U$6),Q3030*$V$6,OR(Q3030&gt;$U$6,Q3030&lt;$U$7),Q3030*$V$7)</f>
        <v>53.32</v>
      </c>
    </row>
    <row r="3031" spans="1:20" x14ac:dyDescent="0.3">
      <c r="A3031" s="2" t="s">
        <v>3719</v>
      </c>
      <c r="B3031" s="5">
        <v>44168</v>
      </c>
      <c r="C3031" s="5">
        <v>44168</v>
      </c>
      <c r="D3031" s="2" t="s">
        <v>26</v>
      </c>
      <c r="E3031" s="2" t="s">
        <v>89</v>
      </c>
      <c r="F3031" s="2" t="s">
        <v>113</v>
      </c>
      <c r="G3031" s="6" t="str">
        <f>VLOOKUP(F3031,'Customer Info'!A:B,2,0)</f>
        <v>Justin</v>
      </c>
      <c r="H3031" s="6" t="str">
        <f>VLOOKUP(F3031,'Customer Info'!A:C,3,0)</f>
        <v>Hirsh</v>
      </c>
      <c r="I3031" s="6" t="str">
        <f>VLOOKUP(F3031,'Customer Info'!A:E,5,0)</f>
        <v>Surakarta</v>
      </c>
      <c r="J3031" s="2" t="s">
        <v>1171</v>
      </c>
      <c r="K3031" s="2">
        <v>1637</v>
      </c>
      <c r="L3031" s="2">
        <v>1591</v>
      </c>
      <c r="M3031" s="2">
        <v>4</v>
      </c>
      <c r="N3031" s="7">
        <f t="shared" si="188"/>
        <v>6364</v>
      </c>
      <c r="O3031" s="7">
        <f t="shared" si="189"/>
        <v>6548</v>
      </c>
      <c r="P3031" s="2">
        <v>63</v>
      </c>
      <c r="Q3031" s="8">
        <f t="shared" si="190"/>
        <v>6611</v>
      </c>
      <c r="R3031" s="8">
        <f t="shared" si="191"/>
        <v>184</v>
      </c>
      <c r="S3031" s="2" t="s">
        <v>69</v>
      </c>
      <c r="T3031" s="22" cm="1">
        <f t="array" ref="T3031">_xlfn.IFS(OR(Q3031&gt;$U$2,Q3031&lt;$U$3),Q3031*$V$2,OR(Q3031&gt;$U$3,Q3031&lt;$U$4),Q3031*$V$3,OR(Q3031&gt;$U$3,Q3031&lt;$U$4),Q3031*$V$4,OR(Q3031&gt;$U$5,Q3031&lt;$U$6),Q3031*$V$6,OR(Q3031&gt;$U$6,Q3031&lt;$U$7),Q3031*$V$7)</f>
        <v>132.22</v>
      </c>
    </row>
    <row r="3032" spans="1:20" x14ac:dyDescent="0.3">
      <c r="A3032" s="2" t="s">
        <v>3720</v>
      </c>
      <c r="B3032" s="5">
        <v>43837</v>
      </c>
      <c r="C3032" s="5">
        <v>43837</v>
      </c>
      <c r="D3032" s="2" t="s">
        <v>45</v>
      </c>
      <c r="E3032" s="2" t="s">
        <v>27</v>
      </c>
      <c r="F3032" s="2" t="s">
        <v>1239</v>
      </c>
      <c r="G3032" s="6" t="str">
        <f>VLOOKUP(F3032,'Customer Info'!A:B,2,0)</f>
        <v>Deanra</v>
      </c>
      <c r="H3032" s="6" t="str">
        <f>VLOOKUP(F3032,'Customer Info'!A:C,3,0)</f>
        <v>Eno</v>
      </c>
      <c r="I3032" s="6" t="str">
        <f>VLOOKUP(F3032,'Customer Info'!A:E,5,0)</f>
        <v>Langen</v>
      </c>
      <c r="J3032" s="2" t="s">
        <v>356</v>
      </c>
      <c r="K3032" s="2">
        <v>63</v>
      </c>
      <c r="L3032" s="2">
        <v>59</v>
      </c>
      <c r="M3032" s="2">
        <v>1</v>
      </c>
      <c r="N3032" s="7">
        <f t="shared" si="188"/>
        <v>59</v>
      </c>
      <c r="O3032" s="7">
        <f t="shared" si="189"/>
        <v>63</v>
      </c>
      <c r="P3032" s="2">
        <v>10</v>
      </c>
      <c r="Q3032" s="8">
        <f t="shared" si="190"/>
        <v>73</v>
      </c>
      <c r="R3032" s="8">
        <f t="shared" si="191"/>
        <v>4</v>
      </c>
      <c r="S3032" s="2" t="s">
        <v>61</v>
      </c>
      <c r="T3032" s="22" cm="1">
        <f t="array" ref="T3032">_xlfn.IFS(OR(Q3032&gt;$U$2,Q3032&lt;$U$3),Q3032*$V$2,OR(Q3032&gt;$U$3,Q3032&lt;$U$4),Q3032*$V$3,OR(Q3032&gt;$U$3,Q3032&lt;$U$4),Q3032*$V$4,OR(Q3032&gt;$U$5,Q3032&lt;$U$6),Q3032*$V$6,OR(Q3032&gt;$U$6,Q3032&lt;$U$7),Q3032*$V$7)</f>
        <v>1.46</v>
      </c>
    </row>
    <row r="3033" spans="1:20" x14ac:dyDescent="0.3">
      <c r="A3033" s="2" t="s">
        <v>3721</v>
      </c>
      <c r="B3033" s="5">
        <v>43952</v>
      </c>
      <c r="C3033" s="5">
        <v>43954</v>
      </c>
      <c r="D3033" s="2" t="s">
        <v>33</v>
      </c>
      <c r="E3033" s="2" t="s">
        <v>46</v>
      </c>
      <c r="F3033" s="2" t="s">
        <v>298</v>
      </c>
      <c r="G3033" s="6" t="str">
        <f>VLOOKUP(F3033,'Customer Info'!A:B,2,0)</f>
        <v>Toby</v>
      </c>
      <c r="H3033" s="6" t="str">
        <f>VLOOKUP(F3033,'Customer Info'!A:C,3,0)</f>
        <v>Braunhardt</v>
      </c>
      <c r="I3033" s="6" t="str">
        <f>VLOOKUP(F3033,'Customer Info'!A:E,5,0)</f>
        <v>Jiangyan</v>
      </c>
      <c r="J3033" s="2" t="s">
        <v>704</v>
      </c>
      <c r="K3033" s="2">
        <v>6768</v>
      </c>
      <c r="L3033" s="2">
        <v>6512</v>
      </c>
      <c r="M3033" s="2">
        <v>4</v>
      </c>
      <c r="N3033" s="7">
        <f t="shared" si="188"/>
        <v>26048</v>
      </c>
      <c r="O3033" s="7">
        <f t="shared" si="189"/>
        <v>27072</v>
      </c>
      <c r="P3033" s="2">
        <v>38</v>
      </c>
      <c r="Q3033" s="8">
        <f t="shared" si="190"/>
        <v>27110</v>
      </c>
      <c r="R3033" s="8">
        <f t="shared" si="191"/>
        <v>1024</v>
      </c>
      <c r="S3033" s="2" t="s">
        <v>28</v>
      </c>
      <c r="T3033" s="22" cm="1">
        <f t="array" ref="T3033">_xlfn.IFS(OR(Q3033&gt;$U$2,Q3033&lt;$U$3),Q3033*$V$2,OR(Q3033&gt;$U$3,Q3033&lt;$U$4),Q3033*$V$3,OR(Q3033&gt;$U$3,Q3033&lt;$U$4),Q3033*$V$4,OR(Q3033&gt;$U$5,Q3033&lt;$U$6),Q3033*$V$6,OR(Q3033&gt;$U$6,Q3033&lt;$U$7),Q3033*$V$7)</f>
        <v>542.20000000000005</v>
      </c>
    </row>
    <row r="3034" spans="1:20" x14ac:dyDescent="0.3">
      <c r="A3034" s="2" t="s">
        <v>3722</v>
      </c>
      <c r="B3034" s="5">
        <v>43997</v>
      </c>
      <c r="C3034" s="5">
        <v>43998</v>
      </c>
      <c r="D3034" s="2" t="s">
        <v>33</v>
      </c>
      <c r="E3034" s="2" t="s">
        <v>27</v>
      </c>
      <c r="F3034" s="2" t="s">
        <v>623</v>
      </c>
      <c r="G3034" s="6" t="str">
        <f>VLOOKUP(F3034,'Customer Info'!A:B,2,0)</f>
        <v>Ivan</v>
      </c>
      <c r="H3034" s="6" t="str">
        <f>VLOOKUP(F3034,'Customer Info'!A:C,3,0)</f>
        <v>Gibson</v>
      </c>
      <c r="I3034" s="6" t="str">
        <f>VLOOKUP(F3034,'Customer Info'!A:E,5,0)</f>
        <v>Perth</v>
      </c>
      <c r="J3034" s="2" t="s">
        <v>959</v>
      </c>
      <c r="K3034" s="2">
        <v>8781</v>
      </c>
      <c r="L3034" s="2">
        <v>7828</v>
      </c>
      <c r="M3034" s="2">
        <v>9</v>
      </c>
      <c r="N3034" s="7">
        <f t="shared" si="188"/>
        <v>70452</v>
      </c>
      <c r="O3034" s="7">
        <f t="shared" si="189"/>
        <v>79029</v>
      </c>
      <c r="P3034" s="2">
        <v>39</v>
      </c>
      <c r="Q3034" s="8">
        <f t="shared" si="190"/>
        <v>79068</v>
      </c>
      <c r="R3034" s="8">
        <f t="shared" si="191"/>
        <v>8577</v>
      </c>
      <c r="S3034" s="2" t="s">
        <v>31</v>
      </c>
      <c r="T3034" s="22" cm="1">
        <f t="array" ref="T3034">_xlfn.IFS(OR(Q3034&gt;$U$2,Q3034&lt;$U$3),Q3034*$V$2,OR(Q3034&gt;$U$3,Q3034&lt;$U$4),Q3034*$V$3,OR(Q3034&gt;$U$3,Q3034&lt;$U$4),Q3034*$V$4,OR(Q3034&gt;$U$5,Q3034&lt;$U$6),Q3034*$V$6,OR(Q3034&gt;$U$6,Q3034&lt;$U$7),Q3034*$V$7)</f>
        <v>1581.3600000000001</v>
      </c>
    </row>
    <row r="3035" spans="1:20" x14ac:dyDescent="0.3">
      <c r="A3035" s="2" t="s">
        <v>3723</v>
      </c>
      <c r="B3035" s="5">
        <v>44143</v>
      </c>
      <c r="C3035" s="5">
        <v>44144</v>
      </c>
      <c r="D3035" s="2" t="s">
        <v>45</v>
      </c>
      <c r="E3035" s="2" t="s">
        <v>89</v>
      </c>
      <c r="F3035" s="2" t="s">
        <v>1444</v>
      </c>
      <c r="G3035" s="6" t="str">
        <f>VLOOKUP(F3035,'Customer Info'!A:B,2,0)</f>
        <v>Brad</v>
      </c>
      <c r="H3035" s="6" t="str">
        <f>VLOOKUP(F3035,'Customer Info'!A:C,3,0)</f>
        <v>Eason</v>
      </c>
      <c r="I3035" s="6" t="str">
        <f>VLOOKUP(F3035,'Customer Info'!A:E,5,0)</f>
        <v>Bogor</v>
      </c>
      <c r="J3035" s="2" t="s">
        <v>278</v>
      </c>
      <c r="K3035" s="2">
        <v>3256</v>
      </c>
      <c r="L3035" s="2">
        <v>3044</v>
      </c>
      <c r="M3035" s="2">
        <v>3</v>
      </c>
      <c r="N3035" s="7">
        <f t="shared" si="188"/>
        <v>9132</v>
      </c>
      <c r="O3035" s="7">
        <f t="shared" si="189"/>
        <v>9768</v>
      </c>
      <c r="P3035" s="2">
        <v>64</v>
      </c>
      <c r="Q3035" s="8">
        <f t="shared" si="190"/>
        <v>9832</v>
      </c>
      <c r="R3035" s="8">
        <f t="shared" si="191"/>
        <v>636</v>
      </c>
      <c r="S3035" s="2" t="s">
        <v>69</v>
      </c>
      <c r="T3035" s="22" cm="1">
        <f t="array" ref="T3035">_xlfn.IFS(OR(Q3035&gt;$U$2,Q3035&lt;$U$3),Q3035*$V$2,OR(Q3035&gt;$U$3,Q3035&lt;$U$4),Q3035*$V$3,OR(Q3035&gt;$U$3,Q3035&lt;$U$4),Q3035*$V$4,OR(Q3035&gt;$U$5,Q3035&lt;$U$6),Q3035*$V$6,OR(Q3035&gt;$U$6,Q3035&lt;$U$7),Q3035*$V$7)</f>
        <v>196.64000000000001</v>
      </c>
    </row>
    <row r="3036" spans="1:20" x14ac:dyDescent="0.3">
      <c r="A3036" s="2" t="s">
        <v>3724</v>
      </c>
      <c r="B3036" s="5">
        <v>44006</v>
      </c>
      <c r="C3036" s="5">
        <v>44007</v>
      </c>
      <c r="D3036" s="2" t="s">
        <v>26</v>
      </c>
      <c r="E3036" s="2" t="s">
        <v>66</v>
      </c>
      <c r="F3036" s="2" t="s">
        <v>1101</v>
      </c>
      <c r="G3036" s="6" t="str">
        <f>VLOOKUP(F3036,'Customer Info'!A:B,2,0)</f>
        <v>Jack</v>
      </c>
      <c r="H3036" s="6" t="str">
        <f>VLOOKUP(F3036,'Customer Info'!A:C,3,0)</f>
        <v>O'Briant</v>
      </c>
      <c r="I3036" s="6" t="str">
        <f>VLOOKUP(F3036,'Customer Info'!A:E,5,0)</f>
        <v>Jammu</v>
      </c>
      <c r="J3036" s="2" t="s">
        <v>1403</v>
      </c>
      <c r="K3036" s="2">
        <v>8202</v>
      </c>
      <c r="L3036" s="2">
        <v>7594</v>
      </c>
      <c r="M3036" s="2">
        <v>9</v>
      </c>
      <c r="N3036" s="7">
        <f t="shared" si="188"/>
        <v>68346</v>
      </c>
      <c r="O3036" s="7">
        <f t="shared" si="189"/>
        <v>73818</v>
      </c>
      <c r="P3036" s="2">
        <v>57</v>
      </c>
      <c r="Q3036" s="8">
        <f t="shared" si="190"/>
        <v>73875</v>
      </c>
      <c r="R3036" s="8">
        <f t="shared" si="191"/>
        <v>5472</v>
      </c>
      <c r="S3036" s="2" t="s">
        <v>31</v>
      </c>
      <c r="T3036" s="22" cm="1">
        <f t="array" ref="T3036">_xlfn.IFS(OR(Q3036&gt;$U$2,Q3036&lt;$U$3),Q3036*$V$2,OR(Q3036&gt;$U$3,Q3036&lt;$U$4),Q3036*$V$3,OR(Q3036&gt;$U$3,Q3036&lt;$U$4),Q3036*$V$4,OR(Q3036&gt;$U$5,Q3036&lt;$U$6),Q3036*$V$6,OR(Q3036&gt;$U$6,Q3036&lt;$U$7),Q3036*$V$7)</f>
        <v>1477.5</v>
      </c>
    </row>
    <row r="3037" spans="1:20" x14ac:dyDescent="0.3">
      <c r="A3037" s="2" t="s">
        <v>3725</v>
      </c>
      <c r="B3037" s="5">
        <v>44030</v>
      </c>
      <c r="C3037" s="5">
        <v>44031</v>
      </c>
      <c r="D3037" s="2" t="s">
        <v>33</v>
      </c>
      <c r="E3037" s="2" t="s">
        <v>41</v>
      </c>
      <c r="F3037" s="2" t="s">
        <v>1088</v>
      </c>
      <c r="G3037" s="6" t="str">
        <f>VLOOKUP(F3037,'Customer Info'!A:B,2,0)</f>
        <v>Dennis</v>
      </c>
      <c r="H3037" s="6" t="str">
        <f>VLOOKUP(F3037,'Customer Info'!A:C,3,0)</f>
        <v>Pardue</v>
      </c>
      <c r="I3037" s="6" t="str">
        <f>VLOOKUP(F3037,'Customer Info'!A:E,5,0)</f>
        <v>Townsville</v>
      </c>
      <c r="J3037" s="2" t="s">
        <v>224</v>
      </c>
      <c r="K3037" s="2">
        <v>7065</v>
      </c>
      <c r="L3037" s="2">
        <v>6545</v>
      </c>
      <c r="M3037" s="2">
        <v>5</v>
      </c>
      <c r="N3037" s="7">
        <f t="shared" si="188"/>
        <v>32725</v>
      </c>
      <c r="O3037" s="7">
        <f t="shared" si="189"/>
        <v>35325</v>
      </c>
      <c r="P3037" s="2">
        <v>65</v>
      </c>
      <c r="Q3037" s="8">
        <f t="shared" si="190"/>
        <v>35390</v>
      </c>
      <c r="R3037" s="8">
        <f t="shared" si="191"/>
        <v>2600</v>
      </c>
      <c r="S3037" s="2" t="s">
        <v>31</v>
      </c>
      <c r="T3037" s="22" cm="1">
        <f t="array" ref="T3037">_xlfn.IFS(OR(Q3037&gt;$U$2,Q3037&lt;$U$3),Q3037*$V$2,OR(Q3037&gt;$U$3,Q3037&lt;$U$4),Q3037*$V$3,OR(Q3037&gt;$U$3,Q3037&lt;$U$4),Q3037*$V$4,OR(Q3037&gt;$U$5,Q3037&lt;$U$6),Q3037*$V$6,OR(Q3037&gt;$U$6,Q3037&lt;$U$7),Q3037*$V$7)</f>
        <v>707.80000000000007</v>
      </c>
    </row>
    <row r="3038" spans="1:20" x14ac:dyDescent="0.3">
      <c r="A3038" s="2" t="s">
        <v>3726</v>
      </c>
      <c r="B3038" s="5">
        <v>44150</v>
      </c>
      <c r="C3038" s="5">
        <v>44152</v>
      </c>
      <c r="D3038" s="2" t="s">
        <v>45</v>
      </c>
      <c r="E3038" s="2" t="s">
        <v>27</v>
      </c>
      <c r="F3038" s="2" t="s">
        <v>1707</v>
      </c>
      <c r="G3038" s="6" t="str">
        <f>VLOOKUP(F3038,'Customer Info'!A:B,2,0)</f>
        <v>Giulietta</v>
      </c>
      <c r="H3038" s="6" t="str">
        <f>VLOOKUP(F3038,'Customer Info'!A:C,3,0)</f>
        <v>Weimer</v>
      </c>
      <c r="I3038" s="6" t="str">
        <f>VLOOKUP(F3038,'Customer Info'!A:E,5,0)</f>
        <v>Suihua</v>
      </c>
      <c r="J3038" s="2" t="s">
        <v>103</v>
      </c>
      <c r="K3038" s="2">
        <v>78</v>
      </c>
      <c r="L3038" s="2">
        <v>74</v>
      </c>
      <c r="M3038" s="2">
        <v>3</v>
      </c>
      <c r="N3038" s="7">
        <f t="shared" si="188"/>
        <v>222</v>
      </c>
      <c r="O3038" s="7">
        <f t="shared" si="189"/>
        <v>234</v>
      </c>
      <c r="P3038" s="2">
        <v>10</v>
      </c>
      <c r="Q3038" s="8">
        <f t="shared" si="190"/>
        <v>244</v>
      </c>
      <c r="R3038" s="8">
        <f t="shared" si="191"/>
        <v>12</v>
      </c>
      <c r="S3038" s="2" t="s">
        <v>31</v>
      </c>
      <c r="T3038" s="22" cm="1">
        <f t="array" ref="T3038">_xlfn.IFS(OR(Q3038&gt;$U$2,Q3038&lt;$U$3),Q3038*$V$2,OR(Q3038&gt;$U$3,Q3038&lt;$U$4),Q3038*$V$3,OR(Q3038&gt;$U$3,Q3038&lt;$U$4),Q3038*$V$4,OR(Q3038&gt;$U$5,Q3038&lt;$U$6),Q3038*$V$6,OR(Q3038&gt;$U$6,Q3038&lt;$U$7),Q3038*$V$7)</f>
        <v>4.88</v>
      </c>
    </row>
    <row r="3039" spans="1:20" x14ac:dyDescent="0.3">
      <c r="A3039" s="2" t="s">
        <v>3727</v>
      </c>
      <c r="B3039" s="5">
        <v>43869</v>
      </c>
      <c r="C3039" s="5">
        <v>43871</v>
      </c>
      <c r="D3039" s="2" t="s">
        <v>45</v>
      </c>
      <c r="E3039" s="2" t="s">
        <v>46</v>
      </c>
      <c r="F3039" s="2" t="s">
        <v>245</v>
      </c>
      <c r="G3039" s="6" t="str">
        <f>VLOOKUP(F3039,'Customer Info'!A:B,2,0)</f>
        <v>Laurel</v>
      </c>
      <c r="H3039" s="6" t="str">
        <f>VLOOKUP(F3039,'Customer Info'!A:C,3,0)</f>
        <v>Elliston</v>
      </c>
      <c r="I3039" s="6" t="str">
        <f>VLOOKUP(F3039,'Customer Info'!A:E,5,0)</f>
        <v>Herten</v>
      </c>
      <c r="J3039" s="2" t="s">
        <v>536</v>
      </c>
      <c r="K3039" s="2">
        <v>2310</v>
      </c>
      <c r="L3039" s="2">
        <v>2040</v>
      </c>
      <c r="M3039" s="2">
        <v>4</v>
      </c>
      <c r="N3039" s="7">
        <f t="shared" si="188"/>
        <v>8160</v>
      </c>
      <c r="O3039" s="7">
        <f t="shared" si="189"/>
        <v>9240</v>
      </c>
      <c r="P3039" s="2">
        <v>72</v>
      </c>
      <c r="Q3039" s="8">
        <f t="shared" si="190"/>
        <v>9312</v>
      </c>
      <c r="R3039" s="8">
        <f t="shared" si="191"/>
        <v>1080</v>
      </c>
      <c r="S3039" s="2" t="s">
        <v>31</v>
      </c>
      <c r="T3039" s="22" cm="1">
        <f t="array" ref="T3039">_xlfn.IFS(OR(Q3039&gt;$U$2,Q3039&lt;$U$3),Q3039*$V$2,OR(Q3039&gt;$U$3,Q3039&lt;$U$4),Q3039*$V$3,OR(Q3039&gt;$U$3,Q3039&lt;$U$4),Q3039*$V$4,OR(Q3039&gt;$U$5,Q3039&lt;$U$6),Q3039*$V$6,OR(Q3039&gt;$U$6,Q3039&lt;$U$7),Q3039*$V$7)</f>
        <v>186.24</v>
      </c>
    </row>
    <row r="3040" spans="1:20" x14ac:dyDescent="0.3">
      <c r="A3040" s="2" t="s">
        <v>3728</v>
      </c>
      <c r="B3040" s="5">
        <v>44133</v>
      </c>
      <c r="C3040" s="5">
        <v>44134</v>
      </c>
      <c r="D3040" s="2" t="s">
        <v>45</v>
      </c>
      <c r="E3040" s="2" t="s">
        <v>89</v>
      </c>
      <c r="F3040" s="2" t="s">
        <v>1707</v>
      </c>
      <c r="G3040" s="6" t="str">
        <f>VLOOKUP(F3040,'Customer Info'!A:B,2,0)</f>
        <v>Giulietta</v>
      </c>
      <c r="H3040" s="6" t="str">
        <f>VLOOKUP(F3040,'Customer Info'!A:C,3,0)</f>
        <v>Weimer</v>
      </c>
      <c r="I3040" s="6" t="str">
        <f>VLOOKUP(F3040,'Customer Info'!A:E,5,0)</f>
        <v>Suihua</v>
      </c>
      <c r="J3040" s="2" t="s">
        <v>260</v>
      </c>
      <c r="K3040" s="2">
        <v>193</v>
      </c>
      <c r="L3040" s="2">
        <v>173</v>
      </c>
      <c r="M3040" s="2">
        <v>6</v>
      </c>
      <c r="N3040" s="7">
        <f t="shared" si="188"/>
        <v>1038</v>
      </c>
      <c r="O3040" s="7">
        <f t="shared" si="189"/>
        <v>1158</v>
      </c>
      <c r="P3040" s="2">
        <v>30</v>
      </c>
      <c r="Q3040" s="8">
        <f t="shared" si="190"/>
        <v>1188</v>
      </c>
      <c r="R3040" s="8">
        <f t="shared" si="191"/>
        <v>120</v>
      </c>
      <c r="S3040" s="2" t="s">
        <v>31</v>
      </c>
      <c r="T3040" s="22" cm="1">
        <f t="array" ref="T3040">_xlfn.IFS(OR(Q3040&gt;$U$2,Q3040&lt;$U$3),Q3040*$V$2,OR(Q3040&gt;$U$3,Q3040&lt;$U$4),Q3040*$V$3,OR(Q3040&gt;$U$3,Q3040&lt;$U$4),Q3040*$V$4,OR(Q3040&gt;$U$5,Q3040&lt;$U$6),Q3040*$V$6,OR(Q3040&gt;$U$6,Q3040&lt;$U$7),Q3040*$V$7)</f>
        <v>23.76</v>
      </c>
    </row>
    <row r="3041" spans="1:20" x14ac:dyDescent="0.3">
      <c r="A3041" s="2" t="s">
        <v>3729</v>
      </c>
      <c r="B3041" s="5">
        <v>43862</v>
      </c>
      <c r="C3041" s="5">
        <v>43862</v>
      </c>
      <c r="D3041" s="2" t="s">
        <v>26</v>
      </c>
      <c r="E3041" s="2" t="s">
        <v>27</v>
      </c>
      <c r="F3041" s="2" t="s">
        <v>363</v>
      </c>
      <c r="G3041" s="6" t="str">
        <f>VLOOKUP(F3041,'Customer Info'!A:B,2,0)</f>
        <v>Brendan</v>
      </c>
      <c r="H3041" s="6" t="str">
        <f>VLOOKUP(F3041,'Customer Info'!A:C,3,0)</f>
        <v>Dodson</v>
      </c>
      <c r="I3041" s="6" t="str">
        <f>VLOOKUP(F3041,'Customer Info'!A:E,5,0)</f>
        <v>Adelaide</v>
      </c>
      <c r="J3041" s="2" t="s">
        <v>620</v>
      </c>
      <c r="K3041" s="2">
        <v>3176</v>
      </c>
      <c r="L3041" s="2">
        <v>3116</v>
      </c>
      <c r="M3041" s="2">
        <v>8</v>
      </c>
      <c r="N3041" s="7">
        <f t="shared" si="188"/>
        <v>24928</v>
      </c>
      <c r="O3041" s="7">
        <f t="shared" si="189"/>
        <v>25408</v>
      </c>
      <c r="P3041" s="2">
        <v>70</v>
      </c>
      <c r="Q3041" s="8">
        <f t="shared" si="190"/>
        <v>25478</v>
      </c>
      <c r="R3041" s="8">
        <f t="shared" si="191"/>
        <v>480</v>
      </c>
      <c r="S3041" s="2" t="s">
        <v>61</v>
      </c>
      <c r="T3041" s="22" cm="1">
        <f t="array" ref="T3041">_xlfn.IFS(OR(Q3041&gt;$U$2,Q3041&lt;$U$3),Q3041*$V$2,OR(Q3041&gt;$U$3,Q3041&lt;$U$4),Q3041*$V$3,OR(Q3041&gt;$U$3,Q3041&lt;$U$4),Q3041*$V$4,OR(Q3041&gt;$U$5,Q3041&lt;$U$6),Q3041*$V$6,OR(Q3041&gt;$U$6,Q3041&lt;$U$7),Q3041*$V$7)</f>
        <v>509.56</v>
      </c>
    </row>
    <row r="3042" spans="1:20" x14ac:dyDescent="0.3">
      <c r="A3042" s="2" t="s">
        <v>3730</v>
      </c>
      <c r="B3042" s="5">
        <v>44116</v>
      </c>
      <c r="C3042" s="5">
        <v>44117</v>
      </c>
      <c r="D3042" s="2" t="s">
        <v>33</v>
      </c>
      <c r="E3042" s="2" t="s">
        <v>27</v>
      </c>
      <c r="F3042" s="2" t="s">
        <v>967</v>
      </c>
      <c r="G3042" s="6" t="str">
        <f>VLOOKUP(F3042,'Customer Info'!A:B,2,0)</f>
        <v>Mitch</v>
      </c>
      <c r="H3042" s="6" t="str">
        <f>VLOOKUP(F3042,'Customer Info'!A:C,3,0)</f>
        <v>Willingham</v>
      </c>
      <c r="I3042" s="6" t="str">
        <f>VLOOKUP(F3042,'Customer Info'!A:E,5,0)</f>
        <v>Berlin</v>
      </c>
      <c r="J3042" s="2" t="s">
        <v>240</v>
      </c>
      <c r="K3042" s="2">
        <v>2551</v>
      </c>
      <c r="L3042" s="2">
        <v>2456</v>
      </c>
      <c r="M3042" s="2">
        <v>3</v>
      </c>
      <c r="N3042" s="7">
        <f t="shared" si="188"/>
        <v>7368</v>
      </c>
      <c r="O3042" s="7">
        <f t="shared" si="189"/>
        <v>7653</v>
      </c>
      <c r="P3042" s="2">
        <v>35</v>
      </c>
      <c r="Q3042" s="8">
        <f t="shared" si="190"/>
        <v>7688</v>
      </c>
      <c r="R3042" s="8">
        <f t="shared" si="191"/>
        <v>285</v>
      </c>
      <c r="S3042" s="2" t="s">
        <v>31</v>
      </c>
      <c r="T3042" s="22" cm="1">
        <f t="array" ref="T3042">_xlfn.IFS(OR(Q3042&gt;$U$2,Q3042&lt;$U$3),Q3042*$V$2,OR(Q3042&gt;$U$3,Q3042&lt;$U$4),Q3042*$V$3,OR(Q3042&gt;$U$3,Q3042&lt;$U$4),Q3042*$V$4,OR(Q3042&gt;$U$5,Q3042&lt;$U$6),Q3042*$V$6,OR(Q3042&gt;$U$6,Q3042&lt;$U$7),Q3042*$V$7)</f>
        <v>153.76</v>
      </c>
    </row>
    <row r="3043" spans="1:20" x14ac:dyDescent="0.3">
      <c r="A3043" s="2" t="s">
        <v>3731</v>
      </c>
      <c r="B3043" s="5">
        <v>44065</v>
      </c>
      <c r="C3043" s="5">
        <v>44067</v>
      </c>
      <c r="D3043" s="2" t="s">
        <v>33</v>
      </c>
      <c r="E3043" s="2" t="s">
        <v>34</v>
      </c>
      <c r="F3043" s="2" t="s">
        <v>1383</v>
      </c>
      <c r="G3043" s="6" t="str">
        <f>VLOOKUP(F3043,'Customer Info'!A:B,2,0)</f>
        <v>Brooke</v>
      </c>
      <c r="H3043" s="6" t="str">
        <f>VLOOKUP(F3043,'Customer Info'!A:C,3,0)</f>
        <v>Gillingham</v>
      </c>
      <c r="I3043" s="6" t="str">
        <f>VLOOKUP(F3043,'Customer Info'!A:E,5,0)</f>
        <v>Mysore</v>
      </c>
      <c r="J3043" s="2" t="s">
        <v>253</v>
      </c>
      <c r="K3043" s="2">
        <v>5909</v>
      </c>
      <c r="L3043" s="2">
        <v>5528</v>
      </c>
      <c r="M3043" s="2">
        <v>2</v>
      </c>
      <c r="N3043" s="7">
        <f t="shared" si="188"/>
        <v>11056</v>
      </c>
      <c r="O3043" s="7">
        <f t="shared" si="189"/>
        <v>11818</v>
      </c>
      <c r="P3043" s="2">
        <v>98</v>
      </c>
      <c r="Q3043" s="8">
        <f t="shared" si="190"/>
        <v>11916</v>
      </c>
      <c r="R3043" s="8">
        <f t="shared" si="191"/>
        <v>762</v>
      </c>
      <c r="S3043" s="2" t="s">
        <v>61</v>
      </c>
      <c r="T3043" s="22" cm="1">
        <f t="array" ref="T3043">_xlfn.IFS(OR(Q3043&gt;$U$2,Q3043&lt;$U$3),Q3043*$V$2,OR(Q3043&gt;$U$3,Q3043&lt;$U$4),Q3043*$V$3,OR(Q3043&gt;$U$3,Q3043&lt;$U$4),Q3043*$V$4,OR(Q3043&gt;$U$5,Q3043&lt;$U$6),Q3043*$V$6,OR(Q3043&gt;$U$6,Q3043&lt;$U$7),Q3043*$V$7)</f>
        <v>238.32</v>
      </c>
    </row>
    <row r="3044" spans="1:20" x14ac:dyDescent="0.3">
      <c r="A3044" s="2" t="s">
        <v>3732</v>
      </c>
      <c r="B3044" s="5">
        <v>44043</v>
      </c>
      <c r="C3044" s="5">
        <v>44044</v>
      </c>
      <c r="D3044" s="2" t="s">
        <v>45</v>
      </c>
      <c r="E3044" s="2" t="s">
        <v>41</v>
      </c>
      <c r="F3044" s="2" t="s">
        <v>102</v>
      </c>
      <c r="G3044" s="6" t="str">
        <f>VLOOKUP(F3044,'Customer Info'!A:B,2,0)</f>
        <v>Craig</v>
      </c>
      <c r="H3044" s="6" t="str">
        <f>VLOOKUP(F3044,'Customer Info'!A:C,3,0)</f>
        <v>Carroll</v>
      </c>
      <c r="I3044" s="6" t="str">
        <f>VLOOKUP(F3044,'Customer Info'!A:E,5,0)</f>
        <v>Augsburg</v>
      </c>
      <c r="J3044" s="2" t="s">
        <v>374</v>
      </c>
      <c r="K3044" s="2">
        <v>1358</v>
      </c>
      <c r="L3044" s="2">
        <v>1294</v>
      </c>
      <c r="M3044" s="2">
        <v>1</v>
      </c>
      <c r="N3044" s="7">
        <f t="shared" si="188"/>
        <v>1294</v>
      </c>
      <c r="O3044" s="7">
        <f t="shared" si="189"/>
        <v>1358</v>
      </c>
      <c r="P3044" s="2">
        <v>33</v>
      </c>
      <c r="Q3044" s="8">
        <f t="shared" si="190"/>
        <v>1391</v>
      </c>
      <c r="R3044" s="8">
        <f t="shared" si="191"/>
        <v>64</v>
      </c>
      <c r="S3044" s="2" t="s">
        <v>31</v>
      </c>
      <c r="T3044" s="22" cm="1">
        <f t="array" ref="T3044">_xlfn.IFS(OR(Q3044&gt;$U$2,Q3044&lt;$U$3),Q3044*$V$2,OR(Q3044&gt;$U$3,Q3044&lt;$U$4),Q3044*$V$3,OR(Q3044&gt;$U$3,Q3044&lt;$U$4),Q3044*$V$4,OR(Q3044&gt;$U$5,Q3044&lt;$U$6),Q3044*$V$6,OR(Q3044&gt;$U$6,Q3044&lt;$U$7),Q3044*$V$7)</f>
        <v>27.82</v>
      </c>
    </row>
    <row r="3045" spans="1:20" x14ac:dyDescent="0.3">
      <c r="A3045" s="2" t="s">
        <v>3733</v>
      </c>
      <c r="B3045" s="5">
        <v>44109</v>
      </c>
      <c r="C3045" s="5">
        <v>44111</v>
      </c>
      <c r="D3045" s="2" t="s">
        <v>33</v>
      </c>
      <c r="E3045" s="2" t="s">
        <v>41</v>
      </c>
      <c r="F3045" s="2" t="s">
        <v>2152</v>
      </c>
      <c r="G3045" s="6" t="str">
        <f>VLOOKUP(F3045,'Customer Info'!A:B,2,0)</f>
        <v>Emily</v>
      </c>
      <c r="H3045" s="6" t="str">
        <f>VLOOKUP(F3045,'Customer Info'!A:C,3,0)</f>
        <v>Ducich</v>
      </c>
      <c r="I3045" s="6" t="str">
        <f>VLOOKUP(F3045,'Customer Info'!A:E,5,0)</f>
        <v>Lohne</v>
      </c>
      <c r="J3045" s="2" t="s">
        <v>402</v>
      </c>
      <c r="K3045" s="2">
        <v>6024</v>
      </c>
      <c r="L3045" s="2">
        <v>5424</v>
      </c>
      <c r="M3045" s="2">
        <v>9</v>
      </c>
      <c r="N3045" s="7">
        <f t="shared" si="188"/>
        <v>48816</v>
      </c>
      <c r="O3045" s="7">
        <f t="shared" si="189"/>
        <v>54216</v>
      </c>
      <c r="P3045" s="2">
        <v>78</v>
      </c>
      <c r="Q3045" s="8">
        <f t="shared" si="190"/>
        <v>54294</v>
      </c>
      <c r="R3045" s="8">
        <f t="shared" si="191"/>
        <v>5400</v>
      </c>
      <c r="S3045" s="2" t="s">
        <v>61</v>
      </c>
      <c r="T3045" s="22" cm="1">
        <f t="array" ref="T3045">_xlfn.IFS(OR(Q3045&gt;$U$2,Q3045&lt;$U$3),Q3045*$V$2,OR(Q3045&gt;$U$3,Q3045&lt;$U$4),Q3045*$V$3,OR(Q3045&gt;$U$3,Q3045&lt;$U$4),Q3045*$V$4,OR(Q3045&gt;$U$5,Q3045&lt;$U$6),Q3045*$V$6,OR(Q3045&gt;$U$6,Q3045&lt;$U$7),Q3045*$V$7)</f>
        <v>1085.8800000000001</v>
      </c>
    </row>
    <row r="3046" spans="1:20" x14ac:dyDescent="0.3">
      <c r="A3046" s="2" t="s">
        <v>3734</v>
      </c>
      <c r="B3046" s="5">
        <v>43959</v>
      </c>
      <c r="C3046" s="5">
        <v>43959</v>
      </c>
      <c r="D3046" s="2" t="s">
        <v>26</v>
      </c>
      <c r="E3046" s="2" t="s">
        <v>89</v>
      </c>
      <c r="F3046" s="2" t="s">
        <v>733</v>
      </c>
      <c r="G3046" s="6" t="str">
        <f>VLOOKUP(F3046,'Customer Info'!A:B,2,0)</f>
        <v>Delfina</v>
      </c>
      <c r="H3046" s="6" t="str">
        <f>VLOOKUP(F3046,'Customer Info'!A:C,3,0)</f>
        <v>Latchford</v>
      </c>
      <c r="I3046" s="6" t="str">
        <f>VLOOKUP(F3046,'Customer Info'!A:E,5,0)</f>
        <v>Yogyakarta</v>
      </c>
      <c r="J3046" s="2" t="s">
        <v>441</v>
      </c>
      <c r="K3046" s="2">
        <v>4714</v>
      </c>
      <c r="L3046" s="2">
        <v>4323</v>
      </c>
      <c r="M3046" s="2">
        <v>2</v>
      </c>
      <c r="N3046" s="7">
        <f t="shared" si="188"/>
        <v>8646</v>
      </c>
      <c r="O3046" s="7">
        <f t="shared" si="189"/>
        <v>9428</v>
      </c>
      <c r="P3046" s="2">
        <v>25</v>
      </c>
      <c r="Q3046" s="8">
        <f t="shared" si="190"/>
        <v>9453</v>
      </c>
      <c r="R3046" s="8">
        <f t="shared" si="191"/>
        <v>782</v>
      </c>
      <c r="S3046" s="2" t="s">
        <v>61</v>
      </c>
      <c r="T3046" s="22" cm="1">
        <f t="array" ref="T3046">_xlfn.IFS(OR(Q3046&gt;$U$2,Q3046&lt;$U$3),Q3046*$V$2,OR(Q3046&gt;$U$3,Q3046&lt;$U$4),Q3046*$V$3,OR(Q3046&gt;$U$3,Q3046&lt;$U$4),Q3046*$V$4,OR(Q3046&gt;$U$5,Q3046&lt;$U$6),Q3046*$V$6,OR(Q3046&gt;$U$6,Q3046&lt;$U$7),Q3046*$V$7)</f>
        <v>189.06</v>
      </c>
    </row>
    <row r="3047" spans="1:20" x14ac:dyDescent="0.3">
      <c r="A3047" s="2" t="s">
        <v>3735</v>
      </c>
      <c r="B3047" s="5">
        <v>44003</v>
      </c>
      <c r="C3047" s="5">
        <v>44005</v>
      </c>
      <c r="D3047" s="2" t="s">
        <v>45</v>
      </c>
      <c r="E3047" s="2" t="s">
        <v>89</v>
      </c>
      <c r="F3047" s="2" t="s">
        <v>581</v>
      </c>
      <c r="G3047" s="6" t="str">
        <f>VLOOKUP(F3047,'Customer Info'!A:B,2,0)</f>
        <v>Anthony</v>
      </c>
      <c r="H3047" s="6" t="str">
        <f>VLOOKUP(F3047,'Customer Info'!A:C,3,0)</f>
        <v>O'Donnell</v>
      </c>
      <c r="I3047" s="6" t="str">
        <f>VLOOKUP(F3047,'Customer Info'!A:E,5,0)</f>
        <v>Berlin</v>
      </c>
      <c r="J3047" s="2" t="s">
        <v>614</v>
      </c>
      <c r="K3047" s="2">
        <v>474</v>
      </c>
      <c r="L3047" s="2">
        <v>443</v>
      </c>
      <c r="M3047" s="2">
        <v>6</v>
      </c>
      <c r="N3047" s="7">
        <f t="shared" si="188"/>
        <v>2658</v>
      </c>
      <c r="O3047" s="7">
        <f t="shared" si="189"/>
        <v>2844</v>
      </c>
      <c r="P3047" s="2">
        <v>68</v>
      </c>
      <c r="Q3047" s="8">
        <f t="shared" si="190"/>
        <v>2912</v>
      </c>
      <c r="R3047" s="8">
        <f t="shared" si="191"/>
        <v>186</v>
      </c>
      <c r="S3047" s="2" t="s">
        <v>31</v>
      </c>
      <c r="T3047" s="22" cm="1">
        <f t="array" ref="T3047">_xlfn.IFS(OR(Q3047&gt;$U$2,Q3047&lt;$U$3),Q3047*$V$2,OR(Q3047&gt;$U$3,Q3047&lt;$U$4),Q3047*$V$3,OR(Q3047&gt;$U$3,Q3047&lt;$U$4),Q3047*$V$4,OR(Q3047&gt;$U$5,Q3047&lt;$U$6),Q3047*$V$6,OR(Q3047&gt;$U$6,Q3047&lt;$U$7),Q3047*$V$7)</f>
        <v>58.24</v>
      </c>
    </row>
    <row r="3048" spans="1:20" x14ac:dyDescent="0.3">
      <c r="A3048" s="2" t="s">
        <v>3736</v>
      </c>
      <c r="B3048" s="5">
        <v>44179</v>
      </c>
      <c r="C3048" s="5">
        <v>44181</v>
      </c>
      <c r="D3048" s="2" t="s">
        <v>26</v>
      </c>
      <c r="E3048" s="2" t="s">
        <v>89</v>
      </c>
      <c r="F3048" s="2" t="s">
        <v>325</v>
      </c>
      <c r="G3048" s="6" t="str">
        <f>VLOOKUP(F3048,'Customer Info'!A:B,2,0)</f>
        <v>Jill</v>
      </c>
      <c r="H3048" s="6" t="str">
        <f>VLOOKUP(F3048,'Customer Info'!A:C,3,0)</f>
        <v>Stevenson</v>
      </c>
      <c r="I3048" s="6" t="str">
        <f>VLOOKUP(F3048,'Customer Info'!A:E,5,0)</f>
        <v>Bengbu</v>
      </c>
      <c r="J3048" s="2" t="s">
        <v>666</v>
      </c>
      <c r="K3048" s="2">
        <v>4761</v>
      </c>
      <c r="L3048" s="2">
        <v>4368</v>
      </c>
      <c r="M3048" s="2">
        <v>4</v>
      </c>
      <c r="N3048" s="7">
        <f t="shared" si="188"/>
        <v>17472</v>
      </c>
      <c r="O3048" s="7">
        <f t="shared" si="189"/>
        <v>19044</v>
      </c>
      <c r="P3048" s="2">
        <v>71</v>
      </c>
      <c r="Q3048" s="8">
        <f t="shared" si="190"/>
        <v>19115</v>
      </c>
      <c r="R3048" s="8">
        <f t="shared" si="191"/>
        <v>1572</v>
      </c>
      <c r="S3048" s="2" t="s">
        <v>61</v>
      </c>
      <c r="T3048" s="22" cm="1">
        <f t="array" ref="T3048">_xlfn.IFS(OR(Q3048&gt;$U$2,Q3048&lt;$U$3),Q3048*$V$2,OR(Q3048&gt;$U$3,Q3048&lt;$U$4),Q3048*$V$3,OR(Q3048&gt;$U$3,Q3048&lt;$U$4),Q3048*$V$4,OR(Q3048&gt;$U$5,Q3048&lt;$U$6),Q3048*$V$6,OR(Q3048&gt;$U$6,Q3048&lt;$U$7),Q3048*$V$7)</f>
        <v>382.3</v>
      </c>
    </row>
    <row r="3049" spans="1:20" x14ac:dyDescent="0.3">
      <c r="A3049" s="2" t="s">
        <v>3737</v>
      </c>
      <c r="B3049" s="5">
        <v>43964</v>
      </c>
      <c r="C3049" s="5">
        <v>43966</v>
      </c>
      <c r="D3049" s="2" t="s">
        <v>45</v>
      </c>
      <c r="E3049" s="2" t="s">
        <v>27</v>
      </c>
      <c r="F3049" s="2" t="s">
        <v>799</v>
      </c>
      <c r="G3049" s="6" t="str">
        <f>VLOOKUP(F3049,'Customer Info'!A:B,2,0)</f>
        <v>Tim</v>
      </c>
      <c r="H3049" s="6" t="str">
        <f>VLOOKUP(F3049,'Customer Info'!A:C,3,0)</f>
        <v>Brockman</v>
      </c>
      <c r="I3049" s="6" t="str">
        <f>VLOOKUP(F3049,'Customer Info'!A:E,5,0)</f>
        <v>Toowoomba</v>
      </c>
      <c r="J3049" s="2" t="s">
        <v>132</v>
      </c>
      <c r="K3049" s="2">
        <v>63</v>
      </c>
      <c r="L3049" s="2">
        <v>59</v>
      </c>
      <c r="M3049" s="2">
        <v>1</v>
      </c>
      <c r="N3049" s="7">
        <f t="shared" si="188"/>
        <v>59</v>
      </c>
      <c r="O3049" s="7">
        <f t="shared" si="189"/>
        <v>63</v>
      </c>
      <c r="P3049" s="2">
        <v>10</v>
      </c>
      <c r="Q3049" s="8">
        <f t="shared" si="190"/>
        <v>73</v>
      </c>
      <c r="R3049" s="8">
        <f t="shared" si="191"/>
        <v>4</v>
      </c>
      <c r="S3049" s="2" t="s">
        <v>31</v>
      </c>
      <c r="T3049" s="22" cm="1">
        <f t="array" ref="T3049">_xlfn.IFS(OR(Q3049&gt;$U$2,Q3049&lt;$U$3),Q3049*$V$2,OR(Q3049&gt;$U$3,Q3049&lt;$U$4),Q3049*$V$3,OR(Q3049&gt;$U$3,Q3049&lt;$U$4),Q3049*$V$4,OR(Q3049&gt;$U$5,Q3049&lt;$U$6),Q3049*$V$6,OR(Q3049&gt;$U$6,Q3049&lt;$U$7),Q3049*$V$7)</f>
        <v>1.46</v>
      </c>
    </row>
    <row r="3050" spans="1:20" x14ac:dyDescent="0.3">
      <c r="A3050" s="2" t="s">
        <v>3738</v>
      </c>
      <c r="B3050" s="5">
        <v>44012</v>
      </c>
      <c r="C3050" s="5">
        <v>44014</v>
      </c>
      <c r="D3050" s="2" t="s">
        <v>45</v>
      </c>
      <c r="E3050" s="2" t="s">
        <v>46</v>
      </c>
      <c r="F3050" s="2" t="s">
        <v>472</v>
      </c>
      <c r="G3050" s="6" t="str">
        <f>VLOOKUP(F3050,'Customer Info'!A:B,2,0)</f>
        <v>Debra</v>
      </c>
      <c r="H3050" s="6" t="str">
        <f>VLOOKUP(F3050,'Customer Info'!A:C,3,0)</f>
        <v>Catini</v>
      </c>
      <c r="I3050" s="6" t="str">
        <f>VLOOKUP(F3050,'Customer Info'!A:E,5,0)</f>
        <v>Zhengzhou</v>
      </c>
      <c r="J3050" s="2" t="s">
        <v>609</v>
      </c>
      <c r="K3050" s="2">
        <v>664</v>
      </c>
      <c r="L3050" s="2">
        <v>576</v>
      </c>
      <c r="M3050" s="2">
        <v>4</v>
      </c>
      <c r="N3050" s="7">
        <f t="shared" si="188"/>
        <v>2304</v>
      </c>
      <c r="O3050" s="7">
        <f t="shared" si="189"/>
        <v>2656</v>
      </c>
      <c r="P3050" s="2">
        <v>46</v>
      </c>
      <c r="Q3050" s="8">
        <f t="shared" si="190"/>
        <v>2702</v>
      </c>
      <c r="R3050" s="8">
        <f t="shared" si="191"/>
        <v>352</v>
      </c>
      <c r="S3050" s="2" t="s">
        <v>31</v>
      </c>
      <c r="T3050" s="22" cm="1">
        <f t="array" ref="T3050">_xlfn.IFS(OR(Q3050&gt;$U$2,Q3050&lt;$U$3),Q3050*$V$2,OR(Q3050&gt;$U$3,Q3050&lt;$U$4),Q3050*$V$3,OR(Q3050&gt;$U$3,Q3050&lt;$U$4),Q3050*$V$4,OR(Q3050&gt;$U$5,Q3050&lt;$U$6),Q3050*$V$6,OR(Q3050&gt;$U$6,Q3050&lt;$U$7),Q3050*$V$7)</f>
        <v>54.04</v>
      </c>
    </row>
    <row r="3051" spans="1:20" x14ac:dyDescent="0.3">
      <c r="A3051" s="2" t="s">
        <v>3739</v>
      </c>
      <c r="B3051" s="5">
        <v>43889</v>
      </c>
      <c r="C3051" s="5">
        <v>43891</v>
      </c>
      <c r="D3051" s="2" t="s">
        <v>33</v>
      </c>
      <c r="E3051" s="2" t="s">
        <v>34</v>
      </c>
      <c r="F3051" s="2" t="s">
        <v>880</v>
      </c>
      <c r="G3051" s="6" t="str">
        <f>VLOOKUP(F3051,'Customer Info'!A:B,2,0)</f>
        <v>Jim</v>
      </c>
      <c r="H3051" s="6" t="str">
        <f>VLOOKUP(F3051,'Customer Info'!A:C,3,0)</f>
        <v>Epp</v>
      </c>
      <c r="I3051" s="6" t="str">
        <f>VLOOKUP(F3051,'Customer Info'!A:E,5,0)</f>
        <v>Qingdao</v>
      </c>
      <c r="J3051" s="2" t="s">
        <v>317</v>
      </c>
      <c r="K3051" s="2">
        <v>28522</v>
      </c>
      <c r="L3051" s="2">
        <v>26384</v>
      </c>
      <c r="M3051" s="2">
        <v>7</v>
      </c>
      <c r="N3051" s="7">
        <f t="shared" si="188"/>
        <v>184688</v>
      </c>
      <c r="O3051" s="7">
        <f t="shared" si="189"/>
        <v>199654</v>
      </c>
      <c r="P3051" s="2">
        <v>38</v>
      </c>
      <c r="Q3051" s="8">
        <f t="shared" si="190"/>
        <v>199692</v>
      </c>
      <c r="R3051" s="8">
        <f t="shared" si="191"/>
        <v>14966</v>
      </c>
      <c r="S3051" s="2" t="s">
        <v>31</v>
      </c>
      <c r="T3051" s="22" cm="1">
        <f t="array" ref="T3051">_xlfn.IFS(OR(Q3051&gt;$U$2,Q3051&lt;$U$3),Q3051*$V$2,OR(Q3051&gt;$U$3,Q3051&lt;$U$4),Q3051*$V$3,OR(Q3051&gt;$U$3,Q3051&lt;$U$4),Q3051*$V$4,OR(Q3051&gt;$U$5,Q3051&lt;$U$6),Q3051*$V$6,OR(Q3051&gt;$U$6,Q3051&lt;$U$7),Q3051*$V$7)</f>
        <v>3993.84</v>
      </c>
    </row>
    <row r="3052" spans="1:20" x14ac:dyDescent="0.3">
      <c r="A3052" s="2" t="s">
        <v>3740</v>
      </c>
      <c r="B3052" s="5">
        <v>43921</v>
      </c>
      <c r="C3052" s="5">
        <v>43921</v>
      </c>
      <c r="D3052" s="2" t="s">
        <v>45</v>
      </c>
      <c r="E3052" s="2" t="s">
        <v>89</v>
      </c>
      <c r="F3052" s="2" t="s">
        <v>627</v>
      </c>
      <c r="G3052" s="6" t="str">
        <f>VLOOKUP(F3052,'Customer Info'!A:B,2,0)</f>
        <v>Rick</v>
      </c>
      <c r="H3052" s="6" t="str">
        <f>VLOOKUP(F3052,'Customer Info'!A:C,3,0)</f>
        <v>Duston</v>
      </c>
      <c r="I3052" s="6" t="str">
        <f>VLOOKUP(F3052,'Customer Info'!A:E,5,0)</f>
        <v>Surakarta</v>
      </c>
      <c r="J3052" s="2" t="s">
        <v>412</v>
      </c>
      <c r="K3052" s="2">
        <v>1654</v>
      </c>
      <c r="L3052" s="2">
        <v>1577</v>
      </c>
      <c r="M3052" s="2">
        <v>1</v>
      </c>
      <c r="N3052" s="7">
        <f t="shared" si="188"/>
        <v>1577</v>
      </c>
      <c r="O3052" s="7">
        <f t="shared" si="189"/>
        <v>1654</v>
      </c>
      <c r="P3052" s="2">
        <v>78</v>
      </c>
      <c r="Q3052" s="8">
        <f t="shared" si="190"/>
        <v>1732</v>
      </c>
      <c r="R3052" s="8">
        <f t="shared" si="191"/>
        <v>77</v>
      </c>
      <c r="S3052" s="2" t="s">
        <v>61</v>
      </c>
      <c r="T3052" s="22" cm="1">
        <f t="array" ref="T3052">_xlfn.IFS(OR(Q3052&gt;$U$2,Q3052&lt;$U$3),Q3052*$V$2,OR(Q3052&gt;$U$3,Q3052&lt;$U$4),Q3052*$V$3,OR(Q3052&gt;$U$3,Q3052&lt;$U$4),Q3052*$V$4,OR(Q3052&gt;$U$5,Q3052&lt;$U$6),Q3052*$V$6,OR(Q3052&gt;$U$6,Q3052&lt;$U$7),Q3052*$V$7)</f>
        <v>34.64</v>
      </c>
    </row>
    <row r="3053" spans="1:20" x14ac:dyDescent="0.3">
      <c r="A3053" s="2" t="s">
        <v>3741</v>
      </c>
      <c r="B3053" s="5">
        <v>43917</v>
      </c>
      <c r="C3053" s="5">
        <v>43918</v>
      </c>
      <c r="D3053" s="2" t="s">
        <v>45</v>
      </c>
      <c r="E3053" s="2" t="s">
        <v>27</v>
      </c>
      <c r="F3053" s="2" t="s">
        <v>388</v>
      </c>
      <c r="G3053" s="6" t="str">
        <f>VLOOKUP(F3053,'Customer Info'!A:B,2,0)</f>
        <v>Cyra</v>
      </c>
      <c r="H3053" s="6" t="str">
        <f>VLOOKUP(F3053,'Customer Info'!A:C,3,0)</f>
        <v>Reiten</v>
      </c>
      <c r="I3053" s="6" t="str">
        <f>VLOOKUP(F3053,'Customer Info'!A:E,5,0)</f>
        <v>Srinagar</v>
      </c>
      <c r="J3053" s="2" t="s">
        <v>716</v>
      </c>
      <c r="K3053" s="2">
        <v>691</v>
      </c>
      <c r="L3053" s="2">
        <v>627</v>
      </c>
      <c r="M3053" s="2">
        <v>5</v>
      </c>
      <c r="N3053" s="7">
        <f t="shared" si="188"/>
        <v>3135</v>
      </c>
      <c r="O3053" s="7">
        <f t="shared" si="189"/>
        <v>3455</v>
      </c>
      <c r="P3053" s="2">
        <v>79</v>
      </c>
      <c r="Q3053" s="8">
        <f t="shared" si="190"/>
        <v>3534</v>
      </c>
      <c r="R3053" s="8">
        <f t="shared" si="191"/>
        <v>320</v>
      </c>
      <c r="S3053" s="2" t="s">
        <v>31</v>
      </c>
      <c r="T3053" s="22" cm="1">
        <f t="array" ref="T3053">_xlfn.IFS(OR(Q3053&gt;$U$2,Q3053&lt;$U$3),Q3053*$V$2,OR(Q3053&gt;$U$3,Q3053&lt;$U$4),Q3053*$V$3,OR(Q3053&gt;$U$3,Q3053&lt;$U$4),Q3053*$V$4,OR(Q3053&gt;$U$5,Q3053&lt;$U$6),Q3053*$V$6,OR(Q3053&gt;$U$6,Q3053&lt;$U$7),Q3053*$V$7)</f>
        <v>70.680000000000007</v>
      </c>
    </row>
    <row r="3054" spans="1:20" x14ac:dyDescent="0.3">
      <c r="A3054" s="2" t="s">
        <v>3742</v>
      </c>
      <c r="B3054" s="5">
        <v>44166</v>
      </c>
      <c r="C3054" s="5">
        <v>44166</v>
      </c>
      <c r="D3054" s="2" t="s">
        <v>45</v>
      </c>
      <c r="E3054" s="2" t="s">
        <v>41</v>
      </c>
      <c r="F3054" s="2" t="s">
        <v>859</v>
      </c>
      <c r="G3054" s="6" t="str">
        <f>VLOOKUP(F3054,'Customer Info'!A:B,2,0)</f>
        <v>Harold</v>
      </c>
      <c r="H3054" s="6" t="str">
        <f>VLOOKUP(F3054,'Customer Info'!A:C,3,0)</f>
        <v>Dahlen</v>
      </c>
      <c r="I3054" s="6" t="str">
        <f>VLOOKUP(F3054,'Customer Info'!A:E,5,0)</f>
        <v>Jakarta</v>
      </c>
      <c r="J3054" s="2" t="s">
        <v>184</v>
      </c>
      <c r="K3054" s="2">
        <v>69</v>
      </c>
      <c r="L3054" s="2">
        <v>64</v>
      </c>
      <c r="M3054" s="2">
        <v>1</v>
      </c>
      <c r="N3054" s="7">
        <f t="shared" si="188"/>
        <v>64</v>
      </c>
      <c r="O3054" s="7">
        <f t="shared" si="189"/>
        <v>69</v>
      </c>
      <c r="P3054" s="2">
        <v>10</v>
      </c>
      <c r="Q3054" s="8">
        <f t="shared" si="190"/>
        <v>79</v>
      </c>
      <c r="R3054" s="8">
        <f t="shared" si="191"/>
        <v>5</v>
      </c>
      <c r="S3054" s="2" t="s">
        <v>31</v>
      </c>
      <c r="T3054" s="22" cm="1">
        <f t="array" ref="T3054">_xlfn.IFS(OR(Q3054&gt;$U$2,Q3054&lt;$U$3),Q3054*$V$2,OR(Q3054&gt;$U$3,Q3054&lt;$U$4),Q3054*$V$3,OR(Q3054&gt;$U$3,Q3054&lt;$U$4),Q3054*$V$4,OR(Q3054&gt;$U$5,Q3054&lt;$U$6),Q3054*$V$6,OR(Q3054&gt;$U$6,Q3054&lt;$U$7),Q3054*$V$7)</f>
        <v>1.58</v>
      </c>
    </row>
    <row r="3055" spans="1:20" x14ac:dyDescent="0.3">
      <c r="A3055" s="2" t="s">
        <v>3743</v>
      </c>
      <c r="B3055" s="5">
        <v>44030</v>
      </c>
      <c r="C3055" s="5">
        <v>44031</v>
      </c>
      <c r="D3055" s="2" t="s">
        <v>45</v>
      </c>
      <c r="E3055" s="2" t="s">
        <v>34</v>
      </c>
      <c r="F3055" s="2" t="s">
        <v>1034</v>
      </c>
      <c r="G3055" s="6" t="str">
        <f>VLOOKUP(F3055,'Customer Info'!A:B,2,0)</f>
        <v>Ralph</v>
      </c>
      <c r="H3055" s="6" t="str">
        <f>VLOOKUP(F3055,'Customer Info'!A:C,3,0)</f>
        <v>Arnett</v>
      </c>
      <c r="I3055" s="6" t="str">
        <f>VLOOKUP(F3055,'Customer Info'!A:E,5,0)</f>
        <v>Jhansi</v>
      </c>
      <c r="J3055" s="2" t="s">
        <v>431</v>
      </c>
      <c r="K3055" s="2">
        <v>185</v>
      </c>
      <c r="L3055" s="2">
        <v>171</v>
      </c>
      <c r="M3055" s="2">
        <v>2</v>
      </c>
      <c r="N3055" s="7">
        <f t="shared" si="188"/>
        <v>342</v>
      </c>
      <c r="O3055" s="7">
        <f t="shared" si="189"/>
        <v>370</v>
      </c>
      <c r="P3055" s="2">
        <v>30</v>
      </c>
      <c r="Q3055" s="8">
        <f t="shared" si="190"/>
        <v>400</v>
      </c>
      <c r="R3055" s="8">
        <f t="shared" si="191"/>
        <v>28</v>
      </c>
      <c r="S3055" s="2" t="s">
        <v>31</v>
      </c>
      <c r="T3055" s="22" cm="1">
        <f t="array" ref="T3055">_xlfn.IFS(OR(Q3055&gt;$U$2,Q3055&lt;$U$3),Q3055*$V$2,OR(Q3055&gt;$U$3,Q3055&lt;$U$4),Q3055*$V$3,OR(Q3055&gt;$U$3,Q3055&lt;$U$4),Q3055*$V$4,OR(Q3055&gt;$U$5,Q3055&lt;$U$6),Q3055*$V$6,OR(Q3055&gt;$U$6,Q3055&lt;$U$7),Q3055*$V$7)</f>
        <v>8</v>
      </c>
    </row>
    <row r="3056" spans="1:20" x14ac:dyDescent="0.3">
      <c r="A3056" s="2" t="s">
        <v>3744</v>
      </c>
      <c r="B3056" s="5">
        <v>44190</v>
      </c>
      <c r="C3056" s="5">
        <v>44190</v>
      </c>
      <c r="D3056" s="2" t="s">
        <v>45</v>
      </c>
      <c r="E3056" s="2" t="s">
        <v>66</v>
      </c>
      <c r="F3056" s="2" t="s">
        <v>611</v>
      </c>
      <c r="G3056" s="6" t="str">
        <f>VLOOKUP(F3056,'Customer Info'!A:B,2,0)</f>
        <v>Scott</v>
      </c>
      <c r="H3056" s="6" t="str">
        <f>VLOOKUP(F3056,'Customer Info'!A:C,3,0)</f>
        <v>Cohen</v>
      </c>
      <c r="I3056" s="6" t="str">
        <f>VLOOKUP(F3056,'Customer Info'!A:E,5,0)</f>
        <v>Freiburg</v>
      </c>
      <c r="J3056" s="2" t="s">
        <v>129</v>
      </c>
      <c r="K3056" s="2">
        <v>1399</v>
      </c>
      <c r="L3056" s="2">
        <v>1333</v>
      </c>
      <c r="M3056" s="2">
        <v>2</v>
      </c>
      <c r="N3056" s="7">
        <f t="shared" si="188"/>
        <v>2666</v>
      </c>
      <c r="O3056" s="7">
        <f t="shared" si="189"/>
        <v>2798</v>
      </c>
      <c r="P3056" s="2">
        <v>55</v>
      </c>
      <c r="Q3056" s="8">
        <f t="shared" si="190"/>
        <v>2853</v>
      </c>
      <c r="R3056" s="8">
        <f t="shared" si="191"/>
        <v>132</v>
      </c>
      <c r="S3056" s="2" t="s">
        <v>31</v>
      </c>
      <c r="T3056" s="22" cm="1">
        <f t="array" ref="T3056">_xlfn.IFS(OR(Q3056&gt;$U$2,Q3056&lt;$U$3),Q3056*$V$2,OR(Q3056&gt;$U$3,Q3056&lt;$U$4),Q3056*$V$3,OR(Q3056&gt;$U$3,Q3056&lt;$U$4),Q3056*$V$4,OR(Q3056&gt;$U$5,Q3056&lt;$U$6),Q3056*$V$6,OR(Q3056&gt;$U$6,Q3056&lt;$U$7),Q3056*$V$7)</f>
        <v>57.06</v>
      </c>
    </row>
    <row r="3057" spans="1:20" x14ac:dyDescent="0.3">
      <c r="A3057" s="2" t="s">
        <v>3745</v>
      </c>
      <c r="B3057" s="5">
        <v>44082</v>
      </c>
      <c r="C3057" s="5">
        <v>44084</v>
      </c>
      <c r="D3057" s="2" t="s">
        <v>26</v>
      </c>
      <c r="E3057" s="2" t="s">
        <v>46</v>
      </c>
      <c r="F3057" s="2" t="s">
        <v>234</v>
      </c>
      <c r="G3057" s="6" t="str">
        <f>VLOOKUP(F3057,'Customer Info'!A:B,2,0)</f>
        <v>Erin</v>
      </c>
      <c r="H3057" s="6" t="str">
        <f>VLOOKUP(F3057,'Customer Info'!A:C,3,0)</f>
        <v>Smith</v>
      </c>
      <c r="I3057" s="6" t="str">
        <f>VLOOKUP(F3057,'Customer Info'!A:E,5,0)</f>
        <v>Yuci</v>
      </c>
      <c r="J3057" s="2" t="s">
        <v>630</v>
      </c>
      <c r="K3057" s="2">
        <v>4704</v>
      </c>
      <c r="L3057" s="2">
        <v>4361</v>
      </c>
      <c r="M3057" s="2">
        <v>2</v>
      </c>
      <c r="N3057" s="7">
        <f t="shared" si="188"/>
        <v>8722</v>
      </c>
      <c r="O3057" s="7">
        <f t="shared" si="189"/>
        <v>9408</v>
      </c>
      <c r="P3057" s="2">
        <v>96</v>
      </c>
      <c r="Q3057" s="8">
        <f t="shared" si="190"/>
        <v>9504</v>
      </c>
      <c r="R3057" s="8">
        <f t="shared" si="191"/>
        <v>686</v>
      </c>
      <c r="S3057" s="2" t="s">
        <v>61</v>
      </c>
      <c r="T3057" s="22" cm="1">
        <f t="array" ref="T3057">_xlfn.IFS(OR(Q3057&gt;$U$2,Q3057&lt;$U$3),Q3057*$V$2,OR(Q3057&gt;$U$3,Q3057&lt;$U$4),Q3057*$V$3,OR(Q3057&gt;$U$3,Q3057&lt;$U$4),Q3057*$V$4,OR(Q3057&gt;$U$5,Q3057&lt;$U$6),Q3057*$V$6,OR(Q3057&gt;$U$6,Q3057&lt;$U$7),Q3057*$V$7)</f>
        <v>190.08</v>
      </c>
    </row>
    <row r="3058" spans="1:20" x14ac:dyDescent="0.3">
      <c r="A3058" s="2" t="s">
        <v>3746</v>
      </c>
      <c r="B3058" s="5">
        <v>43951</v>
      </c>
      <c r="C3058" s="5">
        <v>43953</v>
      </c>
      <c r="D3058" s="2" t="s">
        <v>45</v>
      </c>
      <c r="E3058" s="2" t="s">
        <v>27</v>
      </c>
      <c r="F3058" s="2" t="s">
        <v>726</v>
      </c>
      <c r="G3058" s="6" t="str">
        <f>VLOOKUP(F3058,'Customer Info'!A:B,2,0)</f>
        <v>Sanjit</v>
      </c>
      <c r="H3058" s="6" t="str">
        <f>VLOOKUP(F3058,'Customer Info'!A:C,3,0)</f>
        <v>Jacobs</v>
      </c>
      <c r="I3058" s="6" t="str">
        <f>VLOOKUP(F3058,'Customer Info'!A:E,5,0)</f>
        <v>Munich</v>
      </c>
      <c r="J3058" s="2" t="s">
        <v>51</v>
      </c>
      <c r="K3058" s="2">
        <v>78</v>
      </c>
      <c r="L3058" s="2">
        <v>74</v>
      </c>
      <c r="M3058" s="2">
        <v>3</v>
      </c>
      <c r="N3058" s="7">
        <f t="shared" si="188"/>
        <v>222</v>
      </c>
      <c r="O3058" s="7">
        <f t="shared" si="189"/>
        <v>234</v>
      </c>
      <c r="P3058" s="2">
        <v>10</v>
      </c>
      <c r="Q3058" s="8">
        <f t="shared" si="190"/>
        <v>244</v>
      </c>
      <c r="R3058" s="8">
        <f t="shared" si="191"/>
        <v>12</v>
      </c>
      <c r="S3058" s="2" t="s">
        <v>31</v>
      </c>
      <c r="T3058" s="22" cm="1">
        <f t="array" ref="T3058">_xlfn.IFS(OR(Q3058&gt;$U$2,Q3058&lt;$U$3),Q3058*$V$2,OR(Q3058&gt;$U$3,Q3058&lt;$U$4),Q3058*$V$3,OR(Q3058&gt;$U$3,Q3058&lt;$U$4),Q3058*$V$4,OR(Q3058&gt;$U$5,Q3058&lt;$U$6),Q3058*$V$6,OR(Q3058&gt;$U$6,Q3058&lt;$U$7),Q3058*$V$7)</f>
        <v>4.88</v>
      </c>
    </row>
    <row r="3059" spans="1:20" x14ac:dyDescent="0.3">
      <c r="A3059" s="2" t="s">
        <v>3747</v>
      </c>
      <c r="B3059" s="5">
        <v>44039</v>
      </c>
      <c r="C3059" s="5">
        <v>44039</v>
      </c>
      <c r="D3059" s="2" t="s">
        <v>45</v>
      </c>
      <c r="E3059" s="2" t="s">
        <v>46</v>
      </c>
      <c r="F3059" s="2" t="s">
        <v>310</v>
      </c>
      <c r="G3059" s="6" t="str">
        <f>VLOOKUP(F3059,'Customer Info'!A:B,2,0)</f>
        <v>Cathy</v>
      </c>
      <c r="H3059" s="6" t="str">
        <f>VLOOKUP(F3059,'Customer Info'!A:C,3,0)</f>
        <v>Hwang</v>
      </c>
      <c r="I3059" s="6" t="str">
        <f>VLOOKUP(F3059,'Customer Info'!A:E,5,0)</f>
        <v>Trier</v>
      </c>
      <c r="J3059" s="2" t="s">
        <v>380</v>
      </c>
      <c r="K3059" s="2">
        <v>1958</v>
      </c>
      <c r="L3059" s="2">
        <v>1846</v>
      </c>
      <c r="M3059" s="2">
        <v>3</v>
      </c>
      <c r="N3059" s="7">
        <f t="shared" si="188"/>
        <v>5538</v>
      </c>
      <c r="O3059" s="7">
        <f t="shared" si="189"/>
        <v>5874</v>
      </c>
      <c r="P3059" s="2">
        <v>95</v>
      </c>
      <c r="Q3059" s="8">
        <f t="shared" si="190"/>
        <v>5969</v>
      </c>
      <c r="R3059" s="8">
        <f t="shared" si="191"/>
        <v>336</v>
      </c>
      <c r="S3059" s="2" t="s">
        <v>31</v>
      </c>
      <c r="T3059" s="22" cm="1">
        <f t="array" ref="T3059">_xlfn.IFS(OR(Q3059&gt;$U$2,Q3059&lt;$U$3),Q3059*$V$2,OR(Q3059&gt;$U$3,Q3059&lt;$U$4),Q3059*$V$3,OR(Q3059&gt;$U$3,Q3059&lt;$U$4),Q3059*$V$4,OR(Q3059&gt;$U$5,Q3059&lt;$U$6),Q3059*$V$6,OR(Q3059&gt;$U$6,Q3059&lt;$U$7),Q3059*$V$7)</f>
        <v>119.38</v>
      </c>
    </row>
    <row r="3060" spans="1:20" x14ac:dyDescent="0.3">
      <c r="A3060" s="2" t="s">
        <v>3748</v>
      </c>
      <c r="B3060" s="5">
        <v>44090</v>
      </c>
      <c r="C3060" s="5">
        <v>44092</v>
      </c>
      <c r="D3060" s="2" t="s">
        <v>45</v>
      </c>
      <c r="E3060" s="2" t="s">
        <v>46</v>
      </c>
      <c r="F3060" s="2" t="s">
        <v>652</v>
      </c>
      <c r="G3060" s="6" t="str">
        <f>VLOOKUP(F3060,'Customer Info'!A:B,2,0)</f>
        <v>Jonathan</v>
      </c>
      <c r="H3060" s="6" t="str">
        <f>VLOOKUP(F3060,'Customer Info'!A:C,3,0)</f>
        <v>Howell</v>
      </c>
      <c r="I3060" s="6" t="str">
        <f>VLOOKUP(F3060,'Customer Info'!A:E,5,0)</f>
        <v>Guangshui</v>
      </c>
      <c r="J3060" s="2" t="s">
        <v>620</v>
      </c>
      <c r="K3060" s="2">
        <v>127</v>
      </c>
      <c r="L3060" s="2">
        <v>116</v>
      </c>
      <c r="M3060" s="2">
        <v>3</v>
      </c>
      <c r="N3060" s="7">
        <f t="shared" si="188"/>
        <v>348</v>
      </c>
      <c r="O3060" s="7">
        <f t="shared" si="189"/>
        <v>381</v>
      </c>
      <c r="P3060" s="2">
        <v>30</v>
      </c>
      <c r="Q3060" s="8">
        <f t="shared" si="190"/>
        <v>411</v>
      </c>
      <c r="R3060" s="8">
        <f t="shared" si="191"/>
        <v>33</v>
      </c>
      <c r="S3060" s="2" t="s">
        <v>61</v>
      </c>
      <c r="T3060" s="22" cm="1">
        <f t="array" ref="T3060">_xlfn.IFS(OR(Q3060&gt;$U$2,Q3060&lt;$U$3),Q3060*$V$2,OR(Q3060&gt;$U$3,Q3060&lt;$U$4),Q3060*$V$3,OR(Q3060&gt;$U$3,Q3060&lt;$U$4),Q3060*$V$4,OR(Q3060&gt;$U$5,Q3060&lt;$U$6),Q3060*$V$6,OR(Q3060&gt;$U$6,Q3060&lt;$U$7),Q3060*$V$7)</f>
        <v>8.2200000000000006</v>
      </c>
    </row>
    <row r="3061" spans="1:20" x14ac:dyDescent="0.3">
      <c r="A3061" s="2" t="s">
        <v>3749</v>
      </c>
      <c r="B3061" s="5">
        <v>43922</v>
      </c>
      <c r="C3061" s="5">
        <v>43923</v>
      </c>
      <c r="D3061" s="2" t="s">
        <v>45</v>
      </c>
      <c r="E3061" s="2" t="s">
        <v>66</v>
      </c>
      <c r="F3061" s="2" t="s">
        <v>1135</v>
      </c>
      <c r="G3061" s="6" t="str">
        <f>VLOOKUP(F3061,'Customer Info'!A:B,2,0)</f>
        <v>Rachel</v>
      </c>
      <c r="H3061" s="6" t="str">
        <f>VLOOKUP(F3061,'Customer Info'!A:C,3,0)</f>
        <v>Payne</v>
      </c>
      <c r="I3061" s="6" t="str">
        <f>VLOOKUP(F3061,'Customer Info'!A:E,5,0)</f>
        <v>Caloundra</v>
      </c>
      <c r="J3061" s="2" t="s">
        <v>371</v>
      </c>
      <c r="K3061" s="2">
        <v>140</v>
      </c>
      <c r="L3061" s="2">
        <v>137</v>
      </c>
      <c r="M3061" s="2">
        <v>4</v>
      </c>
      <c r="N3061" s="7">
        <f t="shared" si="188"/>
        <v>548</v>
      </c>
      <c r="O3061" s="7">
        <f t="shared" si="189"/>
        <v>560</v>
      </c>
      <c r="P3061" s="2">
        <v>30</v>
      </c>
      <c r="Q3061" s="8">
        <f t="shared" si="190"/>
        <v>590</v>
      </c>
      <c r="R3061" s="8">
        <f t="shared" si="191"/>
        <v>12</v>
      </c>
      <c r="S3061" s="2" t="s">
        <v>61</v>
      </c>
      <c r="T3061" s="22" cm="1">
        <f t="array" ref="T3061">_xlfn.IFS(OR(Q3061&gt;$U$2,Q3061&lt;$U$3),Q3061*$V$2,OR(Q3061&gt;$U$3,Q3061&lt;$U$4),Q3061*$V$3,OR(Q3061&gt;$U$3,Q3061&lt;$U$4),Q3061*$V$4,OR(Q3061&gt;$U$5,Q3061&lt;$U$6),Q3061*$V$6,OR(Q3061&gt;$U$6,Q3061&lt;$U$7),Q3061*$V$7)</f>
        <v>11.8</v>
      </c>
    </row>
    <row r="3062" spans="1:20" x14ac:dyDescent="0.3">
      <c r="A3062" s="2" t="s">
        <v>3750</v>
      </c>
      <c r="B3062" s="5">
        <v>44103</v>
      </c>
      <c r="C3062" s="5">
        <v>44105</v>
      </c>
      <c r="D3062" s="2" t="s">
        <v>45</v>
      </c>
      <c r="E3062" s="2" t="s">
        <v>27</v>
      </c>
      <c r="F3062" s="2" t="s">
        <v>376</v>
      </c>
      <c r="G3062" s="6" t="str">
        <f>VLOOKUP(F3062,'Customer Info'!A:B,2,0)</f>
        <v>Stuart</v>
      </c>
      <c r="H3062" s="6" t="str">
        <f>VLOOKUP(F3062,'Customer Info'!A:C,3,0)</f>
        <v>Calhoun</v>
      </c>
      <c r="I3062" s="6" t="str">
        <f>VLOOKUP(F3062,'Customer Info'!A:E,5,0)</f>
        <v>Pforzheim</v>
      </c>
      <c r="J3062" s="2" t="s">
        <v>666</v>
      </c>
      <c r="K3062" s="2">
        <v>1169</v>
      </c>
      <c r="L3062" s="2">
        <v>1072</v>
      </c>
      <c r="M3062" s="2">
        <v>8</v>
      </c>
      <c r="N3062" s="7">
        <f t="shared" si="188"/>
        <v>8576</v>
      </c>
      <c r="O3062" s="7">
        <f t="shared" si="189"/>
        <v>9352</v>
      </c>
      <c r="P3062" s="2">
        <v>47</v>
      </c>
      <c r="Q3062" s="8">
        <f t="shared" si="190"/>
        <v>9399</v>
      </c>
      <c r="R3062" s="8">
        <f t="shared" si="191"/>
        <v>776</v>
      </c>
      <c r="S3062" s="2" t="s">
        <v>28</v>
      </c>
      <c r="T3062" s="22" cm="1">
        <f t="array" ref="T3062">_xlfn.IFS(OR(Q3062&gt;$U$2,Q3062&lt;$U$3),Q3062*$V$2,OR(Q3062&gt;$U$3,Q3062&lt;$U$4),Q3062*$V$3,OR(Q3062&gt;$U$3,Q3062&lt;$U$4),Q3062*$V$4,OR(Q3062&gt;$U$5,Q3062&lt;$U$6),Q3062*$V$6,OR(Q3062&gt;$U$6,Q3062&lt;$U$7),Q3062*$V$7)</f>
        <v>187.98</v>
      </c>
    </row>
    <row r="3063" spans="1:20" x14ac:dyDescent="0.3">
      <c r="A3063" s="2" t="s">
        <v>3751</v>
      </c>
      <c r="B3063" s="5">
        <v>44166</v>
      </c>
      <c r="C3063" s="5">
        <v>44168</v>
      </c>
      <c r="D3063" s="2" t="s">
        <v>45</v>
      </c>
      <c r="E3063" s="2" t="s">
        <v>41</v>
      </c>
      <c r="F3063" s="2" t="s">
        <v>517</v>
      </c>
      <c r="G3063" s="6" t="str">
        <f>VLOOKUP(F3063,'Customer Info'!A:B,2,0)</f>
        <v>Ruben</v>
      </c>
      <c r="H3063" s="6" t="str">
        <f>VLOOKUP(F3063,'Customer Info'!A:C,3,0)</f>
        <v>Ausman</v>
      </c>
      <c r="I3063" s="6" t="str">
        <f>VLOOKUP(F3063,'Customer Info'!A:E,5,0)</f>
        <v>Sonneberg</v>
      </c>
      <c r="J3063" s="2" t="s">
        <v>39</v>
      </c>
      <c r="K3063" s="2">
        <v>175</v>
      </c>
      <c r="L3063" s="2">
        <v>162</v>
      </c>
      <c r="M3063" s="2">
        <v>3</v>
      </c>
      <c r="N3063" s="7">
        <f t="shared" si="188"/>
        <v>486</v>
      </c>
      <c r="O3063" s="7">
        <f t="shared" si="189"/>
        <v>525</v>
      </c>
      <c r="P3063" s="2">
        <v>30</v>
      </c>
      <c r="Q3063" s="8">
        <f t="shared" si="190"/>
        <v>555</v>
      </c>
      <c r="R3063" s="8">
        <f t="shared" si="191"/>
        <v>39</v>
      </c>
      <c r="S3063" s="2" t="s">
        <v>31</v>
      </c>
      <c r="T3063" s="22" cm="1">
        <f t="array" ref="T3063">_xlfn.IFS(OR(Q3063&gt;$U$2,Q3063&lt;$U$3),Q3063*$V$2,OR(Q3063&gt;$U$3,Q3063&lt;$U$4),Q3063*$V$3,OR(Q3063&gt;$U$3,Q3063&lt;$U$4),Q3063*$V$4,OR(Q3063&gt;$U$5,Q3063&lt;$U$6),Q3063*$V$6,OR(Q3063&gt;$U$6,Q3063&lt;$U$7),Q3063*$V$7)</f>
        <v>11.1</v>
      </c>
    </row>
    <row r="3064" spans="1:20" x14ac:dyDescent="0.3">
      <c r="A3064" s="2" t="s">
        <v>3752</v>
      </c>
      <c r="B3064" s="5">
        <v>43884</v>
      </c>
      <c r="C3064" s="5">
        <v>43885</v>
      </c>
      <c r="D3064" s="2" t="s">
        <v>45</v>
      </c>
      <c r="E3064" s="2" t="s">
        <v>66</v>
      </c>
      <c r="F3064" s="2" t="s">
        <v>140</v>
      </c>
      <c r="G3064" s="6" t="str">
        <f>VLOOKUP(F3064,'Customer Info'!A:B,2,0)</f>
        <v>Steve</v>
      </c>
      <c r="H3064" s="6" t="str">
        <f>VLOOKUP(F3064,'Customer Info'!A:C,3,0)</f>
        <v>Carroll</v>
      </c>
      <c r="I3064" s="6" t="str">
        <f>VLOOKUP(F3064,'Customer Info'!A:E,5,0)</f>
        <v>Qingdao</v>
      </c>
      <c r="J3064" s="2" t="s">
        <v>178</v>
      </c>
      <c r="K3064" s="2">
        <v>167</v>
      </c>
      <c r="L3064" s="2">
        <v>155</v>
      </c>
      <c r="M3064" s="2">
        <v>1</v>
      </c>
      <c r="N3064" s="7">
        <f t="shared" si="188"/>
        <v>155</v>
      </c>
      <c r="O3064" s="7">
        <f t="shared" si="189"/>
        <v>167</v>
      </c>
      <c r="P3064" s="2">
        <v>30</v>
      </c>
      <c r="Q3064" s="8">
        <f t="shared" si="190"/>
        <v>197</v>
      </c>
      <c r="R3064" s="8">
        <f t="shared" si="191"/>
        <v>12</v>
      </c>
      <c r="S3064" s="2" t="s">
        <v>31</v>
      </c>
      <c r="T3064" s="22" cm="1">
        <f t="array" ref="T3064">_xlfn.IFS(OR(Q3064&gt;$U$2,Q3064&lt;$U$3),Q3064*$V$2,OR(Q3064&gt;$U$3,Q3064&lt;$U$4),Q3064*$V$3,OR(Q3064&gt;$U$3,Q3064&lt;$U$4),Q3064*$V$4,OR(Q3064&gt;$U$5,Q3064&lt;$U$6),Q3064*$V$6,OR(Q3064&gt;$U$6,Q3064&lt;$U$7),Q3064*$V$7)</f>
        <v>3.94</v>
      </c>
    </row>
    <row r="3065" spans="1:20" x14ac:dyDescent="0.3">
      <c r="A3065" s="2" t="s">
        <v>3753</v>
      </c>
      <c r="B3065" s="5">
        <v>44073</v>
      </c>
      <c r="C3065" s="5">
        <v>44075</v>
      </c>
      <c r="D3065" s="2" t="s">
        <v>45</v>
      </c>
      <c r="E3065" s="2" t="s">
        <v>66</v>
      </c>
      <c r="F3065" s="2" t="s">
        <v>583</v>
      </c>
      <c r="G3065" s="6" t="str">
        <f>VLOOKUP(F3065,'Customer Info'!A:B,2,0)</f>
        <v>Laurel</v>
      </c>
      <c r="H3065" s="6" t="str">
        <f>VLOOKUP(F3065,'Customer Info'!A:C,3,0)</f>
        <v>Elliston</v>
      </c>
      <c r="I3065" s="6" t="str">
        <f>VLOOKUP(F3065,'Customer Info'!A:E,5,0)</f>
        <v>Tasikmalaya</v>
      </c>
      <c r="J3065" s="2" t="s">
        <v>87</v>
      </c>
      <c r="K3065" s="2">
        <v>191</v>
      </c>
      <c r="L3065" s="2">
        <v>170</v>
      </c>
      <c r="M3065" s="2">
        <v>2</v>
      </c>
      <c r="N3065" s="7">
        <f t="shared" si="188"/>
        <v>340</v>
      </c>
      <c r="O3065" s="7">
        <f t="shared" si="189"/>
        <v>382</v>
      </c>
      <c r="P3065" s="2">
        <v>30</v>
      </c>
      <c r="Q3065" s="8">
        <f t="shared" si="190"/>
        <v>412</v>
      </c>
      <c r="R3065" s="8">
        <f t="shared" si="191"/>
        <v>42</v>
      </c>
      <c r="S3065" s="2" t="s">
        <v>31</v>
      </c>
      <c r="T3065" s="22" cm="1">
        <f t="array" ref="T3065">_xlfn.IFS(OR(Q3065&gt;$U$2,Q3065&lt;$U$3),Q3065*$V$2,OR(Q3065&gt;$U$3,Q3065&lt;$U$4),Q3065*$V$3,OR(Q3065&gt;$U$3,Q3065&lt;$U$4),Q3065*$V$4,OR(Q3065&gt;$U$5,Q3065&lt;$U$6),Q3065*$V$6,OR(Q3065&gt;$U$6,Q3065&lt;$U$7),Q3065*$V$7)</f>
        <v>8.24</v>
      </c>
    </row>
    <row r="3066" spans="1:20" x14ac:dyDescent="0.3">
      <c r="A3066" s="2" t="s">
        <v>3754</v>
      </c>
      <c r="B3066" s="5">
        <v>43833</v>
      </c>
      <c r="C3066" s="5">
        <v>43835</v>
      </c>
      <c r="D3066" s="2" t="s">
        <v>33</v>
      </c>
      <c r="E3066" s="2" t="s">
        <v>89</v>
      </c>
      <c r="F3066" s="2" t="s">
        <v>113</v>
      </c>
      <c r="G3066" s="6" t="str">
        <f>VLOOKUP(F3066,'Customer Info'!A:B,2,0)</f>
        <v>Justin</v>
      </c>
      <c r="H3066" s="6" t="str">
        <f>VLOOKUP(F3066,'Customer Info'!A:C,3,0)</f>
        <v>Hirsh</v>
      </c>
      <c r="I3066" s="6" t="str">
        <f>VLOOKUP(F3066,'Customer Info'!A:E,5,0)</f>
        <v>Surakarta</v>
      </c>
      <c r="J3066" s="2" t="s">
        <v>54</v>
      </c>
      <c r="K3066" s="2">
        <v>8651</v>
      </c>
      <c r="L3066" s="2">
        <v>8081</v>
      </c>
      <c r="M3066" s="2">
        <v>2</v>
      </c>
      <c r="N3066" s="7">
        <f t="shared" si="188"/>
        <v>16162</v>
      </c>
      <c r="O3066" s="7">
        <f t="shared" si="189"/>
        <v>17302</v>
      </c>
      <c r="P3066" s="2">
        <v>54</v>
      </c>
      <c r="Q3066" s="8">
        <f t="shared" si="190"/>
        <v>17356</v>
      </c>
      <c r="R3066" s="8">
        <f t="shared" si="191"/>
        <v>1140</v>
      </c>
      <c r="S3066" s="2" t="s">
        <v>69</v>
      </c>
      <c r="T3066" s="22" cm="1">
        <f t="array" ref="T3066">_xlfn.IFS(OR(Q3066&gt;$U$2,Q3066&lt;$U$3),Q3066*$V$2,OR(Q3066&gt;$U$3,Q3066&lt;$U$4),Q3066*$V$3,OR(Q3066&gt;$U$3,Q3066&lt;$U$4),Q3066*$V$4,OR(Q3066&gt;$U$5,Q3066&lt;$U$6),Q3066*$V$6,OR(Q3066&gt;$U$6,Q3066&lt;$U$7),Q3066*$V$7)</f>
        <v>347.12</v>
      </c>
    </row>
    <row r="3067" spans="1:20" x14ac:dyDescent="0.3">
      <c r="A3067" s="2" t="s">
        <v>3755</v>
      </c>
      <c r="B3067" s="5">
        <v>44123</v>
      </c>
      <c r="C3067" s="5">
        <v>44124</v>
      </c>
      <c r="D3067" s="2" t="s">
        <v>26</v>
      </c>
      <c r="E3067" s="2" t="s">
        <v>27</v>
      </c>
      <c r="F3067" s="2" t="s">
        <v>805</v>
      </c>
      <c r="G3067" s="6" t="str">
        <f>VLOOKUP(F3067,'Customer Info'!A:B,2,0)</f>
        <v>Darren</v>
      </c>
      <c r="H3067" s="6" t="str">
        <f>VLOOKUP(F3067,'Customer Info'!A:C,3,0)</f>
        <v>Budd</v>
      </c>
      <c r="I3067" s="6" t="str">
        <f>VLOOKUP(F3067,'Customer Info'!A:E,5,0)</f>
        <v>Perth</v>
      </c>
      <c r="J3067" s="2" t="s">
        <v>697</v>
      </c>
      <c r="K3067" s="2">
        <v>1916</v>
      </c>
      <c r="L3067" s="2">
        <v>1844</v>
      </c>
      <c r="M3067" s="2">
        <v>2</v>
      </c>
      <c r="N3067" s="7">
        <f t="shared" si="188"/>
        <v>3688</v>
      </c>
      <c r="O3067" s="7">
        <f t="shared" si="189"/>
        <v>3832</v>
      </c>
      <c r="P3067" s="2">
        <v>23</v>
      </c>
      <c r="Q3067" s="8">
        <f t="shared" si="190"/>
        <v>3855</v>
      </c>
      <c r="R3067" s="8">
        <f t="shared" si="191"/>
        <v>144</v>
      </c>
      <c r="S3067" s="2" t="s">
        <v>31</v>
      </c>
      <c r="T3067" s="22" cm="1">
        <f t="array" ref="T3067">_xlfn.IFS(OR(Q3067&gt;$U$2,Q3067&lt;$U$3),Q3067*$V$2,OR(Q3067&gt;$U$3,Q3067&lt;$U$4),Q3067*$V$3,OR(Q3067&gt;$U$3,Q3067&lt;$U$4),Q3067*$V$4,OR(Q3067&gt;$U$5,Q3067&lt;$U$6),Q3067*$V$6,OR(Q3067&gt;$U$6,Q3067&lt;$U$7),Q3067*$V$7)</f>
        <v>77.100000000000009</v>
      </c>
    </row>
    <row r="3068" spans="1:20" x14ac:dyDescent="0.3">
      <c r="A3068" s="2" t="s">
        <v>3756</v>
      </c>
      <c r="B3068" s="5">
        <v>44033</v>
      </c>
      <c r="C3068" s="5">
        <v>44033</v>
      </c>
      <c r="D3068" s="2" t="s">
        <v>45</v>
      </c>
      <c r="E3068" s="2" t="s">
        <v>41</v>
      </c>
      <c r="F3068" s="2" t="s">
        <v>2400</v>
      </c>
      <c r="G3068" s="6" t="str">
        <f>VLOOKUP(F3068,'Customer Info'!A:B,2,0)</f>
        <v>Darrin</v>
      </c>
      <c r="H3068" s="6" t="str">
        <f>VLOOKUP(F3068,'Customer Info'!A:C,3,0)</f>
        <v>Sayre</v>
      </c>
      <c r="I3068" s="6" t="str">
        <f>VLOOKUP(F3068,'Customer Info'!A:E,5,0)</f>
        <v>Duisburg</v>
      </c>
      <c r="J3068" s="2" t="s">
        <v>441</v>
      </c>
      <c r="K3068" s="2">
        <v>1058</v>
      </c>
      <c r="L3068" s="2">
        <v>989</v>
      </c>
      <c r="M3068" s="2">
        <v>1</v>
      </c>
      <c r="N3068" s="7">
        <f t="shared" si="188"/>
        <v>989</v>
      </c>
      <c r="O3068" s="7">
        <f t="shared" si="189"/>
        <v>1058</v>
      </c>
      <c r="P3068" s="2">
        <v>84</v>
      </c>
      <c r="Q3068" s="8">
        <f t="shared" si="190"/>
        <v>1142</v>
      </c>
      <c r="R3068" s="8">
        <f t="shared" si="191"/>
        <v>69</v>
      </c>
      <c r="S3068" s="2" t="s">
        <v>61</v>
      </c>
      <c r="T3068" s="22" cm="1">
        <f t="array" ref="T3068">_xlfn.IFS(OR(Q3068&gt;$U$2,Q3068&lt;$U$3),Q3068*$V$2,OR(Q3068&gt;$U$3,Q3068&lt;$U$4),Q3068*$V$3,OR(Q3068&gt;$U$3,Q3068&lt;$U$4),Q3068*$V$4,OR(Q3068&gt;$U$5,Q3068&lt;$U$6),Q3068*$V$6,OR(Q3068&gt;$U$6,Q3068&lt;$U$7),Q3068*$V$7)</f>
        <v>22.84</v>
      </c>
    </row>
    <row r="3069" spans="1:20" x14ac:dyDescent="0.3">
      <c r="A3069" s="2" t="s">
        <v>3757</v>
      </c>
      <c r="B3069" s="5">
        <v>43900</v>
      </c>
      <c r="C3069" s="5">
        <v>43900</v>
      </c>
      <c r="D3069" s="2" t="s">
        <v>33</v>
      </c>
      <c r="E3069" s="2" t="s">
        <v>66</v>
      </c>
      <c r="F3069" s="2" t="s">
        <v>627</v>
      </c>
      <c r="G3069" s="6" t="str">
        <f>VLOOKUP(F3069,'Customer Info'!A:B,2,0)</f>
        <v>Rick</v>
      </c>
      <c r="H3069" s="6" t="str">
        <f>VLOOKUP(F3069,'Customer Info'!A:C,3,0)</f>
        <v>Duston</v>
      </c>
      <c r="I3069" s="6" t="str">
        <f>VLOOKUP(F3069,'Customer Info'!A:E,5,0)</f>
        <v>Surakarta</v>
      </c>
      <c r="J3069" s="2" t="s">
        <v>317</v>
      </c>
      <c r="K3069" s="2">
        <v>7141</v>
      </c>
      <c r="L3069" s="2">
        <v>6541</v>
      </c>
      <c r="M3069" s="2">
        <v>13</v>
      </c>
      <c r="N3069" s="7">
        <f t="shared" si="188"/>
        <v>85033</v>
      </c>
      <c r="O3069" s="7">
        <f t="shared" si="189"/>
        <v>92833</v>
      </c>
      <c r="P3069" s="2">
        <v>65</v>
      </c>
      <c r="Q3069" s="8">
        <f t="shared" si="190"/>
        <v>92898</v>
      </c>
      <c r="R3069" s="8">
        <f t="shared" si="191"/>
        <v>7800</v>
      </c>
      <c r="S3069" s="2" t="s">
        <v>61</v>
      </c>
      <c r="T3069" s="22" cm="1">
        <f t="array" ref="T3069">_xlfn.IFS(OR(Q3069&gt;$U$2,Q3069&lt;$U$3),Q3069*$V$2,OR(Q3069&gt;$U$3,Q3069&lt;$U$4),Q3069*$V$3,OR(Q3069&gt;$U$3,Q3069&lt;$U$4),Q3069*$V$4,OR(Q3069&gt;$U$5,Q3069&lt;$U$6),Q3069*$V$6,OR(Q3069&gt;$U$6,Q3069&lt;$U$7),Q3069*$V$7)</f>
        <v>1857.96</v>
      </c>
    </row>
    <row r="3070" spans="1:20" x14ac:dyDescent="0.3">
      <c r="A3070" s="2" t="s">
        <v>3758</v>
      </c>
      <c r="B3070" s="5">
        <v>44183</v>
      </c>
      <c r="C3070" s="5">
        <v>44185</v>
      </c>
      <c r="D3070" s="2" t="s">
        <v>26</v>
      </c>
      <c r="E3070" s="2" t="s">
        <v>89</v>
      </c>
      <c r="F3070" s="2" t="s">
        <v>322</v>
      </c>
      <c r="G3070" s="6" t="str">
        <f>VLOOKUP(F3070,'Customer Info'!A:B,2,0)</f>
        <v>Mick</v>
      </c>
      <c r="H3070" s="6" t="str">
        <f>VLOOKUP(F3070,'Customer Info'!A:C,3,0)</f>
        <v>Crebagga</v>
      </c>
      <c r="I3070" s="6" t="str">
        <f>VLOOKUP(F3070,'Customer Info'!A:E,5,0)</f>
        <v>Banjarmasin</v>
      </c>
      <c r="J3070" s="2" t="s">
        <v>181</v>
      </c>
      <c r="K3070" s="2">
        <v>1686</v>
      </c>
      <c r="L3070" s="2">
        <v>1591</v>
      </c>
      <c r="M3070" s="2">
        <v>1</v>
      </c>
      <c r="N3070" s="7">
        <f t="shared" si="188"/>
        <v>1591</v>
      </c>
      <c r="O3070" s="7">
        <f t="shared" si="189"/>
        <v>1686</v>
      </c>
      <c r="P3070" s="2">
        <v>79</v>
      </c>
      <c r="Q3070" s="8">
        <f t="shared" si="190"/>
        <v>1765</v>
      </c>
      <c r="R3070" s="8">
        <f t="shared" si="191"/>
        <v>95</v>
      </c>
      <c r="S3070" s="2" t="s">
        <v>61</v>
      </c>
      <c r="T3070" s="22" cm="1">
        <f t="array" ref="T3070">_xlfn.IFS(OR(Q3070&gt;$U$2,Q3070&lt;$U$3),Q3070*$V$2,OR(Q3070&gt;$U$3,Q3070&lt;$U$4),Q3070*$V$3,OR(Q3070&gt;$U$3,Q3070&lt;$U$4),Q3070*$V$4,OR(Q3070&gt;$U$5,Q3070&lt;$U$6),Q3070*$V$6,OR(Q3070&gt;$U$6,Q3070&lt;$U$7),Q3070*$V$7)</f>
        <v>35.300000000000004</v>
      </c>
    </row>
    <row r="3071" spans="1:20" x14ac:dyDescent="0.3">
      <c r="A3071" s="2" t="s">
        <v>3759</v>
      </c>
      <c r="B3071" s="5">
        <v>44072</v>
      </c>
      <c r="C3071" s="5">
        <v>44073</v>
      </c>
      <c r="D3071" s="2" t="s">
        <v>33</v>
      </c>
      <c r="E3071" s="2" t="s">
        <v>89</v>
      </c>
      <c r="F3071" s="2" t="s">
        <v>223</v>
      </c>
      <c r="G3071" s="6" t="str">
        <f>VLOOKUP(F3071,'Customer Info'!A:B,2,0)</f>
        <v>Sam</v>
      </c>
      <c r="H3071" s="6" t="str">
        <f>VLOOKUP(F3071,'Customer Info'!A:C,3,0)</f>
        <v>Zeldin</v>
      </c>
      <c r="I3071" s="6" t="str">
        <f>VLOOKUP(F3071,'Customer Info'!A:E,5,0)</f>
        <v>Yanji</v>
      </c>
      <c r="J3071" s="2" t="s">
        <v>81</v>
      </c>
      <c r="K3071" s="2">
        <v>1568</v>
      </c>
      <c r="L3071" s="2">
        <v>1495</v>
      </c>
      <c r="M3071" s="2">
        <v>2</v>
      </c>
      <c r="N3071" s="7">
        <f t="shared" si="188"/>
        <v>2990</v>
      </c>
      <c r="O3071" s="7">
        <f t="shared" si="189"/>
        <v>3136</v>
      </c>
      <c r="P3071" s="2">
        <v>36</v>
      </c>
      <c r="Q3071" s="8">
        <f t="shared" si="190"/>
        <v>3172</v>
      </c>
      <c r="R3071" s="8">
        <f t="shared" si="191"/>
        <v>146</v>
      </c>
      <c r="S3071" s="2" t="s">
        <v>28</v>
      </c>
      <c r="T3071" s="22" cm="1">
        <f t="array" ref="T3071">_xlfn.IFS(OR(Q3071&gt;$U$2,Q3071&lt;$U$3),Q3071*$V$2,OR(Q3071&gt;$U$3,Q3071&lt;$U$4),Q3071*$V$3,OR(Q3071&gt;$U$3,Q3071&lt;$U$4),Q3071*$V$4,OR(Q3071&gt;$U$5,Q3071&lt;$U$6),Q3071*$V$6,OR(Q3071&gt;$U$6,Q3071&lt;$U$7),Q3071*$V$7)</f>
        <v>63.440000000000005</v>
      </c>
    </row>
    <row r="3072" spans="1:20" x14ac:dyDescent="0.3">
      <c r="A3072" s="2" t="s">
        <v>3760</v>
      </c>
      <c r="B3072" s="5">
        <v>44014</v>
      </c>
      <c r="C3072" s="5">
        <v>44016</v>
      </c>
      <c r="D3072" s="2" t="s">
        <v>26</v>
      </c>
      <c r="E3072" s="2" t="s">
        <v>46</v>
      </c>
      <c r="F3072" s="2" t="s">
        <v>150</v>
      </c>
      <c r="G3072" s="6" t="str">
        <f>VLOOKUP(F3072,'Customer Info'!A:B,2,0)</f>
        <v>Adam</v>
      </c>
      <c r="H3072" s="6" t="str">
        <f>VLOOKUP(F3072,'Customer Info'!A:C,3,0)</f>
        <v>Bellavance</v>
      </c>
      <c r="I3072" s="6" t="str">
        <f>VLOOKUP(F3072,'Customer Info'!A:E,5,0)</f>
        <v>Kaiyuan</v>
      </c>
      <c r="J3072" s="2" t="s">
        <v>399</v>
      </c>
      <c r="K3072" s="2">
        <v>4846</v>
      </c>
      <c r="L3072" s="2">
        <v>4492</v>
      </c>
      <c r="M3072" s="2">
        <v>6</v>
      </c>
      <c r="N3072" s="7">
        <f t="shared" si="188"/>
        <v>26952</v>
      </c>
      <c r="O3072" s="7">
        <f t="shared" si="189"/>
        <v>29076</v>
      </c>
      <c r="P3072" s="2">
        <v>71</v>
      </c>
      <c r="Q3072" s="8">
        <f t="shared" si="190"/>
        <v>29147</v>
      </c>
      <c r="R3072" s="8">
        <f t="shared" si="191"/>
        <v>2124</v>
      </c>
      <c r="S3072" s="2" t="s">
        <v>31</v>
      </c>
      <c r="T3072" s="22" cm="1">
        <f t="array" ref="T3072">_xlfn.IFS(OR(Q3072&gt;$U$2,Q3072&lt;$U$3),Q3072*$V$2,OR(Q3072&gt;$U$3,Q3072&lt;$U$4),Q3072*$V$3,OR(Q3072&gt;$U$3,Q3072&lt;$U$4),Q3072*$V$4,OR(Q3072&gt;$U$5,Q3072&lt;$U$6),Q3072*$V$6,OR(Q3072&gt;$U$6,Q3072&lt;$U$7),Q3072*$V$7)</f>
        <v>582.94000000000005</v>
      </c>
    </row>
    <row r="3073" spans="1:20" x14ac:dyDescent="0.3">
      <c r="A3073" s="2" t="s">
        <v>3761</v>
      </c>
      <c r="B3073" s="5">
        <v>44083</v>
      </c>
      <c r="C3073" s="5">
        <v>44085</v>
      </c>
      <c r="D3073" s="2" t="s">
        <v>45</v>
      </c>
      <c r="E3073" s="2" t="s">
        <v>46</v>
      </c>
      <c r="F3073" s="2" t="s">
        <v>951</v>
      </c>
      <c r="G3073" s="6" t="str">
        <f>VLOOKUP(F3073,'Customer Info'!A:B,2,0)</f>
        <v>Jill</v>
      </c>
      <c r="H3073" s="6" t="str">
        <f>VLOOKUP(F3073,'Customer Info'!A:C,3,0)</f>
        <v>Fjeld</v>
      </c>
      <c r="I3073" s="6" t="str">
        <f>VLOOKUP(F3073,'Customer Info'!A:E,5,0)</f>
        <v>Wollongong</v>
      </c>
      <c r="J3073" s="2" t="s">
        <v>630</v>
      </c>
      <c r="K3073" s="2">
        <v>169</v>
      </c>
      <c r="L3073" s="2">
        <v>160</v>
      </c>
      <c r="M3073" s="2">
        <v>3</v>
      </c>
      <c r="N3073" s="7">
        <f t="shared" si="188"/>
        <v>480</v>
      </c>
      <c r="O3073" s="7">
        <f t="shared" si="189"/>
        <v>507</v>
      </c>
      <c r="P3073" s="2">
        <v>30</v>
      </c>
      <c r="Q3073" s="8">
        <f t="shared" si="190"/>
        <v>537</v>
      </c>
      <c r="R3073" s="8">
        <f t="shared" si="191"/>
        <v>27</v>
      </c>
      <c r="S3073" s="2" t="s">
        <v>28</v>
      </c>
      <c r="T3073" s="22" cm="1">
        <f t="array" ref="T3073">_xlfn.IFS(OR(Q3073&gt;$U$2,Q3073&lt;$U$3),Q3073*$V$2,OR(Q3073&gt;$U$3,Q3073&lt;$U$4),Q3073*$V$3,OR(Q3073&gt;$U$3,Q3073&lt;$U$4),Q3073*$V$4,OR(Q3073&gt;$U$5,Q3073&lt;$U$6),Q3073*$V$6,OR(Q3073&gt;$U$6,Q3073&lt;$U$7),Q3073*$V$7)</f>
        <v>10.74</v>
      </c>
    </row>
    <row r="3074" spans="1:20" x14ac:dyDescent="0.3">
      <c r="A3074" s="2" t="s">
        <v>3762</v>
      </c>
      <c r="B3074" s="5">
        <v>44183</v>
      </c>
      <c r="C3074" s="5">
        <v>44185</v>
      </c>
      <c r="D3074" s="2" t="s">
        <v>45</v>
      </c>
      <c r="E3074" s="2" t="s">
        <v>27</v>
      </c>
      <c r="F3074" s="2" t="s">
        <v>1690</v>
      </c>
      <c r="G3074" s="6" t="str">
        <f>VLOOKUP(F3074,'Customer Info'!A:B,2,0)</f>
        <v>Marina</v>
      </c>
      <c r="H3074" s="6" t="str">
        <f>VLOOKUP(F3074,'Customer Info'!A:C,3,0)</f>
        <v>Lichtenstein</v>
      </c>
      <c r="I3074" s="6" t="str">
        <f>VLOOKUP(F3074,'Customer Info'!A:E,5,0)</f>
        <v>Denpasar</v>
      </c>
      <c r="J3074" s="2" t="s">
        <v>314</v>
      </c>
      <c r="K3074" s="2">
        <v>1482</v>
      </c>
      <c r="L3074" s="2">
        <v>1453</v>
      </c>
      <c r="M3074" s="2">
        <v>1</v>
      </c>
      <c r="N3074" s="7">
        <f t="shared" si="188"/>
        <v>1453</v>
      </c>
      <c r="O3074" s="7">
        <f t="shared" si="189"/>
        <v>1482</v>
      </c>
      <c r="P3074" s="2">
        <v>25</v>
      </c>
      <c r="Q3074" s="8">
        <f t="shared" si="190"/>
        <v>1507</v>
      </c>
      <c r="R3074" s="8">
        <f t="shared" si="191"/>
        <v>29</v>
      </c>
      <c r="S3074" s="2" t="s">
        <v>31</v>
      </c>
      <c r="T3074" s="22" cm="1">
        <f t="array" ref="T3074">_xlfn.IFS(OR(Q3074&gt;$U$2,Q3074&lt;$U$3),Q3074*$V$2,OR(Q3074&gt;$U$3,Q3074&lt;$U$4),Q3074*$V$3,OR(Q3074&gt;$U$3,Q3074&lt;$U$4),Q3074*$V$4,OR(Q3074&gt;$U$5,Q3074&lt;$U$6),Q3074*$V$6,OR(Q3074&gt;$U$6,Q3074&lt;$U$7),Q3074*$V$7)</f>
        <v>30.14</v>
      </c>
    </row>
    <row r="3075" spans="1:20" x14ac:dyDescent="0.3">
      <c r="A3075" s="2" t="s">
        <v>3763</v>
      </c>
      <c r="B3075" s="5">
        <v>44017</v>
      </c>
      <c r="C3075" s="5">
        <v>44018</v>
      </c>
      <c r="D3075" s="2" t="s">
        <v>45</v>
      </c>
      <c r="E3075" s="2" t="s">
        <v>41</v>
      </c>
      <c r="F3075" s="2" t="s">
        <v>1003</v>
      </c>
      <c r="G3075" s="6" t="str">
        <f>VLOOKUP(F3075,'Customer Info'!A:B,2,0)</f>
        <v>Katrina</v>
      </c>
      <c r="H3075" s="6" t="str">
        <f>VLOOKUP(F3075,'Customer Info'!A:C,3,0)</f>
        <v>Bavinger</v>
      </c>
      <c r="I3075" s="6" t="str">
        <f>VLOOKUP(F3075,'Customer Info'!A:E,5,0)</f>
        <v>Melbourne</v>
      </c>
      <c r="J3075" s="2" t="s">
        <v>348</v>
      </c>
      <c r="K3075" s="2">
        <v>129</v>
      </c>
      <c r="L3075" s="2">
        <v>118</v>
      </c>
      <c r="M3075" s="2">
        <v>1</v>
      </c>
      <c r="N3075" s="7">
        <f t="shared" si="188"/>
        <v>118</v>
      </c>
      <c r="O3075" s="7">
        <f t="shared" si="189"/>
        <v>129</v>
      </c>
      <c r="P3075" s="2">
        <v>30</v>
      </c>
      <c r="Q3075" s="8">
        <f t="shared" si="190"/>
        <v>159</v>
      </c>
      <c r="R3075" s="8">
        <f t="shared" si="191"/>
        <v>11</v>
      </c>
      <c r="S3075" s="2" t="s">
        <v>61</v>
      </c>
      <c r="T3075" s="22" cm="1">
        <f t="array" ref="T3075">_xlfn.IFS(OR(Q3075&gt;$U$2,Q3075&lt;$U$3),Q3075*$V$2,OR(Q3075&gt;$U$3,Q3075&lt;$U$4),Q3075*$V$3,OR(Q3075&gt;$U$3,Q3075&lt;$U$4),Q3075*$V$4,OR(Q3075&gt;$U$5,Q3075&lt;$U$6),Q3075*$V$6,OR(Q3075&gt;$U$6,Q3075&lt;$U$7),Q3075*$V$7)</f>
        <v>3.18</v>
      </c>
    </row>
    <row r="3076" spans="1:20" x14ac:dyDescent="0.3">
      <c r="A3076" s="2" t="s">
        <v>3764</v>
      </c>
      <c r="B3076" s="5">
        <v>43848</v>
      </c>
      <c r="C3076" s="5">
        <v>43849</v>
      </c>
      <c r="D3076" s="2" t="s">
        <v>26</v>
      </c>
      <c r="E3076" s="2" t="s">
        <v>34</v>
      </c>
      <c r="F3076" s="2" t="s">
        <v>86</v>
      </c>
      <c r="G3076" s="6" t="str">
        <f>VLOOKUP(F3076,'Customer Info'!A:B,2,0)</f>
        <v>Dennis</v>
      </c>
      <c r="H3076" s="6" t="str">
        <f>VLOOKUP(F3076,'Customer Info'!A:C,3,0)</f>
        <v>Pardue</v>
      </c>
      <c r="I3076" s="6" t="str">
        <f>VLOOKUP(F3076,'Customer Info'!A:E,5,0)</f>
        <v>Wollongong</v>
      </c>
      <c r="J3076" s="2" t="s">
        <v>396</v>
      </c>
      <c r="K3076" s="2">
        <v>4487</v>
      </c>
      <c r="L3076" s="2">
        <v>4201</v>
      </c>
      <c r="M3076" s="2">
        <v>6</v>
      </c>
      <c r="N3076" s="7">
        <f t="shared" si="188"/>
        <v>25206</v>
      </c>
      <c r="O3076" s="7">
        <f t="shared" si="189"/>
        <v>26922</v>
      </c>
      <c r="P3076" s="2">
        <v>20</v>
      </c>
      <c r="Q3076" s="8">
        <f t="shared" si="190"/>
        <v>26942</v>
      </c>
      <c r="R3076" s="8">
        <f t="shared" si="191"/>
        <v>1716</v>
      </c>
      <c r="S3076" s="2" t="s">
        <v>61</v>
      </c>
      <c r="T3076" s="22" cm="1">
        <f t="array" ref="T3076">_xlfn.IFS(OR(Q3076&gt;$U$2,Q3076&lt;$U$3),Q3076*$V$2,OR(Q3076&gt;$U$3,Q3076&lt;$U$4),Q3076*$V$3,OR(Q3076&gt;$U$3,Q3076&lt;$U$4),Q3076*$V$4,OR(Q3076&gt;$U$5,Q3076&lt;$U$6),Q3076*$V$6,OR(Q3076&gt;$U$6,Q3076&lt;$U$7),Q3076*$V$7)</f>
        <v>538.84</v>
      </c>
    </row>
    <row r="3077" spans="1:20" x14ac:dyDescent="0.3">
      <c r="A3077" s="2" t="s">
        <v>3765</v>
      </c>
      <c r="B3077" s="5">
        <v>43952</v>
      </c>
      <c r="C3077" s="5">
        <v>43953</v>
      </c>
      <c r="D3077" s="2" t="s">
        <v>26</v>
      </c>
      <c r="E3077" s="2" t="s">
        <v>66</v>
      </c>
      <c r="F3077" s="2" t="s">
        <v>1132</v>
      </c>
      <c r="G3077" s="6" t="str">
        <f>VLOOKUP(F3077,'Customer Info'!A:B,2,0)</f>
        <v>Shirley</v>
      </c>
      <c r="H3077" s="6" t="str">
        <f>VLOOKUP(F3077,'Customer Info'!A:C,3,0)</f>
        <v>Schmidt</v>
      </c>
      <c r="I3077" s="6" t="str">
        <f>VLOOKUP(F3077,'Customer Info'!A:E,5,0)</f>
        <v>Bijapur</v>
      </c>
      <c r="J3077" s="2" t="s">
        <v>181</v>
      </c>
      <c r="K3077" s="2">
        <v>2027</v>
      </c>
      <c r="L3077" s="2">
        <v>1913</v>
      </c>
      <c r="M3077" s="2">
        <v>5</v>
      </c>
      <c r="N3077" s="7">
        <f t="shared" si="188"/>
        <v>9565</v>
      </c>
      <c r="O3077" s="7">
        <f t="shared" si="189"/>
        <v>10135</v>
      </c>
      <c r="P3077" s="2">
        <v>42</v>
      </c>
      <c r="Q3077" s="8">
        <f t="shared" si="190"/>
        <v>10177</v>
      </c>
      <c r="R3077" s="8">
        <f t="shared" si="191"/>
        <v>570</v>
      </c>
      <c r="S3077" s="2" t="s">
        <v>31</v>
      </c>
      <c r="T3077" s="22" cm="1">
        <f t="array" ref="T3077">_xlfn.IFS(OR(Q3077&gt;$U$2,Q3077&lt;$U$3),Q3077*$V$2,OR(Q3077&gt;$U$3,Q3077&lt;$U$4),Q3077*$V$3,OR(Q3077&gt;$U$3,Q3077&lt;$U$4),Q3077*$V$4,OR(Q3077&gt;$U$5,Q3077&lt;$U$6),Q3077*$V$6,OR(Q3077&gt;$U$6,Q3077&lt;$U$7),Q3077*$V$7)</f>
        <v>203.54</v>
      </c>
    </row>
    <row r="3078" spans="1:20" x14ac:dyDescent="0.3">
      <c r="A3078" s="2" t="s">
        <v>3766</v>
      </c>
      <c r="B3078" s="5">
        <v>43929</v>
      </c>
      <c r="C3078" s="5">
        <v>43931</v>
      </c>
      <c r="D3078" s="2" t="s">
        <v>45</v>
      </c>
      <c r="E3078" s="2" t="s">
        <v>66</v>
      </c>
      <c r="F3078" s="2" t="s">
        <v>973</v>
      </c>
      <c r="G3078" s="6" t="str">
        <f>VLOOKUP(F3078,'Customer Info'!A:B,2,0)</f>
        <v>Hunter</v>
      </c>
      <c r="H3078" s="6" t="str">
        <f>VLOOKUP(F3078,'Customer Info'!A:C,3,0)</f>
        <v>Glantz</v>
      </c>
      <c r="I3078" s="6" t="str">
        <f>VLOOKUP(F3078,'Customer Info'!A:E,5,0)</f>
        <v>Panihati</v>
      </c>
      <c r="J3078" s="2" t="s">
        <v>218</v>
      </c>
      <c r="K3078" s="2">
        <v>185</v>
      </c>
      <c r="L3078" s="2">
        <v>174</v>
      </c>
      <c r="M3078" s="2">
        <v>2</v>
      </c>
      <c r="N3078" s="7">
        <f t="shared" si="188"/>
        <v>348</v>
      </c>
      <c r="O3078" s="7">
        <f t="shared" si="189"/>
        <v>370</v>
      </c>
      <c r="P3078" s="2">
        <v>30</v>
      </c>
      <c r="Q3078" s="8">
        <f t="shared" si="190"/>
        <v>400</v>
      </c>
      <c r="R3078" s="8">
        <f t="shared" si="191"/>
        <v>22</v>
      </c>
      <c r="S3078" s="2" t="s">
        <v>28</v>
      </c>
      <c r="T3078" s="22" cm="1">
        <f t="array" ref="T3078">_xlfn.IFS(OR(Q3078&gt;$U$2,Q3078&lt;$U$3),Q3078*$V$2,OR(Q3078&gt;$U$3,Q3078&lt;$U$4),Q3078*$V$3,OR(Q3078&gt;$U$3,Q3078&lt;$U$4),Q3078*$V$4,OR(Q3078&gt;$U$5,Q3078&lt;$U$6),Q3078*$V$6,OR(Q3078&gt;$U$6,Q3078&lt;$U$7),Q3078*$V$7)</f>
        <v>8</v>
      </c>
    </row>
    <row r="3079" spans="1:20" x14ac:dyDescent="0.3">
      <c r="A3079" s="2" t="s">
        <v>3767</v>
      </c>
      <c r="B3079" s="5">
        <v>43939</v>
      </c>
      <c r="C3079" s="5">
        <v>43940</v>
      </c>
      <c r="D3079" s="2" t="s">
        <v>26</v>
      </c>
      <c r="E3079" s="2" t="s">
        <v>46</v>
      </c>
      <c r="F3079" s="2" t="s">
        <v>1259</v>
      </c>
      <c r="G3079" s="6" t="str">
        <f>VLOOKUP(F3079,'Customer Info'!A:B,2,0)</f>
        <v>Tom</v>
      </c>
      <c r="H3079" s="6" t="str">
        <f>VLOOKUP(F3079,'Customer Info'!A:C,3,0)</f>
        <v>Stivers</v>
      </c>
      <c r="I3079" s="6" t="str">
        <f>VLOOKUP(F3079,'Customer Info'!A:E,5,0)</f>
        <v>Guangzhou</v>
      </c>
      <c r="J3079" s="2" t="s">
        <v>745</v>
      </c>
      <c r="K3079" s="2">
        <v>2759</v>
      </c>
      <c r="L3079" s="2">
        <v>2628</v>
      </c>
      <c r="M3079" s="2">
        <v>4</v>
      </c>
      <c r="N3079" s="7">
        <f t="shared" si="188"/>
        <v>10512</v>
      </c>
      <c r="O3079" s="7">
        <f t="shared" si="189"/>
        <v>11036</v>
      </c>
      <c r="P3079" s="2">
        <v>21</v>
      </c>
      <c r="Q3079" s="8">
        <f t="shared" si="190"/>
        <v>11057</v>
      </c>
      <c r="R3079" s="8">
        <f t="shared" si="191"/>
        <v>524</v>
      </c>
      <c r="S3079" s="2" t="s">
        <v>31</v>
      </c>
      <c r="T3079" s="22" cm="1">
        <f t="array" ref="T3079">_xlfn.IFS(OR(Q3079&gt;$U$2,Q3079&lt;$U$3),Q3079*$V$2,OR(Q3079&gt;$U$3,Q3079&lt;$U$4),Q3079*$V$3,OR(Q3079&gt;$U$3,Q3079&lt;$U$4),Q3079*$V$4,OR(Q3079&gt;$U$5,Q3079&lt;$U$6),Q3079*$V$6,OR(Q3079&gt;$U$6,Q3079&lt;$U$7),Q3079*$V$7)</f>
        <v>221.14000000000001</v>
      </c>
    </row>
    <row r="3080" spans="1:20" x14ac:dyDescent="0.3">
      <c r="A3080" s="2" t="s">
        <v>3768</v>
      </c>
      <c r="B3080" s="5">
        <v>44177</v>
      </c>
      <c r="C3080" s="5">
        <v>44178</v>
      </c>
      <c r="D3080" s="2" t="s">
        <v>26</v>
      </c>
      <c r="E3080" s="2" t="s">
        <v>66</v>
      </c>
      <c r="F3080" s="2" t="s">
        <v>1272</v>
      </c>
      <c r="G3080" s="6" t="str">
        <f>VLOOKUP(F3080,'Customer Info'!A:B,2,0)</f>
        <v>Joel</v>
      </c>
      <c r="H3080" s="6" t="str">
        <f>VLOOKUP(F3080,'Customer Info'!A:C,3,0)</f>
        <v>Eaton</v>
      </c>
      <c r="I3080" s="6" t="str">
        <f>VLOOKUP(F3080,'Customer Info'!A:E,5,0)</f>
        <v>Nuremberg</v>
      </c>
      <c r="J3080" s="2" t="s">
        <v>414</v>
      </c>
      <c r="K3080" s="2">
        <v>4443</v>
      </c>
      <c r="L3080" s="2">
        <v>4079</v>
      </c>
      <c r="M3080" s="2">
        <v>1</v>
      </c>
      <c r="N3080" s="7">
        <f t="shared" si="188"/>
        <v>4079</v>
      </c>
      <c r="O3080" s="7">
        <f t="shared" si="189"/>
        <v>4443</v>
      </c>
      <c r="P3080" s="2">
        <v>73</v>
      </c>
      <c r="Q3080" s="8">
        <f t="shared" si="190"/>
        <v>4516</v>
      </c>
      <c r="R3080" s="8">
        <f t="shared" si="191"/>
        <v>364</v>
      </c>
      <c r="S3080" s="2" t="s">
        <v>31</v>
      </c>
      <c r="T3080" s="22" cm="1">
        <f t="array" ref="T3080">_xlfn.IFS(OR(Q3080&gt;$U$2,Q3080&lt;$U$3),Q3080*$V$2,OR(Q3080&gt;$U$3,Q3080&lt;$U$4),Q3080*$V$3,OR(Q3080&gt;$U$3,Q3080&lt;$U$4),Q3080*$V$4,OR(Q3080&gt;$U$5,Q3080&lt;$U$6),Q3080*$V$6,OR(Q3080&gt;$U$6,Q3080&lt;$U$7),Q3080*$V$7)</f>
        <v>90.320000000000007</v>
      </c>
    </row>
    <row r="3081" spans="1:20" x14ac:dyDescent="0.3">
      <c r="A3081" s="2" t="s">
        <v>3769</v>
      </c>
      <c r="B3081" s="5">
        <v>44070</v>
      </c>
      <c r="C3081" s="5">
        <v>44072</v>
      </c>
      <c r="D3081" s="2" t="s">
        <v>33</v>
      </c>
      <c r="E3081" s="2" t="s">
        <v>46</v>
      </c>
      <c r="F3081" s="2" t="s">
        <v>1037</v>
      </c>
      <c r="G3081" s="6" t="str">
        <f>VLOOKUP(F3081,'Customer Info'!A:B,2,0)</f>
        <v>Jessica</v>
      </c>
      <c r="H3081" s="6" t="str">
        <f>VLOOKUP(F3081,'Customer Info'!A:C,3,0)</f>
        <v>Myrick</v>
      </c>
      <c r="I3081" s="6" t="str">
        <f>VLOOKUP(F3081,'Customer Info'!A:E,5,0)</f>
        <v>Jakarta</v>
      </c>
      <c r="J3081" s="2" t="s">
        <v>253</v>
      </c>
      <c r="K3081" s="2">
        <v>5848</v>
      </c>
      <c r="L3081" s="2">
        <v>5214</v>
      </c>
      <c r="M3081" s="2">
        <v>6</v>
      </c>
      <c r="N3081" s="7">
        <f t="shared" si="188"/>
        <v>31284</v>
      </c>
      <c r="O3081" s="7">
        <f t="shared" si="189"/>
        <v>35088</v>
      </c>
      <c r="P3081" s="2">
        <v>55</v>
      </c>
      <c r="Q3081" s="8">
        <f t="shared" si="190"/>
        <v>35143</v>
      </c>
      <c r="R3081" s="8">
        <f t="shared" si="191"/>
        <v>3804</v>
      </c>
      <c r="S3081" s="2" t="s">
        <v>31</v>
      </c>
      <c r="T3081" s="22" cm="1">
        <f t="array" ref="T3081">_xlfn.IFS(OR(Q3081&gt;$U$2,Q3081&lt;$U$3),Q3081*$V$2,OR(Q3081&gt;$U$3,Q3081&lt;$U$4),Q3081*$V$3,OR(Q3081&gt;$U$3,Q3081&lt;$U$4),Q3081*$V$4,OR(Q3081&gt;$U$5,Q3081&lt;$U$6),Q3081*$V$6,OR(Q3081&gt;$U$6,Q3081&lt;$U$7),Q3081*$V$7)</f>
        <v>702.86</v>
      </c>
    </row>
    <row r="3082" spans="1:20" x14ac:dyDescent="0.3">
      <c r="A3082" s="2" t="s">
        <v>3770</v>
      </c>
      <c r="B3082" s="5">
        <v>44051</v>
      </c>
      <c r="C3082" s="5">
        <v>44051</v>
      </c>
      <c r="D3082" s="2" t="s">
        <v>45</v>
      </c>
      <c r="E3082" s="2" t="s">
        <v>27</v>
      </c>
      <c r="F3082" s="2" t="s">
        <v>764</v>
      </c>
      <c r="G3082" s="6" t="str">
        <f>VLOOKUP(F3082,'Customer Info'!A:B,2,0)</f>
        <v>Brad</v>
      </c>
      <c r="H3082" s="6" t="str">
        <f>VLOOKUP(F3082,'Customer Info'!A:C,3,0)</f>
        <v>Thomas</v>
      </c>
      <c r="I3082" s="6" t="str">
        <f>VLOOKUP(F3082,'Customer Info'!A:E,5,0)</f>
        <v>Udaipur</v>
      </c>
      <c r="J3082" s="2" t="s">
        <v>75</v>
      </c>
      <c r="K3082" s="2">
        <v>222</v>
      </c>
      <c r="L3082" s="2">
        <v>204</v>
      </c>
      <c r="M3082" s="2">
        <v>5</v>
      </c>
      <c r="N3082" s="7">
        <f t="shared" si="188"/>
        <v>1020</v>
      </c>
      <c r="O3082" s="7">
        <f t="shared" si="189"/>
        <v>1110</v>
      </c>
      <c r="P3082" s="2">
        <v>74</v>
      </c>
      <c r="Q3082" s="8">
        <f t="shared" si="190"/>
        <v>1184</v>
      </c>
      <c r="R3082" s="8">
        <f t="shared" si="191"/>
        <v>90</v>
      </c>
      <c r="S3082" s="2" t="s">
        <v>61</v>
      </c>
      <c r="T3082" s="22" cm="1">
        <f t="array" ref="T3082">_xlfn.IFS(OR(Q3082&gt;$U$2,Q3082&lt;$U$3),Q3082*$V$2,OR(Q3082&gt;$U$3,Q3082&lt;$U$4),Q3082*$V$3,OR(Q3082&gt;$U$3,Q3082&lt;$U$4),Q3082*$V$4,OR(Q3082&gt;$U$5,Q3082&lt;$U$6),Q3082*$V$6,OR(Q3082&gt;$U$6,Q3082&lt;$U$7),Q3082*$V$7)</f>
        <v>23.68</v>
      </c>
    </row>
    <row r="3083" spans="1:20" x14ac:dyDescent="0.3">
      <c r="A3083" s="2" t="s">
        <v>3771</v>
      </c>
      <c r="B3083" s="5">
        <v>44194</v>
      </c>
      <c r="C3083" s="5">
        <v>44196</v>
      </c>
      <c r="D3083" s="2" t="s">
        <v>26</v>
      </c>
      <c r="E3083" s="2" t="s">
        <v>41</v>
      </c>
      <c r="F3083" s="2" t="s">
        <v>1456</v>
      </c>
      <c r="G3083" s="6" t="str">
        <f>VLOOKUP(F3083,'Customer Info'!A:B,2,0)</f>
        <v>Darren</v>
      </c>
      <c r="H3083" s="6" t="str">
        <f>VLOOKUP(F3083,'Customer Info'!A:C,3,0)</f>
        <v>Koutras</v>
      </c>
      <c r="I3083" s="6" t="str">
        <f>VLOOKUP(F3083,'Customer Info'!A:E,5,0)</f>
        <v>Pune</v>
      </c>
      <c r="J3083" s="2" t="s">
        <v>609</v>
      </c>
      <c r="K3083" s="2">
        <v>2602</v>
      </c>
      <c r="L3083" s="2">
        <v>2363</v>
      </c>
      <c r="M3083" s="2">
        <v>7</v>
      </c>
      <c r="N3083" s="7">
        <f t="shared" ref="N3083:N3146" si="192">L3083*M3083</f>
        <v>16541</v>
      </c>
      <c r="O3083" s="7">
        <f t="shared" ref="O3083:O3146" si="193">K3083*M3083</f>
        <v>18214</v>
      </c>
      <c r="P3083" s="2">
        <v>73</v>
      </c>
      <c r="Q3083" s="8">
        <f t="shared" ref="Q3083:Q3146" si="194">P3083+O3083</f>
        <v>18287</v>
      </c>
      <c r="R3083" s="8">
        <f t="shared" ref="R3083:R3146" si="195">Q3083-N3083-P3083</f>
        <v>1673</v>
      </c>
      <c r="S3083" s="2" t="s">
        <v>31</v>
      </c>
      <c r="T3083" s="22" cm="1">
        <f t="array" ref="T3083">_xlfn.IFS(OR(Q3083&gt;$U$2,Q3083&lt;$U$3),Q3083*$V$2,OR(Q3083&gt;$U$3,Q3083&lt;$U$4),Q3083*$V$3,OR(Q3083&gt;$U$3,Q3083&lt;$U$4),Q3083*$V$4,OR(Q3083&gt;$U$5,Q3083&lt;$U$6),Q3083*$V$6,OR(Q3083&gt;$U$6,Q3083&lt;$U$7),Q3083*$V$7)</f>
        <v>365.74</v>
      </c>
    </row>
    <row r="3084" spans="1:20" x14ac:dyDescent="0.3">
      <c r="A3084" s="2" t="s">
        <v>3772</v>
      </c>
      <c r="B3084" s="5">
        <v>43958</v>
      </c>
      <c r="C3084" s="5">
        <v>43960</v>
      </c>
      <c r="D3084" s="2" t="s">
        <v>45</v>
      </c>
      <c r="E3084" s="2" t="s">
        <v>46</v>
      </c>
      <c r="F3084" s="2" t="s">
        <v>740</v>
      </c>
      <c r="G3084" s="6" t="str">
        <f>VLOOKUP(F3084,'Customer Info'!A:B,2,0)</f>
        <v>Rick</v>
      </c>
      <c r="H3084" s="6" t="str">
        <f>VLOOKUP(F3084,'Customer Info'!A:C,3,0)</f>
        <v>Reed</v>
      </c>
      <c r="I3084" s="6" t="str">
        <f>VLOOKUP(F3084,'Customer Info'!A:E,5,0)</f>
        <v>Lucknow</v>
      </c>
      <c r="J3084" s="2" t="s">
        <v>314</v>
      </c>
      <c r="K3084" s="2">
        <v>645</v>
      </c>
      <c r="L3084" s="2">
        <v>565</v>
      </c>
      <c r="M3084" s="2">
        <v>4</v>
      </c>
      <c r="N3084" s="7">
        <f t="shared" si="192"/>
        <v>2260</v>
      </c>
      <c r="O3084" s="7">
        <f t="shared" si="193"/>
        <v>2580</v>
      </c>
      <c r="P3084" s="2">
        <v>68</v>
      </c>
      <c r="Q3084" s="8">
        <f t="shared" si="194"/>
        <v>2648</v>
      </c>
      <c r="R3084" s="8">
        <f t="shared" si="195"/>
        <v>320</v>
      </c>
      <c r="S3084" s="2" t="s">
        <v>31</v>
      </c>
      <c r="T3084" s="22" cm="1">
        <f t="array" ref="T3084">_xlfn.IFS(OR(Q3084&gt;$U$2,Q3084&lt;$U$3),Q3084*$V$2,OR(Q3084&gt;$U$3,Q3084&lt;$U$4),Q3084*$V$3,OR(Q3084&gt;$U$3,Q3084&lt;$U$4),Q3084*$V$4,OR(Q3084&gt;$U$5,Q3084&lt;$U$6),Q3084*$V$6,OR(Q3084&gt;$U$6,Q3084&lt;$U$7),Q3084*$V$7)</f>
        <v>52.96</v>
      </c>
    </row>
    <row r="3085" spans="1:20" x14ac:dyDescent="0.3">
      <c r="A3085" s="2" t="s">
        <v>3773</v>
      </c>
      <c r="B3085" s="5">
        <v>44095</v>
      </c>
      <c r="C3085" s="5">
        <v>44096</v>
      </c>
      <c r="D3085" s="2" t="s">
        <v>26</v>
      </c>
      <c r="E3085" s="2" t="s">
        <v>89</v>
      </c>
      <c r="F3085" s="2" t="s">
        <v>764</v>
      </c>
      <c r="G3085" s="6" t="str">
        <f>VLOOKUP(F3085,'Customer Info'!A:B,2,0)</f>
        <v>Brad</v>
      </c>
      <c r="H3085" s="6" t="str">
        <f>VLOOKUP(F3085,'Customer Info'!A:C,3,0)</f>
        <v>Thomas</v>
      </c>
      <c r="I3085" s="6" t="str">
        <f>VLOOKUP(F3085,'Customer Info'!A:E,5,0)</f>
        <v>Udaipur</v>
      </c>
      <c r="J3085" s="2" t="s">
        <v>188</v>
      </c>
      <c r="K3085" s="2">
        <v>8026</v>
      </c>
      <c r="L3085" s="2">
        <v>7572</v>
      </c>
      <c r="M3085" s="2">
        <v>4</v>
      </c>
      <c r="N3085" s="7">
        <f t="shared" si="192"/>
        <v>30288</v>
      </c>
      <c r="O3085" s="7">
        <f t="shared" si="193"/>
        <v>32104</v>
      </c>
      <c r="P3085" s="2">
        <v>34</v>
      </c>
      <c r="Q3085" s="8">
        <f t="shared" si="194"/>
        <v>32138</v>
      </c>
      <c r="R3085" s="8">
        <f t="shared" si="195"/>
        <v>1816</v>
      </c>
      <c r="S3085" s="2" t="s">
        <v>69</v>
      </c>
      <c r="T3085" s="22" cm="1">
        <f t="array" ref="T3085">_xlfn.IFS(OR(Q3085&gt;$U$2,Q3085&lt;$U$3),Q3085*$V$2,OR(Q3085&gt;$U$3,Q3085&lt;$U$4),Q3085*$V$3,OR(Q3085&gt;$U$3,Q3085&lt;$U$4),Q3085*$V$4,OR(Q3085&gt;$U$5,Q3085&lt;$U$6),Q3085*$V$6,OR(Q3085&gt;$U$6,Q3085&lt;$U$7),Q3085*$V$7)</f>
        <v>642.76</v>
      </c>
    </row>
    <row r="3086" spans="1:20" x14ac:dyDescent="0.3">
      <c r="A3086" s="2" t="s">
        <v>3774</v>
      </c>
      <c r="B3086" s="5">
        <v>43979</v>
      </c>
      <c r="C3086" s="5">
        <v>43979</v>
      </c>
      <c r="D3086" s="2" t="s">
        <v>26</v>
      </c>
      <c r="E3086" s="2" t="s">
        <v>66</v>
      </c>
      <c r="F3086" s="2" t="s">
        <v>1206</v>
      </c>
      <c r="G3086" s="6" t="str">
        <f>VLOOKUP(F3086,'Customer Info'!A:B,2,0)</f>
        <v>Robert</v>
      </c>
      <c r="H3086" s="6" t="str">
        <f>VLOOKUP(F3086,'Customer Info'!A:C,3,0)</f>
        <v>Dilbeck</v>
      </c>
      <c r="I3086" s="6" t="str">
        <f>VLOOKUP(F3086,'Customer Info'!A:E,5,0)</f>
        <v>Bihar Sharif</v>
      </c>
      <c r="J3086" s="2" t="s">
        <v>864</v>
      </c>
      <c r="K3086" s="2">
        <v>1911</v>
      </c>
      <c r="L3086" s="2">
        <v>1785</v>
      </c>
      <c r="M3086" s="2">
        <v>1</v>
      </c>
      <c r="N3086" s="7">
        <f t="shared" si="192"/>
        <v>1785</v>
      </c>
      <c r="O3086" s="7">
        <f t="shared" si="193"/>
        <v>1911</v>
      </c>
      <c r="P3086" s="2">
        <v>78</v>
      </c>
      <c r="Q3086" s="8">
        <f t="shared" si="194"/>
        <v>1989</v>
      </c>
      <c r="R3086" s="8">
        <f t="shared" si="195"/>
        <v>126</v>
      </c>
      <c r="S3086" s="2" t="s">
        <v>31</v>
      </c>
      <c r="T3086" s="22" cm="1">
        <f t="array" ref="T3086">_xlfn.IFS(OR(Q3086&gt;$U$2,Q3086&lt;$U$3),Q3086*$V$2,OR(Q3086&gt;$U$3,Q3086&lt;$U$4),Q3086*$V$3,OR(Q3086&gt;$U$3,Q3086&lt;$U$4),Q3086*$V$4,OR(Q3086&gt;$U$5,Q3086&lt;$U$6),Q3086*$V$6,OR(Q3086&gt;$U$6,Q3086&lt;$U$7),Q3086*$V$7)</f>
        <v>39.78</v>
      </c>
    </row>
    <row r="3087" spans="1:20" x14ac:dyDescent="0.3">
      <c r="A3087" s="2" t="s">
        <v>3775</v>
      </c>
      <c r="B3087" s="5">
        <v>43905</v>
      </c>
      <c r="C3087" s="5">
        <v>43906</v>
      </c>
      <c r="D3087" s="2" t="s">
        <v>45</v>
      </c>
      <c r="E3087" s="2" t="s">
        <v>66</v>
      </c>
      <c r="F3087" s="2" t="s">
        <v>143</v>
      </c>
      <c r="G3087" s="6" t="str">
        <f>VLOOKUP(F3087,'Customer Info'!A:B,2,0)</f>
        <v>Hunter</v>
      </c>
      <c r="H3087" s="6" t="str">
        <f>VLOOKUP(F3087,'Customer Info'!A:C,3,0)</f>
        <v>Lopez</v>
      </c>
      <c r="I3087" s="6" t="str">
        <f>VLOOKUP(F3087,'Customer Info'!A:E,5,0)</f>
        <v>Wollongong</v>
      </c>
      <c r="J3087" s="2" t="s">
        <v>759</v>
      </c>
      <c r="K3087" s="2">
        <v>681</v>
      </c>
      <c r="L3087" s="2">
        <v>642</v>
      </c>
      <c r="M3087" s="2">
        <v>4</v>
      </c>
      <c r="N3087" s="7">
        <f t="shared" si="192"/>
        <v>2568</v>
      </c>
      <c r="O3087" s="7">
        <f t="shared" si="193"/>
        <v>2724</v>
      </c>
      <c r="P3087" s="2">
        <v>92</v>
      </c>
      <c r="Q3087" s="8">
        <f t="shared" si="194"/>
        <v>2816</v>
      </c>
      <c r="R3087" s="8">
        <f t="shared" si="195"/>
        <v>156</v>
      </c>
      <c r="S3087" s="2" t="s">
        <v>31</v>
      </c>
      <c r="T3087" s="22" cm="1">
        <f t="array" ref="T3087">_xlfn.IFS(OR(Q3087&gt;$U$2,Q3087&lt;$U$3),Q3087*$V$2,OR(Q3087&gt;$U$3,Q3087&lt;$U$4),Q3087*$V$3,OR(Q3087&gt;$U$3,Q3087&lt;$U$4),Q3087*$V$4,OR(Q3087&gt;$U$5,Q3087&lt;$U$6),Q3087*$V$6,OR(Q3087&gt;$U$6,Q3087&lt;$U$7),Q3087*$V$7)</f>
        <v>56.32</v>
      </c>
    </row>
    <row r="3088" spans="1:20" x14ac:dyDescent="0.3">
      <c r="A3088" s="2" t="s">
        <v>3776</v>
      </c>
      <c r="B3088" s="5">
        <v>44087</v>
      </c>
      <c r="C3088" s="5">
        <v>44087</v>
      </c>
      <c r="D3088" s="2" t="s">
        <v>45</v>
      </c>
      <c r="E3088" s="2" t="s">
        <v>89</v>
      </c>
      <c r="F3088" s="2" t="s">
        <v>217</v>
      </c>
      <c r="G3088" s="6" t="str">
        <f>VLOOKUP(F3088,'Customer Info'!A:B,2,0)</f>
        <v>Toby</v>
      </c>
      <c r="H3088" s="6" t="str">
        <f>VLOOKUP(F3088,'Customer Info'!A:C,3,0)</f>
        <v>Braunhardt</v>
      </c>
      <c r="I3088" s="6" t="str">
        <f>VLOOKUP(F3088,'Customer Info'!A:E,5,0)</f>
        <v>Perth</v>
      </c>
      <c r="J3088" s="2" t="s">
        <v>402</v>
      </c>
      <c r="K3088" s="2">
        <v>69</v>
      </c>
      <c r="L3088" s="2">
        <v>64</v>
      </c>
      <c r="M3088" s="2">
        <v>1</v>
      </c>
      <c r="N3088" s="7">
        <f t="shared" si="192"/>
        <v>64</v>
      </c>
      <c r="O3088" s="7">
        <f t="shared" si="193"/>
        <v>69</v>
      </c>
      <c r="P3088" s="2">
        <v>10</v>
      </c>
      <c r="Q3088" s="8">
        <f t="shared" si="194"/>
        <v>79</v>
      </c>
      <c r="R3088" s="8">
        <f t="shared" si="195"/>
        <v>5</v>
      </c>
      <c r="S3088" s="2" t="s">
        <v>31</v>
      </c>
      <c r="T3088" s="22" cm="1">
        <f t="array" ref="T3088">_xlfn.IFS(OR(Q3088&gt;$U$2,Q3088&lt;$U$3),Q3088*$V$2,OR(Q3088&gt;$U$3,Q3088&lt;$U$4),Q3088*$V$3,OR(Q3088&gt;$U$3,Q3088&lt;$U$4),Q3088*$V$4,OR(Q3088&gt;$U$5,Q3088&lt;$U$6),Q3088*$V$6,OR(Q3088&gt;$U$6,Q3088&lt;$U$7),Q3088*$V$7)</f>
        <v>1.58</v>
      </c>
    </row>
    <row r="3089" spans="1:20" x14ac:dyDescent="0.3">
      <c r="A3089" s="2" t="s">
        <v>3777</v>
      </c>
      <c r="B3089" s="5">
        <v>44143</v>
      </c>
      <c r="C3089" s="5">
        <v>44145</v>
      </c>
      <c r="D3089" s="2" t="s">
        <v>26</v>
      </c>
      <c r="E3089" s="2" t="s">
        <v>27</v>
      </c>
      <c r="F3089" s="2" t="s">
        <v>958</v>
      </c>
      <c r="G3089" s="6" t="str">
        <f>VLOOKUP(F3089,'Customer Info'!A:B,2,0)</f>
        <v>Liz</v>
      </c>
      <c r="H3089" s="6" t="str">
        <f>VLOOKUP(F3089,'Customer Info'!A:C,3,0)</f>
        <v>Pelletier</v>
      </c>
      <c r="I3089" s="6" t="str">
        <f>VLOOKUP(F3089,'Customer Info'!A:E,5,0)</f>
        <v>Zigong</v>
      </c>
      <c r="J3089" s="2" t="s">
        <v>1048</v>
      </c>
      <c r="K3089" s="2">
        <v>7021</v>
      </c>
      <c r="L3089" s="2">
        <v>6686</v>
      </c>
      <c r="M3089" s="2">
        <v>1</v>
      </c>
      <c r="N3089" s="7">
        <f t="shared" si="192"/>
        <v>6686</v>
      </c>
      <c r="O3089" s="7">
        <f t="shared" si="193"/>
        <v>7021</v>
      </c>
      <c r="P3089" s="2">
        <v>83</v>
      </c>
      <c r="Q3089" s="8">
        <f t="shared" si="194"/>
        <v>7104</v>
      </c>
      <c r="R3089" s="8">
        <f t="shared" si="195"/>
        <v>335</v>
      </c>
      <c r="S3089" s="2" t="s">
        <v>69</v>
      </c>
      <c r="T3089" s="22" cm="1">
        <f t="array" ref="T3089">_xlfn.IFS(OR(Q3089&gt;$U$2,Q3089&lt;$U$3),Q3089*$V$2,OR(Q3089&gt;$U$3,Q3089&lt;$U$4),Q3089*$V$3,OR(Q3089&gt;$U$3,Q3089&lt;$U$4),Q3089*$V$4,OR(Q3089&gt;$U$5,Q3089&lt;$U$6),Q3089*$V$6,OR(Q3089&gt;$U$6,Q3089&lt;$U$7),Q3089*$V$7)</f>
        <v>142.08000000000001</v>
      </c>
    </row>
    <row r="3090" spans="1:20" x14ac:dyDescent="0.3">
      <c r="A3090" s="2" t="s">
        <v>3778</v>
      </c>
      <c r="B3090" s="5">
        <v>43863</v>
      </c>
      <c r="C3090" s="5">
        <v>43864</v>
      </c>
      <c r="D3090" s="2" t="s">
        <v>26</v>
      </c>
      <c r="E3090" s="2" t="s">
        <v>66</v>
      </c>
      <c r="F3090" s="2" t="s">
        <v>2588</v>
      </c>
      <c r="G3090" s="6" t="str">
        <f>VLOOKUP(F3090,'Customer Info'!A:B,2,0)</f>
        <v>Thomas</v>
      </c>
      <c r="H3090" s="6" t="str">
        <f>VLOOKUP(F3090,'Customer Info'!A:C,3,0)</f>
        <v>Boland</v>
      </c>
      <c r="I3090" s="6" t="str">
        <f>VLOOKUP(F3090,'Customer Info'!A:E,5,0)</f>
        <v>Newcastle</v>
      </c>
      <c r="J3090" s="2" t="s">
        <v>194</v>
      </c>
      <c r="K3090" s="2">
        <v>4832</v>
      </c>
      <c r="L3090" s="2">
        <v>4563</v>
      </c>
      <c r="M3090" s="2">
        <v>3</v>
      </c>
      <c r="N3090" s="7">
        <f t="shared" si="192"/>
        <v>13689</v>
      </c>
      <c r="O3090" s="7">
        <f t="shared" si="193"/>
        <v>14496</v>
      </c>
      <c r="P3090" s="2">
        <v>82</v>
      </c>
      <c r="Q3090" s="8">
        <f t="shared" si="194"/>
        <v>14578</v>
      </c>
      <c r="R3090" s="8">
        <f t="shared" si="195"/>
        <v>807</v>
      </c>
      <c r="S3090" s="2" t="s">
        <v>61</v>
      </c>
      <c r="T3090" s="22" cm="1">
        <f t="array" ref="T3090">_xlfn.IFS(OR(Q3090&gt;$U$2,Q3090&lt;$U$3),Q3090*$V$2,OR(Q3090&gt;$U$3,Q3090&lt;$U$4),Q3090*$V$3,OR(Q3090&gt;$U$3,Q3090&lt;$U$4),Q3090*$V$4,OR(Q3090&gt;$U$5,Q3090&lt;$U$6),Q3090*$V$6,OR(Q3090&gt;$U$6,Q3090&lt;$U$7),Q3090*$V$7)</f>
        <v>291.56</v>
      </c>
    </row>
    <row r="3091" spans="1:20" x14ac:dyDescent="0.3">
      <c r="A3091" s="2" t="s">
        <v>3779</v>
      </c>
      <c r="B3091" s="5">
        <v>44003</v>
      </c>
      <c r="C3091" s="5">
        <v>44004</v>
      </c>
      <c r="D3091" s="2" t="s">
        <v>45</v>
      </c>
      <c r="E3091" s="2" t="s">
        <v>41</v>
      </c>
      <c r="F3091" s="2" t="s">
        <v>376</v>
      </c>
      <c r="G3091" s="6" t="str">
        <f>VLOOKUP(F3091,'Customer Info'!A:B,2,0)</f>
        <v>Stuart</v>
      </c>
      <c r="H3091" s="6" t="str">
        <f>VLOOKUP(F3091,'Customer Info'!A:C,3,0)</f>
        <v>Calhoun</v>
      </c>
      <c r="I3091" s="6" t="str">
        <f>VLOOKUP(F3091,'Customer Info'!A:E,5,0)</f>
        <v>Pforzheim</v>
      </c>
      <c r="J3091" s="2" t="s">
        <v>326</v>
      </c>
      <c r="K3091" s="2">
        <v>206</v>
      </c>
      <c r="L3091" s="2">
        <v>189</v>
      </c>
      <c r="M3091" s="2">
        <v>2</v>
      </c>
      <c r="N3091" s="7">
        <f t="shared" si="192"/>
        <v>378</v>
      </c>
      <c r="O3091" s="7">
        <f t="shared" si="193"/>
        <v>412</v>
      </c>
      <c r="P3091" s="2">
        <v>30</v>
      </c>
      <c r="Q3091" s="8">
        <f t="shared" si="194"/>
        <v>442</v>
      </c>
      <c r="R3091" s="8">
        <f t="shared" si="195"/>
        <v>34</v>
      </c>
      <c r="S3091" s="2" t="s">
        <v>31</v>
      </c>
      <c r="T3091" s="22" cm="1">
        <f t="array" ref="T3091">_xlfn.IFS(OR(Q3091&gt;$U$2,Q3091&lt;$U$3),Q3091*$V$2,OR(Q3091&gt;$U$3,Q3091&lt;$U$4),Q3091*$V$3,OR(Q3091&gt;$U$3,Q3091&lt;$U$4),Q3091*$V$4,OR(Q3091&gt;$U$5,Q3091&lt;$U$6),Q3091*$V$6,OR(Q3091&gt;$U$6,Q3091&lt;$U$7),Q3091*$V$7)</f>
        <v>8.84</v>
      </c>
    </row>
    <row r="3092" spans="1:20" x14ac:dyDescent="0.3">
      <c r="A3092" s="2" t="s">
        <v>3780</v>
      </c>
      <c r="B3092" s="5">
        <v>43997</v>
      </c>
      <c r="C3092" s="5">
        <v>43999</v>
      </c>
      <c r="D3092" s="2" t="s">
        <v>45</v>
      </c>
      <c r="E3092" s="2" t="s">
        <v>34</v>
      </c>
      <c r="F3092" s="2" t="s">
        <v>1460</v>
      </c>
      <c r="G3092" s="6" t="str">
        <f>VLOOKUP(F3092,'Customer Info'!A:B,2,0)</f>
        <v>Gary</v>
      </c>
      <c r="H3092" s="6" t="str">
        <f>VLOOKUP(F3092,'Customer Info'!A:C,3,0)</f>
        <v>Mitchum</v>
      </c>
      <c r="I3092" s="6" t="str">
        <f>VLOOKUP(F3092,'Customer Info'!A:E,5,0)</f>
        <v>Mildura</v>
      </c>
      <c r="J3092" s="2" t="s">
        <v>126</v>
      </c>
      <c r="K3092" s="2">
        <v>773</v>
      </c>
      <c r="L3092" s="2">
        <v>708</v>
      </c>
      <c r="M3092" s="2">
        <v>1</v>
      </c>
      <c r="N3092" s="7">
        <f t="shared" si="192"/>
        <v>708</v>
      </c>
      <c r="O3092" s="7">
        <f t="shared" si="193"/>
        <v>773</v>
      </c>
      <c r="P3092" s="2">
        <v>42</v>
      </c>
      <c r="Q3092" s="8">
        <f t="shared" si="194"/>
        <v>815</v>
      </c>
      <c r="R3092" s="8">
        <f t="shared" si="195"/>
        <v>65</v>
      </c>
      <c r="S3092" s="2" t="s">
        <v>61</v>
      </c>
      <c r="T3092" s="22" cm="1">
        <f t="array" ref="T3092">_xlfn.IFS(OR(Q3092&gt;$U$2,Q3092&lt;$U$3),Q3092*$V$2,OR(Q3092&gt;$U$3,Q3092&lt;$U$4),Q3092*$V$3,OR(Q3092&gt;$U$3,Q3092&lt;$U$4),Q3092*$V$4,OR(Q3092&gt;$U$5,Q3092&lt;$U$6),Q3092*$V$6,OR(Q3092&gt;$U$6,Q3092&lt;$U$7),Q3092*$V$7)</f>
        <v>16.3</v>
      </c>
    </row>
    <row r="3093" spans="1:20" x14ac:dyDescent="0.3">
      <c r="A3093" s="2" t="s">
        <v>3781</v>
      </c>
      <c r="B3093" s="5">
        <v>43885</v>
      </c>
      <c r="C3093" s="5">
        <v>43886</v>
      </c>
      <c r="D3093" s="2" t="s">
        <v>26</v>
      </c>
      <c r="E3093" s="2" t="s">
        <v>41</v>
      </c>
      <c r="F3093" s="2" t="s">
        <v>1070</v>
      </c>
      <c r="G3093" s="6" t="str">
        <f>VLOOKUP(F3093,'Customer Info'!A:B,2,0)</f>
        <v>Roland</v>
      </c>
      <c r="H3093" s="6" t="str">
        <f>VLOOKUP(F3093,'Customer Info'!A:C,3,0)</f>
        <v>Murray</v>
      </c>
      <c r="I3093" s="6" t="str">
        <f>VLOOKUP(F3093,'Customer Info'!A:E,5,0)</f>
        <v>Frankfurt</v>
      </c>
      <c r="J3093" s="2" t="s">
        <v>218</v>
      </c>
      <c r="K3093" s="2">
        <v>4577</v>
      </c>
      <c r="L3093" s="2">
        <v>4285</v>
      </c>
      <c r="M3093" s="2">
        <v>2</v>
      </c>
      <c r="N3093" s="7">
        <f t="shared" si="192"/>
        <v>8570</v>
      </c>
      <c r="O3093" s="7">
        <f t="shared" si="193"/>
        <v>9154</v>
      </c>
      <c r="P3093" s="2">
        <v>84</v>
      </c>
      <c r="Q3093" s="8">
        <f t="shared" si="194"/>
        <v>9238</v>
      </c>
      <c r="R3093" s="8">
        <f t="shared" si="195"/>
        <v>584</v>
      </c>
      <c r="S3093" s="2" t="s">
        <v>61</v>
      </c>
      <c r="T3093" s="22" cm="1">
        <f t="array" ref="T3093">_xlfn.IFS(OR(Q3093&gt;$U$2,Q3093&lt;$U$3),Q3093*$V$2,OR(Q3093&gt;$U$3,Q3093&lt;$U$4),Q3093*$V$3,OR(Q3093&gt;$U$3,Q3093&lt;$U$4),Q3093*$V$4,OR(Q3093&gt;$U$5,Q3093&lt;$U$6),Q3093*$V$6,OR(Q3093&gt;$U$6,Q3093&lt;$U$7),Q3093*$V$7)</f>
        <v>184.76</v>
      </c>
    </row>
    <row r="3094" spans="1:20" x14ac:dyDescent="0.3">
      <c r="A3094" s="2" t="s">
        <v>3782</v>
      </c>
      <c r="B3094" s="5">
        <v>43928</v>
      </c>
      <c r="C3094" s="5">
        <v>43930</v>
      </c>
      <c r="D3094" s="2" t="s">
        <v>26</v>
      </c>
      <c r="E3094" s="2" t="s">
        <v>27</v>
      </c>
      <c r="F3094" s="2" t="s">
        <v>50</v>
      </c>
      <c r="G3094" s="6" t="str">
        <f>VLOOKUP(F3094,'Customer Info'!A:B,2,0)</f>
        <v>Jas</v>
      </c>
      <c r="H3094" s="6" t="str">
        <f>VLOOKUP(F3094,'Customer Info'!A:C,3,0)</f>
        <v>O'Carroll</v>
      </c>
      <c r="I3094" s="6" t="str">
        <f>VLOOKUP(F3094,'Customer Info'!A:E,5,0)</f>
        <v>Essen</v>
      </c>
      <c r="J3094" s="2" t="s">
        <v>253</v>
      </c>
      <c r="K3094" s="2">
        <v>2083</v>
      </c>
      <c r="L3094" s="2">
        <v>2004</v>
      </c>
      <c r="M3094" s="2">
        <v>1</v>
      </c>
      <c r="N3094" s="7">
        <f t="shared" si="192"/>
        <v>2004</v>
      </c>
      <c r="O3094" s="7">
        <f t="shared" si="193"/>
        <v>2083</v>
      </c>
      <c r="P3094" s="2">
        <v>35</v>
      </c>
      <c r="Q3094" s="8">
        <f t="shared" si="194"/>
        <v>2118</v>
      </c>
      <c r="R3094" s="8">
        <f t="shared" si="195"/>
        <v>79</v>
      </c>
      <c r="S3094" s="2" t="s">
        <v>31</v>
      </c>
      <c r="T3094" s="22" cm="1">
        <f t="array" ref="T3094">_xlfn.IFS(OR(Q3094&gt;$U$2,Q3094&lt;$U$3),Q3094*$V$2,OR(Q3094&gt;$U$3,Q3094&lt;$U$4),Q3094*$V$3,OR(Q3094&gt;$U$3,Q3094&lt;$U$4),Q3094*$V$4,OR(Q3094&gt;$U$5,Q3094&lt;$U$6),Q3094*$V$6,OR(Q3094&gt;$U$6,Q3094&lt;$U$7),Q3094*$V$7)</f>
        <v>42.36</v>
      </c>
    </row>
    <row r="3095" spans="1:20" x14ac:dyDescent="0.3">
      <c r="A3095" s="2" t="s">
        <v>3783</v>
      </c>
      <c r="B3095" s="5">
        <v>44040</v>
      </c>
      <c r="C3095" s="5">
        <v>44041</v>
      </c>
      <c r="D3095" s="2" t="s">
        <v>45</v>
      </c>
      <c r="E3095" s="2" t="s">
        <v>66</v>
      </c>
      <c r="F3095" s="2" t="s">
        <v>160</v>
      </c>
      <c r="G3095" s="6" t="str">
        <f>VLOOKUP(F3095,'Customer Info'!A:B,2,0)</f>
        <v>Trudy</v>
      </c>
      <c r="H3095" s="6" t="str">
        <f>VLOOKUP(F3095,'Customer Info'!A:C,3,0)</f>
        <v>Glocke</v>
      </c>
      <c r="I3095" s="6" t="str">
        <f>VLOOKUP(F3095,'Customer Info'!A:E,5,0)</f>
        <v>Brisbane</v>
      </c>
      <c r="J3095" s="2" t="s">
        <v>431</v>
      </c>
      <c r="K3095" s="2">
        <v>164</v>
      </c>
      <c r="L3095" s="2">
        <v>152</v>
      </c>
      <c r="M3095" s="2">
        <v>3</v>
      </c>
      <c r="N3095" s="7">
        <f t="shared" si="192"/>
        <v>456</v>
      </c>
      <c r="O3095" s="7">
        <f t="shared" si="193"/>
        <v>492</v>
      </c>
      <c r="P3095" s="2">
        <v>30</v>
      </c>
      <c r="Q3095" s="8">
        <f t="shared" si="194"/>
        <v>522</v>
      </c>
      <c r="R3095" s="8">
        <f t="shared" si="195"/>
        <v>36</v>
      </c>
      <c r="S3095" s="2" t="s">
        <v>61</v>
      </c>
      <c r="T3095" s="22" cm="1">
        <f t="array" ref="T3095">_xlfn.IFS(OR(Q3095&gt;$U$2,Q3095&lt;$U$3),Q3095*$V$2,OR(Q3095&gt;$U$3,Q3095&lt;$U$4),Q3095*$V$3,OR(Q3095&gt;$U$3,Q3095&lt;$U$4),Q3095*$V$4,OR(Q3095&gt;$U$5,Q3095&lt;$U$6),Q3095*$V$6,OR(Q3095&gt;$U$6,Q3095&lt;$U$7),Q3095*$V$7)</f>
        <v>10.44</v>
      </c>
    </row>
    <row r="3096" spans="1:20" x14ac:dyDescent="0.3">
      <c r="A3096" s="2" t="s">
        <v>3784</v>
      </c>
      <c r="B3096" s="5">
        <v>44171</v>
      </c>
      <c r="C3096" s="5">
        <v>44172</v>
      </c>
      <c r="D3096" s="2" t="s">
        <v>45</v>
      </c>
      <c r="E3096" s="2" t="s">
        <v>46</v>
      </c>
      <c r="F3096" s="2" t="s">
        <v>506</v>
      </c>
      <c r="G3096" s="6" t="str">
        <f>VLOOKUP(F3096,'Customer Info'!A:B,2,0)</f>
        <v>Julie</v>
      </c>
      <c r="H3096" s="6" t="str">
        <f>VLOOKUP(F3096,'Customer Info'!A:C,3,0)</f>
        <v>Creighton</v>
      </c>
      <c r="I3096" s="6" t="str">
        <f>VLOOKUP(F3096,'Customer Info'!A:E,5,0)</f>
        <v>Ballarat</v>
      </c>
      <c r="J3096" s="2" t="s">
        <v>161</v>
      </c>
      <c r="K3096" s="2">
        <v>288</v>
      </c>
      <c r="L3096" s="2">
        <v>264</v>
      </c>
      <c r="M3096" s="2">
        <v>2</v>
      </c>
      <c r="N3096" s="7">
        <f t="shared" si="192"/>
        <v>528</v>
      </c>
      <c r="O3096" s="7">
        <f t="shared" si="193"/>
        <v>576</v>
      </c>
      <c r="P3096" s="2">
        <v>64</v>
      </c>
      <c r="Q3096" s="8">
        <f t="shared" si="194"/>
        <v>640</v>
      </c>
      <c r="R3096" s="8">
        <f t="shared" si="195"/>
        <v>48</v>
      </c>
      <c r="S3096" s="2" t="s">
        <v>31</v>
      </c>
      <c r="T3096" s="22" cm="1">
        <f t="array" ref="T3096">_xlfn.IFS(OR(Q3096&gt;$U$2,Q3096&lt;$U$3),Q3096*$V$2,OR(Q3096&gt;$U$3,Q3096&lt;$U$4),Q3096*$V$3,OR(Q3096&gt;$U$3,Q3096&lt;$U$4),Q3096*$V$4,OR(Q3096&gt;$U$5,Q3096&lt;$U$6),Q3096*$V$6,OR(Q3096&gt;$U$6,Q3096&lt;$U$7),Q3096*$V$7)</f>
        <v>12.8</v>
      </c>
    </row>
    <row r="3097" spans="1:20" x14ac:dyDescent="0.3">
      <c r="A3097" s="2" t="s">
        <v>3785</v>
      </c>
      <c r="B3097" s="5">
        <v>43860</v>
      </c>
      <c r="C3097" s="5">
        <v>43861</v>
      </c>
      <c r="D3097" s="2" t="s">
        <v>26</v>
      </c>
      <c r="E3097" s="2" t="s">
        <v>34</v>
      </c>
      <c r="F3097" s="2" t="s">
        <v>1476</v>
      </c>
      <c r="G3097" s="6" t="str">
        <f>VLOOKUP(F3097,'Customer Info'!A:B,2,0)</f>
        <v>Kean</v>
      </c>
      <c r="H3097" s="6" t="str">
        <f>VLOOKUP(F3097,'Customer Info'!A:C,3,0)</f>
        <v>Thornton</v>
      </c>
      <c r="I3097" s="6" t="str">
        <f>VLOOKUP(F3097,'Customer Info'!A:E,5,0)</f>
        <v>Melbourne</v>
      </c>
      <c r="J3097" s="2" t="s">
        <v>129</v>
      </c>
      <c r="K3097" s="2">
        <v>3408</v>
      </c>
      <c r="L3097" s="2">
        <v>3215</v>
      </c>
      <c r="M3097" s="2">
        <v>2</v>
      </c>
      <c r="N3097" s="7">
        <f t="shared" si="192"/>
        <v>6430</v>
      </c>
      <c r="O3097" s="7">
        <f t="shared" si="193"/>
        <v>6816</v>
      </c>
      <c r="P3097" s="2">
        <v>57</v>
      </c>
      <c r="Q3097" s="8">
        <f t="shared" si="194"/>
        <v>6873</v>
      </c>
      <c r="R3097" s="8">
        <f t="shared" si="195"/>
        <v>386</v>
      </c>
      <c r="S3097" s="2" t="s">
        <v>31</v>
      </c>
      <c r="T3097" s="22" cm="1">
        <f t="array" ref="T3097">_xlfn.IFS(OR(Q3097&gt;$U$2,Q3097&lt;$U$3),Q3097*$V$2,OR(Q3097&gt;$U$3,Q3097&lt;$U$4),Q3097*$V$3,OR(Q3097&gt;$U$3,Q3097&lt;$U$4),Q3097*$V$4,OR(Q3097&gt;$U$5,Q3097&lt;$U$6),Q3097*$V$6,OR(Q3097&gt;$U$6,Q3097&lt;$U$7),Q3097*$V$7)</f>
        <v>137.46</v>
      </c>
    </row>
    <row r="3098" spans="1:20" x14ac:dyDescent="0.3">
      <c r="A3098" s="2" t="s">
        <v>3786</v>
      </c>
      <c r="B3098" s="5">
        <v>44004</v>
      </c>
      <c r="C3098" s="5">
        <v>44005</v>
      </c>
      <c r="D3098" s="2" t="s">
        <v>33</v>
      </c>
      <c r="E3098" s="2" t="s">
        <v>89</v>
      </c>
      <c r="F3098" s="2" t="s">
        <v>816</v>
      </c>
      <c r="G3098" s="6" t="str">
        <f>VLOOKUP(F3098,'Customer Info'!A:B,2,0)</f>
        <v>Bobby</v>
      </c>
      <c r="H3098" s="6" t="str">
        <f>VLOOKUP(F3098,'Customer Info'!A:C,3,0)</f>
        <v>Odegard</v>
      </c>
      <c r="I3098" s="6" t="str">
        <f>VLOOKUP(F3098,'Customer Info'!A:E,5,0)</f>
        <v>Adelaide</v>
      </c>
      <c r="J3098" s="2" t="s">
        <v>439</v>
      </c>
      <c r="K3098" s="2">
        <v>7658</v>
      </c>
      <c r="L3098" s="2">
        <v>7026</v>
      </c>
      <c r="M3098" s="2">
        <v>2</v>
      </c>
      <c r="N3098" s="7">
        <f t="shared" si="192"/>
        <v>14052</v>
      </c>
      <c r="O3098" s="7">
        <f t="shared" si="193"/>
        <v>15316</v>
      </c>
      <c r="P3098" s="2">
        <v>23</v>
      </c>
      <c r="Q3098" s="8">
        <f t="shared" si="194"/>
        <v>15339</v>
      </c>
      <c r="R3098" s="8">
        <f t="shared" si="195"/>
        <v>1264</v>
      </c>
      <c r="S3098" s="2" t="s">
        <v>61</v>
      </c>
      <c r="T3098" s="22" cm="1">
        <f t="array" ref="T3098">_xlfn.IFS(OR(Q3098&gt;$U$2,Q3098&lt;$U$3),Q3098*$V$2,OR(Q3098&gt;$U$3,Q3098&lt;$U$4),Q3098*$V$3,OR(Q3098&gt;$U$3,Q3098&lt;$U$4),Q3098*$V$4,OR(Q3098&gt;$U$5,Q3098&lt;$U$6),Q3098*$V$6,OR(Q3098&gt;$U$6,Q3098&lt;$U$7),Q3098*$V$7)</f>
        <v>306.78000000000003</v>
      </c>
    </row>
    <row r="3099" spans="1:20" x14ac:dyDescent="0.3">
      <c r="A3099" s="2" t="s">
        <v>3787</v>
      </c>
      <c r="B3099" s="5">
        <v>43920</v>
      </c>
      <c r="C3099" s="5">
        <v>43921</v>
      </c>
      <c r="D3099" s="2" t="s">
        <v>45</v>
      </c>
      <c r="E3099" s="2" t="s">
        <v>46</v>
      </c>
      <c r="F3099" s="2" t="s">
        <v>313</v>
      </c>
      <c r="G3099" s="6" t="str">
        <f>VLOOKUP(F3099,'Customer Info'!A:B,2,0)</f>
        <v>Cyra</v>
      </c>
      <c r="H3099" s="6" t="str">
        <f>VLOOKUP(F3099,'Customer Info'!A:C,3,0)</f>
        <v>Reiten</v>
      </c>
      <c r="I3099" s="6" t="str">
        <f>VLOOKUP(F3099,'Customer Info'!A:E,5,0)</f>
        <v>Samarinda</v>
      </c>
      <c r="J3099" s="2" t="s">
        <v>1388</v>
      </c>
      <c r="K3099" s="2">
        <v>1441</v>
      </c>
      <c r="L3099" s="2">
        <v>1360</v>
      </c>
      <c r="M3099" s="2">
        <v>4</v>
      </c>
      <c r="N3099" s="7">
        <f t="shared" si="192"/>
        <v>5440</v>
      </c>
      <c r="O3099" s="7">
        <f t="shared" si="193"/>
        <v>5764</v>
      </c>
      <c r="P3099" s="2">
        <v>77</v>
      </c>
      <c r="Q3099" s="8">
        <f t="shared" si="194"/>
        <v>5841</v>
      </c>
      <c r="R3099" s="8">
        <f t="shared" si="195"/>
        <v>324</v>
      </c>
      <c r="S3099" s="2" t="s">
        <v>31</v>
      </c>
      <c r="T3099" s="22" cm="1">
        <f t="array" ref="T3099">_xlfn.IFS(OR(Q3099&gt;$U$2,Q3099&lt;$U$3),Q3099*$V$2,OR(Q3099&gt;$U$3,Q3099&lt;$U$4),Q3099*$V$3,OR(Q3099&gt;$U$3,Q3099&lt;$U$4),Q3099*$V$4,OR(Q3099&gt;$U$5,Q3099&lt;$U$6),Q3099*$V$6,OR(Q3099&gt;$U$6,Q3099&lt;$U$7),Q3099*$V$7)</f>
        <v>116.82000000000001</v>
      </c>
    </row>
    <row r="3100" spans="1:20" x14ac:dyDescent="0.3">
      <c r="A3100" s="2" t="s">
        <v>3788</v>
      </c>
      <c r="B3100" s="5">
        <v>44174</v>
      </c>
      <c r="C3100" s="5">
        <v>44176</v>
      </c>
      <c r="D3100" s="2" t="s">
        <v>33</v>
      </c>
      <c r="E3100" s="2" t="s">
        <v>89</v>
      </c>
      <c r="F3100" s="2" t="s">
        <v>608</v>
      </c>
      <c r="G3100" s="6" t="str">
        <f>VLOOKUP(F3100,'Customer Info'!A:B,2,0)</f>
        <v>Nat</v>
      </c>
      <c r="H3100" s="6" t="str">
        <f>VLOOKUP(F3100,'Customer Info'!A:C,3,0)</f>
        <v>Carroll</v>
      </c>
      <c r="I3100" s="6" t="str">
        <f>VLOOKUP(F3100,'Customer Info'!A:E,5,0)</f>
        <v>Shanghai</v>
      </c>
      <c r="J3100" s="2" t="s">
        <v>218</v>
      </c>
      <c r="K3100" s="2">
        <v>2864</v>
      </c>
      <c r="L3100" s="2">
        <v>2754</v>
      </c>
      <c r="M3100" s="2">
        <v>3</v>
      </c>
      <c r="N3100" s="7">
        <f t="shared" si="192"/>
        <v>8262</v>
      </c>
      <c r="O3100" s="7">
        <f t="shared" si="193"/>
        <v>8592</v>
      </c>
      <c r="P3100" s="2">
        <v>33</v>
      </c>
      <c r="Q3100" s="8">
        <f t="shared" si="194"/>
        <v>8625</v>
      </c>
      <c r="R3100" s="8">
        <f t="shared" si="195"/>
        <v>330</v>
      </c>
      <c r="S3100" s="2" t="s">
        <v>28</v>
      </c>
      <c r="T3100" s="22" cm="1">
        <f t="array" ref="T3100">_xlfn.IFS(OR(Q3100&gt;$U$2,Q3100&lt;$U$3),Q3100*$V$2,OR(Q3100&gt;$U$3,Q3100&lt;$U$4),Q3100*$V$3,OR(Q3100&gt;$U$3,Q3100&lt;$U$4),Q3100*$V$4,OR(Q3100&gt;$U$5,Q3100&lt;$U$6),Q3100*$V$6,OR(Q3100&gt;$U$6,Q3100&lt;$U$7),Q3100*$V$7)</f>
        <v>172.5</v>
      </c>
    </row>
    <row r="3101" spans="1:20" x14ac:dyDescent="0.3">
      <c r="A3101" s="2" t="s">
        <v>3789</v>
      </c>
      <c r="B3101" s="5">
        <v>44106</v>
      </c>
      <c r="C3101" s="5">
        <v>44106</v>
      </c>
      <c r="D3101" s="2" t="s">
        <v>26</v>
      </c>
      <c r="E3101" s="2" t="s">
        <v>46</v>
      </c>
      <c r="F3101" s="2" t="s">
        <v>350</v>
      </c>
      <c r="G3101" s="6" t="str">
        <f>VLOOKUP(F3101,'Customer Info'!A:B,2,0)</f>
        <v>Nick</v>
      </c>
      <c r="H3101" s="6" t="str">
        <f>VLOOKUP(F3101,'Customer Info'!A:C,3,0)</f>
        <v>Zandusky</v>
      </c>
      <c r="I3101" s="6" t="str">
        <f>VLOOKUP(F3101,'Customer Info'!A:E,5,0)</f>
        <v>Surabaya</v>
      </c>
      <c r="J3101" s="2" t="s">
        <v>399</v>
      </c>
      <c r="K3101" s="2">
        <v>1545</v>
      </c>
      <c r="L3101" s="2">
        <v>1486</v>
      </c>
      <c r="M3101" s="2">
        <v>3</v>
      </c>
      <c r="N3101" s="7">
        <f t="shared" si="192"/>
        <v>4458</v>
      </c>
      <c r="O3101" s="7">
        <f t="shared" si="193"/>
        <v>4635</v>
      </c>
      <c r="P3101" s="2">
        <v>82</v>
      </c>
      <c r="Q3101" s="8">
        <f t="shared" si="194"/>
        <v>4717</v>
      </c>
      <c r="R3101" s="8">
        <f t="shared" si="195"/>
        <v>177</v>
      </c>
      <c r="S3101" s="2" t="s">
        <v>31</v>
      </c>
      <c r="T3101" s="22" cm="1">
        <f t="array" ref="T3101">_xlfn.IFS(OR(Q3101&gt;$U$2,Q3101&lt;$U$3),Q3101*$V$2,OR(Q3101&gt;$U$3,Q3101&lt;$U$4),Q3101*$V$3,OR(Q3101&gt;$U$3,Q3101&lt;$U$4),Q3101*$V$4,OR(Q3101&gt;$U$5,Q3101&lt;$U$6),Q3101*$V$6,OR(Q3101&gt;$U$6,Q3101&lt;$U$7),Q3101*$V$7)</f>
        <v>94.34</v>
      </c>
    </row>
    <row r="3102" spans="1:20" x14ac:dyDescent="0.3">
      <c r="A3102" s="2" t="s">
        <v>3790</v>
      </c>
      <c r="B3102" s="5">
        <v>43989</v>
      </c>
      <c r="C3102" s="5">
        <v>43990</v>
      </c>
      <c r="D3102" s="2" t="s">
        <v>45</v>
      </c>
      <c r="E3102" s="2" t="s">
        <v>66</v>
      </c>
      <c r="F3102" s="2" t="s">
        <v>157</v>
      </c>
      <c r="G3102" s="6" t="str">
        <f>VLOOKUP(F3102,'Customer Info'!A:B,2,0)</f>
        <v>Eileen</v>
      </c>
      <c r="H3102" s="6" t="str">
        <f>VLOOKUP(F3102,'Customer Info'!A:C,3,0)</f>
        <v>Kiefer</v>
      </c>
      <c r="I3102" s="6" t="str">
        <f>VLOOKUP(F3102,'Customer Info'!A:E,5,0)</f>
        <v>Hamm</v>
      </c>
      <c r="J3102" s="2" t="s">
        <v>68</v>
      </c>
      <c r="K3102" s="2">
        <v>188</v>
      </c>
      <c r="L3102" s="2">
        <v>173</v>
      </c>
      <c r="M3102" s="2">
        <v>5</v>
      </c>
      <c r="N3102" s="7">
        <f t="shared" si="192"/>
        <v>865</v>
      </c>
      <c r="O3102" s="7">
        <f t="shared" si="193"/>
        <v>940</v>
      </c>
      <c r="P3102" s="2">
        <v>30</v>
      </c>
      <c r="Q3102" s="8">
        <f t="shared" si="194"/>
        <v>970</v>
      </c>
      <c r="R3102" s="8">
        <f t="shared" si="195"/>
        <v>75</v>
      </c>
      <c r="S3102" s="2" t="s">
        <v>31</v>
      </c>
      <c r="T3102" s="22" cm="1">
        <f t="array" ref="T3102">_xlfn.IFS(OR(Q3102&gt;$U$2,Q3102&lt;$U$3),Q3102*$V$2,OR(Q3102&gt;$U$3,Q3102&lt;$U$4),Q3102*$V$3,OR(Q3102&gt;$U$3,Q3102&lt;$U$4),Q3102*$V$4,OR(Q3102&gt;$U$5,Q3102&lt;$U$6),Q3102*$V$6,OR(Q3102&gt;$U$6,Q3102&lt;$U$7),Q3102*$V$7)</f>
        <v>19.400000000000002</v>
      </c>
    </row>
    <row r="3103" spans="1:20" x14ac:dyDescent="0.3">
      <c r="A3103" s="2" t="s">
        <v>3791</v>
      </c>
      <c r="B3103" s="5">
        <v>43932</v>
      </c>
      <c r="C3103" s="5">
        <v>43933</v>
      </c>
      <c r="D3103" s="2" t="s">
        <v>33</v>
      </c>
      <c r="E3103" s="2" t="s">
        <v>27</v>
      </c>
      <c r="F3103" s="2" t="s">
        <v>367</v>
      </c>
      <c r="G3103" s="6" t="str">
        <f>VLOOKUP(F3103,'Customer Info'!A:B,2,0)</f>
        <v>Alex</v>
      </c>
      <c r="H3103" s="6" t="str">
        <f>VLOOKUP(F3103,'Customer Info'!A:C,3,0)</f>
        <v>Avila</v>
      </c>
      <c r="I3103" s="6" t="str">
        <f>VLOOKUP(F3103,'Customer Info'!A:E,5,0)</f>
        <v>Newcastle</v>
      </c>
      <c r="J3103" s="2" t="s">
        <v>399</v>
      </c>
      <c r="K3103" s="2">
        <v>7691</v>
      </c>
      <c r="L3103" s="2">
        <v>7255</v>
      </c>
      <c r="M3103" s="2">
        <v>2</v>
      </c>
      <c r="N3103" s="7">
        <f t="shared" si="192"/>
        <v>14510</v>
      </c>
      <c r="O3103" s="7">
        <f t="shared" si="193"/>
        <v>15382</v>
      </c>
      <c r="P3103" s="2">
        <v>34</v>
      </c>
      <c r="Q3103" s="8">
        <f t="shared" si="194"/>
        <v>15416</v>
      </c>
      <c r="R3103" s="8">
        <f t="shared" si="195"/>
        <v>872</v>
      </c>
      <c r="S3103" s="2" t="s">
        <v>31</v>
      </c>
      <c r="T3103" s="22" cm="1">
        <f t="array" ref="T3103">_xlfn.IFS(OR(Q3103&gt;$U$2,Q3103&lt;$U$3),Q3103*$V$2,OR(Q3103&gt;$U$3,Q3103&lt;$U$4),Q3103*$V$3,OR(Q3103&gt;$U$3,Q3103&lt;$U$4),Q3103*$V$4,OR(Q3103&gt;$U$5,Q3103&lt;$U$6),Q3103*$V$6,OR(Q3103&gt;$U$6,Q3103&lt;$U$7),Q3103*$V$7)</f>
        <v>308.32</v>
      </c>
    </row>
    <row r="3104" spans="1:20" x14ac:dyDescent="0.3">
      <c r="A3104" s="2" t="s">
        <v>3792</v>
      </c>
      <c r="B3104" s="5">
        <v>43859</v>
      </c>
      <c r="C3104" s="5">
        <v>43859</v>
      </c>
      <c r="D3104" s="2" t="s">
        <v>45</v>
      </c>
      <c r="E3104" s="2" t="s">
        <v>89</v>
      </c>
      <c r="F3104" s="2" t="s">
        <v>1628</v>
      </c>
      <c r="G3104" s="6" t="str">
        <f>VLOOKUP(F3104,'Customer Info'!A:B,2,0)</f>
        <v>Roy</v>
      </c>
      <c r="H3104" s="6" t="str">
        <f>VLOOKUP(F3104,'Customer Info'!A:C,3,0)</f>
        <v>Skaria</v>
      </c>
      <c r="I3104" s="6" t="str">
        <f>VLOOKUP(F3104,'Customer Info'!A:E,5,0)</f>
        <v>Bogor</v>
      </c>
      <c r="J3104" s="2" t="s">
        <v>666</v>
      </c>
      <c r="K3104" s="2">
        <v>1103</v>
      </c>
      <c r="L3104" s="2">
        <v>1030</v>
      </c>
      <c r="M3104" s="2">
        <v>4</v>
      </c>
      <c r="N3104" s="7">
        <f t="shared" si="192"/>
        <v>4120</v>
      </c>
      <c r="O3104" s="7">
        <f t="shared" si="193"/>
        <v>4412</v>
      </c>
      <c r="P3104" s="2">
        <v>65</v>
      </c>
      <c r="Q3104" s="8">
        <f t="shared" si="194"/>
        <v>4477</v>
      </c>
      <c r="R3104" s="8">
        <f t="shared" si="195"/>
        <v>292</v>
      </c>
      <c r="S3104" s="2" t="s">
        <v>28</v>
      </c>
      <c r="T3104" s="22" cm="1">
        <f t="array" ref="T3104">_xlfn.IFS(OR(Q3104&gt;$U$2,Q3104&lt;$U$3),Q3104*$V$2,OR(Q3104&gt;$U$3,Q3104&lt;$U$4),Q3104*$V$3,OR(Q3104&gt;$U$3,Q3104&lt;$U$4),Q3104*$V$4,OR(Q3104&gt;$U$5,Q3104&lt;$U$6),Q3104*$V$6,OR(Q3104&gt;$U$6,Q3104&lt;$U$7),Q3104*$V$7)</f>
        <v>89.54</v>
      </c>
    </row>
    <row r="3105" spans="1:20" x14ac:dyDescent="0.3">
      <c r="A3105" s="2" t="s">
        <v>3793</v>
      </c>
      <c r="B3105" s="5">
        <v>43985</v>
      </c>
      <c r="C3105" s="5">
        <v>43987</v>
      </c>
      <c r="D3105" s="2" t="s">
        <v>26</v>
      </c>
      <c r="E3105" s="2" t="s">
        <v>34</v>
      </c>
      <c r="F3105" s="2" t="s">
        <v>111</v>
      </c>
      <c r="G3105" s="6" t="str">
        <f>VLOOKUP(F3105,'Customer Info'!A:B,2,0)</f>
        <v>Thomas</v>
      </c>
      <c r="H3105" s="6" t="str">
        <f>VLOOKUP(F3105,'Customer Info'!A:C,3,0)</f>
        <v>Brumley</v>
      </c>
      <c r="I3105" s="6" t="str">
        <f>VLOOKUP(F3105,'Customer Info'!A:E,5,0)</f>
        <v>Jinan</v>
      </c>
      <c r="J3105" s="2" t="s">
        <v>81</v>
      </c>
      <c r="K3105" s="2">
        <v>1601</v>
      </c>
      <c r="L3105" s="2">
        <v>1510</v>
      </c>
      <c r="M3105" s="2">
        <v>2</v>
      </c>
      <c r="N3105" s="7">
        <f t="shared" si="192"/>
        <v>3020</v>
      </c>
      <c r="O3105" s="7">
        <f t="shared" si="193"/>
        <v>3202</v>
      </c>
      <c r="P3105" s="2">
        <v>28</v>
      </c>
      <c r="Q3105" s="8">
        <f t="shared" si="194"/>
        <v>3230</v>
      </c>
      <c r="R3105" s="8">
        <f t="shared" si="195"/>
        <v>182</v>
      </c>
      <c r="S3105" s="2" t="s">
        <v>61</v>
      </c>
      <c r="T3105" s="22" cm="1">
        <f t="array" ref="T3105">_xlfn.IFS(OR(Q3105&gt;$U$2,Q3105&lt;$U$3),Q3105*$V$2,OR(Q3105&gt;$U$3,Q3105&lt;$U$4),Q3105*$V$3,OR(Q3105&gt;$U$3,Q3105&lt;$U$4),Q3105*$V$4,OR(Q3105&gt;$U$5,Q3105&lt;$U$6),Q3105*$V$6,OR(Q3105&gt;$U$6,Q3105&lt;$U$7),Q3105*$V$7)</f>
        <v>64.599999999999994</v>
      </c>
    </row>
    <row r="3106" spans="1:20" x14ac:dyDescent="0.3">
      <c r="A3106" s="2" t="s">
        <v>3794</v>
      </c>
      <c r="B3106" s="5">
        <v>44021</v>
      </c>
      <c r="C3106" s="5">
        <v>44021</v>
      </c>
      <c r="D3106" s="2" t="s">
        <v>45</v>
      </c>
      <c r="E3106" s="2" t="s">
        <v>41</v>
      </c>
      <c r="F3106" s="2" t="s">
        <v>443</v>
      </c>
      <c r="G3106" s="6" t="str">
        <f>VLOOKUP(F3106,'Customer Info'!A:B,2,0)</f>
        <v>Cari</v>
      </c>
      <c r="H3106" s="6" t="str">
        <f>VLOOKUP(F3106,'Customer Info'!A:C,3,0)</f>
        <v>MacIntyre</v>
      </c>
      <c r="I3106" s="6" t="str">
        <f>VLOOKUP(F3106,'Customer Info'!A:E,5,0)</f>
        <v>Suzhou</v>
      </c>
      <c r="J3106" s="2" t="s">
        <v>620</v>
      </c>
      <c r="K3106" s="2">
        <v>147</v>
      </c>
      <c r="L3106" s="2">
        <v>138</v>
      </c>
      <c r="M3106" s="2">
        <v>2</v>
      </c>
      <c r="N3106" s="7">
        <f t="shared" si="192"/>
        <v>276</v>
      </c>
      <c r="O3106" s="7">
        <f t="shared" si="193"/>
        <v>294</v>
      </c>
      <c r="P3106" s="2">
        <v>30</v>
      </c>
      <c r="Q3106" s="8">
        <f t="shared" si="194"/>
        <v>324</v>
      </c>
      <c r="R3106" s="8">
        <f t="shared" si="195"/>
        <v>18</v>
      </c>
      <c r="S3106" s="2" t="s">
        <v>61</v>
      </c>
      <c r="T3106" s="22" cm="1">
        <f t="array" ref="T3106">_xlfn.IFS(OR(Q3106&gt;$U$2,Q3106&lt;$U$3),Q3106*$V$2,OR(Q3106&gt;$U$3,Q3106&lt;$U$4),Q3106*$V$3,OR(Q3106&gt;$U$3,Q3106&lt;$U$4),Q3106*$V$4,OR(Q3106&gt;$U$5,Q3106&lt;$U$6),Q3106*$V$6,OR(Q3106&gt;$U$6,Q3106&lt;$U$7),Q3106*$V$7)</f>
        <v>6.48</v>
      </c>
    </row>
    <row r="3107" spans="1:20" x14ac:dyDescent="0.3">
      <c r="A3107" s="2" t="s">
        <v>3795</v>
      </c>
      <c r="B3107" s="5">
        <v>44159</v>
      </c>
      <c r="C3107" s="5">
        <v>44159</v>
      </c>
      <c r="D3107" s="2" t="s">
        <v>45</v>
      </c>
      <c r="E3107" s="2" t="s">
        <v>46</v>
      </c>
      <c r="F3107" s="2" t="s">
        <v>711</v>
      </c>
      <c r="G3107" s="6" t="str">
        <f>VLOOKUP(F3107,'Customer Info'!A:B,2,0)</f>
        <v>Tom</v>
      </c>
      <c r="H3107" s="6" t="str">
        <f>VLOOKUP(F3107,'Customer Info'!A:C,3,0)</f>
        <v>Boeckenhauer</v>
      </c>
      <c r="I3107" s="6" t="str">
        <f>VLOOKUP(F3107,'Customer Info'!A:E,5,0)</f>
        <v>Neunkirchen</v>
      </c>
      <c r="J3107" s="2" t="s">
        <v>561</v>
      </c>
      <c r="K3107" s="2">
        <v>932</v>
      </c>
      <c r="L3107" s="2">
        <v>838</v>
      </c>
      <c r="M3107" s="2">
        <v>3</v>
      </c>
      <c r="N3107" s="7">
        <f t="shared" si="192"/>
        <v>2514</v>
      </c>
      <c r="O3107" s="7">
        <f t="shared" si="193"/>
        <v>2796</v>
      </c>
      <c r="P3107" s="2">
        <v>81</v>
      </c>
      <c r="Q3107" s="8">
        <f t="shared" si="194"/>
        <v>2877</v>
      </c>
      <c r="R3107" s="8">
        <f t="shared" si="195"/>
        <v>282</v>
      </c>
      <c r="S3107" s="2" t="s">
        <v>31</v>
      </c>
      <c r="T3107" s="22" cm="1">
        <f t="array" ref="T3107">_xlfn.IFS(OR(Q3107&gt;$U$2,Q3107&lt;$U$3),Q3107*$V$2,OR(Q3107&gt;$U$3,Q3107&lt;$U$4),Q3107*$V$3,OR(Q3107&gt;$U$3,Q3107&lt;$U$4),Q3107*$V$4,OR(Q3107&gt;$U$5,Q3107&lt;$U$6),Q3107*$V$6,OR(Q3107&gt;$U$6,Q3107&lt;$U$7),Q3107*$V$7)</f>
        <v>57.54</v>
      </c>
    </row>
    <row r="3108" spans="1:20" x14ac:dyDescent="0.3">
      <c r="A3108" s="2" t="s">
        <v>3796</v>
      </c>
      <c r="B3108" s="5">
        <v>44029</v>
      </c>
      <c r="C3108" s="5">
        <v>44029</v>
      </c>
      <c r="D3108" s="2" t="s">
        <v>45</v>
      </c>
      <c r="E3108" s="2" t="s">
        <v>27</v>
      </c>
      <c r="F3108" s="2" t="s">
        <v>681</v>
      </c>
      <c r="G3108" s="6" t="str">
        <f>VLOOKUP(F3108,'Customer Info'!A:B,2,0)</f>
        <v>Tamara</v>
      </c>
      <c r="H3108" s="6" t="str">
        <f>VLOOKUP(F3108,'Customer Info'!A:C,3,0)</f>
        <v>Willingham</v>
      </c>
      <c r="I3108" s="6" t="str">
        <f>VLOOKUP(F3108,'Customer Info'!A:E,5,0)</f>
        <v>Perth</v>
      </c>
      <c r="J3108" s="2" t="s">
        <v>148</v>
      </c>
      <c r="K3108" s="2">
        <v>1358</v>
      </c>
      <c r="L3108" s="2">
        <v>1294</v>
      </c>
      <c r="M3108" s="2">
        <v>1</v>
      </c>
      <c r="N3108" s="7">
        <f t="shared" si="192"/>
        <v>1294</v>
      </c>
      <c r="O3108" s="7">
        <f t="shared" si="193"/>
        <v>1358</v>
      </c>
      <c r="P3108" s="2">
        <v>56</v>
      </c>
      <c r="Q3108" s="8">
        <f t="shared" si="194"/>
        <v>1414</v>
      </c>
      <c r="R3108" s="8">
        <f t="shared" si="195"/>
        <v>64</v>
      </c>
      <c r="S3108" s="2" t="s">
        <v>31</v>
      </c>
      <c r="T3108" s="22" cm="1">
        <f t="array" ref="T3108">_xlfn.IFS(OR(Q3108&gt;$U$2,Q3108&lt;$U$3),Q3108*$V$2,OR(Q3108&gt;$U$3,Q3108&lt;$U$4),Q3108*$V$3,OR(Q3108&gt;$U$3,Q3108&lt;$U$4),Q3108*$V$4,OR(Q3108&gt;$U$5,Q3108&lt;$U$6),Q3108*$V$6,OR(Q3108&gt;$U$6,Q3108&lt;$U$7),Q3108*$V$7)</f>
        <v>28.28</v>
      </c>
    </row>
    <row r="3109" spans="1:20" x14ac:dyDescent="0.3">
      <c r="A3109" s="2" t="s">
        <v>3797</v>
      </c>
      <c r="B3109" s="5">
        <v>43847</v>
      </c>
      <c r="C3109" s="5">
        <v>43849</v>
      </c>
      <c r="D3109" s="2" t="s">
        <v>45</v>
      </c>
      <c r="E3109" s="2" t="s">
        <v>27</v>
      </c>
      <c r="F3109" s="2" t="s">
        <v>190</v>
      </c>
      <c r="G3109" s="6" t="str">
        <f>VLOOKUP(F3109,'Customer Info'!A:B,2,0)</f>
        <v>Annie</v>
      </c>
      <c r="H3109" s="6" t="str">
        <f>VLOOKUP(F3109,'Customer Info'!A:C,3,0)</f>
        <v>Thurman</v>
      </c>
      <c r="I3109" s="6" t="str">
        <f>VLOOKUP(F3109,'Customer Info'!A:E,5,0)</f>
        <v>Sydney</v>
      </c>
      <c r="J3109" s="2" t="s">
        <v>243</v>
      </c>
      <c r="K3109" s="2">
        <v>1060</v>
      </c>
      <c r="L3109" s="2">
        <v>964</v>
      </c>
      <c r="M3109" s="2">
        <v>5</v>
      </c>
      <c r="N3109" s="7">
        <f t="shared" si="192"/>
        <v>4820</v>
      </c>
      <c r="O3109" s="7">
        <f t="shared" si="193"/>
        <v>5300</v>
      </c>
      <c r="P3109" s="2">
        <v>69</v>
      </c>
      <c r="Q3109" s="8">
        <f t="shared" si="194"/>
        <v>5369</v>
      </c>
      <c r="R3109" s="8">
        <f t="shared" si="195"/>
        <v>480</v>
      </c>
      <c r="S3109" s="2" t="s">
        <v>61</v>
      </c>
      <c r="T3109" s="22" cm="1">
        <f t="array" ref="T3109">_xlfn.IFS(OR(Q3109&gt;$U$2,Q3109&lt;$U$3),Q3109*$V$2,OR(Q3109&gt;$U$3,Q3109&lt;$U$4),Q3109*$V$3,OR(Q3109&gt;$U$3,Q3109&lt;$U$4),Q3109*$V$4,OR(Q3109&gt;$U$5,Q3109&lt;$U$6),Q3109*$V$6,OR(Q3109&gt;$U$6,Q3109&lt;$U$7),Q3109*$V$7)</f>
        <v>107.38</v>
      </c>
    </row>
    <row r="3110" spans="1:20" x14ac:dyDescent="0.3">
      <c r="A3110" s="2" t="s">
        <v>3798</v>
      </c>
      <c r="B3110" s="5">
        <v>43921</v>
      </c>
      <c r="C3110" s="5">
        <v>43922</v>
      </c>
      <c r="D3110" s="2" t="s">
        <v>33</v>
      </c>
      <c r="E3110" s="2" t="s">
        <v>46</v>
      </c>
      <c r="F3110" s="2" t="s">
        <v>924</v>
      </c>
      <c r="G3110" s="6" t="str">
        <f>VLOOKUP(F3110,'Customer Info'!A:B,2,0)</f>
        <v>Sonia</v>
      </c>
      <c r="H3110" s="6" t="str">
        <f>VLOOKUP(F3110,'Customer Info'!A:C,3,0)</f>
        <v>Sunley</v>
      </c>
      <c r="I3110" s="6" t="str">
        <f>VLOOKUP(F3110,'Customer Info'!A:E,5,0)</f>
        <v>Canberra</v>
      </c>
      <c r="J3110" s="2" t="s">
        <v>224</v>
      </c>
      <c r="K3110" s="2">
        <v>6520</v>
      </c>
      <c r="L3110" s="2">
        <v>5985</v>
      </c>
      <c r="M3110" s="2">
        <v>4</v>
      </c>
      <c r="N3110" s="7">
        <f t="shared" si="192"/>
        <v>23940</v>
      </c>
      <c r="O3110" s="7">
        <f t="shared" si="193"/>
        <v>26080</v>
      </c>
      <c r="P3110" s="2">
        <v>21</v>
      </c>
      <c r="Q3110" s="8">
        <f t="shared" si="194"/>
        <v>26101</v>
      </c>
      <c r="R3110" s="8">
        <f t="shared" si="195"/>
        <v>2140</v>
      </c>
      <c r="S3110" s="2" t="s">
        <v>61</v>
      </c>
      <c r="T3110" s="22" cm="1">
        <f t="array" ref="T3110">_xlfn.IFS(OR(Q3110&gt;$U$2,Q3110&lt;$U$3),Q3110*$V$2,OR(Q3110&gt;$U$3,Q3110&lt;$U$4),Q3110*$V$3,OR(Q3110&gt;$U$3,Q3110&lt;$U$4),Q3110*$V$4,OR(Q3110&gt;$U$5,Q3110&lt;$U$6),Q3110*$V$6,OR(Q3110&gt;$U$6,Q3110&lt;$U$7),Q3110*$V$7)</f>
        <v>522.02</v>
      </c>
    </row>
    <row r="3111" spans="1:20" x14ac:dyDescent="0.3">
      <c r="A3111" s="2" t="s">
        <v>3799</v>
      </c>
      <c r="B3111" s="5">
        <v>44087</v>
      </c>
      <c r="C3111" s="5">
        <v>44087</v>
      </c>
      <c r="D3111" s="2" t="s">
        <v>33</v>
      </c>
      <c r="E3111" s="2" t="s">
        <v>66</v>
      </c>
      <c r="F3111" s="2" t="s">
        <v>522</v>
      </c>
      <c r="G3111" s="6" t="str">
        <f>VLOOKUP(F3111,'Customer Info'!A:B,2,0)</f>
        <v>Troy</v>
      </c>
      <c r="H3111" s="6" t="str">
        <f>VLOOKUP(F3111,'Customer Info'!A:C,3,0)</f>
        <v>Staebel</v>
      </c>
      <c r="I3111" s="6" t="str">
        <f>VLOOKUP(F3111,'Customer Info'!A:E,5,0)</f>
        <v>Canberra</v>
      </c>
      <c r="J3111" s="2" t="s">
        <v>224</v>
      </c>
      <c r="K3111" s="2">
        <v>8630</v>
      </c>
      <c r="L3111" s="2">
        <v>8303</v>
      </c>
      <c r="M3111" s="2">
        <v>2</v>
      </c>
      <c r="N3111" s="7">
        <f t="shared" si="192"/>
        <v>16606</v>
      </c>
      <c r="O3111" s="7">
        <f t="shared" si="193"/>
        <v>17260</v>
      </c>
      <c r="P3111" s="2">
        <v>98</v>
      </c>
      <c r="Q3111" s="8">
        <f t="shared" si="194"/>
        <v>17358</v>
      </c>
      <c r="R3111" s="8">
        <f t="shared" si="195"/>
        <v>654</v>
      </c>
      <c r="S3111" s="2" t="s">
        <v>31</v>
      </c>
      <c r="T3111" s="22" cm="1">
        <f t="array" ref="T3111">_xlfn.IFS(OR(Q3111&gt;$U$2,Q3111&lt;$U$3),Q3111*$V$2,OR(Q3111&gt;$U$3,Q3111&lt;$U$4),Q3111*$V$3,OR(Q3111&gt;$U$3,Q3111&lt;$U$4),Q3111*$V$4,OR(Q3111&gt;$U$5,Q3111&lt;$U$6),Q3111*$V$6,OR(Q3111&gt;$U$6,Q3111&lt;$U$7),Q3111*$V$7)</f>
        <v>347.16</v>
      </c>
    </row>
    <row r="3112" spans="1:20" x14ac:dyDescent="0.3">
      <c r="A3112" s="2" t="s">
        <v>3800</v>
      </c>
      <c r="B3112" s="5">
        <v>44155</v>
      </c>
      <c r="C3112" s="5">
        <v>44155</v>
      </c>
      <c r="D3112" s="2" t="s">
        <v>45</v>
      </c>
      <c r="E3112" s="2" t="s">
        <v>89</v>
      </c>
      <c r="F3112" s="2" t="s">
        <v>247</v>
      </c>
      <c r="G3112" s="6" t="str">
        <f>VLOOKUP(F3112,'Customer Info'!A:B,2,0)</f>
        <v>Pamela</v>
      </c>
      <c r="H3112" s="6" t="str">
        <f>VLOOKUP(F3112,'Customer Info'!A:C,3,0)</f>
        <v>Coakley</v>
      </c>
      <c r="I3112" s="6" t="str">
        <f>VLOOKUP(F3112,'Customer Info'!A:E,5,0)</f>
        <v>Jakarta</v>
      </c>
      <c r="J3112" s="2" t="s">
        <v>614</v>
      </c>
      <c r="K3112" s="2">
        <v>968</v>
      </c>
      <c r="L3112" s="2">
        <v>913</v>
      </c>
      <c r="M3112" s="2">
        <v>2</v>
      </c>
      <c r="N3112" s="7">
        <f t="shared" si="192"/>
        <v>1826</v>
      </c>
      <c r="O3112" s="7">
        <f t="shared" si="193"/>
        <v>1936</v>
      </c>
      <c r="P3112" s="2">
        <v>28</v>
      </c>
      <c r="Q3112" s="8">
        <f t="shared" si="194"/>
        <v>1964</v>
      </c>
      <c r="R3112" s="8">
        <f t="shared" si="195"/>
        <v>110</v>
      </c>
      <c r="S3112" s="2" t="s">
        <v>31</v>
      </c>
      <c r="T3112" s="22" cm="1">
        <f t="array" ref="T3112">_xlfn.IFS(OR(Q3112&gt;$U$2,Q3112&lt;$U$3),Q3112*$V$2,OR(Q3112&gt;$U$3,Q3112&lt;$U$4),Q3112*$V$3,OR(Q3112&gt;$U$3,Q3112&lt;$U$4),Q3112*$V$4,OR(Q3112&gt;$U$5,Q3112&lt;$U$6),Q3112*$V$6,OR(Q3112&gt;$U$6,Q3112&lt;$U$7),Q3112*$V$7)</f>
        <v>39.28</v>
      </c>
    </row>
    <row r="3113" spans="1:20" x14ac:dyDescent="0.3">
      <c r="A3113" s="2" t="s">
        <v>3801</v>
      </c>
      <c r="B3113" s="5">
        <v>43884</v>
      </c>
      <c r="C3113" s="5">
        <v>43886</v>
      </c>
      <c r="D3113" s="2" t="s">
        <v>45</v>
      </c>
      <c r="E3113" s="2" t="s">
        <v>66</v>
      </c>
      <c r="F3113" s="2" t="s">
        <v>533</v>
      </c>
      <c r="G3113" s="6" t="str">
        <f>VLOOKUP(F3113,'Customer Info'!A:B,2,0)</f>
        <v>Valerie</v>
      </c>
      <c r="H3113" s="6" t="str">
        <f>VLOOKUP(F3113,'Customer Info'!A:C,3,0)</f>
        <v>Mitchum</v>
      </c>
      <c r="I3113" s="6" t="str">
        <f>VLOOKUP(F3113,'Customer Info'!A:E,5,0)</f>
        <v>Chengdu</v>
      </c>
      <c r="J3113" s="2" t="s">
        <v>323</v>
      </c>
      <c r="K3113" s="2">
        <v>1169</v>
      </c>
      <c r="L3113" s="2">
        <v>1072</v>
      </c>
      <c r="M3113" s="2">
        <v>2</v>
      </c>
      <c r="N3113" s="7">
        <f t="shared" si="192"/>
        <v>2144</v>
      </c>
      <c r="O3113" s="7">
        <f t="shared" si="193"/>
        <v>2338</v>
      </c>
      <c r="P3113" s="2">
        <v>87</v>
      </c>
      <c r="Q3113" s="8">
        <f t="shared" si="194"/>
        <v>2425</v>
      </c>
      <c r="R3113" s="8">
        <f t="shared" si="195"/>
        <v>194</v>
      </c>
      <c r="S3113" s="2" t="s">
        <v>31</v>
      </c>
      <c r="T3113" s="22" cm="1">
        <f t="array" ref="T3113">_xlfn.IFS(OR(Q3113&gt;$U$2,Q3113&lt;$U$3),Q3113*$V$2,OR(Q3113&gt;$U$3,Q3113&lt;$U$4),Q3113*$V$3,OR(Q3113&gt;$U$3,Q3113&lt;$U$4),Q3113*$V$4,OR(Q3113&gt;$U$5,Q3113&lt;$U$6),Q3113*$V$6,OR(Q3113&gt;$U$6,Q3113&lt;$U$7),Q3113*$V$7)</f>
        <v>48.5</v>
      </c>
    </row>
    <row r="3114" spans="1:20" x14ac:dyDescent="0.3">
      <c r="A3114" s="2" t="s">
        <v>3802</v>
      </c>
      <c r="B3114" s="5">
        <v>44087</v>
      </c>
      <c r="C3114" s="5">
        <v>44088</v>
      </c>
      <c r="D3114" s="2" t="s">
        <v>45</v>
      </c>
      <c r="E3114" s="2" t="s">
        <v>34</v>
      </c>
      <c r="F3114" s="2" t="s">
        <v>1274</v>
      </c>
      <c r="G3114" s="6" t="str">
        <f>VLOOKUP(F3114,'Customer Info'!A:B,2,0)</f>
        <v>Alan</v>
      </c>
      <c r="H3114" s="6" t="str">
        <f>VLOOKUP(F3114,'Customer Info'!A:C,3,0)</f>
        <v>Schoenberger</v>
      </c>
      <c r="I3114" s="6" t="str">
        <f>VLOOKUP(F3114,'Customer Info'!A:E,5,0)</f>
        <v>Anshan</v>
      </c>
      <c r="J3114" s="2" t="s">
        <v>148</v>
      </c>
      <c r="K3114" s="2">
        <v>1704</v>
      </c>
      <c r="L3114" s="2">
        <v>1624</v>
      </c>
      <c r="M3114" s="2">
        <v>3</v>
      </c>
      <c r="N3114" s="7">
        <f t="shared" si="192"/>
        <v>4872</v>
      </c>
      <c r="O3114" s="7">
        <f t="shared" si="193"/>
        <v>5112</v>
      </c>
      <c r="P3114" s="2">
        <v>52</v>
      </c>
      <c r="Q3114" s="8">
        <f t="shared" si="194"/>
        <v>5164</v>
      </c>
      <c r="R3114" s="8">
        <f t="shared" si="195"/>
        <v>240</v>
      </c>
      <c r="S3114" s="2" t="s">
        <v>31</v>
      </c>
      <c r="T3114" s="22" cm="1">
        <f t="array" ref="T3114">_xlfn.IFS(OR(Q3114&gt;$U$2,Q3114&lt;$U$3),Q3114*$V$2,OR(Q3114&gt;$U$3,Q3114&lt;$U$4),Q3114*$V$3,OR(Q3114&gt;$U$3,Q3114&lt;$U$4),Q3114*$V$4,OR(Q3114&gt;$U$5,Q3114&lt;$U$6),Q3114*$V$6,OR(Q3114&gt;$U$6,Q3114&lt;$U$7),Q3114*$V$7)</f>
        <v>103.28</v>
      </c>
    </row>
    <row r="3115" spans="1:20" x14ac:dyDescent="0.3">
      <c r="A3115" s="2" t="s">
        <v>3803</v>
      </c>
      <c r="B3115" s="5">
        <v>43910</v>
      </c>
      <c r="C3115" s="5">
        <v>43911</v>
      </c>
      <c r="D3115" s="2" t="s">
        <v>33</v>
      </c>
      <c r="E3115" s="2" t="s">
        <v>66</v>
      </c>
      <c r="F3115" s="2" t="s">
        <v>587</v>
      </c>
      <c r="G3115" s="6" t="str">
        <f>VLOOKUP(F3115,'Customer Info'!A:B,2,0)</f>
        <v>Dave</v>
      </c>
      <c r="H3115" s="6" t="str">
        <f>VLOOKUP(F3115,'Customer Info'!A:C,3,0)</f>
        <v>Hallsten</v>
      </c>
      <c r="I3115" s="6" t="str">
        <f>VLOOKUP(F3115,'Customer Info'!A:E,5,0)</f>
        <v>Coimbatore</v>
      </c>
      <c r="J3115" s="2" t="s">
        <v>5</v>
      </c>
      <c r="K3115" s="2">
        <v>1498</v>
      </c>
      <c r="L3115" s="2">
        <v>1335</v>
      </c>
      <c r="M3115" s="2">
        <v>5</v>
      </c>
      <c r="N3115" s="7">
        <f t="shared" si="192"/>
        <v>6675</v>
      </c>
      <c r="O3115" s="7">
        <f t="shared" si="193"/>
        <v>7490</v>
      </c>
      <c r="P3115" s="2">
        <v>58</v>
      </c>
      <c r="Q3115" s="8">
        <f t="shared" si="194"/>
        <v>7548</v>
      </c>
      <c r="R3115" s="8">
        <f t="shared" si="195"/>
        <v>815</v>
      </c>
      <c r="S3115" s="2" t="s">
        <v>61</v>
      </c>
      <c r="T3115" s="22" cm="1">
        <f t="array" ref="T3115">_xlfn.IFS(OR(Q3115&gt;$U$2,Q3115&lt;$U$3),Q3115*$V$2,OR(Q3115&gt;$U$3,Q3115&lt;$U$4),Q3115*$V$3,OR(Q3115&gt;$U$3,Q3115&lt;$U$4),Q3115*$V$4,OR(Q3115&gt;$U$5,Q3115&lt;$U$6),Q3115*$V$6,OR(Q3115&gt;$U$6,Q3115&lt;$U$7),Q3115*$V$7)</f>
        <v>150.96</v>
      </c>
    </row>
    <row r="3116" spans="1:20" x14ac:dyDescent="0.3">
      <c r="A3116" s="2" t="s">
        <v>3804</v>
      </c>
      <c r="B3116" s="5">
        <v>43936</v>
      </c>
      <c r="C3116" s="5">
        <v>43938</v>
      </c>
      <c r="D3116" s="2" t="s">
        <v>45</v>
      </c>
      <c r="E3116" s="2" t="s">
        <v>41</v>
      </c>
      <c r="F3116" s="2" t="s">
        <v>876</v>
      </c>
      <c r="G3116" s="6" t="str">
        <f>VLOOKUP(F3116,'Customer Info'!A:B,2,0)</f>
        <v>Dianna</v>
      </c>
      <c r="H3116" s="6" t="str">
        <f>VLOOKUP(F3116,'Customer Info'!A:C,3,0)</f>
        <v>Vittorini</v>
      </c>
      <c r="I3116" s="6" t="str">
        <f>VLOOKUP(F3116,'Customer Info'!A:E,5,0)</f>
        <v>Cottbus</v>
      </c>
      <c r="J3116" s="2" t="s">
        <v>1171</v>
      </c>
      <c r="K3116" s="2">
        <v>1060</v>
      </c>
      <c r="L3116" s="2">
        <v>964</v>
      </c>
      <c r="M3116" s="2">
        <v>1</v>
      </c>
      <c r="N3116" s="7">
        <f t="shared" si="192"/>
        <v>964</v>
      </c>
      <c r="O3116" s="7">
        <f t="shared" si="193"/>
        <v>1060</v>
      </c>
      <c r="P3116" s="2">
        <v>29</v>
      </c>
      <c r="Q3116" s="8">
        <f t="shared" si="194"/>
        <v>1089</v>
      </c>
      <c r="R3116" s="8">
        <f t="shared" si="195"/>
        <v>96</v>
      </c>
      <c r="S3116" s="2" t="s">
        <v>31</v>
      </c>
      <c r="T3116" s="22" cm="1">
        <f t="array" ref="T3116">_xlfn.IFS(OR(Q3116&gt;$U$2,Q3116&lt;$U$3),Q3116*$V$2,OR(Q3116&gt;$U$3,Q3116&lt;$U$4),Q3116*$V$3,OR(Q3116&gt;$U$3,Q3116&lt;$U$4),Q3116*$V$4,OR(Q3116&gt;$U$5,Q3116&lt;$U$6),Q3116*$V$6,OR(Q3116&gt;$U$6,Q3116&lt;$U$7),Q3116*$V$7)</f>
        <v>21.78</v>
      </c>
    </row>
    <row r="3117" spans="1:20" x14ac:dyDescent="0.3">
      <c r="A3117" s="2" t="s">
        <v>3805</v>
      </c>
      <c r="B3117" s="5">
        <v>43996</v>
      </c>
      <c r="C3117" s="5">
        <v>43996</v>
      </c>
      <c r="D3117" s="2" t="s">
        <v>45</v>
      </c>
      <c r="E3117" s="2" t="s">
        <v>41</v>
      </c>
      <c r="F3117" s="2" t="s">
        <v>1476</v>
      </c>
      <c r="G3117" s="6" t="str">
        <f>VLOOKUP(F3117,'Customer Info'!A:B,2,0)</f>
        <v>Kean</v>
      </c>
      <c r="H3117" s="6" t="str">
        <f>VLOOKUP(F3117,'Customer Info'!A:C,3,0)</f>
        <v>Thornton</v>
      </c>
      <c r="I3117" s="6" t="str">
        <f>VLOOKUP(F3117,'Customer Info'!A:E,5,0)</f>
        <v>Melbourne</v>
      </c>
      <c r="J3117" s="2" t="s">
        <v>191</v>
      </c>
      <c r="K3117" s="2">
        <v>1413</v>
      </c>
      <c r="L3117" s="2">
        <v>1334</v>
      </c>
      <c r="M3117" s="2">
        <v>2</v>
      </c>
      <c r="N3117" s="7">
        <f t="shared" si="192"/>
        <v>2668</v>
      </c>
      <c r="O3117" s="7">
        <f t="shared" si="193"/>
        <v>2826</v>
      </c>
      <c r="P3117" s="2">
        <v>58</v>
      </c>
      <c r="Q3117" s="8">
        <f t="shared" si="194"/>
        <v>2884</v>
      </c>
      <c r="R3117" s="8">
        <f t="shared" si="195"/>
        <v>158</v>
      </c>
      <c r="S3117" s="2" t="s">
        <v>31</v>
      </c>
      <c r="T3117" s="22" cm="1">
        <f t="array" ref="T3117">_xlfn.IFS(OR(Q3117&gt;$U$2,Q3117&lt;$U$3),Q3117*$V$2,OR(Q3117&gt;$U$3,Q3117&lt;$U$4),Q3117*$V$3,OR(Q3117&gt;$U$3,Q3117&lt;$U$4),Q3117*$V$4,OR(Q3117&gt;$U$5,Q3117&lt;$U$6),Q3117*$V$6,OR(Q3117&gt;$U$6,Q3117&lt;$U$7),Q3117*$V$7)</f>
        <v>57.68</v>
      </c>
    </row>
    <row r="3118" spans="1:20" x14ac:dyDescent="0.3">
      <c r="A3118" s="2" t="s">
        <v>3806</v>
      </c>
      <c r="B3118" s="5">
        <v>43931</v>
      </c>
      <c r="C3118" s="5">
        <v>43931</v>
      </c>
      <c r="D3118" s="2" t="s">
        <v>45</v>
      </c>
      <c r="E3118" s="2" t="s">
        <v>46</v>
      </c>
      <c r="F3118" s="2" t="s">
        <v>204</v>
      </c>
      <c r="G3118" s="6" t="str">
        <f>VLOOKUP(F3118,'Customer Info'!A:B,2,0)</f>
        <v>Pamela</v>
      </c>
      <c r="H3118" s="6" t="str">
        <f>VLOOKUP(F3118,'Customer Info'!A:C,3,0)</f>
        <v>Stobb</v>
      </c>
      <c r="I3118" s="6" t="str">
        <f>VLOOKUP(F3118,'Customer Info'!A:E,5,0)</f>
        <v>Berlin</v>
      </c>
      <c r="J3118" s="2" t="s">
        <v>501</v>
      </c>
      <c r="K3118" s="2">
        <v>60</v>
      </c>
      <c r="L3118" s="2">
        <v>57</v>
      </c>
      <c r="M3118" s="2">
        <v>2</v>
      </c>
      <c r="N3118" s="7">
        <f t="shared" si="192"/>
        <v>114</v>
      </c>
      <c r="O3118" s="7">
        <f t="shared" si="193"/>
        <v>120</v>
      </c>
      <c r="P3118" s="2">
        <v>10</v>
      </c>
      <c r="Q3118" s="8">
        <f t="shared" si="194"/>
        <v>130</v>
      </c>
      <c r="R3118" s="8">
        <f t="shared" si="195"/>
        <v>6</v>
      </c>
      <c r="S3118" s="2" t="s">
        <v>61</v>
      </c>
      <c r="T3118" s="22" cm="1">
        <f t="array" ref="T3118">_xlfn.IFS(OR(Q3118&gt;$U$2,Q3118&lt;$U$3),Q3118*$V$2,OR(Q3118&gt;$U$3,Q3118&lt;$U$4),Q3118*$V$3,OR(Q3118&gt;$U$3,Q3118&lt;$U$4),Q3118*$V$4,OR(Q3118&gt;$U$5,Q3118&lt;$U$6),Q3118*$V$6,OR(Q3118&gt;$U$6,Q3118&lt;$U$7),Q3118*$V$7)</f>
        <v>2.6</v>
      </c>
    </row>
    <row r="3119" spans="1:20" x14ac:dyDescent="0.3">
      <c r="A3119" s="2" t="s">
        <v>3807</v>
      </c>
      <c r="B3119" s="5">
        <v>43847</v>
      </c>
      <c r="C3119" s="5">
        <v>43847</v>
      </c>
      <c r="D3119" s="2" t="s">
        <v>45</v>
      </c>
      <c r="E3119" s="2" t="s">
        <v>34</v>
      </c>
      <c r="F3119" s="2" t="s">
        <v>1294</v>
      </c>
      <c r="G3119" s="6" t="str">
        <f>VLOOKUP(F3119,'Customer Info'!A:B,2,0)</f>
        <v>Julia</v>
      </c>
      <c r="H3119" s="6" t="str">
        <f>VLOOKUP(F3119,'Customer Info'!A:C,3,0)</f>
        <v>Dunbar</v>
      </c>
      <c r="I3119" s="6" t="str">
        <f>VLOOKUP(F3119,'Customer Info'!A:E,5,0)</f>
        <v>Melbourne</v>
      </c>
      <c r="J3119" s="2" t="s">
        <v>5</v>
      </c>
      <c r="K3119" s="2">
        <v>1654</v>
      </c>
      <c r="L3119" s="2">
        <v>1577</v>
      </c>
      <c r="M3119" s="2">
        <v>7</v>
      </c>
      <c r="N3119" s="7">
        <f t="shared" si="192"/>
        <v>11039</v>
      </c>
      <c r="O3119" s="7">
        <f t="shared" si="193"/>
        <v>11578</v>
      </c>
      <c r="P3119" s="2">
        <v>90</v>
      </c>
      <c r="Q3119" s="8">
        <f t="shared" si="194"/>
        <v>11668</v>
      </c>
      <c r="R3119" s="8">
        <f t="shared" si="195"/>
        <v>539</v>
      </c>
      <c r="S3119" s="2" t="s">
        <v>61</v>
      </c>
      <c r="T3119" s="22" cm="1">
        <f t="array" ref="T3119">_xlfn.IFS(OR(Q3119&gt;$U$2,Q3119&lt;$U$3),Q3119*$V$2,OR(Q3119&gt;$U$3,Q3119&lt;$U$4),Q3119*$V$3,OR(Q3119&gt;$U$3,Q3119&lt;$U$4),Q3119*$V$4,OR(Q3119&gt;$U$5,Q3119&lt;$U$6),Q3119*$V$6,OR(Q3119&gt;$U$6,Q3119&lt;$U$7),Q3119*$V$7)</f>
        <v>233.36</v>
      </c>
    </row>
    <row r="3120" spans="1:20" x14ac:dyDescent="0.3">
      <c r="A3120" s="2" t="s">
        <v>3808</v>
      </c>
      <c r="B3120" s="5">
        <v>44095</v>
      </c>
      <c r="C3120" s="5">
        <v>44096</v>
      </c>
      <c r="D3120" s="2" t="s">
        <v>45</v>
      </c>
      <c r="E3120" s="2" t="s">
        <v>89</v>
      </c>
      <c r="F3120" s="2" t="s">
        <v>1525</v>
      </c>
      <c r="G3120" s="6" t="str">
        <f>VLOOKUP(F3120,'Customer Info'!A:B,2,0)</f>
        <v>Jennifer</v>
      </c>
      <c r="H3120" s="6" t="str">
        <f>VLOOKUP(F3120,'Customer Info'!A:C,3,0)</f>
        <v>Halladay</v>
      </c>
      <c r="I3120" s="6" t="str">
        <f>VLOOKUP(F3120,'Customer Info'!A:E,5,0)</f>
        <v>Krefeld</v>
      </c>
      <c r="J3120" s="2" t="s">
        <v>119</v>
      </c>
      <c r="K3120" s="2">
        <v>69</v>
      </c>
      <c r="L3120" s="2">
        <v>64</v>
      </c>
      <c r="M3120" s="2">
        <v>1</v>
      </c>
      <c r="N3120" s="7">
        <f t="shared" si="192"/>
        <v>64</v>
      </c>
      <c r="O3120" s="7">
        <f t="shared" si="193"/>
        <v>69</v>
      </c>
      <c r="P3120" s="2">
        <v>10</v>
      </c>
      <c r="Q3120" s="8">
        <f t="shared" si="194"/>
        <v>79</v>
      </c>
      <c r="R3120" s="8">
        <f t="shared" si="195"/>
        <v>5</v>
      </c>
      <c r="S3120" s="2" t="s">
        <v>31</v>
      </c>
      <c r="T3120" s="22" cm="1">
        <f t="array" ref="T3120">_xlfn.IFS(OR(Q3120&gt;$U$2,Q3120&lt;$U$3),Q3120*$V$2,OR(Q3120&gt;$U$3,Q3120&lt;$U$4),Q3120*$V$3,OR(Q3120&gt;$U$3,Q3120&lt;$U$4),Q3120*$V$4,OR(Q3120&gt;$U$5,Q3120&lt;$U$6),Q3120*$V$6,OR(Q3120&gt;$U$6,Q3120&lt;$U$7),Q3120*$V$7)</f>
        <v>1.58</v>
      </c>
    </row>
    <row r="3121" spans="1:20" x14ac:dyDescent="0.3">
      <c r="A3121" s="2" t="s">
        <v>3809</v>
      </c>
      <c r="B3121" s="5">
        <v>44061</v>
      </c>
      <c r="C3121" s="5">
        <v>44062</v>
      </c>
      <c r="D3121" s="2" t="s">
        <v>45</v>
      </c>
      <c r="E3121" s="2" t="s">
        <v>27</v>
      </c>
      <c r="F3121" s="2" t="s">
        <v>451</v>
      </c>
      <c r="G3121" s="6" t="str">
        <f>VLOOKUP(F3121,'Customer Info'!A:B,2,0)</f>
        <v>Denny</v>
      </c>
      <c r="H3121" s="6" t="str">
        <f>VLOOKUP(F3121,'Customer Info'!A:C,3,0)</f>
        <v>Ordway</v>
      </c>
      <c r="I3121" s="6" t="str">
        <f>VLOOKUP(F3121,'Customer Info'!A:E,5,0)</f>
        <v>Berlin</v>
      </c>
      <c r="J3121" s="2" t="s">
        <v>431</v>
      </c>
      <c r="K3121" s="2">
        <v>170</v>
      </c>
      <c r="L3121" s="2">
        <v>153</v>
      </c>
      <c r="M3121" s="2">
        <v>3</v>
      </c>
      <c r="N3121" s="7">
        <f t="shared" si="192"/>
        <v>459</v>
      </c>
      <c r="O3121" s="7">
        <f t="shared" si="193"/>
        <v>510</v>
      </c>
      <c r="P3121" s="2">
        <v>30</v>
      </c>
      <c r="Q3121" s="8">
        <f t="shared" si="194"/>
        <v>540</v>
      </c>
      <c r="R3121" s="8">
        <f t="shared" si="195"/>
        <v>51</v>
      </c>
      <c r="S3121" s="2" t="s">
        <v>31</v>
      </c>
      <c r="T3121" s="22" cm="1">
        <f t="array" ref="T3121">_xlfn.IFS(OR(Q3121&gt;$U$2,Q3121&lt;$U$3),Q3121*$V$2,OR(Q3121&gt;$U$3,Q3121&lt;$U$4),Q3121*$V$3,OR(Q3121&gt;$U$3,Q3121&lt;$U$4),Q3121*$V$4,OR(Q3121&gt;$U$5,Q3121&lt;$U$6),Q3121*$V$6,OR(Q3121&gt;$U$6,Q3121&lt;$U$7),Q3121*$V$7)</f>
        <v>10.8</v>
      </c>
    </row>
    <row r="3122" spans="1:20" x14ac:dyDescent="0.3">
      <c r="A3122" s="2" t="s">
        <v>3810</v>
      </c>
      <c r="B3122" s="5">
        <v>43934</v>
      </c>
      <c r="C3122" s="5">
        <v>43935</v>
      </c>
      <c r="D3122" s="2" t="s">
        <v>33</v>
      </c>
      <c r="E3122" s="2" t="s">
        <v>41</v>
      </c>
      <c r="F3122" s="2" t="s">
        <v>102</v>
      </c>
      <c r="G3122" s="6" t="str">
        <f>VLOOKUP(F3122,'Customer Info'!A:B,2,0)</f>
        <v>Craig</v>
      </c>
      <c r="H3122" s="6" t="str">
        <f>VLOOKUP(F3122,'Customer Info'!A:C,3,0)</f>
        <v>Carroll</v>
      </c>
      <c r="I3122" s="6" t="str">
        <f>VLOOKUP(F3122,'Customer Info'!A:E,5,0)</f>
        <v>Augsburg</v>
      </c>
      <c r="J3122" s="2" t="s">
        <v>178</v>
      </c>
      <c r="K3122" s="2">
        <v>36057</v>
      </c>
      <c r="L3122" s="2">
        <v>34028</v>
      </c>
      <c r="M3122" s="2">
        <v>8</v>
      </c>
      <c r="N3122" s="7">
        <f t="shared" si="192"/>
        <v>272224</v>
      </c>
      <c r="O3122" s="7">
        <f t="shared" si="193"/>
        <v>288456</v>
      </c>
      <c r="P3122" s="2">
        <v>24</v>
      </c>
      <c r="Q3122" s="8">
        <f t="shared" si="194"/>
        <v>288480</v>
      </c>
      <c r="R3122" s="8">
        <f t="shared" si="195"/>
        <v>16232</v>
      </c>
      <c r="S3122" s="2" t="s">
        <v>28</v>
      </c>
      <c r="T3122" s="22" cm="1">
        <f t="array" ref="T3122">_xlfn.IFS(OR(Q3122&gt;$U$2,Q3122&lt;$U$3),Q3122*$V$2,OR(Q3122&gt;$U$3,Q3122&lt;$U$4),Q3122*$V$3,OR(Q3122&gt;$U$3,Q3122&lt;$U$4),Q3122*$V$4,OR(Q3122&gt;$U$5,Q3122&lt;$U$6),Q3122*$V$6,OR(Q3122&gt;$U$6,Q3122&lt;$U$7),Q3122*$V$7)</f>
        <v>5769.6</v>
      </c>
    </row>
    <row r="3123" spans="1:20" x14ac:dyDescent="0.3">
      <c r="A3123" s="2" t="s">
        <v>3811</v>
      </c>
      <c r="B3123" s="5">
        <v>43836</v>
      </c>
      <c r="C3123" s="5">
        <v>43837</v>
      </c>
      <c r="D3123" s="2" t="s">
        <v>45</v>
      </c>
      <c r="E3123" s="2" t="s">
        <v>46</v>
      </c>
      <c r="F3123" s="2" t="s">
        <v>3</v>
      </c>
      <c r="G3123" s="6" t="str">
        <f>VLOOKUP(F3123,'Customer Info'!A:B,2,0)</f>
        <v>Cari</v>
      </c>
      <c r="H3123" s="6" t="str">
        <f>VLOOKUP(F3123,'Customer Info'!A:C,3,0)</f>
        <v>Sayre</v>
      </c>
      <c r="I3123" s="6" t="str">
        <f>VLOOKUP(F3123,'Customer Info'!A:E,5,0)</f>
        <v>Recklinghausen</v>
      </c>
      <c r="J3123" s="2" t="s">
        <v>399</v>
      </c>
      <c r="K3123" s="2">
        <v>1901</v>
      </c>
      <c r="L3123" s="2">
        <v>1810</v>
      </c>
      <c r="M3123" s="2">
        <v>5</v>
      </c>
      <c r="N3123" s="7">
        <f t="shared" si="192"/>
        <v>9050</v>
      </c>
      <c r="O3123" s="7">
        <f t="shared" si="193"/>
        <v>9505</v>
      </c>
      <c r="P3123" s="2">
        <v>100</v>
      </c>
      <c r="Q3123" s="8">
        <f t="shared" si="194"/>
        <v>9605</v>
      </c>
      <c r="R3123" s="8">
        <f t="shared" si="195"/>
        <v>455</v>
      </c>
      <c r="S3123" s="2" t="s">
        <v>31</v>
      </c>
      <c r="T3123" s="22" cm="1">
        <f t="array" ref="T3123">_xlfn.IFS(OR(Q3123&gt;$U$2,Q3123&lt;$U$3),Q3123*$V$2,OR(Q3123&gt;$U$3,Q3123&lt;$U$4),Q3123*$V$3,OR(Q3123&gt;$U$3,Q3123&lt;$U$4),Q3123*$V$4,OR(Q3123&gt;$U$5,Q3123&lt;$U$6),Q3123*$V$6,OR(Q3123&gt;$U$6,Q3123&lt;$U$7),Q3123*$V$7)</f>
        <v>192.1</v>
      </c>
    </row>
    <row r="3124" spans="1:20" x14ac:dyDescent="0.3">
      <c r="A3124" s="2" t="s">
        <v>3812</v>
      </c>
      <c r="B3124" s="5">
        <v>43859</v>
      </c>
      <c r="C3124" s="5">
        <v>43859</v>
      </c>
      <c r="D3124" s="2" t="s">
        <v>45</v>
      </c>
      <c r="E3124" s="2" t="s">
        <v>27</v>
      </c>
      <c r="F3124" s="2" t="s">
        <v>673</v>
      </c>
      <c r="G3124" s="6" t="str">
        <f>VLOOKUP(F3124,'Customer Info'!A:B,2,0)</f>
        <v>Vivek</v>
      </c>
      <c r="H3124" s="6" t="str">
        <f>VLOOKUP(F3124,'Customer Info'!A:C,3,0)</f>
        <v>Sundaresam</v>
      </c>
      <c r="I3124" s="6" t="str">
        <f>VLOOKUP(F3124,'Customer Info'!A:E,5,0)</f>
        <v>Hamburg</v>
      </c>
      <c r="J3124" s="2" t="s">
        <v>329</v>
      </c>
      <c r="K3124" s="2">
        <v>1763</v>
      </c>
      <c r="L3124" s="2">
        <v>1602</v>
      </c>
      <c r="M3124" s="2">
        <v>3</v>
      </c>
      <c r="N3124" s="7">
        <f t="shared" si="192"/>
        <v>4806</v>
      </c>
      <c r="O3124" s="7">
        <f t="shared" si="193"/>
        <v>5289</v>
      </c>
      <c r="P3124" s="2">
        <v>44</v>
      </c>
      <c r="Q3124" s="8">
        <f t="shared" si="194"/>
        <v>5333</v>
      </c>
      <c r="R3124" s="8">
        <f t="shared" si="195"/>
        <v>483</v>
      </c>
      <c r="S3124" s="2" t="s">
        <v>28</v>
      </c>
      <c r="T3124" s="22" cm="1">
        <f t="array" ref="T3124">_xlfn.IFS(OR(Q3124&gt;$U$2,Q3124&lt;$U$3),Q3124*$V$2,OR(Q3124&gt;$U$3,Q3124&lt;$U$4),Q3124*$V$3,OR(Q3124&gt;$U$3,Q3124&lt;$U$4),Q3124*$V$4,OR(Q3124&gt;$U$5,Q3124&lt;$U$6),Q3124*$V$6,OR(Q3124&gt;$U$6,Q3124&lt;$U$7),Q3124*$V$7)</f>
        <v>106.66</v>
      </c>
    </row>
    <row r="3125" spans="1:20" x14ac:dyDescent="0.3">
      <c r="A3125" s="2" t="s">
        <v>3813</v>
      </c>
      <c r="B3125" s="5">
        <v>44056</v>
      </c>
      <c r="C3125" s="5">
        <v>44056</v>
      </c>
      <c r="D3125" s="2" t="s">
        <v>33</v>
      </c>
      <c r="E3125" s="2" t="s">
        <v>66</v>
      </c>
      <c r="F3125" s="2" t="s">
        <v>147</v>
      </c>
      <c r="G3125" s="6" t="str">
        <f>VLOOKUP(F3125,'Customer Info'!A:B,2,0)</f>
        <v>Neil</v>
      </c>
      <c r="H3125" s="6" t="str">
        <f>VLOOKUP(F3125,'Customer Info'!A:C,3,0)</f>
        <v>Knudson</v>
      </c>
      <c r="I3125" s="6" t="str">
        <f>VLOOKUP(F3125,'Customer Info'!A:E,5,0)</f>
        <v>Malang</v>
      </c>
      <c r="J3125" s="2" t="s">
        <v>452</v>
      </c>
      <c r="K3125" s="2">
        <v>6635</v>
      </c>
      <c r="L3125" s="2">
        <v>6321</v>
      </c>
      <c r="M3125" s="2">
        <v>2</v>
      </c>
      <c r="N3125" s="7">
        <f t="shared" si="192"/>
        <v>12642</v>
      </c>
      <c r="O3125" s="7">
        <f t="shared" si="193"/>
        <v>13270</v>
      </c>
      <c r="P3125" s="2">
        <v>85</v>
      </c>
      <c r="Q3125" s="8">
        <f t="shared" si="194"/>
        <v>13355</v>
      </c>
      <c r="R3125" s="8">
        <f t="shared" si="195"/>
        <v>628</v>
      </c>
      <c r="S3125" s="2" t="s">
        <v>61</v>
      </c>
      <c r="T3125" s="22" cm="1">
        <f t="array" ref="T3125">_xlfn.IFS(OR(Q3125&gt;$U$2,Q3125&lt;$U$3),Q3125*$V$2,OR(Q3125&gt;$U$3,Q3125&lt;$U$4),Q3125*$V$3,OR(Q3125&gt;$U$3,Q3125&lt;$U$4),Q3125*$V$4,OR(Q3125&gt;$U$5,Q3125&lt;$U$6),Q3125*$V$6,OR(Q3125&gt;$U$6,Q3125&lt;$U$7),Q3125*$V$7)</f>
        <v>267.10000000000002</v>
      </c>
    </row>
    <row r="3126" spans="1:20" x14ac:dyDescent="0.3">
      <c r="A3126" s="2" t="s">
        <v>3814</v>
      </c>
      <c r="B3126" s="5">
        <v>43853</v>
      </c>
      <c r="C3126" s="5">
        <v>43853</v>
      </c>
      <c r="D3126" s="2" t="s">
        <v>45</v>
      </c>
      <c r="E3126" s="2" t="s">
        <v>66</v>
      </c>
      <c r="F3126" s="2" t="s">
        <v>764</v>
      </c>
      <c r="G3126" s="6" t="str">
        <f>VLOOKUP(F3126,'Customer Info'!A:B,2,0)</f>
        <v>Brad</v>
      </c>
      <c r="H3126" s="6" t="str">
        <f>VLOOKUP(F3126,'Customer Info'!A:C,3,0)</f>
        <v>Thomas</v>
      </c>
      <c r="I3126" s="6" t="str">
        <f>VLOOKUP(F3126,'Customer Info'!A:E,5,0)</f>
        <v>Udaipur</v>
      </c>
      <c r="J3126" s="2" t="s">
        <v>620</v>
      </c>
      <c r="K3126" s="2">
        <v>62</v>
      </c>
      <c r="L3126" s="2">
        <v>58</v>
      </c>
      <c r="M3126" s="2">
        <v>6</v>
      </c>
      <c r="N3126" s="7">
        <f t="shared" si="192"/>
        <v>348</v>
      </c>
      <c r="O3126" s="7">
        <f t="shared" si="193"/>
        <v>372</v>
      </c>
      <c r="P3126" s="2">
        <v>10</v>
      </c>
      <c r="Q3126" s="8">
        <f t="shared" si="194"/>
        <v>382</v>
      </c>
      <c r="R3126" s="8">
        <f t="shared" si="195"/>
        <v>24</v>
      </c>
      <c r="S3126" s="2" t="s">
        <v>61</v>
      </c>
      <c r="T3126" s="22" cm="1">
        <f t="array" ref="T3126">_xlfn.IFS(OR(Q3126&gt;$U$2,Q3126&lt;$U$3),Q3126*$V$2,OR(Q3126&gt;$U$3,Q3126&lt;$U$4),Q3126*$V$3,OR(Q3126&gt;$U$3,Q3126&lt;$U$4),Q3126*$V$4,OR(Q3126&gt;$U$5,Q3126&lt;$U$6),Q3126*$V$6,OR(Q3126&gt;$U$6,Q3126&lt;$U$7),Q3126*$V$7)</f>
        <v>7.6400000000000006</v>
      </c>
    </row>
    <row r="3127" spans="1:20" x14ac:dyDescent="0.3">
      <c r="A3127" s="2" t="s">
        <v>3815</v>
      </c>
      <c r="B3127" s="5">
        <v>44132</v>
      </c>
      <c r="C3127" s="5">
        <v>44132</v>
      </c>
      <c r="D3127" s="2" t="s">
        <v>26</v>
      </c>
      <c r="E3127" s="2" t="s">
        <v>89</v>
      </c>
      <c r="F3127" s="2" t="s">
        <v>1261</v>
      </c>
      <c r="G3127" s="6" t="str">
        <f>VLOOKUP(F3127,'Customer Info'!A:B,2,0)</f>
        <v>Heather</v>
      </c>
      <c r="H3127" s="6" t="str">
        <f>VLOOKUP(F3127,'Customer Info'!A:C,3,0)</f>
        <v>Kirkland</v>
      </c>
      <c r="I3127" s="6" t="str">
        <f>VLOOKUP(F3127,'Customer Info'!A:E,5,0)</f>
        <v>Luoyang</v>
      </c>
      <c r="J3127" s="2" t="s">
        <v>422</v>
      </c>
      <c r="K3127" s="2">
        <v>3224</v>
      </c>
      <c r="L3127" s="2">
        <v>2901</v>
      </c>
      <c r="M3127" s="2">
        <v>8</v>
      </c>
      <c r="N3127" s="7">
        <f t="shared" si="192"/>
        <v>23208</v>
      </c>
      <c r="O3127" s="7">
        <f t="shared" si="193"/>
        <v>25792</v>
      </c>
      <c r="P3127" s="2">
        <v>26</v>
      </c>
      <c r="Q3127" s="8">
        <f t="shared" si="194"/>
        <v>25818</v>
      </c>
      <c r="R3127" s="8">
        <f t="shared" si="195"/>
        <v>2584</v>
      </c>
      <c r="S3127" s="2" t="s">
        <v>31</v>
      </c>
      <c r="T3127" s="22" cm="1">
        <f t="array" ref="T3127">_xlfn.IFS(OR(Q3127&gt;$U$2,Q3127&lt;$U$3),Q3127*$V$2,OR(Q3127&gt;$U$3,Q3127&lt;$U$4),Q3127*$V$3,OR(Q3127&gt;$U$3,Q3127&lt;$U$4),Q3127*$V$4,OR(Q3127&gt;$U$5,Q3127&lt;$U$6),Q3127*$V$6,OR(Q3127&gt;$U$6,Q3127&lt;$U$7),Q3127*$V$7)</f>
        <v>516.36</v>
      </c>
    </row>
    <row r="3128" spans="1:20" x14ac:dyDescent="0.3">
      <c r="A3128" s="2" t="s">
        <v>3816</v>
      </c>
      <c r="B3128" s="5">
        <v>43976</v>
      </c>
      <c r="C3128" s="5">
        <v>43977</v>
      </c>
      <c r="D3128" s="2" t="s">
        <v>26</v>
      </c>
      <c r="E3128" s="2" t="s">
        <v>27</v>
      </c>
      <c r="F3128" s="2" t="s">
        <v>1494</v>
      </c>
      <c r="G3128" s="6" t="str">
        <f>VLOOKUP(F3128,'Customer Info'!A:B,2,0)</f>
        <v>Philisse</v>
      </c>
      <c r="H3128" s="6" t="str">
        <f>VLOOKUP(F3128,'Customer Info'!A:C,3,0)</f>
        <v>Overcash</v>
      </c>
      <c r="I3128" s="6" t="str">
        <f>VLOOKUP(F3128,'Customer Info'!A:E,5,0)</f>
        <v>Potsdam</v>
      </c>
      <c r="J3128" s="2" t="s">
        <v>97</v>
      </c>
      <c r="K3128" s="2">
        <v>1545</v>
      </c>
      <c r="L3128" s="2">
        <v>1486</v>
      </c>
      <c r="M3128" s="2">
        <v>5</v>
      </c>
      <c r="N3128" s="7">
        <f t="shared" si="192"/>
        <v>7430</v>
      </c>
      <c r="O3128" s="7">
        <f t="shared" si="193"/>
        <v>7725</v>
      </c>
      <c r="P3128" s="2">
        <v>29</v>
      </c>
      <c r="Q3128" s="8">
        <f t="shared" si="194"/>
        <v>7754</v>
      </c>
      <c r="R3128" s="8">
        <f t="shared" si="195"/>
        <v>295</v>
      </c>
      <c r="S3128" s="2" t="s">
        <v>31</v>
      </c>
      <c r="T3128" s="22" cm="1">
        <f t="array" ref="T3128">_xlfn.IFS(OR(Q3128&gt;$U$2,Q3128&lt;$U$3),Q3128*$V$2,OR(Q3128&gt;$U$3,Q3128&lt;$U$4),Q3128*$V$3,OR(Q3128&gt;$U$3,Q3128&lt;$U$4),Q3128*$V$4,OR(Q3128&gt;$U$5,Q3128&lt;$U$6),Q3128*$V$6,OR(Q3128&gt;$U$6,Q3128&lt;$U$7),Q3128*$V$7)</f>
        <v>155.08000000000001</v>
      </c>
    </row>
    <row r="3129" spans="1:20" x14ac:dyDescent="0.3">
      <c r="A3129" s="2" t="s">
        <v>3817</v>
      </c>
      <c r="B3129" s="5">
        <v>43980</v>
      </c>
      <c r="C3129" s="5">
        <v>43980</v>
      </c>
      <c r="D3129" s="2" t="s">
        <v>33</v>
      </c>
      <c r="E3129" s="2" t="s">
        <v>27</v>
      </c>
      <c r="F3129" s="2" t="s">
        <v>812</v>
      </c>
      <c r="G3129" s="6" t="str">
        <f>VLOOKUP(F3129,'Customer Info'!A:B,2,0)</f>
        <v>Philisse</v>
      </c>
      <c r="H3129" s="6" t="str">
        <f>VLOOKUP(F3129,'Customer Info'!A:C,3,0)</f>
        <v>Overcash</v>
      </c>
      <c r="I3129" s="6" t="str">
        <f>VLOOKUP(F3129,'Customer Info'!A:E,5,0)</f>
        <v>Devonport</v>
      </c>
      <c r="J3129" s="2" t="s">
        <v>60</v>
      </c>
      <c r="K3129" s="2">
        <v>5882</v>
      </c>
      <c r="L3129" s="2">
        <v>5713</v>
      </c>
      <c r="M3129" s="2">
        <v>4</v>
      </c>
      <c r="N3129" s="7">
        <f t="shared" si="192"/>
        <v>22852</v>
      </c>
      <c r="O3129" s="7">
        <f t="shared" si="193"/>
        <v>23528</v>
      </c>
      <c r="P3129" s="2">
        <v>93</v>
      </c>
      <c r="Q3129" s="8">
        <f t="shared" si="194"/>
        <v>23621</v>
      </c>
      <c r="R3129" s="8">
        <f t="shared" si="195"/>
        <v>676</v>
      </c>
      <c r="S3129" s="2" t="s">
        <v>31</v>
      </c>
      <c r="T3129" s="22" cm="1">
        <f t="array" ref="T3129">_xlfn.IFS(OR(Q3129&gt;$U$2,Q3129&lt;$U$3),Q3129*$V$2,OR(Q3129&gt;$U$3,Q3129&lt;$U$4),Q3129*$V$3,OR(Q3129&gt;$U$3,Q3129&lt;$U$4),Q3129*$V$4,OR(Q3129&gt;$U$5,Q3129&lt;$U$6),Q3129*$V$6,OR(Q3129&gt;$U$6,Q3129&lt;$U$7),Q3129*$V$7)</f>
        <v>472.42</v>
      </c>
    </row>
    <row r="3130" spans="1:20" x14ac:dyDescent="0.3">
      <c r="A3130" s="2" t="s">
        <v>3818</v>
      </c>
      <c r="B3130" s="5">
        <v>43873</v>
      </c>
      <c r="C3130" s="5">
        <v>43874</v>
      </c>
      <c r="D3130" s="2" t="s">
        <v>45</v>
      </c>
      <c r="E3130" s="2" t="s">
        <v>46</v>
      </c>
      <c r="F3130" s="2" t="s">
        <v>799</v>
      </c>
      <c r="G3130" s="6" t="str">
        <f>VLOOKUP(F3130,'Customer Info'!A:B,2,0)</f>
        <v>Tim</v>
      </c>
      <c r="H3130" s="6" t="str">
        <f>VLOOKUP(F3130,'Customer Info'!A:C,3,0)</f>
        <v>Brockman</v>
      </c>
      <c r="I3130" s="6" t="str">
        <f>VLOOKUP(F3130,'Customer Info'!A:E,5,0)</f>
        <v>Toowoomba</v>
      </c>
      <c r="J3130" s="2" t="s">
        <v>561</v>
      </c>
      <c r="K3130" s="2">
        <v>77</v>
      </c>
      <c r="L3130" s="2">
        <v>73</v>
      </c>
      <c r="M3130" s="2">
        <v>1</v>
      </c>
      <c r="N3130" s="7">
        <f t="shared" si="192"/>
        <v>73</v>
      </c>
      <c r="O3130" s="7">
        <f t="shared" si="193"/>
        <v>77</v>
      </c>
      <c r="P3130" s="2">
        <v>10</v>
      </c>
      <c r="Q3130" s="8">
        <f t="shared" si="194"/>
        <v>87</v>
      </c>
      <c r="R3130" s="8">
        <f t="shared" si="195"/>
        <v>4</v>
      </c>
      <c r="S3130" s="2" t="s">
        <v>31</v>
      </c>
      <c r="T3130" s="22" cm="1">
        <f t="array" ref="T3130">_xlfn.IFS(OR(Q3130&gt;$U$2,Q3130&lt;$U$3),Q3130*$V$2,OR(Q3130&gt;$U$3,Q3130&lt;$U$4),Q3130*$V$3,OR(Q3130&gt;$U$3,Q3130&lt;$U$4),Q3130*$V$4,OR(Q3130&gt;$U$5,Q3130&lt;$U$6),Q3130*$V$6,OR(Q3130&gt;$U$6,Q3130&lt;$U$7),Q3130*$V$7)</f>
        <v>1.74</v>
      </c>
    </row>
    <row r="3131" spans="1:20" x14ac:dyDescent="0.3">
      <c r="A3131" s="2" t="s">
        <v>3819</v>
      </c>
      <c r="B3131" s="5">
        <v>43839</v>
      </c>
      <c r="C3131" s="5">
        <v>43839</v>
      </c>
      <c r="D3131" s="2" t="s">
        <v>45</v>
      </c>
      <c r="E3131" s="2" t="s">
        <v>46</v>
      </c>
      <c r="F3131" s="2" t="s">
        <v>927</v>
      </c>
      <c r="G3131" s="6" t="str">
        <f>VLOOKUP(F3131,'Customer Info'!A:B,2,0)</f>
        <v>Barry</v>
      </c>
      <c r="H3131" s="6" t="str">
        <f>VLOOKUP(F3131,'Customer Info'!A:C,3,0)</f>
        <v>Franzšsisch</v>
      </c>
      <c r="I3131" s="6" t="str">
        <f>VLOOKUP(F3131,'Customer Info'!A:E,5,0)</f>
        <v>Canberra</v>
      </c>
      <c r="J3131" s="2" t="s">
        <v>250</v>
      </c>
      <c r="K3131" s="2">
        <v>729</v>
      </c>
      <c r="L3131" s="2">
        <v>689</v>
      </c>
      <c r="M3131" s="2">
        <v>4</v>
      </c>
      <c r="N3131" s="7">
        <f t="shared" si="192"/>
        <v>2756</v>
      </c>
      <c r="O3131" s="7">
        <f t="shared" si="193"/>
        <v>2916</v>
      </c>
      <c r="P3131" s="2">
        <v>44</v>
      </c>
      <c r="Q3131" s="8">
        <f t="shared" si="194"/>
        <v>2960</v>
      </c>
      <c r="R3131" s="8">
        <f t="shared" si="195"/>
        <v>160</v>
      </c>
      <c r="S3131" s="2" t="s">
        <v>61</v>
      </c>
      <c r="T3131" s="22" cm="1">
        <f t="array" ref="T3131">_xlfn.IFS(OR(Q3131&gt;$U$2,Q3131&lt;$U$3),Q3131*$V$2,OR(Q3131&gt;$U$3,Q3131&lt;$U$4),Q3131*$V$3,OR(Q3131&gt;$U$3,Q3131&lt;$U$4),Q3131*$V$4,OR(Q3131&gt;$U$5,Q3131&lt;$U$6),Q3131*$V$6,OR(Q3131&gt;$U$6,Q3131&lt;$U$7),Q3131*$V$7)</f>
        <v>59.2</v>
      </c>
    </row>
    <row r="3132" spans="1:20" x14ac:dyDescent="0.3">
      <c r="A3132" s="2" t="s">
        <v>3820</v>
      </c>
      <c r="B3132" s="5">
        <v>44095</v>
      </c>
      <c r="C3132" s="5">
        <v>44096</v>
      </c>
      <c r="D3132" s="2" t="s">
        <v>45</v>
      </c>
      <c r="E3132" s="2" t="s">
        <v>41</v>
      </c>
      <c r="F3132" s="2" t="s">
        <v>1661</v>
      </c>
      <c r="G3132" s="6" t="str">
        <f>VLOOKUP(F3132,'Customer Info'!A:B,2,0)</f>
        <v>Ralph</v>
      </c>
      <c r="H3132" s="6" t="str">
        <f>VLOOKUP(F3132,'Customer Info'!A:C,3,0)</f>
        <v>Arnett</v>
      </c>
      <c r="I3132" s="6" t="str">
        <f>VLOOKUP(F3132,'Customer Info'!A:E,5,0)</f>
        <v>Suzhou</v>
      </c>
      <c r="J3132" s="2" t="s">
        <v>84</v>
      </c>
      <c r="K3132" s="2">
        <v>664</v>
      </c>
      <c r="L3132" s="2">
        <v>576</v>
      </c>
      <c r="M3132" s="2">
        <v>2</v>
      </c>
      <c r="N3132" s="7">
        <f t="shared" si="192"/>
        <v>1152</v>
      </c>
      <c r="O3132" s="7">
        <f t="shared" si="193"/>
        <v>1328</v>
      </c>
      <c r="P3132" s="2">
        <v>41</v>
      </c>
      <c r="Q3132" s="8">
        <f t="shared" si="194"/>
        <v>1369</v>
      </c>
      <c r="R3132" s="8">
        <f t="shared" si="195"/>
        <v>176</v>
      </c>
      <c r="S3132" s="2" t="s">
        <v>69</v>
      </c>
      <c r="T3132" s="22" cm="1">
        <f t="array" ref="T3132">_xlfn.IFS(OR(Q3132&gt;$U$2,Q3132&lt;$U$3),Q3132*$V$2,OR(Q3132&gt;$U$3,Q3132&lt;$U$4),Q3132*$V$3,OR(Q3132&gt;$U$3,Q3132&lt;$U$4),Q3132*$V$4,OR(Q3132&gt;$U$5,Q3132&lt;$U$6),Q3132*$V$6,OR(Q3132&gt;$U$6,Q3132&lt;$U$7),Q3132*$V$7)</f>
        <v>27.38</v>
      </c>
    </row>
    <row r="3133" spans="1:20" x14ac:dyDescent="0.3">
      <c r="A3133" s="2" t="s">
        <v>3821</v>
      </c>
      <c r="B3133" s="5">
        <v>44095</v>
      </c>
      <c r="C3133" s="5">
        <v>44097</v>
      </c>
      <c r="D3133" s="2" t="s">
        <v>26</v>
      </c>
      <c r="E3133" s="2" t="s">
        <v>27</v>
      </c>
      <c r="F3133" s="2" t="s">
        <v>445</v>
      </c>
      <c r="G3133" s="6" t="str">
        <f>VLOOKUP(F3133,'Customer Info'!A:B,2,0)</f>
        <v>Lisa</v>
      </c>
      <c r="H3133" s="6" t="str">
        <f>VLOOKUP(F3133,'Customer Info'!A:C,3,0)</f>
        <v>DeCherney</v>
      </c>
      <c r="I3133" s="6" t="str">
        <f>VLOOKUP(F3133,'Customer Info'!A:E,5,0)</f>
        <v>Ningbo</v>
      </c>
      <c r="J3133" s="2" t="s">
        <v>235</v>
      </c>
      <c r="K3133" s="2">
        <v>8665</v>
      </c>
      <c r="L3133" s="2">
        <v>7723</v>
      </c>
      <c r="M3133" s="2">
        <v>6</v>
      </c>
      <c r="N3133" s="7">
        <f t="shared" si="192"/>
        <v>46338</v>
      </c>
      <c r="O3133" s="7">
        <f t="shared" si="193"/>
        <v>51990</v>
      </c>
      <c r="P3133" s="2">
        <v>24</v>
      </c>
      <c r="Q3133" s="8">
        <f t="shared" si="194"/>
        <v>52014</v>
      </c>
      <c r="R3133" s="8">
        <f t="shared" si="195"/>
        <v>5652</v>
      </c>
      <c r="S3133" s="2" t="s">
        <v>28</v>
      </c>
      <c r="T3133" s="22" cm="1">
        <f t="array" ref="T3133">_xlfn.IFS(OR(Q3133&gt;$U$2,Q3133&lt;$U$3),Q3133*$V$2,OR(Q3133&gt;$U$3,Q3133&lt;$U$4),Q3133*$V$3,OR(Q3133&gt;$U$3,Q3133&lt;$U$4),Q3133*$V$4,OR(Q3133&gt;$U$5,Q3133&lt;$U$6),Q3133*$V$6,OR(Q3133&gt;$U$6,Q3133&lt;$U$7),Q3133*$V$7)</f>
        <v>1040.28</v>
      </c>
    </row>
    <row r="3134" spans="1:20" x14ac:dyDescent="0.3">
      <c r="A3134" s="2" t="s">
        <v>3822</v>
      </c>
      <c r="B3134" s="5">
        <v>44126</v>
      </c>
      <c r="C3134" s="5">
        <v>44126</v>
      </c>
      <c r="D3134" s="2" t="s">
        <v>45</v>
      </c>
      <c r="E3134" s="2" t="s">
        <v>89</v>
      </c>
      <c r="F3134" s="2" t="s">
        <v>510</v>
      </c>
      <c r="G3134" s="6" t="str">
        <f>VLOOKUP(F3134,'Customer Info'!A:B,2,0)</f>
        <v>Barry</v>
      </c>
      <c r="H3134" s="6" t="str">
        <f>VLOOKUP(F3134,'Customer Info'!A:C,3,0)</f>
        <v>Blumstein</v>
      </c>
      <c r="I3134" s="6" t="str">
        <f>VLOOKUP(F3134,'Customer Info'!A:E,5,0)</f>
        <v>Gold Coast</v>
      </c>
      <c r="J3134" s="2" t="s">
        <v>87</v>
      </c>
      <c r="K3134" s="2">
        <v>393</v>
      </c>
      <c r="L3134" s="2">
        <v>374</v>
      </c>
      <c r="M3134" s="2">
        <v>8</v>
      </c>
      <c r="N3134" s="7">
        <f t="shared" si="192"/>
        <v>2992</v>
      </c>
      <c r="O3134" s="7">
        <f t="shared" si="193"/>
        <v>3144</v>
      </c>
      <c r="P3134" s="2">
        <v>56</v>
      </c>
      <c r="Q3134" s="8">
        <f t="shared" si="194"/>
        <v>3200</v>
      </c>
      <c r="R3134" s="8">
        <f t="shared" si="195"/>
        <v>152</v>
      </c>
      <c r="S3134" s="2" t="s">
        <v>61</v>
      </c>
      <c r="T3134" s="22" cm="1">
        <f t="array" ref="T3134">_xlfn.IFS(OR(Q3134&gt;$U$2,Q3134&lt;$U$3),Q3134*$V$2,OR(Q3134&gt;$U$3,Q3134&lt;$U$4),Q3134*$V$3,OR(Q3134&gt;$U$3,Q3134&lt;$U$4),Q3134*$V$4,OR(Q3134&gt;$U$5,Q3134&lt;$U$6),Q3134*$V$6,OR(Q3134&gt;$U$6,Q3134&lt;$U$7),Q3134*$V$7)</f>
        <v>64</v>
      </c>
    </row>
    <row r="3135" spans="1:20" x14ac:dyDescent="0.3">
      <c r="A3135" s="2" t="s">
        <v>3823</v>
      </c>
      <c r="B3135" s="5">
        <v>43994</v>
      </c>
      <c r="C3135" s="5">
        <v>43994</v>
      </c>
      <c r="D3135" s="2" t="s">
        <v>26</v>
      </c>
      <c r="E3135" s="2" t="s">
        <v>66</v>
      </c>
      <c r="F3135" s="2" t="s">
        <v>591</v>
      </c>
      <c r="G3135" s="6" t="str">
        <f>VLOOKUP(F3135,'Customer Info'!A:B,2,0)</f>
        <v>Fred</v>
      </c>
      <c r="H3135" s="6" t="str">
        <f>VLOOKUP(F3135,'Customer Info'!A:C,3,0)</f>
        <v>Wasserman</v>
      </c>
      <c r="I3135" s="6" t="str">
        <f>VLOOKUP(F3135,'Customer Info'!A:E,5,0)</f>
        <v>Willich</v>
      </c>
      <c r="J3135" s="2" t="s">
        <v>323</v>
      </c>
      <c r="K3135" s="2">
        <v>7232</v>
      </c>
      <c r="L3135" s="2">
        <v>6753</v>
      </c>
      <c r="M3135" s="2">
        <v>2</v>
      </c>
      <c r="N3135" s="7">
        <f t="shared" si="192"/>
        <v>13506</v>
      </c>
      <c r="O3135" s="7">
        <f t="shared" si="193"/>
        <v>14464</v>
      </c>
      <c r="P3135" s="2">
        <v>90</v>
      </c>
      <c r="Q3135" s="8">
        <f t="shared" si="194"/>
        <v>14554</v>
      </c>
      <c r="R3135" s="8">
        <f t="shared" si="195"/>
        <v>958</v>
      </c>
      <c r="S3135" s="2" t="s">
        <v>61</v>
      </c>
      <c r="T3135" s="22" cm="1">
        <f t="array" ref="T3135">_xlfn.IFS(OR(Q3135&gt;$U$2,Q3135&lt;$U$3),Q3135*$V$2,OR(Q3135&gt;$U$3,Q3135&lt;$U$4),Q3135*$V$3,OR(Q3135&gt;$U$3,Q3135&lt;$U$4),Q3135*$V$4,OR(Q3135&gt;$U$5,Q3135&lt;$U$6),Q3135*$V$6,OR(Q3135&gt;$U$6,Q3135&lt;$U$7),Q3135*$V$7)</f>
        <v>291.08</v>
      </c>
    </row>
    <row r="3136" spans="1:20" x14ac:dyDescent="0.3">
      <c r="A3136" s="2" t="s">
        <v>3824</v>
      </c>
      <c r="B3136" s="5">
        <v>44091</v>
      </c>
      <c r="C3136" s="5">
        <v>44091</v>
      </c>
      <c r="D3136" s="2" t="s">
        <v>26</v>
      </c>
      <c r="E3136" s="2" t="s">
        <v>89</v>
      </c>
      <c r="F3136" s="2" t="s">
        <v>673</v>
      </c>
      <c r="G3136" s="6" t="str">
        <f>VLOOKUP(F3136,'Customer Info'!A:B,2,0)</f>
        <v>Vivek</v>
      </c>
      <c r="H3136" s="6" t="str">
        <f>VLOOKUP(F3136,'Customer Info'!A:C,3,0)</f>
        <v>Sundaresam</v>
      </c>
      <c r="I3136" s="6" t="str">
        <f>VLOOKUP(F3136,'Customer Info'!A:E,5,0)</f>
        <v>Hamburg</v>
      </c>
      <c r="J3136" s="2" t="s">
        <v>218</v>
      </c>
      <c r="K3136" s="2">
        <v>1169</v>
      </c>
      <c r="L3136" s="2">
        <v>1103</v>
      </c>
      <c r="M3136" s="2">
        <v>4</v>
      </c>
      <c r="N3136" s="7">
        <f t="shared" si="192"/>
        <v>4412</v>
      </c>
      <c r="O3136" s="7">
        <f t="shared" si="193"/>
        <v>4676</v>
      </c>
      <c r="P3136" s="2">
        <v>84</v>
      </c>
      <c r="Q3136" s="8">
        <f t="shared" si="194"/>
        <v>4760</v>
      </c>
      <c r="R3136" s="8">
        <f t="shared" si="195"/>
        <v>264</v>
      </c>
      <c r="S3136" s="2" t="s">
        <v>31</v>
      </c>
      <c r="T3136" s="22" cm="1">
        <f t="array" ref="T3136">_xlfn.IFS(OR(Q3136&gt;$U$2,Q3136&lt;$U$3),Q3136*$V$2,OR(Q3136&gt;$U$3,Q3136&lt;$U$4),Q3136*$V$3,OR(Q3136&gt;$U$3,Q3136&lt;$U$4),Q3136*$V$4,OR(Q3136&gt;$U$5,Q3136&lt;$U$6),Q3136*$V$6,OR(Q3136&gt;$U$6,Q3136&lt;$U$7),Q3136*$V$7)</f>
        <v>95.2</v>
      </c>
    </row>
    <row r="3137" spans="1:20" x14ac:dyDescent="0.3">
      <c r="A3137" s="2" t="s">
        <v>3825</v>
      </c>
      <c r="B3137" s="5">
        <v>43947</v>
      </c>
      <c r="C3137" s="5">
        <v>43948</v>
      </c>
      <c r="D3137" s="2" t="s">
        <v>33</v>
      </c>
      <c r="E3137" s="2" t="s">
        <v>46</v>
      </c>
      <c r="F3137" s="2" t="s">
        <v>895</v>
      </c>
      <c r="G3137" s="6" t="str">
        <f>VLOOKUP(F3137,'Customer Info'!A:B,2,0)</f>
        <v>Resi</v>
      </c>
      <c r="H3137" s="6" t="str">
        <f>VLOOKUP(F3137,'Customer Info'!A:C,3,0)</f>
        <v>Pšlking</v>
      </c>
      <c r="I3137" s="6" t="str">
        <f>VLOOKUP(F3137,'Customer Info'!A:E,5,0)</f>
        <v>Gelsenkirchen</v>
      </c>
      <c r="J3137" s="2" t="s">
        <v>476</v>
      </c>
      <c r="K3137" s="2">
        <v>8773</v>
      </c>
      <c r="L3137" s="2">
        <v>8115</v>
      </c>
      <c r="M3137" s="2">
        <v>1</v>
      </c>
      <c r="N3137" s="7">
        <f t="shared" si="192"/>
        <v>8115</v>
      </c>
      <c r="O3137" s="7">
        <f t="shared" si="193"/>
        <v>8773</v>
      </c>
      <c r="P3137" s="2">
        <v>90</v>
      </c>
      <c r="Q3137" s="8">
        <f t="shared" si="194"/>
        <v>8863</v>
      </c>
      <c r="R3137" s="8">
        <f t="shared" si="195"/>
        <v>658</v>
      </c>
      <c r="S3137" s="2" t="s">
        <v>61</v>
      </c>
      <c r="T3137" s="22" cm="1">
        <f t="array" ref="T3137">_xlfn.IFS(OR(Q3137&gt;$U$2,Q3137&lt;$U$3),Q3137*$V$2,OR(Q3137&gt;$U$3,Q3137&lt;$U$4),Q3137*$V$3,OR(Q3137&gt;$U$3,Q3137&lt;$U$4),Q3137*$V$4,OR(Q3137&gt;$U$5,Q3137&lt;$U$6),Q3137*$V$6,OR(Q3137&gt;$U$6,Q3137&lt;$U$7),Q3137*$V$7)</f>
        <v>177.26</v>
      </c>
    </row>
    <row r="3138" spans="1:20" x14ac:dyDescent="0.3">
      <c r="A3138" s="2" t="s">
        <v>3826</v>
      </c>
      <c r="B3138" s="5">
        <v>44097</v>
      </c>
      <c r="C3138" s="5">
        <v>44099</v>
      </c>
      <c r="D3138" s="2" t="s">
        <v>45</v>
      </c>
      <c r="E3138" s="2" t="s">
        <v>27</v>
      </c>
      <c r="F3138" s="2" t="s">
        <v>1476</v>
      </c>
      <c r="G3138" s="6" t="str">
        <f>VLOOKUP(F3138,'Customer Info'!A:B,2,0)</f>
        <v>Kean</v>
      </c>
      <c r="H3138" s="6" t="str">
        <f>VLOOKUP(F3138,'Customer Info'!A:C,3,0)</f>
        <v>Thornton</v>
      </c>
      <c r="I3138" s="6" t="str">
        <f>VLOOKUP(F3138,'Customer Info'!A:E,5,0)</f>
        <v>Melbourne</v>
      </c>
      <c r="J3138" s="2" t="s">
        <v>431</v>
      </c>
      <c r="K3138" s="2">
        <v>520</v>
      </c>
      <c r="L3138" s="2">
        <v>477</v>
      </c>
      <c r="M3138" s="2">
        <v>5</v>
      </c>
      <c r="N3138" s="7">
        <f t="shared" si="192"/>
        <v>2385</v>
      </c>
      <c r="O3138" s="7">
        <f t="shared" si="193"/>
        <v>2600</v>
      </c>
      <c r="P3138" s="2">
        <v>73</v>
      </c>
      <c r="Q3138" s="8">
        <f t="shared" si="194"/>
        <v>2673</v>
      </c>
      <c r="R3138" s="8">
        <f t="shared" si="195"/>
        <v>215</v>
      </c>
      <c r="S3138" s="2" t="s">
        <v>61</v>
      </c>
      <c r="T3138" s="22" cm="1">
        <f t="array" ref="T3138">_xlfn.IFS(OR(Q3138&gt;$U$2,Q3138&lt;$U$3),Q3138*$V$2,OR(Q3138&gt;$U$3,Q3138&lt;$U$4),Q3138*$V$3,OR(Q3138&gt;$U$3,Q3138&lt;$U$4),Q3138*$V$4,OR(Q3138&gt;$U$5,Q3138&lt;$U$6),Q3138*$V$6,OR(Q3138&gt;$U$6,Q3138&lt;$U$7),Q3138*$V$7)</f>
        <v>53.46</v>
      </c>
    </row>
    <row r="3139" spans="1:20" x14ac:dyDescent="0.3">
      <c r="A3139" s="2" t="s">
        <v>3827</v>
      </c>
      <c r="B3139" s="5">
        <v>44122</v>
      </c>
      <c r="C3139" s="5">
        <v>44122</v>
      </c>
      <c r="D3139" s="2" t="s">
        <v>45</v>
      </c>
      <c r="E3139" s="2" t="s">
        <v>27</v>
      </c>
      <c r="F3139" s="2" t="s">
        <v>416</v>
      </c>
      <c r="G3139" s="6" t="str">
        <f>VLOOKUP(F3139,'Customer Info'!A:B,2,0)</f>
        <v>Cathy</v>
      </c>
      <c r="H3139" s="6" t="str">
        <f>VLOOKUP(F3139,'Customer Info'!A:C,3,0)</f>
        <v>Hwang</v>
      </c>
      <c r="I3139" s="6" t="str">
        <f>VLOOKUP(F3139,'Customer Info'!A:E,5,0)</f>
        <v>Ballarat</v>
      </c>
      <c r="J3139" s="2" t="s">
        <v>412</v>
      </c>
      <c r="K3139" s="2">
        <v>992</v>
      </c>
      <c r="L3139" s="2">
        <v>928</v>
      </c>
      <c r="M3139" s="2">
        <v>5</v>
      </c>
      <c r="N3139" s="7">
        <f t="shared" si="192"/>
        <v>4640</v>
      </c>
      <c r="O3139" s="7">
        <f t="shared" si="193"/>
        <v>4960</v>
      </c>
      <c r="P3139" s="2">
        <v>34</v>
      </c>
      <c r="Q3139" s="8">
        <f t="shared" si="194"/>
        <v>4994</v>
      </c>
      <c r="R3139" s="8">
        <f t="shared" si="195"/>
        <v>320</v>
      </c>
      <c r="S3139" s="2" t="s">
        <v>31</v>
      </c>
      <c r="T3139" s="22" cm="1">
        <f t="array" ref="T3139">_xlfn.IFS(OR(Q3139&gt;$U$2,Q3139&lt;$U$3),Q3139*$V$2,OR(Q3139&gt;$U$3,Q3139&lt;$U$4),Q3139*$V$3,OR(Q3139&gt;$U$3,Q3139&lt;$U$4),Q3139*$V$4,OR(Q3139&gt;$U$5,Q3139&lt;$U$6),Q3139*$V$6,OR(Q3139&gt;$U$6,Q3139&lt;$U$7),Q3139*$V$7)</f>
        <v>99.88</v>
      </c>
    </row>
    <row r="3140" spans="1:20" x14ac:dyDescent="0.3">
      <c r="A3140" s="2" t="s">
        <v>3828</v>
      </c>
      <c r="B3140" s="5">
        <v>43950</v>
      </c>
      <c r="C3140" s="5">
        <v>43952</v>
      </c>
      <c r="D3140" s="2" t="s">
        <v>45</v>
      </c>
      <c r="E3140" s="2" t="s">
        <v>27</v>
      </c>
      <c r="F3140" s="2" t="s">
        <v>111</v>
      </c>
      <c r="G3140" s="6" t="str">
        <f>VLOOKUP(F3140,'Customer Info'!A:B,2,0)</f>
        <v>Thomas</v>
      </c>
      <c r="H3140" s="6" t="str">
        <f>VLOOKUP(F3140,'Customer Info'!A:C,3,0)</f>
        <v>Brumley</v>
      </c>
      <c r="I3140" s="6" t="str">
        <f>VLOOKUP(F3140,'Customer Info'!A:E,5,0)</f>
        <v>Jinan</v>
      </c>
      <c r="J3140" s="2" t="s">
        <v>60</v>
      </c>
      <c r="K3140" s="2">
        <v>932</v>
      </c>
      <c r="L3140" s="2">
        <v>838</v>
      </c>
      <c r="M3140" s="2">
        <v>5</v>
      </c>
      <c r="N3140" s="7">
        <f t="shared" si="192"/>
        <v>4190</v>
      </c>
      <c r="O3140" s="7">
        <f t="shared" si="193"/>
        <v>4660</v>
      </c>
      <c r="P3140" s="2">
        <v>96</v>
      </c>
      <c r="Q3140" s="8">
        <f t="shared" si="194"/>
        <v>4756</v>
      </c>
      <c r="R3140" s="8">
        <f t="shared" si="195"/>
        <v>470</v>
      </c>
      <c r="S3140" s="2" t="s">
        <v>61</v>
      </c>
      <c r="T3140" s="22" cm="1">
        <f t="array" ref="T3140">_xlfn.IFS(OR(Q3140&gt;$U$2,Q3140&lt;$U$3),Q3140*$V$2,OR(Q3140&gt;$U$3,Q3140&lt;$U$4),Q3140*$V$3,OR(Q3140&gt;$U$3,Q3140&lt;$U$4),Q3140*$V$4,OR(Q3140&gt;$U$5,Q3140&lt;$U$6),Q3140*$V$6,OR(Q3140&gt;$U$6,Q3140&lt;$U$7),Q3140*$V$7)</f>
        <v>95.12</v>
      </c>
    </row>
    <row r="3141" spans="1:20" x14ac:dyDescent="0.3">
      <c r="A3141" s="2" t="s">
        <v>3829</v>
      </c>
      <c r="B3141" s="5">
        <v>44135</v>
      </c>
      <c r="C3141" s="5">
        <v>44136</v>
      </c>
      <c r="D3141" s="2" t="s">
        <v>45</v>
      </c>
      <c r="E3141" s="2" t="s">
        <v>34</v>
      </c>
      <c r="F3141" s="2" t="s">
        <v>572</v>
      </c>
      <c r="G3141" s="6" t="str">
        <f>VLOOKUP(F3141,'Customer Info'!A:B,2,0)</f>
        <v>Jack</v>
      </c>
      <c r="H3141" s="6" t="str">
        <f>VLOOKUP(F3141,'Customer Info'!A:C,3,0)</f>
        <v>Garza</v>
      </c>
      <c r="I3141" s="6" t="str">
        <f>VLOOKUP(F3141,'Customer Info'!A:E,5,0)</f>
        <v>Oldenburg</v>
      </c>
      <c r="J3141" s="2" t="s">
        <v>695</v>
      </c>
      <c r="K3141" s="2">
        <v>809</v>
      </c>
      <c r="L3141" s="2">
        <v>770</v>
      </c>
      <c r="M3141" s="2">
        <v>4</v>
      </c>
      <c r="N3141" s="7">
        <f t="shared" si="192"/>
        <v>3080</v>
      </c>
      <c r="O3141" s="7">
        <f t="shared" si="193"/>
        <v>3236</v>
      </c>
      <c r="P3141" s="2">
        <v>80</v>
      </c>
      <c r="Q3141" s="8">
        <f t="shared" si="194"/>
        <v>3316</v>
      </c>
      <c r="R3141" s="8">
        <f t="shared" si="195"/>
        <v>156</v>
      </c>
      <c r="S3141" s="2" t="s">
        <v>61</v>
      </c>
      <c r="T3141" s="22" cm="1">
        <f t="array" ref="T3141">_xlfn.IFS(OR(Q3141&gt;$U$2,Q3141&lt;$U$3),Q3141*$V$2,OR(Q3141&gt;$U$3,Q3141&lt;$U$4),Q3141*$V$3,OR(Q3141&gt;$U$3,Q3141&lt;$U$4),Q3141*$V$4,OR(Q3141&gt;$U$5,Q3141&lt;$U$6),Q3141*$V$6,OR(Q3141&gt;$U$6,Q3141&lt;$U$7),Q3141*$V$7)</f>
        <v>66.320000000000007</v>
      </c>
    </row>
    <row r="3142" spans="1:20" x14ac:dyDescent="0.3">
      <c r="A3142" s="2" t="s">
        <v>3830</v>
      </c>
      <c r="B3142" s="5">
        <v>44190</v>
      </c>
      <c r="C3142" s="5">
        <v>44191</v>
      </c>
      <c r="D3142" s="2" t="s">
        <v>26</v>
      </c>
      <c r="E3142" s="2" t="s">
        <v>27</v>
      </c>
      <c r="F3142" s="2" t="s">
        <v>2094</v>
      </c>
      <c r="G3142" s="6" t="str">
        <f>VLOOKUP(F3142,'Customer Info'!A:B,2,0)</f>
        <v>Brooke</v>
      </c>
      <c r="H3142" s="6" t="str">
        <f>VLOOKUP(F3142,'Customer Info'!A:C,3,0)</f>
        <v>Gillingham</v>
      </c>
      <c r="I3142" s="6" t="str">
        <f>VLOOKUP(F3142,'Customer Info'!A:E,5,0)</f>
        <v>Sunbury</v>
      </c>
      <c r="J3142" s="2" t="s">
        <v>396</v>
      </c>
      <c r="K3142" s="2">
        <v>2787</v>
      </c>
      <c r="L3142" s="2">
        <v>2681</v>
      </c>
      <c r="M3142" s="2">
        <v>3</v>
      </c>
      <c r="N3142" s="7">
        <f t="shared" si="192"/>
        <v>8043</v>
      </c>
      <c r="O3142" s="7">
        <f t="shared" si="193"/>
        <v>8361</v>
      </c>
      <c r="P3142" s="2">
        <v>82</v>
      </c>
      <c r="Q3142" s="8">
        <f t="shared" si="194"/>
        <v>8443</v>
      </c>
      <c r="R3142" s="8">
        <f t="shared" si="195"/>
        <v>318</v>
      </c>
      <c r="S3142" s="2" t="s">
        <v>61</v>
      </c>
      <c r="T3142" s="22" cm="1">
        <f t="array" ref="T3142">_xlfn.IFS(OR(Q3142&gt;$U$2,Q3142&lt;$U$3),Q3142*$V$2,OR(Q3142&gt;$U$3,Q3142&lt;$U$4),Q3142*$V$3,OR(Q3142&gt;$U$3,Q3142&lt;$U$4),Q3142*$V$4,OR(Q3142&gt;$U$5,Q3142&lt;$U$6),Q3142*$V$6,OR(Q3142&gt;$U$6,Q3142&lt;$U$7),Q3142*$V$7)</f>
        <v>168.86</v>
      </c>
    </row>
    <row r="3143" spans="1:20" x14ac:dyDescent="0.3">
      <c r="A3143" s="2" t="s">
        <v>3831</v>
      </c>
      <c r="B3143" s="5">
        <v>43983</v>
      </c>
      <c r="C3143" s="5">
        <v>43984</v>
      </c>
      <c r="D3143" s="2" t="s">
        <v>33</v>
      </c>
      <c r="E3143" s="2" t="s">
        <v>34</v>
      </c>
      <c r="F3143" s="2" t="s">
        <v>591</v>
      </c>
      <c r="G3143" s="6" t="str">
        <f>VLOOKUP(F3143,'Customer Info'!A:B,2,0)</f>
        <v>Fred</v>
      </c>
      <c r="H3143" s="6" t="str">
        <f>VLOOKUP(F3143,'Customer Info'!A:C,3,0)</f>
        <v>Wasserman</v>
      </c>
      <c r="I3143" s="6" t="str">
        <f>VLOOKUP(F3143,'Customer Info'!A:E,5,0)</f>
        <v>Willich</v>
      </c>
      <c r="J3143" s="2" t="s">
        <v>148</v>
      </c>
      <c r="K3143" s="2">
        <v>6400</v>
      </c>
      <c r="L3143" s="2">
        <v>6401</v>
      </c>
      <c r="M3143" s="2">
        <v>4</v>
      </c>
      <c r="N3143" s="7">
        <f t="shared" si="192"/>
        <v>25604</v>
      </c>
      <c r="O3143" s="7">
        <f t="shared" si="193"/>
        <v>25600</v>
      </c>
      <c r="P3143" s="2">
        <v>88</v>
      </c>
      <c r="Q3143" s="8">
        <f t="shared" si="194"/>
        <v>25688</v>
      </c>
      <c r="R3143" s="8">
        <f t="shared" si="195"/>
        <v>-4</v>
      </c>
      <c r="S3143" s="2" t="s">
        <v>31</v>
      </c>
      <c r="T3143" s="22" cm="1">
        <f t="array" ref="T3143">_xlfn.IFS(OR(Q3143&gt;$U$2,Q3143&lt;$U$3),Q3143*$V$2,OR(Q3143&gt;$U$3,Q3143&lt;$U$4),Q3143*$V$3,OR(Q3143&gt;$U$3,Q3143&lt;$U$4),Q3143*$V$4,OR(Q3143&gt;$U$5,Q3143&lt;$U$6),Q3143*$V$6,OR(Q3143&gt;$U$6,Q3143&lt;$U$7),Q3143*$V$7)</f>
        <v>513.76</v>
      </c>
    </row>
    <row r="3144" spans="1:20" x14ac:dyDescent="0.3">
      <c r="A3144" s="2" t="s">
        <v>3832</v>
      </c>
      <c r="B3144" s="5">
        <v>43920</v>
      </c>
      <c r="C3144" s="5">
        <v>43921</v>
      </c>
      <c r="D3144" s="2" t="s">
        <v>45</v>
      </c>
      <c r="E3144" s="2" t="s">
        <v>34</v>
      </c>
      <c r="F3144" s="2" t="s">
        <v>504</v>
      </c>
      <c r="G3144" s="6" t="str">
        <f>VLOOKUP(F3144,'Customer Info'!A:B,2,0)</f>
        <v>Cari</v>
      </c>
      <c r="H3144" s="6" t="str">
        <f>VLOOKUP(F3144,'Customer Info'!A:C,3,0)</f>
        <v>MacIntyre</v>
      </c>
      <c r="I3144" s="6" t="str">
        <f>VLOOKUP(F3144,'Customer Info'!A:E,5,0)</f>
        <v>Freiburg</v>
      </c>
      <c r="J3144" s="2" t="s">
        <v>384</v>
      </c>
      <c r="K3144" s="2">
        <v>3054</v>
      </c>
      <c r="L3144" s="2">
        <v>2721</v>
      </c>
      <c r="M3144" s="2">
        <v>2</v>
      </c>
      <c r="N3144" s="7">
        <f t="shared" si="192"/>
        <v>5442</v>
      </c>
      <c r="O3144" s="7">
        <f t="shared" si="193"/>
        <v>6108</v>
      </c>
      <c r="P3144" s="2">
        <v>69</v>
      </c>
      <c r="Q3144" s="8">
        <f t="shared" si="194"/>
        <v>6177</v>
      </c>
      <c r="R3144" s="8">
        <f t="shared" si="195"/>
        <v>666</v>
      </c>
      <c r="S3144" s="2" t="s">
        <v>61</v>
      </c>
      <c r="T3144" s="22" cm="1">
        <f t="array" ref="T3144">_xlfn.IFS(OR(Q3144&gt;$U$2,Q3144&lt;$U$3),Q3144*$V$2,OR(Q3144&gt;$U$3,Q3144&lt;$U$4),Q3144*$V$3,OR(Q3144&gt;$U$3,Q3144&lt;$U$4),Q3144*$V$4,OR(Q3144&gt;$U$5,Q3144&lt;$U$6),Q3144*$V$6,OR(Q3144&gt;$U$6,Q3144&lt;$U$7),Q3144*$V$7)</f>
        <v>123.54</v>
      </c>
    </row>
    <row r="3145" spans="1:20" x14ac:dyDescent="0.3">
      <c r="A3145" s="2" t="s">
        <v>3833</v>
      </c>
      <c r="B3145" s="5">
        <v>44001</v>
      </c>
      <c r="C3145" s="5">
        <v>44001</v>
      </c>
      <c r="D3145" s="2" t="s">
        <v>26</v>
      </c>
      <c r="E3145" s="2" t="s">
        <v>34</v>
      </c>
      <c r="F3145" s="2" t="s">
        <v>280</v>
      </c>
      <c r="G3145" s="6" t="str">
        <f>VLOOKUP(F3145,'Customer Info'!A:B,2,0)</f>
        <v>Brenda</v>
      </c>
      <c r="H3145" s="6" t="str">
        <f>VLOOKUP(F3145,'Customer Info'!A:C,3,0)</f>
        <v>Bowman</v>
      </c>
      <c r="I3145" s="6" t="str">
        <f>VLOOKUP(F3145,'Customer Info'!A:E,5,0)</f>
        <v>Perth</v>
      </c>
      <c r="J3145" s="2" t="s">
        <v>1394</v>
      </c>
      <c r="K3145" s="2">
        <v>3354</v>
      </c>
      <c r="L3145" s="2">
        <v>3102</v>
      </c>
      <c r="M3145" s="2">
        <v>7</v>
      </c>
      <c r="N3145" s="7">
        <f t="shared" si="192"/>
        <v>21714</v>
      </c>
      <c r="O3145" s="7">
        <f t="shared" si="193"/>
        <v>23478</v>
      </c>
      <c r="P3145" s="2">
        <v>43</v>
      </c>
      <c r="Q3145" s="8">
        <f t="shared" si="194"/>
        <v>23521</v>
      </c>
      <c r="R3145" s="8">
        <f t="shared" si="195"/>
        <v>1764</v>
      </c>
      <c r="S3145" s="2" t="s">
        <v>31</v>
      </c>
      <c r="T3145" s="22" cm="1">
        <f t="array" ref="T3145">_xlfn.IFS(OR(Q3145&gt;$U$2,Q3145&lt;$U$3),Q3145*$V$2,OR(Q3145&gt;$U$3,Q3145&lt;$U$4),Q3145*$V$3,OR(Q3145&gt;$U$3,Q3145&lt;$U$4),Q3145*$V$4,OR(Q3145&gt;$U$5,Q3145&lt;$U$6),Q3145*$V$6,OR(Q3145&gt;$U$6,Q3145&lt;$U$7),Q3145*$V$7)</f>
        <v>470.42</v>
      </c>
    </row>
    <row r="3146" spans="1:20" x14ac:dyDescent="0.3">
      <c r="A3146" s="2" t="s">
        <v>3834</v>
      </c>
      <c r="B3146" s="5">
        <v>43833</v>
      </c>
      <c r="C3146" s="5">
        <v>43835</v>
      </c>
      <c r="D3146" s="2" t="s">
        <v>33</v>
      </c>
      <c r="E3146" s="2" t="s">
        <v>89</v>
      </c>
      <c r="F3146" s="2" t="s">
        <v>457</v>
      </c>
      <c r="G3146" s="6" t="str">
        <f>VLOOKUP(F3146,'Customer Info'!A:B,2,0)</f>
        <v>Alex</v>
      </c>
      <c r="H3146" s="6" t="str">
        <f>VLOOKUP(F3146,'Customer Info'!A:C,3,0)</f>
        <v>Avila</v>
      </c>
      <c r="I3146" s="6" t="str">
        <f>VLOOKUP(F3146,'Customer Info'!A:E,5,0)</f>
        <v>Agra</v>
      </c>
      <c r="J3146" s="2" t="s">
        <v>1048</v>
      </c>
      <c r="K3146" s="2">
        <v>7864</v>
      </c>
      <c r="L3146" s="2">
        <v>7563</v>
      </c>
      <c r="M3146" s="2">
        <v>3</v>
      </c>
      <c r="N3146" s="7">
        <f t="shared" si="192"/>
        <v>22689</v>
      </c>
      <c r="O3146" s="7">
        <f t="shared" si="193"/>
        <v>23592</v>
      </c>
      <c r="P3146" s="2">
        <v>32</v>
      </c>
      <c r="Q3146" s="8">
        <f t="shared" si="194"/>
        <v>23624</v>
      </c>
      <c r="R3146" s="8">
        <f t="shared" si="195"/>
        <v>903</v>
      </c>
      <c r="S3146" s="2" t="s">
        <v>61</v>
      </c>
      <c r="T3146" s="22" cm="1">
        <f t="array" ref="T3146">_xlfn.IFS(OR(Q3146&gt;$U$2,Q3146&lt;$U$3),Q3146*$V$2,OR(Q3146&gt;$U$3,Q3146&lt;$U$4),Q3146*$V$3,OR(Q3146&gt;$U$3,Q3146&lt;$U$4),Q3146*$V$4,OR(Q3146&gt;$U$5,Q3146&lt;$U$6),Q3146*$V$6,OR(Q3146&gt;$U$6,Q3146&lt;$U$7),Q3146*$V$7)</f>
        <v>472.48</v>
      </c>
    </row>
    <row r="3147" spans="1:20" x14ac:dyDescent="0.3">
      <c r="A3147" s="2" t="s">
        <v>3835</v>
      </c>
      <c r="B3147" s="5">
        <v>44079</v>
      </c>
      <c r="C3147" s="5">
        <v>44081</v>
      </c>
      <c r="D3147" s="2" t="s">
        <v>45</v>
      </c>
      <c r="E3147" s="2" t="s">
        <v>34</v>
      </c>
      <c r="F3147" s="2" t="s">
        <v>799</v>
      </c>
      <c r="G3147" s="6" t="str">
        <f>VLOOKUP(F3147,'Customer Info'!A:B,2,0)</f>
        <v>Tim</v>
      </c>
      <c r="H3147" s="6" t="str">
        <f>VLOOKUP(F3147,'Customer Info'!A:C,3,0)</f>
        <v>Brockman</v>
      </c>
      <c r="I3147" s="6" t="str">
        <f>VLOOKUP(F3147,'Customer Info'!A:E,5,0)</f>
        <v>Toowoomba</v>
      </c>
      <c r="J3147" s="2" t="s">
        <v>530</v>
      </c>
      <c r="K3147" s="2">
        <v>224</v>
      </c>
      <c r="L3147" s="2">
        <v>210</v>
      </c>
      <c r="M3147" s="2">
        <v>3</v>
      </c>
      <c r="N3147" s="7">
        <f t="shared" ref="N3147:N3210" si="196">L3147*M3147</f>
        <v>630</v>
      </c>
      <c r="O3147" s="7">
        <f t="shared" ref="O3147:O3210" si="197">K3147*M3147</f>
        <v>672</v>
      </c>
      <c r="P3147" s="2">
        <v>41</v>
      </c>
      <c r="Q3147" s="8">
        <f t="shared" ref="Q3147:Q3210" si="198">P3147+O3147</f>
        <v>713</v>
      </c>
      <c r="R3147" s="8">
        <f t="shared" ref="R3147:R3210" si="199">Q3147-N3147-P3147</f>
        <v>42</v>
      </c>
      <c r="S3147" s="2" t="s">
        <v>28</v>
      </c>
      <c r="T3147" s="22" cm="1">
        <f t="array" ref="T3147">_xlfn.IFS(OR(Q3147&gt;$U$2,Q3147&lt;$U$3),Q3147*$V$2,OR(Q3147&gt;$U$3,Q3147&lt;$U$4),Q3147*$V$3,OR(Q3147&gt;$U$3,Q3147&lt;$U$4),Q3147*$V$4,OR(Q3147&gt;$U$5,Q3147&lt;$U$6),Q3147*$V$6,OR(Q3147&gt;$U$6,Q3147&lt;$U$7),Q3147*$V$7)</f>
        <v>14.26</v>
      </c>
    </row>
    <row r="3148" spans="1:20" x14ac:dyDescent="0.3">
      <c r="A3148" s="2" t="s">
        <v>3836</v>
      </c>
      <c r="B3148" s="5">
        <v>43928</v>
      </c>
      <c r="C3148" s="5">
        <v>43929</v>
      </c>
      <c r="D3148" s="2" t="s">
        <v>45</v>
      </c>
      <c r="E3148" s="2" t="s">
        <v>89</v>
      </c>
      <c r="F3148" s="2" t="s">
        <v>1902</v>
      </c>
      <c r="G3148" s="6" t="str">
        <f>VLOOKUP(F3148,'Customer Info'!A:B,2,0)</f>
        <v>Steven</v>
      </c>
      <c r="H3148" s="6" t="str">
        <f>VLOOKUP(F3148,'Customer Info'!A:C,3,0)</f>
        <v>Roelle</v>
      </c>
      <c r="I3148" s="6" t="str">
        <f>VLOOKUP(F3148,'Customer Info'!A:E,5,0)</f>
        <v>Bonn</v>
      </c>
      <c r="J3148" s="2" t="s">
        <v>129</v>
      </c>
      <c r="K3148" s="2">
        <v>130</v>
      </c>
      <c r="L3148" s="2">
        <v>122</v>
      </c>
      <c r="M3148" s="2">
        <v>2</v>
      </c>
      <c r="N3148" s="7">
        <f t="shared" si="196"/>
        <v>244</v>
      </c>
      <c r="O3148" s="7">
        <f t="shared" si="197"/>
        <v>260</v>
      </c>
      <c r="P3148" s="2">
        <v>30</v>
      </c>
      <c r="Q3148" s="8">
        <f t="shared" si="198"/>
        <v>290</v>
      </c>
      <c r="R3148" s="8">
        <f t="shared" si="199"/>
        <v>16</v>
      </c>
      <c r="S3148" s="2" t="s">
        <v>31</v>
      </c>
      <c r="T3148" s="22" cm="1">
        <f t="array" ref="T3148">_xlfn.IFS(OR(Q3148&gt;$U$2,Q3148&lt;$U$3),Q3148*$V$2,OR(Q3148&gt;$U$3,Q3148&lt;$U$4),Q3148*$V$3,OR(Q3148&gt;$U$3,Q3148&lt;$U$4),Q3148*$V$4,OR(Q3148&gt;$U$5,Q3148&lt;$U$6),Q3148*$V$6,OR(Q3148&gt;$U$6,Q3148&lt;$U$7),Q3148*$V$7)</f>
        <v>5.8</v>
      </c>
    </row>
    <row r="3149" spans="1:20" x14ac:dyDescent="0.3">
      <c r="A3149" s="2" t="s">
        <v>3837</v>
      </c>
      <c r="B3149" s="5">
        <v>43947</v>
      </c>
      <c r="C3149" s="5">
        <v>43949</v>
      </c>
      <c r="D3149" s="2" t="s">
        <v>26</v>
      </c>
      <c r="E3149" s="2" t="s">
        <v>41</v>
      </c>
      <c r="F3149" s="2" t="s">
        <v>1229</v>
      </c>
      <c r="G3149" s="6" t="str">
        <f>VLOOKUP(F3149,'Customer Info'!A:B,2,0)</f>
        <v>Shirley</v>
      </c>
      <c r="H3149" s="6" t="str">
        <f>VLOOKUP(F3149,'Customer Info'!A:C,3,0)</f>
        <v>Jackson</v>
      </c>
      <c r="I3149" s="6" t="str">
        <f>VLOOKUP(F3149,'Customer Info'!A:E,5,0)</f>
        <v>Gold Coast</v>
      </c>
      <c r="J3149" s="2" t="s">
        <v>260</v>
      </c>
      <c r="K3149" s="2">
        <v>1925</v>
      </c>
      <c r="L3149" s="2">
        <v>1834</v>
      </c>
      <c r="M3149" s="2">
        <v>2</v>
      </c>
      <c r="N3149" s="7">
        <f t="shared" si="196"/>
        <v>3668</v>
      </c>
      <c r="O3149" s="7">
        <f t="shared" si="197"/>
        <v>3850</v>
      </c>
      <c r="P3149" s="2">
        <v>65</v>
      </c>
      <c r="Q3149" s="8">
        <f t="shared" si="198"/>
        <v>3915</v>
      </c>
      <c r="R3149" s="8">
        <f t="shared" si="199"/>
        <v>182</v>
      </c>
      <c r="S3149" s="2" t="s">
        <v>28</v>
      </c>
      <c r="T3149" s="22" cm="1">
        <f t="array" ref="T3149">_xlfn.IFS(OR(Q3149&gt;$U$2,Q3149&lt;$U$3),Q3149*$V$2,OR(Q3149&gt;$U$3,Q3149&lt;$U$4),Q3149*$V$3,OR(Q3149&gt;$U$3,Q3149&lt;$U$4),Q3149*$V$4,OR(Q3149&gt;$U$5,Q3149&lt;$U$6),Q3149*$V$6,OR(Q3149&gt;$U$6,Q3149&lt;$U$7),Q3149*$V$7)</f>
        <v>78.3</v>
      </c>
    </row>
    <row r="3150" spans="1:20" x14ac:dyDescent="0.3">
      <c r="A3150" s="2" t="s">
        <v>3838</v>
      </c>
      <c r="B3150" s="5">
        <v>43880</v>
      </c>
      <c r="C3150" s="5">
        <v>43882</v>
      </c>
      <c r="D3150" s="2" t="s">
        <v>45</v>
      </c>
      <c r="E3150" s="2" t="s">
        <v>89</v>
      </c>
      <c r="F3150" s="2" t="s">
        <v>1421</v>
      </c>
      <c r="G3150" s="6" t="str">
        <f>VLOOKUP(F3150,'Customer Info'!A:B,2,0)</f>
        <v>Peter</v>
      </c>
      <c r="H3150" s="6" t="str">
        <f>VLOOKUP(F3150,'Customer Info'!A:C,3,0)</f>
        <v>BŸhler</v>
      </c>
      <c r="I3150" s="6" t="str">
        <f>VLOOKUP(F3150,'Customer Info'!A:E,5,0)</f>
        <v>Wolfsburg</v>
      </c>
      <c r="J3150" s="2" t="s">
        <v>494</v>
      </c>
      <c r="K3150" s="2">
        <v>210</v>
      </c>
      <c r="L3150" s="2">
        <v>193</v>
      </c>
      <c r="M3150" s="2">
        <v>1</v>
      </c>
      <c r="N3150" s="7">
        <f t="shared" si="196"/>
        <v>193</v>
      </c>
      <c r="O3150" s="7">
        <f t="shared" si="197"/>
        <v>210</v>
      </c>
      <c r="P3150" s="2">
        <v>28</v>
      </c>
      <c r="Q3150" s="8">
        <f t="shared" si="198"/>
        <v>238</v>
      </c>
      <c r="R3150" s="8">
        <f t="shared" si="199"/>
        <v>17</v>
      </c>
      <c r="S3150" s="2" t="s">
        <v>31</v>
      </c>
      <c r="T3150" s="22" cm="1">
        <f t="array" ref="T3150">_xlfn.IFS(OR(Q3150&gt;$U$2,Q3150&lt;$U$3),Q3150*$V$2,OR(Q3150&gt;$U$3,Q3150&lt;$U$4),Q3150*$V$3,OR(Q3150&gt;$U$3,Q3150&lt;$U$4),Q3150*$V$4,OR(Q3150&gt;$U$5,Q3150&lt;$U$6),Q3150*$V$6,OR(Q3150&gt;$U$6,Q3150&lt;$U$7),Q3150*$V$7)</f>
        <v>4.76</v>
      </c>
    </row>
    <row r="3151" spans="1:20" x14ac:dyDescent="0.3">
      <c r="A3151" s="2" t="s">
        <v>3839</v>
      </c>
      <c r="B3151" s="5">
        <v>44061</v>
      </c>
      <c r="C3151" s="5">
        <v>44063</v>
      </c>
      <c r="D3151" s="2" t="s">
        <v>45</v>
      </c>
      <c r="E3151" s="2" t="s">
        <v>89</v>
      </c>
      <c r="F3151" s="2" t="s">
        <v>863</v>
      </c>
      <c r="G3151" s="6" t="str">
        <f>VLOOKUP(F3151,'Customer Info'!A:B,2,0)</f>
        <v>Michael</v>
      </c>
      <c r="H3151" s="6" t="str">
        <f>VLOOKUP(F3151,'Customer Info'!A:C,3,0)</f>
        <v>Nguyen</v>
      </c>
      <c r="I3151" s="6" t="str">
        <f>VLOOKUP(F3151,'Customer Info'!A:E,5,0)</f>
        <v>Berlin</v>
      </c>
      <c r="J3151" s="2" t="s">
        <v>762</v>
      </c>
      <c r="K3151" s="2">
        <v>1058</v>
      </c>
      <c r="L3151" s="2">
        <v>989</v>
      </c>
      <c r="M3151" s="2">
        <v>3</v>
      </c>
      <c r="N3151" s="7">
        <f t="shared" si="196"/>
        <v>2967</v>
      </c>
      <c r="O3151" s="7">
        <f t="shared" si="197"/>
        <v>3174</v>
      </c>
      <c r="P3151" s="2">
        <v>86</v>
      </c>
      <c r="Q3151" s="8">
        <f t="shared" si="198"/>
        <v>3260</v>
      </c>
      <c r="R3151" s="8">
        <f t="shared" si="199"/>
        <v>207</v>
      </c>
      <c r="S3151" s="2" t="s">
        <v>31</v>
      </c>
      <c r="T3151" s="22" cm="1">
        <f t="array" ref="T3151">_xlfn.IFS(OR(Q3151&gt;$U$2,Q3151&lt;$U$3),Q3151*$V$2,OR(Q3151&gt;$U$3,Q3151&lt;$U$4),Q3151*$V$3,OR(Q3151&gt;$U$3,Q3151&lt;$U$4),Q3151*$V$4,OR(Q3151&gt;$U$5,Q3151&lt;$U$6),Q3151*$V$6,OR(Q3151&gt;$U$6,Q3151&lt;$U$7),Q3151*$V$7)</f>
        <v>65.2</v>
      </c>
    </row>
    <row r="3152" spans="1:20" x14ac:dyDescent="0.3">
      <c r="A3152" s="2" t="s">
        <v>3840</v>
      </c>
      <c r="B3152" s="5">
        <v>44041</v>
      </c>
      <c r="C3152" s="5">
        <v>44042</v>
      </c>
      <c r="D3152" s="2" t="s">
        <v>26</v>
      </c>
      <c r="E3152" s="2" t="s">
        <v>34</v>
      </c>
      <c r="F3152" s="2" t="s">
        <v>1968</v>
      </c>
      <c r="G3152" s="6" t="str">
        <f>VLOOKUP(F3152,'Customer Info'!A:B,2,0)</f>
        <v>Alejandro</v>
      </c>
      <c r="H3152" s="6" t="str">
        <f>VLOOKUP(F3152,'Customer Info'!A:C,3,0)</f>
        <v>Ballentine</v>
      </c>
      <c r="I3152" s="6" t="str">
        <f>VLOOKUP(F3152,'Customer Info'!A:E,5,0)</f>
        <v>Mannheim</v>
      </c>
      <c r="J3152" s="2" t="s">
        <v>609</v>
      </c>
      <c r="K3152" s="2">
        <v>2088</v>
      </c>
      <c r="L3152" s="2">
        <v>1970</v>
      </c>
      <c r="M3152" s="2">
        <v>1</v>
      </c>
      <c r="N3152" s="7">
        <f t="shared" si="196"/>
        <v>1970</v>
      </c>
      <c r="O3152" s="7">
        <f t="shared" si="197"/>
        <v>2088</v>
      </c>
      <c r="P3152" s="2">
        <v>31</v>
      </c>
      <c r="Q3152" s="8">
        <f t="shared" si="198"/>
        <v>2119</v>
      </c>
      <c r="R3152" s="8">
        <f t="shared" si="199"/>
        <v>118</v>
      </c>
      <c r="S3152" s="2" t="s">
        <v>31</v>
      </c>
      <c r="T3152" s="22" cm="1">
        <f t="array" ref="T3152">_xlfn.IFS(OR(Q3152&gt;$U$2,Q3152&lt;$U$3),Q3152*$V$2,OR(Q3152&gt;$U$3,Q3152&lt;$U$4),Q3152*$V$3,OR(Q3152&gt;$U$3,Q3152&lt;$U$4),Q3152*$V$4,OR(Q3152&gt;$U$5,Q3152&lt;$U$6),Q3152*$V$6,OR(Q3152&gt;$U$6,Q3152&lt;$U$7),Q3152*$V$7)</f>
        <v>42.38</v>
      </c>
    </row>
    <row r="3153" spans="1:20" x14ac:dyDescent="0.3">
      <c r="A3153" s="2" t="s">
        <v>3841</v>
      </c>
      <c r="B3153" s="5">
        <v>43941</v>
      </c>
      <c r="C3153" s="5">
        <v>43941</v>
      </c>
      <c r="D3153" s="2" t="s">
        <v>26</v>
      </c>
      <c r="E3153" s="2" t="s">
        <v>89</v>
      </c>
      <c r="F3153" s="2" t="s">
        <v>1339</v>
      </c>
      <c r="G3153" s="6" t="str">
        <f>VLOOKUP(F3153,'Customer Info'!A:B,2,0)</f>
        <v>Toby</v>
      </c>
      <c r="H3153" s="6" t="str">
        <f>VLOOKUP(F3153,'Customer Info'!A:C,3,0)</f>
        <v>Swindell</v>
      </c>
      <c r="I3153" s="6" t="str">
        <f>VLOOKUP(F3153,'Customer Info'!A:E,5,0)</f>
        <v>Ninghai</v>
      </c>
      <c r="J3153" s="2" t="s">
        <v>314</v>
      </c>
      <c r="K3153" s="2">
        <v>8617</v>
      </c>
      <c r="L3153" s="2">
        <v>7900</v>
      </c>
      <c r="M3153" s="2">
        <v>2</v>
      </c>
      <c r="N3153" s="7">
        <f t="shared" si="196"/>
        <v>15800</v>
      </c>
      <c r="O3153" s="7">
        <f t="shared" si="197"/>
        <v>17234</v>
      </c>
      <c r="P3153" s="2">
        <v>99</v>
      </c>
      <c r="Q3153" s="8">
        <f t="shared" si="198"/>
        <v>17333</v>
      </c>
      <c r="R3153" s="8">
        <f t="shared" si="199"/>
        <v>1434</v>
      </c>
      <c r="S3153" s="2" t="s">
        <v>31</v>
      </c>
      <c r="T3153" s="22" cm="1">
        <f t="array" ref="T3153">_xlfn.IFS(OR(Q3153&gt;$U$2,Q3153&lt;$U$3),Q3153*$V$2,OR(Q3153&gt;$U$3,Q3153&lt;$U$4),Q3153*$V$3,OR(Q3153&gt;$U$3,Q3153&lt;$U$4),Q3153*$V$4,OR(Q3153&gt;$U$5,Q3153&lt;$U$6),Q3153*$V$6,OR(Q3153&gt;$U$6,Q3153&lt;$U$7),Q3153*$V$7)</f>
        <v>346.66</v>
      </c>
    </row>
    <row r="3154" spans="1:20" x14ac:dyDescent="0.3">
      <c r="A3154" s="2" t="s">
        <v>3842</v>
      </c>
      <c r="B3154" s="5">
        <v>44063</v>
      </c>
      <c r="C3154" s="5">
        <v>44063</v>
      </c>
      <c r="D3154" s="2" t="s">
        <v>45</v>
      </c>
      <c r="E3154" s="2" t="s">
        <v>66</v>
      </c>
      <c r="F3154" s="2" t="s">
        <v>2024</v>
      </c>
      <c r="G3154" s="6" t="str">
        <f>VLOOKUP(F3154,'Customer Info'!A:B,2,0)</f>
        <v>Tom</v>
      </c>
      <c r="H3154" s="6" t="str">
        <f>VLOOKUP(F3154,'Customer Info'!A:C,3,0)</f>
        <v>Prescott</v>
      </c>
      <c r="I3154" s="6" t="str">
        <f>VLOOKUP(F3154,'Customer Info'!A:E,5,0)</f>
        <v>Bokaro</v>
      </c>
      <c r="J3154" s="2" t="s">
        <v>57</v>
      </c>
      <c r="K3154" s="2">
        <v>789</v>
      </c>
      <c r="L3154" s="2">
        <v>739</v>
      </c>
      <c r="M3154" s="2">
        <v>2</v>
      </c>
      <c r="N3154" s="7">
        <f t="shared" si="196"/>
        <v>1478</v>
      </c>
      <c r="O3154" s="7">
        <f t="shared" si="197"/>
        <v>1578</v>
      </c>
      <c r="P3154" s="2">
        <v>76</v>
      </c>
      <c r="Q3154" s="8">
        <f t="shared" si="198"/>
        <v>1654</v>
      </c>
      <c r="R3154" s="8">
        <f t="shared" si="199"/>
        <v>100</v>
      </c>
      <c r="S3154" s="2" t="s">
        <v>28</v>
      </c>
      <c r="T3154" s="22" cm="1">
        <f t="array" ref="T3154">_xlfn.IFS(OR(Q3154&gt;$U$2,Q3154&lt;$U$3),Q3154*$V$2,OR(Q3154&gt;$U$3,Q3154&lt;$U$4),Q3154*$V$3,OR(Q3154&gt;$U$3,Q3154&lt;$U$4),Q3154*$V$4,OR(Q3154&gt;$U$5,Q3154&lt;$U$6),Q3154*$V$6,OR(Q3154&gt;$U$6,Q3154&lt;$U$7),Q3154*$V$7)</f>
        <v>33.08</v>
      </c>
    </row>
    <row r="3155" spans="1:20" x14ac:dyDescent="0.3">
      <c r="A3155" s="2" t="s">
        <v>3843</v>
      </c>
      <c r="B3155" s="5">
        <v>43925</v>
      </c>
      <c r="C3155" s="5">
        <v>43925</v>
      </c>
      <c r="D3155" s="2" t="s">
        <v>45</v>
      </c>
      <c r="E3155" s="2" t="s">
        <v>41</v>
      </c>
      <c r="F3155" s="2" t="s">
        <v>681</v>
      </c>
      <c r="G3155" s="6" t="str">
        <f>VLOOKUP(F3155,'Customer Info'!A:B,2,0)</f>
        <v>Tamara</v>
      </c>
      <c r="H3155" s="6" t="str">
        <f>VLOOKUP(F3155,'Customer Info'!A:C,3,0)</f>
        <v>Willingham</v>
      </c>
      <c r="I3155" s="6" t="str">
        <f>VLOOKUP(F3155,'Customer Info'!A:E,5,0)</f>
        <v>Perth</v>
      </c>
      <c r="J3155" s="2" t="s">
        <v>260</v>
      </c>
      <c r="K3155" s="2">
        <v>658</v>
      </c>
      <c r="L3155" s="2">
        <v>615</v>
      </c>
      <c r="M3155" s="2">
        <v>2</v>
      </c>
      <c r="N3155" s="7">
        <f t="shared" si="196"/>
        <v>1230</v>
      </c>
      <c r="O3155" s="7">
        <f t="shared" si="197"/>
        <v>1316</v>
      </c>
      <c r="P3155" s="2">
        <v>51</v>
      </c>
      <c r="Q3155" s="8">
        <f t="shared" si="198"/>
        <v>1367</v>
      </c>
      <c r="R3155" s="8">
        <f t="shared" si="199"/>
        <v>86</v>
      </c>
      <c r="S3155" s="2" t="s">
        <v>61</v>
      </c>
      <c r="T3155" s="22" cm="1">
        <f t="array" ref="T3155">_xlfn.IFS(OR(Q3155&gt;$U$2,Q3155&lt;$U$3),Q3155*$V$2,OR(Q3155&gt;$U$3,Q3155&lt;$U$4),Q3155*$V$3,OR(Q3155&gt;$U$3,Q3155&lt;$U$4),Q3155*$V$4,OR(Q3155&gt;$U$5,Q3155&lt;$U$6),Q3155*$V$6,OR(Q3155&gt;$U$6,Q3155&lt;$U$7),Q3155*$V$7)</f>
        <v>27.34</v>
      </c>
    </row>
    <row r="3156" spans="1:20" x14ac:dyDescent="0.3">
      <c r="A3156" s="2" t="s">
        <v>3844</v>
      </c>
      <c r="B3156" s="5">
        <v>43900</v>
      </c>
      <c r="C3156" s="5">
        <v>43900</v>
      </c>
      <c r="D3156" s="2" t="s">
        <v>45</v>
      </c>
      <c r="E3156" s="2" t="s">
        <v>89</v>
      </c>
      <c r="F3156" s="2" t="s">
        <v>619</v>
      </c>
      <c r="G3156" s="6" t="str">
        <f>VLOOKUP(F3156,'Customer Info'!A:B,2,0)</f>
        <v>Daniel</v>
      </c>
      <c r="H3156" s="6" t="str">
        <f>VLOOKUP(F3156,'Customer Info'!A:C,3,0)</f>
        <v>Raglin</v>
      </c>
      <c r="I3156" s="6" t="str">
        <f>VLOOKUP(F3156,'Customer Info'!A:E,5,0)</f>
        <v>Gold Coast</v>
      </c>
      <c r="J3156" s="2" t="s">
        <v>745</v>
      </c>
      <c r="K3156" s="2">
        <v>2310</v>
      </c>
      <c r="L3156" s="2">
        <v>2040</v>
      </c>
      <c r="M3156" s="2">
        <v>2</v>
      </c>
      <c r="N3156" s="7">
        <f t="shared" si="196"/>
        <v>4080</v>
      </c>
      <c r="O3156" s="7">
        <f t="shared" si="197"/>
        <v>4620</v>
      </c>
      <c r="P3156" s="2">
        <v>58</v>
      </c>
      <c r="Q3156" s="8">
        <f t="shared" si="198"/>
        <v>4678</v>
      </c>
      <c r="R3156" s="8">
        <f t="shared" si="199"/>
        <v>540</v>
      </c>
      <c r="S3156" s="2" t="s">
        <v>31</v>
      </c>
      <c r="T3156" s="22" cm="1">
        <f t="array" ref="T3156">_xlfn.IFS(OR(Q3156&gt;$U$2,Q3156&lt;$U$3),Q3156*$V$2,OR(Q3156&gt;$U$3,Q3156&lt;$U$4),Q3156*$V$3,OR(Q3156&gt;$U$3,Q3156&lt;$U$4),Q3156*$V$4,OR(Q3156&gt;$U$5,Q3156&lt;$U$6),Q3156*$V$6,OR(Q3156&gt;$U$6,Q3156&lt;$U$7),Q3156*$V$7)</f>
        <v>93.56</v>
      </c>
    </row>
    <row r="3157" spans="1:20" x14ac:dyDescent="0.3">
      <c r="A3157" s="2" t="s">
        <v>3845</v>
      </c>
      <c r="B3157" s="5">
        <v>43856</v>
      </c>
      <c r="C3157" s="5">
        <v>43857</v>
      </c>
      <c r="D3157" s="2" t="s">
        <v>45</v>
      </c>
      <c r="E3157" s="2" t="s">
        <v>34</v>
      </c>
      <c r="F3157" s="2" t="s">
        <v>379</v>
      </c>
      <c r="G3157" s="6" t="str">
        <f>VLOOKUP(F3157,'Customer Info'!A:B,2,0)</f>
        <v>Andrew</v>
      </c>
      <c r="H3157" s="6" t="str">
        <f>VLOOKUP(F3157,'Customer Info'!A:C,3,0)</f>
        <v>Gjertsen</v>
      </c>
      <c r="I3157" s="6" t="str">
        <f>VLOOKUP(F3157,'Customer Info'!A:E,5,0)</f>
        <v>Hamburg</v>
      </c>
      <c r="J3157" s="2" t="s">
        <v>72</v>
      </c>
      <c r="K3157" s="2">
        <v>2965</v>
      </c>
      <c r="L3157" s="2">
        <v>2694</v>
      </c>
      <c r="M3157" s="2">
        <v>5</v>
      </c>
      <c r="N3157" s="7">
        <f t="shared" si="196"/>
        <v>13470</v>
      </c>
      <c r="O3157" s="7">
        <f t="shared" si="197"/>
        <v>14825</v>
      </c>
      <c r="P3157" s="2">
        <v>46</v>
      </c>
      <c r="Q3157" s="8">
        <f t="shared" si="198"/>
        <v>14871</v>
      </c>
      <c r="R3157" s="8">
        <f t="shared" si="199"/>
        <v>1355</v>
      </c>
      <c r="S3157" s="2" t="s">
        <v>61</v>
      </c>
      <c r="T3157" s="22" cm="1">
        <f t="array" ref="T3157">_xlfn.IFS(OR(Q3157&gt;$U$2,Q3157&lt;$U$3),Q3157*$V$2,OR(Q3157&gt;$U$3,Q3157&lt;$U$4),Q3157*$V$3,OR(Q3157&gt;$U$3,Q3157&lt;$U$4),Q3157*$V$4,OR(Q3157&gt;$U$5,Q3157&lt;$U$6),Q3157*$V$6,OR(Q3157&gt;$U$6,Q3157&lt;$U$7),Q3157*$V$7)</f>
        <v>297.42</v>
      </c>
    </row>
    <row r="3158" spans="1:20" x14ac:dyDescent="0.3">
      <c r="A3158" s="2" t="s">
        <v>3846</v>
      </c>
      <c r="B3158" s="5">
        <v>43940</v>
      </c>
      <c r="C3158" s="5">
        <v>43940</v>
      </c>
      <c r="D3158" s="2" t="s">
        <v>26</v>
      </c>
      <c r="E3158" s="2" t="s">
        <v>41</v>
      </c>
      <c r="F3158" s="2" t="s">
        <v>301</v>
      </c>
      <c r="G3158" s="6" t="str">
        <f>VLOOKUP(F3158,'Customer Info'!A:B,2,0)</f>
        <v>Tony</v>
      </c>
      <c r="H3158" s="6" t="str">
        <f>VLOOKUP(F3158,'Customer Info'!A:C,3,0)</f>
        <v>Sayre</v>
      </c>
      <c r="I3158" s="6" t="str">
        <f>VLOOKUP(F3158,'Customer Info'!A:E,5,0)</f>
        <v>Jakarta</v>
      </c>
      <c r="J3158" s="2" t="s">
        <v>424</v>
      </c>
      <c r="K3158" s="2">
        <v>1703</v>
      </c>
      <c r="L3158" s="2">
        <v>1639</v>
      </c>
      <c r="M3158" s="2">
        <v>4</v>
      </c>
      <c r="N3158" s="7">
        <f t="shared" si="196"/>
        <v>6556</v>
      </c>
      <c r="O3158" s="7">
        <f t="shared" si="197"/>
        <v>6812</v>
      </c>
      <c r="P3158" s="2">
        <v>24</v>
      </c>
      <c r="Q3158" s="8">
        <f t="shared" si="198"/>
        <v>6836</v>
      </c>
      <c r="R3158" s="8">
        <f t="shared" si="199"/>
        <v>256</v>
      </c>
      <c r="S3158" s="2" t="s">
        <v>31</v>
      </c>
      <c r="T3158" s="22" cm="1">
        <f t="array" ref="T3158">_xlfn.IFS(OR(Q3158&gt;$U$2,Q3158&lt;$U$3),Q3158*$V$2,OR(Q3158&gt;$U$3,Q3158&lt;$U$4),Q3158*$V$3,OR(Q3158&gt;$U$3,Q3158&lt;$U$4),Q3158*$V$4,OR(Q3158&gt;$U$5,Q3158&lt;$U$6),Q3158*$V$6,OR(Q3158&gt;$U$6,Q3158&lt;$U$7),Q3158*$V$7)</f>
        <v>136.72</v>
      </c>
    </row>
    <row r="3159" spans="1:20" x14ac:dyDescent="0.3">
      <c r="A3159" s="2" t="s">
        <v>3847</v>
      </c>
      <c r="B3159" s="5">
        <v>43883</v>
      </c>
      <c r="C3159" s="5">
        <v>43885</v>
      </c>
      <c r="D3159" s="2" t="s">
        <v>26</v>
      </c>
      <c r="E3159" s="2" t="s">
        <v>41</v>
      </c>
      <c r="F3159" s="2" t="s">
        <v>782</v>
      </c>
      <c r="G3159" s="6" t="str">
        <f>VLOOKUP(F3159,'Customer Info'!A:B,2,0)</f>
        <v>Duane</v>
      </c>
      <c r="H3159" s="6" t="str">
        <f>VLOOKUP(F3159,'Customer Info'!A:C,3,0)</f>
        <v>Benoit</v>
      </c>
      <c r="I3159" s="6" t="str">
        <f>VLOOKUP(F3159,'Customer Info'!A:E,5,0)</f>
        <v>Tamworth</v>
      </c>
      <c r="J3159" s="2" t="s">
        <v>518</v>
      </c>
      <c r="K3159" s="2">
        <v>1181</v>
      </c>
      <c r="L3159" s="2">
        <v>1136</v>
      </c>
      <c r="M3159" s="2">
        <v>1</v>
      </c>
      <c r="N3159" s="7">
        <f t="shared" si="196"/>
        <v>1136</v>
      </c>
      <c r="O3159" s="7">
        <f t="shared" si="197"/>
        <v>1181</v>
      </c>
      <c r="P3159" s="2">
        <v>41</v>
      </c>
      <c r="Q3159" s="8">
        <f t="shared" si="198"/>
        <v>1222</v>
      </c>
      <c r="R3159" s="8">
        <f t="shared" si="199"/>
        <v>45</v>
      </c>
      <c r="S3159" s="2" t="s">
        <v>31</v>
      </c>
      <c r="T3159" s="22" cm="1">
        <f t="array" ref="T3159">_xlfn.IFS(OR(Q3159&gt;$U$2,Q3159&lt;$U$3),Q3159*$V$2,OR(Q3159&gt;$U$3,Q3159&lt;$U$4),Q3159*$V$3,OR(Q3159&gt;$U$3,Q3159&lt;$U$4),Q3159*$V$4,OR(Q3159&gt;$U$5,Q3159&lt;$U$6),Q3159*$V$6,OR(Q3159&gt;$U$6,Q3159&lt;$U$7),Q3159*$V$7)</f>
        <v>24.44</v>
      </c>
    </row>
    <row r="3160" spans="1:20" x14ac:dyDescent="0.3">
      <c r="A3160" s="2" t="s">
        <v>3848</v>
      </c>
      <c r="B3160" s="5">
        <v>44014</v>
      </c>
      <c r="C3160" s="5">
        <v>44014</v>
      </c>
      <c r="D3160" s="2" t="s">
        <v>45</v>
      </c>
      <c r="E3160" s="2" t="s">
        <v>27</v>
      </c>
      <c r="F3160" s="2" t="s">
        <v>1358</v>
      </c>
      <c r="G3160" s="6" t="str">
        <f>VLOOKUP(F3160,'Customer Info'!A:B,2,0)</f>
        <v>Eugene</v>
      </c>
      <c r="H3160" s="6" t="str">
        <f>VLOOKUP(F3160,'Customer Info'!A:C,3,0)</f>
        <v>Hildebrand</v>
      </c>
      <c r="I3160" s="6" t="str">
        <f>VLOOKUP(F3160,'Customer Info'!A:E,5,0)</f>
        <v>Sindelfingen</v>
      </c>
      <c r="J3160" s="2" t="s">
        <v>348</v>
      </c>
      <c r="K3160" s="2">
        <v>166</v>
      </c>
      <c r="L3160" s="2">
        <v>149</v>
      </c>
      <c r="M3160" s="2">
        <v>2</v>
      </c>
      <c r="N3160" s="7">
        <f t="shared" si="196"/>
        <v>298</v>
      </c>
      <c r="O3160" s="7">
        <f t="shared" si="197"/>
        <v>332</v>
      </c>
      <c r="P3160" s="2">
        <v>30</v>
      </c>
      <c r="Q3160" s="8">
        <f t="shared" si="198"/>
        <v>362</v>
      </c>
      <c r="R3160" s="8">
        <f t="shared" si="199"/>
        <v>34</v>
      </c>
      <c r="S3160" s="2" t="s">
        <v>28</v>
      </c>
      <c r="T3160" s="22" cm="1">
        <f t="array" ref="T3160">_xlfn.IFS(OR(Q3160&gt;$U$2,Q3160&lt;$U$3),Q3160*$V$2,OR(Q3160&gt;$U$3,Q3160&lt;$U$4),Q3160*$V$3,OR(Q3160&gt;$U$3,Q3160&lt;$U$4),Q3160*$V$4,OR(Q3160&gt;$U$5,Q3160&lt;$U$6),Q3160*$V$6,OR(Q3160&gt;$U$6,Q3160&lt;$U$7),Q3160*$V$7)</f>
        <v>7.24</v>
      </c>
    </row>
    <row r="3161" spans="1:20" x14ac:dyDescent="0.3">
      <c r="A3161" s="2" t="s">
        <v>3849</v>
      </c>
      <c r="B3161" s="5">
        <v>43910</v>
      </c>
      <c r="C3161" s="5">
        <v>43910</v>
      </c>
      <c r="D3161" s="2" t="s">
        <v>26</v>
      </c>
      <c r="E3161" s="2" t="s">
        <v>41</v>
      </c>
      <c r="F3161" s="2" t="s">
        <v>1329</v>
      </c>
      <c r="G3161" s="6" t="str">
        <f>VLOOKUP(F3161,'Customer Info'!A:B,2,0)</f>
        <v>Michael</v>
      </c>
      <c r="H3161" s="6" t="str">
        <f>VLOOKUP(F3161,'Customer Info'!A:C,3,0)</f>
        <v>Moore</v>
      </c>
      <c r="I3161" s="6" t="str">
        <f>VLOOKUP(F3161,'Customer Info'!A:E,5,0)</f>
        <v>Geelong</v>
      </c>
      <c r="J3161" s="2" t="s">
        <v>209</v>
      </c>
      <c r="K3161" s="2">
        <v>7327</v>
      </c>
      <c r="L3161" s="2">
        <v>6658</v>
      </c>
      <c r="M3161" s="2">
        <v>1</v>
      </c>
      <c r="N3161" s="7">
        <f t="shared" si="196"/>
        <v>6658</v>
      </c>
      <c r="O3161" s="7">
        <f t="shared" si="197"/>
        <v>7327</v>
      </c>
      <c r="P3161" s="2">
        <v>63</v>
      </c>
      <c r="Q3161" s="8">
        <f t="shared" si="198"/>
        <v>7390</v>
      </c>
      <c r="R3161" s="8">
        <f t="shared" si="199"/>
        <v>669</v>
      </c>
      <c r="S3161" s="2" t="s">
        <v>61</v>
      </c>
      <c r="T3161" s="22" cm="1">
        <f t="array" ref="T3161">_xlfn.IFS(OR(Q3161&gt;$U$2,Q3161&lt;$U$3),Q3161*$V$2,OR(Q3161&gt;$U$3,Q3161&lt;$U$4),Q3161*$V$3,OR(Q3161&gt;$U$3,Q3161&lt;$U$4),Q3161*$V$4,OR(Q3161&gt;$U$5,Q3161&lt;$U$6),Q3161*$V$6,OR(Q3161&gt;$U$6,Q3161&lt;$U$7),Q3161*$V$7)</f>
        <v>147.80000000000001</v>
      </c>
    </row>
    <row r="3162" spans="1:20" x14ac:dyDescent="0.3">
      <c r="A3162" s="2" t="s">
        <v>3850</v>
      </c>
      <c r="B3162" s="5">
        <v>44194</v>
      </c>
      <c r="C3162" s="5">
        <v>44194</v>
      </c>
      <c r="D3162" s="2" t="s">
        <v>45</v>
      </c>
      <c r="E3162" s="2" t="s">
        <v>89</v>
      </c>
      <c r="F3162" s="2" t="s">
        <v>675</v>
      </c>
      <c r="G3162" s="6" t="str">
        <f>VLOOKUP(F3162,'Customer Info'!A:B,2,0)</f>
        <v>Laura</v>
      </c>
      <c r="H3162" s="6" t="str">
        <f>VLOOKUP(F3162,'Customer Info'!A:C,3,0)</f>
        <v>Armstrong</v>
      </c>
      <c r="I3162" s="6" t="str">
        <f>VLOOKUP(F3162,'Customer Info'!A:E,5,0)</f>
        <v>Torquay</v>
      </c>
      <c r="J3162" s="2" t="s">
        <v>250</v>
      </c>
      <c r="K3162" s="2">
        <v>210</v>
      </c>
      <c r="L3162" s="2">
        <v>191</v>
      </c>
      <c r="M3162" s="2">
        <v>3</v>
      </c>
      <c r="N3162" s="7">
        <f t="shared" si="196"/>
        <v>573</v>
      </c>
      <c r="O3162" s="7">
        <f t="shared" si="197"/>
        <v>630</v>
      </c>
      <c r="P3162" s="2">
        <v>56</v>
      </c>
      <c r="Q3162" s="8">
        <f t="shared" si="198"/>
        <v>686</v>
      </c>
      <c r="R3162" s="8">
        <f t="shared" si="199"/>
        <v>57</v>
      </c>
      <c r="S3162" s="2" t="s">
        <v>31</v>
      </c>
      <c r="T3162" s="22" cm="1">
        <f t="array" ref="T3162">_xlfn.IFS(OR(Q3162&gt;$U$2,Q3162&lt;$U$3),Q3162*$V$2,OR(Q3162&gt;$U$3,Q3162&lt;$U$4),Q3162*$V$3,OR(Q3162&gt;$U$3,Q3162&lt;$U$4),Q3162*$V$4,OR(Q3162&gt;$U$5,Q3162&lt;$U$6),Q3162*$V$6,OR(Q3162&gt;$U$6,Q3162&lt;$U$7),Q3162*$V$7)</f>
        <v>13.72</v>
      </c>
    </row>
    <row r="3163" spans="1:20" x14ac:dyDescent="0.3">
      <c r="A3163" s="2" t="s">
        <v>3851</v>
      </c>
      <c r="B3163" s="5">
        <v>44093</v>
      </c>
      <c r="C3163" s="5">
        <v>44095</v>
      </c>
      <c r="D3163" s="2" t="s">
        <v>45</v>
      </c>
      <c r="E3163" s="2" t="s">
        <v>41</v>
      </c>
      <c r="F3163" s="2" t="s">
        <v>172</v>
      </c>
      <c r="G3163" s="6" t="str">
        <f>VLOOKUP(F3163,'Customer Info'!A:B,2,0)</f>
        <v>Laurel</v>
      </c>
      <c r="H3163" s="6" t="str">
        <f>VLOOKUP(F3163,'Customer Info'!A:C,3,0)</f>
        <v>Workman</v>
      </c>
      <c r="I3163" s="6" t="str">
        <f>VLOOKUP(F3163,'Customer Info'!A:E,5,0)</f>
        <v>Dongguan</v>
      </c>
      <c r="J3163" s="2" t="s">
        <v>666</v>
      </c>
      <c r="K3163" s="2">
        <v>789</v>
      </c>
      <c r="L3163" s="2">
        <v>739</v>
      </c>
      <c r="M3163" s="2">
        <v>8</v>
      </c>
      <c r="N3163" s="7">
        <f t="shared" si="196"/>
        <v>5912</v>
      </c>
      <c r="O3163" s="7">
        <f t="shared" si="197"/>
        <v>6312</v>
      </c>
      <c r="P3163" s="2">
        <v>79</v>
      </c>
      <c r="Q3163" s="8">
        <f t="shared" si="198"/>
        <v>6391</v>
      </c>
      <c r="R3163" s="8">
        <f t="shared" si="199"/>
        <v>400</v>
      </c>
      <c r="S3163" s="2" t="s">
        <v>31</v>
      </c>
      <c r="T3163" s="22" cm="1">
        <f t="array" ref="T3163">_xlfn.IFS(OR(Q3163&gt;$U$2,Q3163&lt;$U$3),Q3163*$V$2,OR(Q3163&gt;$U$3,Q3163&lt;$U$4),Q3163*$V$3,OR(Q3163&gt;$U$3,Q3163&lt;$U$4),Q3163*$V$4,OR(Q3163&gt;$U$5,Q3163&lt;$U$6),Q3163*$V$6,OR(Q3163&gt;$U$6,Q3163&lt;$U$7),Q3163*$V$7)</f>
        <v>127.82000000000001</v>
      </c>
    </row>
    <row r="3164" spans="1:20" x14ac:dyDescent="0.3">
      <c r="A3164" s="2" t="s">
        <v>3852</v>
      </c>
      <c r="B3164" s="5">
        <v>44008</v>
      </c>
      <c r="C3164" s="5">
        <v>44009</v>
      </c>
      <c r="D3164" s="2" t="s">
        <v>33</v>
      </c>
      <c r="E3164" s="2" t="s">
        <v>41</v>
      </c>
      <c r="F3164" s="2" t="s">
        <v>1525</v>
      </c>
      <c r="G3164" s="6" t="str">
        <f>VLOOKUP(F3164,'Customer Info'!A:B,2,0)</f>
        <v>Jennifer</v>
      </c>
      <c r="H3164" s="6" t="str">
        <f>VLOOKUP(F3164,'Customer Info'!A:C,3,0)</f>
        <v>Halladay</v>
      </c>
      <c r="I3164" s="6" t="str">
        <f>VLOOKUP(F3164,'Customer Info'!A:E,5,0)</f>
        <v>Krefeld</v>
      </c>
      <c r="J3164" s="2" t="s">
        <v>380</v>
      </c>
      <c r="K3164" s="2">
        <v>6024</v>
      </c>
      <c r="L3164" s="2">
        <v>5424</v>
      </c>
      <c r="M3164" s="2">
        <v>7</v>
      </c>
      <c r="N3164" s="7">
        <f t="shared" si="196"/>
        <v>37968</v>
      </c>
      <c r="O3164" s="7">
        <f t="shared" si="197"/>
        <v>42168</v>
      </c>
      <c r="P3164" s="2">
        <v>36</v>
      </c>
      <c r="Q3164" s="8">
        <f t="shared" si="198"/>
        <v>42204</v>
      </c>
      <c r="R3164" s="8">
        <f t="shared" si="199"/>
        <v>4200</v>
      </c>
      <c r="S3164" s="2" t="s">
        <v>31</v>
      </c>
      <c r="T3164" s="22" cm="1">
        <f t="array" ref="T3164">_xlfn.IFS(OR(Q3164&gt;$U$2,Q3164&lt;$U$3),Q3164*$V$2,OR(Q3164&gt;$U$3,Q3164&lt;$U$4),Q3164*$V$3,OR(Q3164&gt;$U$3,Q3164&lt;$U$4),Q3164*$V$4,OR(Q3164&gt;$U$5,Q3164&lt;$U$6),Q3164*$V$6,OR(Q3164&gt;$U$6,Q3164&lt;$U$7),Q3164*$V$7)</f>
        <v>844.08</v>
      </c>
    </row>
    <row r="3165" spans="1:20" x14ac:dyDescent="0.3">
      <c r="A3165" s="2" t="s">
        <v>3853</v>
      </c>
      <c r="B3165" s="5">
        <v>44092</v>
      </c>
      <c r="C3165" s="5">
        <v>44094</v>
      </c>
      <c r="D3165" s="2" t="s">
        <v>26</v>
      </c>
      <c r="E3165" s="2" t="s">
        <v>41</v>
      </c>
      <c r="F3165" s="2" t="s">
        <v>1643</v>
      </c>
      <c r="G3165" s="6" t="str">
        <f>VLOOKUP(F3165,'Customer Info'!A:B,2,0)</f>
        <v>Katherine</v>
      </c>
      <c r="H3165" s="6" t="str">
        <f>VLOOKUP(F3165,'Customer Info'!A:C,3,0)</f>
        <v>Murray</v>
      </c>
      <c r="I3165" s="6" t="str">
        <f>VLOOKUP(F3165,'Customer Info'!A:E,5,0)</f>
        <v>Sydney</v>
      </c>
      <c r="J3165" s="2" t="s">
        <v>424</v>
      </c>
      <c r="K3165" s="2">
        <v>1772</v>
      </c>
      <c r="L3165" s="2">
        <v>1656</v>
      </c>
      <c r="M3165" s="2">
        <v>1</v>
      </c>
      <c r="N3165" s="7">
        <f t="shared" si="196"/>
        <v>1656</v>
      </c>
      <c r="O3165" s="7">
        <f t="shared" si="197"/>
        <v>1772</v>
      </c>
      <c r="P3165" s="2">
        <v>27</v>
      </c>
      <c r="Q3165" s="8">
        <f t="shared" si="198"/>
        <v>1799</v>
      </c>
      <c r="R3165" s="8">
        <f t="shared" si="199"/>
        <v>116</v>
      </c>
      <c r="S3165" s="2" t="s">
        <v>61</v>
      </c>
      <c r="T3165" s="22" cm="1">
        <f t="array" ref="T3165">_xlfn.IFS(OR(Q3165&gt;$U$2,Q3165&lt;$U$3),Q3165*$V$2,OR(Q3165&gt;$U$3,Q3165&lt;$U$4),Q3165*$V$3,OR(Q3165&gt;$U$3,Q3165&lt;$U$4),Q3165*$V$4,OR(Q3165&gt;$U$5,Q3165&lt;$U$6),Q3165*$V$6,OR(Q3165&gt;$U$6,Q3165&lt;$U$7),Q3165*$V$7)</f>
        <v>35.980000000000004</v>
      </c>
    </row>
    <row r="3166" spans="1:20" x14ac:dyDescent="0.3">
      <c r="A3166" s="2" t="s">
        <v>3854</v>
      </c>
      <c r="B3166" s="5">
        <v>43999</v>
      </c>
      <c r="C3166" s="5">
        <v>43999</v>
      </c>
      <c r="D3166" s="2" t="s">
        <v>45</v>
      </c>
      <c r="E3166" s="2" t="s">
        <v>89</v>
      </c>
      <c r="F3166" s="2" t="s">
        <v>558</v>
      </c>
      <c r="G3166" s="6" t="str">
        <f>VLOOKUP(F3166,'Customer Info'!A:B,2,0)</f>
        <v>Darrin</v>
      </c>
      <c r="H3166" s="6" t="str">
        <f>VLOOKUP(F3166,'Customer Info'!A:C,3,0)</f>
        <v>Martin</v>
      </c>
      <c r="I3166" s="6" t="str">
        <f>VLOOKUP(F3166,'Customer Info'!A:E,5,0)</f>
        <v>Berlin</v>
      </c>
      <c r="J3166" s="2" t="s">
        <v>431</v>
      </c>
      <c r="K3166" s="2">
        <v>954</v>
      </c>
      <c r="L3166" s="2">
        <v>901</v>
      </c>
      <c r="M3166" s="2">
        <v>3</v>
      </c>
      <c r="N3166" s="7">
        <f t="shared" si="196"/>
        <v>2703</v>
      </c>
      <c r="O3166" s="7">
        <f t="shared" si="197"/>
        <v>2862</v>
      </c>
      <c r="P3166" s="2">
        <v>46</v>
      </c>
      <c r="Q3166" s="8">
        <f t="shared" si="198"/>
        <v>2908</v>
      </c>
      <c r="R3166" s="8">
        <f t="shared" si="199"/>
        <v>159</v>
      </c>
      <c r="S3166" s="2" t="s">
        <v>31</v>
      </c>
      <c r="T3166" s="22" cm="1">
        <f t="array" ref="T3166">_xlfn.IFS(OR(Q3166&gt;$U$2,Q3166&lt;$U$3),Q3166*$V$2,OR(Q3166&gt;$U$3,Q3166&lt;$U$4),Q3166*$V$3,OR(Q3166&gt;$U$3,Q3166&lt;$U$4),Q3166*$V$4,OR(Q3166&gt;$U$5,Q3166&lt;$U$6),Q3166*$V$6,OR(Q3166&gt;$U$6,Q3166&lt;$U$7),Q3166*$V$7)</f>
        <v>58.160000000000004</v>
      </c>
    </row>
    <row r="3167" spans="1:20" x14ac:dyDescent="0.3">
      <c r="A3167" s="2" t="s">
        <v>3855</v>
      </c>
      <c r="B3167" s="5">
        <v>43842</v>
      </c>
      <c r="C3167" s="5">
        <v>43843</v>
      </c>
      <c r="D3167" s="2" t="s">
        <v>33</v>
      </c>
      <c r="E3167" s="2" t="s">
        <v>34</v>
      </c>
      <c r="F3167" s="2" t="s">
        <v>1064</v>
      </c>
      <c r="G3167" s="6" t="str">
        <f>VLOOKUP(F3167,'Customer Info'!A:B,2,0)</f>
        <v>John</v>
      </c>
      <c r="H3167" s="6" t="str">
        <f>VLOOKUP(F3167,'Customer Info'!A:C,3,0)</f>
        <v>Lucas</v>
      </c>
      <c r="I3167" s="6" t="str">
        <f>VLOOKUP(F3167,'Customer Info'!A:E,5,0)</f>
        <v>Beijing</v>
      </c>
      <c r="J3167" s="2" t="s">
        <v>141</v>
      </c>
      <c r="K3167" s="2">
        <v>36057</v>
      </c>
      <c r="L3167" s="2">
        <v>34028</v>
      </c>
      <c r="M3167" s="2">
        <v>8</v>
      </c>
      <c r="N3167" s="7">
        <f t="shared" si="196"/>
        <v>272224</v>
      </c>
      <c r="O3167" s="7">
        <f t="shared" si="197"/>
        <v>288456</v>
      </c>
      <c r="P3167" s="2">
        <v>22</v>
      </c>
      <c r="Q3167" s="8">
        <f t="shared" si="198"/>
        <v>288478</v>
      </c>
      <c r="R3167" s="8">
        <f t="shared" si="199"/>
        <v>16232</v>
      </c>
      <c r="S3167" s="2" t="s">
        <v>61</v>
      </c>
      <c r="T3167" s="22" cm="1">
        <f t="array" ref="T3167">_xlfn.IFS(OR(Q3167&gt;$U$2,Q3167&lt;$U$3),Q3167*$V$2,OR(Q3167&gt;$U$3,Q3167&lt;$U$4),Q3167*$V$3,OR(Q3167&gt;$U$3,Q3167&lt;$U$4),Q3167*$V$4,OR(Q3167&gt;$U$5,Q3167&lt;$U$6),Q3167*$V$6,OR(Q3167&gt;$U$6,Q3167&lt;$U$7),Q3167*$V$7)</f>
        <v>5769.56</v>
      </c>
    </row>
    <row r="3168" spans="1:20" x14ac:dyDescent="0.3">
      <c r="A3168" s="2" t="s">
        <v>3856</v>
      </c>
      <c r="B3168" s="5">
        <v>43875</v>
      </c>
      <c r="C3168" s="5">
        <v>43877</v>
      </c>
      <c r="D3168" s="2" t="s">
        <v>45</v>
      </c>
      <c r="E3168" s="2" t="s">
        <v>89</v>
      </c>
      <c r="F3168" s="2" t="s">
        <v>1693</v>
      </c>
      <c r="G3168" s="6" t="str">
        <f>VLOOKUP(F3168,'Customer Info'!A:B,2,0)</f>
        <v>Tamara</v>
      </c>
      <c r="H3168" s="6" t="str">
        <f>VLOOKUP(F3168,'Customer Info'!A:C,3,0)</f>
        <v>Chand</v>
      </c>
      <c r="I3168" s="6" t="str">
        <f>VLOOKUP(F3168,'Customer Info'!A:E,5,0)</f>
        <v>Yogyakarta</v>
      </c>
      <c r="J3168" s="2" t="s">
        <v>5</v>
      </c>
      <c r="K3168" s="2">
        <v>1512</v>
      </c>
      <c r="L3168" s="2">
        <v>1497</v>
      </c>
      <c r="M3168" s="2">
        <v>9</v>
      </c>
      <c r="N3168" s="7">
        <f t="shared" si="196"/>
        <v>13473</v>
      </c>
      <c r="O3168" s="7">
        <f t="shared" si="197"/>
        <v>13608</v>
      </c>
      <c r="P3168" s="2">
        <v>64</v>
      </c>
      <c r="Q3168" s="8">
        <f t="shared" si="198"/>
        <v>13672</v>
      </c>
      <c r="R3168" s="8">
        <f t="shared" si="199"/>
        <v>135</v>
      </c>
      <c r="S3168" s="2" t="s">
        <v>31</v>
      </c>
      <c r="T3168" s="22" cm="1">
        <f t="array" ref="T3168">_xlfn.IFS(OR(Q3168&gt;$U$2,Q3168&lt;$U$3),Q3168*$V$2,OR(Q3168&gt;$U$3,Q3168&lt;$U$4),Q3168*$V$3,OR(Q3168&gt;$U$3,Q3168&lt;$U$4),Q3168*$V$4,OR(Q3168&gt;$U$5,Q3168&lt;$U$6),Q3168*$V$6,OR(Q3168&gt;$U$6,Q3168&lt;$U$7),Q3168*$V$7)</f>
        <v>273.44</v>
      </c>
    </row>
    <row r="3169" spans="1:20" x14ac:dyDescent="0.3">
      <c r="A3169" s="2" t="s">
        <v>3857</v>
      </c>
      <c r="B3169" s="5">
        <v>44059</v>
      </c>
      <c r="C3169" s="5">
        <v>44061</v>
      </c>
      <c r="D3169" s="2" t="s">
        <v>33</v>
      </c>
      <c r="E3169" s="2" t="s">
        <v>41</v>
      </c>
      <c r="F3169" s="2" t="s">
        <v>1317</v>
      </c>
      <c r="G3169" s="6" t="str">
        <f>VLOOKUP(F3169,'Customer Info'!A:B,2,0)</f>
        <v>Vivek</v>
      </c>
      <c r="H3169" s="6" t="str">
        <f>VLOOKUP(F3169,'Customer Info'!A:C,3,0)</f>
        <v>Gonzalez</v>
      </c>
      <c r="I3169" s="6" t="str">
        <f>VLOOKUP(F3169,'Customer Info'!A:E,5,0)</f>
        <v>Nanyang</v>
      </c>
      <c r="J3169" s="2" t="s">
        <v>194</v>
      </c>
      <c r="K3169" s="2">
        <v>8433</v>
      </c>
      <c r="L3169" s="2">
        <v>7801</v>
      </c>
      <c r="M3169" s="2">
        <v>5</v>
      </c>
      <c r="N3169" s="7">
        <f t="shared" si="196"/>
        <v>39005</v>
      </c>
      <c r="O3169" s="7">
        <f t="shared" si="197"/>
        <v>42165</v>
      </c>
      <c r="P3169" s="2">
        <v>86</v>
      </c>
      <c r="Q3169" s="8">
        <f t="shared" si="198"/>
        <v>42251</v>
      </c>
      <c r="R3169" s="8">
        <f t="shared" si="199"/>
        <v>3160</v>
      </c>
      <c r="S3169" s="2" t="s">
        <v>61</v>
      </c>
      <c r="T3169" s="22" cm="1">
        <f t="array" ref="T3169">_xlfn.IFS(OR(Q3169&gt;$U$2,Q3169&lt;$U$3),Q3169*$V$2,OR(Q3169&gt;$U$3,Q3169&lt;$U$4),Q3169*$V$3,OR(Q3169&gt;$U$3,Q3169&lt;$U$4),Q3169*$V$4,OR(Q3169&gt;$U$5,Q3169&lt;$U$6),Q3169*$V$6,OR(Q3169&gt;$U$6,Q3169&lt;$U$7),Q3169*$V$7)</f>
        <v>845.02</v>
      </c>
    </row>
    <row r="3170" spans="1:20" x14ac:dyDescent="0.3">
      <c r="A3170" s="2" t="s">
        <v>3858</v>
      </c>
      <c r="B3170" s="5">
        <v>43862</v>
      </c>
      <c r="C3170" s="5">
        <v>43863</v>
      </c>
      <c r="D3170" s="2" t="s">
        <v>45</v>
      </c>
      <c r="E3170" s="2" t="s">
        <v>89</v>
      </c>
      <c r="F3170" s="2" t="s">
        <v>140</v>
      </c>
      <c r="G3170" s="6" t="str">
        <f>VLOOKUP(F3170,'Customer Info'!A:B,2,0)</f>
        <v>Steve</v>
      </c>
      <c r="H3170" s="6" t="str">
        <f>VLOOKUP(F3170,'Customer Info'!A:C,3,0)</f>
        <v>Carroll</v>
      </c>
      <c r="I3170" s="6" t="str">
        <f>VLOOKUP(F3170,'Customer Info'!A:E,5,0)</f>
        <v>Qingdao</v>
      </c>
      <c r="J3170" s="2" t="s">
        <v>455</v>
      </c>
      <c r="K3170" s="2">
        <v>923</v>
      </c>
      <c r="L3170" s="2">
        <v>879</v>
      </c>
      <c r="M3170" s="2">
        <v>2</v>
      </c>
      <c r="N3170" s="7">
        <f t="shared" si="196"/>
        <v>1758</v>
      </c>
      <c r="O3170" s="7">
        <f t="shared" si="197"/>
        <v>1846</v>
      </c>
      <c r="P3170" s="2">
        <v>74</v>
      </c>
      <c r="Q3170" s="8">
        <f t="shared" si="198"/>
        <v>1920</v>
      </c>
      <c r="R3170" s="8">
        <f t="shared" si="199"/>
        <v>88</v>
      </c>
      <c r="S3170" s="2" t="s">
        <v>31</v>
      </c>
      <c r="T3170" s="22" cm="1">
        <f t="array" ref="T3170">_xlfn.IFS(OR(Q3170&gt;$U$2,Q3170&lt;$U$3),Q3170*$V$2,OR(Q3170&gt;$U$3,Q3170&lt;$U$4),Q3170*$V$3,OR(Q3170&gt;$U$3,Q3170&lt;$U$4),Q3170*$V$4,OR(Q3170&gt;$U$5,Q3170&lt;$U$6),Q3170*$V$6,OR(Q3170&gt;$U$6,Q3170&lt;$U$7),Q3170*$V$7)</f>
        <v>38.4</v>
      </c>
    </row>
    <row r="3171" spans="1:20" x14ac:dyDescent="0.3">
      <c r="A3171" s="2" t="s">
        <v>3859</v>
      </c>
      <c r="B3171" s="5">
        <v>44043</v>
      </c>
      <c r="C3171" s="5">
        <v>44043</v>
      </c>
      <c r="D3171" s="2" t="s">
        <v>33</v>
      </c>
      <c r="E3171" s="2" t="s">
        <v>46</v>
      </c>
      <c r="F3171" s="2" t="s">
        <v>137</v>
      </c>
      <c r="G3171" s="6" t="str">
        <f>VLOOKUP(F3171,'Customer Info'!A:B,2,0)</f>
        <v>Dana</v>
      </c>
      <c r="H3171" s="6" t="str">
        <f>VLOOKUP(F3171,'Customer Info'!A:C,3,0)</f>
        <v>Kaydos</v>
      </c>
      <c r="I3171" s="6" t="str">
        <f>VLOOKUP(F3171,'Customer Info'!A:E,5,0)</f>
        <v>Nagercoil</v>
      </c>
      <c r="J3171" s="2" t="s">
        <v>745</v>
      </c>
      <c r="K3171" s="2">
        <v>2921</v>
      </c>
      <c r="L3171" s="2">
        <v>2809</v>
      </c>
      <c r="M3171" s="2">
        <v>4</v>
      </c>
      <c r="N3171" s="7">
        <f t="shared" si="196"/>
        <v>11236</v>
      </c>
      <c r="O3171" s="7">
        <f t="shared" si="197"/>
        <v>11684</v>
      </c>
      <c r="P3171" s="2">
        <v>57</v>
      </c>
      <c r="Q3171" s="8">
        <f t="shared" si="198"/>
        <v>11741</v>
      </c>
      <c r="R3171" s="8">
        <f t="shared" si="199"/>
        <v>448</v>
      </c>
      <c r="S3171" s="2" t="s">
        <v>31</v>
      </c>
      <c r="T3171" s="22" cm="1">
        <f t="array" ref="T3171">_xlfn.IFS(OR(Q3171&gt;$U$2,Q3171&lt;$U$3),Q3171*$V$2,OR(Q3171&gt;$U$3,Q3171&lt;$U$4),Q3171*$V$3,OR(Q3171&gt;$U$3,Q3171&lt;$U$4),Q3171*$V$4,OR(Q3171&gt;$U$5,Q3171&lt;$U$6),Q3171*$V$6,OR(Q3171&gt;$U$6,Q3171&lt;$U$7),Q3171*$V$7)</f>
        <v>234.82</v>
      </c>
    </row>
    <row r="3172" spans="1:20" x14ac:dyDescent="0.3">
      <c r="A3172" s="2" t="s">
        <v>3860</v>
      </c>
      <c r="B3172" s="5">
        <v>43917</v>
      </c>
      <c r="C3172" s="5">
        <v>43919</v>
      </c>
      <c r="D3172" s="2" t="s">
        <v>26</v>
      </c>
      <c r="E3172" s="2" t="s">
        <v>41</v>
      </c>
      <c r="F3172" s="2" t="s">
        <v>636</v>
      </c>
      <c r="G3172" s="6" t="str">
        <f>VLOOKUP(F3172,'Customer Info'!A:B,2,0)</f>
        <v>Ted</v>
      </c>
      <c r="H3172" s="6" t="str">
        <f>VLOOKUP(F3172,'Customer Info'!A:C,3,0)</f>
        <v>Trevino</v>
      </c>
      <c r="I3172" s="6" t="str">
        <f>VLOOKUP(F3172,'Customer Info'!A:E,5,0)</f>
        <v>Bendigo</v>
      </c>
      <c r="J3172" s="2" t="s">
        <v>520</v>
      </c>
      <c r="K3172" s="2">
        <v>2155</v>
      </c>
      <c r="L3172" s="2">
        <v>2014</v>
      </c>
      <c r="M3172" s="2">
        <v>2</v>
      </c>
      <c r="N3172" s="7">
        <f t="shared" si="196"/>
        <v>4028</v>
      </c>
      <c r="O3172" s="7">
        <f t="shared" si="197"/>
        <v>4310</v>
      </c>
      <c r="P3172" s="2">
        <v>33</v>
      </c>
      <c r="Q3172" s="8">
        <f t="shared" si="198"/>
        <v>4343</v>
      </c>
      <c r="R3172" s="8">
        <f t="shared" si="199"/>
        <v>282</v>
      </c>
      <c r="S3172" s="2" t="s">
        <v>61</v>
      </c>
      <c r="T3172" s="22" cm="1">
        <f t="array" ref="T3172">_xlfn.IFS(OR(Q3172&gt;$U$2,Q3172&lt;$U$3),Q3172*$V$2,OR(Q3172&gt;$U$3,Q3172&lt;$U$4),Q3172*$V$3,OR(Q3172&gt;$U$3,Q3172&lt;$U$4),Q3172*$V$4,OR(Q3172&gt;$U$5,Q3172&lt;$U$6),Q3172*$V$6,OR(Q3172&gt;$U$6,Q3172&lt;$U$7),Q3172*$V$7)</f>
        <v>86.86</v>
      </c>
    </row>
    <row r="3173" spans="1:20" x14ac:dyDescent="0.3">
      <c r="A3173" s="2" t="s">
        <v>3861</v>
      </c>
      <c r="B3173" s="5">
        <v>44055</v>
      </c>
      <c r="C3173" s="5">
        <v>44056</v>
      </c>
      <c r="D3173" s="2" t="s">
        <v>45</v>
      </c>
      <c r="E3173" s="2" t="s">
        <v>41</v>
      </c>
      <c r="F3173" s="2" t="s">
        <v>1663</v>
      </c>
      <c r="G3173" s="6" t="str">
        <f>VLOOKUP(F3173,'Customer Info'!A:B,2,0)</f>
        <v>Matt</v>
      </c>
      <c r="H3173" s="6" t="str">
        <f>VLOOKUP(F3173,'Customer Info'!A:C,3,0)</f>
        <v>Collins</v>
      </c>
      <c r="I3173" s="6" t="str">
        <f>VLOOKUP(F3173,'Customer Info'!A:E,5,0)</f>
        <v>Mumbai</v>
      </c>
      <c r="J3173" s="2" t="s">
        <v>380</v>
      </c>
      <c r="K3173" s="2">
        <v>671</v>
      </c>
      <c r="L3173" s="2">
        <v>627</v>
      </c>
      <c r="M3173" s="2">
        <v>1</v>
      </c>
      <c r="N3173" s="7">
        <f t="shared" si="196"/>
        <v>627</v>
      </c>
      <c r="O3173" s="7">
        <f t="shared" si="197"/>
        <v>671</v>
      </c>
      <c r="P3173" s="2">
        <v>62</v>
      </c>
      <c r="Q3173" s="8">
        <f t="shared" si="198"/>
        <v>733</v>
      </c>
      <c r="R3173" s="8">
        <f t="shared" si="199"/>
        <v>44</v>
      </c>
      <c r="S3173" s="2" t="s">
        <v>31</v>
      </c>
      <c r="T3173" s="22" cm="1">
        <f t="array" ref="T3173">_xlfn.IFS(OR(Q3173&gt;$U$2,Q3173&lt;$U$3),Q3173*$V$2,OR(Q3173&gt;$U$3,Q3173&lt;$U$4),Q3173*$V$3,OR(Q3173&gt;$U$3,Q3173&lt;$U$4),Q3173*$V$4,OR(Q3173&gt;$U$5,Q3173&lt;$U$6),Q3173*$V$6,OR(Q3173&gt;$U$6,Q3173&lt;$U$7),Q3173*$V$7)</f>
        <v>14.66</v>
      </c>
    </row>
    <row r="3174" spans="1:20" x14ac:dyDescent="0.3">
      <c r="A3174" s="2" t="s">
        <v>3862</v>
      </c>
      <c r="B3174" s="5">
        <v>43907</v>
      </c>
      <c r="C3174" s="5">
        <v>43907</v>
      </c>
      <c r="D3174" s="2" t="s">
        <v>26</v>
      </c>
      <c r="E3174" s="2" t="s">
        <v>66</v>
      </c>
      <c r="F3174" s="2" t="s">
        <v>457</v>
      </c>
      <c r="G3174" s="6" t="str">
        <f>VLOOKUP(F3174,'Customer Info'!A:B,2,0)</f>
        <v>Alex</v>
      </c>
      <c r="H3174" s="6" t="str">
        <f>VLOOKUP(F3174,'Customer Info'!A:C,3,0)</f>
        <v>Avila</v>
      </c>
      <c r="I3174" s="6" t="str">
        <f>VLOOKUP(F3174,'Customer Info'!A:E,5,0)</f>
        <v>Agra</v>
      </c>
      <c r="J3174" s="2" t="s">
        <v>396</v>
      </c>
      <c r="K3174" s="2">
        <v>4846</v>
      </c>
      <c r="L3174" s="2">
        <v>4492</v>
      </c>
      <c r="M3174" s="2">
        <v>2</v>
      </c>
      <c r="N3174" s="7">
        <f t="shared" si="196"/>
        <v>8984</v>
      </c>
      <c r="O3174" s="7">
        <f t="shared" si="197"/>
        <v>9692</v>
      </c>
      <c r="P3174" s="2">
        <v>73</v>
      </c>
      <c r="Q3174" s="8">
        <f t="shared" si="198"/>
        <v>9765</v>
      </c>
      <c r="R3174" s="8">
        <f t="shared" si="199"/>
        <v>708</v>
      </c>
      <c r="S3174" s="2" t="s">
        <v>61</v>
      </c>
      <c r="T3174" s="22" cm="1">
        <f t="array" ref="T3174">_xlfn.IFS(OR(Q3174&gt;$U$2,Q3174&lt;$U$3),Q3174*$V$2,OR(Q3174&gt;$U$3,Q3174&lt;$U$4),Q3174*$V$3,OR(Q3174&gt;$U$3,Q3174&lt;$U$4),Q3174*$V$4,OR(Q3174&gt;$U$5,Q3174&lt;$U$6),Q3174*$V$6,OR(Q3174&gt;$U$6,Q3174&lt;$U$7),Q3174*$V$7)</f>
        <v>195.3</v>
      </c>
    </row>
    <row r="3175" spans="1:20" x14ac:dyDescent="0.3">
      <c r="A3175" s="2" t="s">
        <v>3863</v>
      </c>
      <c r="B3175" s="5">
        <v>44149</v>
      </c>
      <c r="C3175" s="5">
        <v>44151</v>
      </c>
      <c r="D3175" s="2" t="s">
        <v>45</v>
      </c>
      <c r="E3175" s="2" t="s">
        <v>66</v>
      </c>
      <c r="F3175" s="2" t="s">
        <v>589</v>
      </c>
      <c r="G3175" s="6" t="str">
        <f>VLOOKUP(F3175,'Customer Info'!A:B,2,0)</f>
        <v>Gary</v>
      </c>
      <c r="H3175" s="6" t="str">
        <f>VLOOKUP(F3175,'Customer Info'!A:C,3,0)</f>
        <v>Zandusky</v>
      </c>
      <c r="I3175" s="6" t="str">
        <f>VLOOKUP(F3175,'Customer Info'!A:E,5,0)</f>
        <v>Gold Coast</v>
      </c>
      <c r="J3175" s="2" t="s">
        <v>68</v>
      </c>
      <c r="K3175" s="2">
        <v>222</v>
      </c>
      <c r="L3175" s="2">
        <v>204</v>
      </c>
      <c r="M3175" s="2">
        <v>2</v>
      </c>
      <c r="N3175" s="7">
        <f t="shared" si="196"/>
        <v>408</v>
      </c>
      <c r="O3175" s="7">
        <f t="shared" si="197"/>
        <v>444</v>
      </c>
      <c r="P3175" s="2">
        <v>39</v>
      </c>
      <c r="Q3175" s="8">
        <f t="shared" si="198"/>
        <v>483</v>
      </c>
      <c r="R3175" s="8">
        <f t="shared" si="199"/>
        <v>36</v>
      </c>
      <c r="S3175" s="2" t="s">
        <v>61</v>
      </c>
      <c r="T3175" s="22" cm="1">
        <f t="array" ref="T3175">_xlfn.IFS(OR(Q3175&gt;$U$2,Q3175&lt;$U$3),Q3175*$V$2,OR(Q3175&gt;$U$3,Q3175&lt;$U$4),Q3175*$V$3,OR(Q3175&gt;$U$3,Q3175&lt;$U$4),Q3175*$V$4,OR(Q3175&gt;$U$5,Q3175&lt;$U$6),Q3175*$V$6,OR(Q3175&gt;$U$6,Q3175&lt;$U$7),Q3175*$V$7)</f>
        <v>9.66</v>
      </c>
    </row>
    <row r="3176" spans="1:20" x14ac:dyDescent="0.3">
      <c r="A3176" s="2" t="s">
        <v>3864</v>
      </c>
      <c r="B3176" s="5">
        <v>43967</v>
      </c>
      <c r="C3176" s="5">
        <v>43969</v>
      </c>
      <c r="D3176" s="2" t="s">
        <v>45</v>
      </c>
      <c r="E3176" s="2" t="s">
        <v>89</v>
      </c>
      <c r="F3176" s="2" t="s">
        <v>1744</v>
      </c>
      <c r="G3176" s="6" t="str">
        <f>VLOOKUP(F3176,'Customer Info'!A:B,2,0)</f>
        <v>Aaron</v>
      </c>
      <c r="H3176" s="6" t="str">
        <f>VLOOKUP(F3176,'Customer Info'!A:C,3,0)</f>
        <v>Smayling</v>
      </c>
      <c r="I3176" s="6" t="str">
        <f>VLOOKUP(F3176,'Customer Info'!A:E,5,0)</f>
        <v>Port Macquarie</v>
      </c>
      <c r="J3176" s="2" t="s">
        <v>614</v>
      </c>
      <c r="K3176" s="2">
        <v>119</v>
      </c>
      <c r="L3176" s="2">
        <v>112</v>
      </c>
      <c r="M3176" s="2">
        <v>1</v>
      </c>
      <c r="N3176" s="7">
        <f t="shared" si="196"/>
        <v>112</v>
      </c>
      <c r="O3176" s="7">
        <f t="shared" si="197"/>
        <v>119</v>
      </c>
      <c r="P3176" s="2">
        <v>30</v>
      </c>
      <c r="Q3176" s="8">
        <f t="shared" si="198"/>
        <v>149</v>
      </c>
      <c r="R3176" s="8">
        <f t="shared" si="199"/>
        <v>7</v>
      </c>
      <c r="S3176" s="2" t="s">
        <v>69</v>
      </c>
      <c r="T3176" s="22" cm="1">
        <f t="array" ref="T3176">_xlfn.IFS(OR(Q3176&gt;$U$2,Q3176&lt;$U$3),Q3176*$V$2,OR(Q3176&gt;$U$3,Q3176&lt;$U$4),Q3176*$V$3,OR(Q3176&gt;$U$3,Q3176&lt;$U$4),Q3176*$V$4,OR(Q3176&gt;$U$5,Q3176&lt;$U$6),Q3176*$V$6,OR(Q3176&gt;$U$6,Q3176&lt;$U$7),Q3176*$V$7)</f>
        <v>2.98</v>
      </c>
    </row>
    <row r="3177" spans="1:20" x14ac:dyDescent="0.3">
      <c r="A3177" s="2" t="s">
        <v>3865</v>
      </c>
      <c r="B3177" s="5">
        <v>43913</v>
      </c>
      <c r="C3177" s="5">
        <v>43913</v>
      </c>
      <c r="D3177" s="2" t="s">
        <v>26</v>
      </c>
      <c r="E3177" s="2" t="s">
        <v>89</v>
      </c>
      <c r="F3177" s="2" t="s">
        <v>350</v>
      </c>
      <c r="G3177" s="6" t="str">
        <f>VLOOKUP(F3177,'Customer Info'!A:B,2,0)</f>
        <v>Nick</v>
      </c>
      <c r="H3177" s="6" t="str">
        <f>VLOOKUP(F3177,'Customer Info'!A:C,3,0)</f>
        <v>Zandusky</v>
      </c>
      <c r="I3177" s="6" t="str">
        <f>VLOOKUP(F3177,'Customer Info'!A:E,5,0)</f>
        <v>Surabaya</v>
      </c>
      <c r="J3177" s="2" t="s">
        <v>548</v>
      </c>
      <c r="K3177" s="2">
        <v>2296</v>
      </c>
      <c r="L3177" s="2">
        <v>2146</v>
      </c>
      <c r="M3177" s="2">
        <v>2</v>
      </c>
      <c r="N3177" s="7">
        <f t="shared" si="196"/>
        <v>4292</v>
      </c>
      <c r="O3177" s="7">
        <f t="shared" si="197"/>
        <v>4592</v>
      </c>
      <c r="P3177" s="2">
        <v>100</v>
      </c>
      <c r="Q3177" s="8">
        <f t="shared" si="198"/>
        <v>4692</v>
      </c>
      <c r="R3177" s="8">
        <f t="shared" si="199"/>
        <v>300</v>
      </c>
      <c r="S3177" s="2" t="s">
        <v>61</v>
      </c>
      <c r="T3177" s="22" cm="1">
        <f t="array" ref="T3177">_xlfn.IFS(OR(Q3177&gt;$U$2,Q3177&lt;$U$3),Q3177*$V$2,OR(Q3177&gt;$U$3,Q3177&lt;$U$4),Q3177*$V$3,OR(Q3177&gt;$U$3,Q3177&lt;$U$4),Q3177*$V$4,OR(Q3177&gt;$U$5,Q3177&lt;$U$6),Q3177*$V$6,OR(Q3177&gt;$U$6,Q3177&lt;$U$7),Q3177*$V$7)</f>
        <v>93.84</v>
      </c>
    </row>
    <row r="3178" spans="1:20" x14ac:dyDescent="0.3">
      <c r="A3178" s="2" t="s">
        <v>3866</v>
      </c>
      <c r="B3178" s="5">
        <v>44134</v>
      </c>
      <c r="C3178" s="5">
        <v>44136</v>
      </c>
      <c r="D3178" s="2" t="s">
        <v>33</v>
      </c>
      <c r="E3178" s="2" t="s">
        <v>89</v>
      </c>
      <c r="F3178" s="2" t="s">
        <v>1081</v>
      </c>
      <c r="G3178" s="6" t="str">
        <f>VLOOKUP(F3178,'Customer Info'!A:B,2,0)</f>
        <v>Harold</v>
      </c>
      <c r="H3178" s="6" t="str">
        <f>VLOOKUP(F3178,'Customer Info'!A:C,3,0)</f>
        <v>Pawlan</v>
      </c>
      <c r="I3178" s="6" t="str">
        <f>VLOOKUP(F3178,'Customer Info'!A:E,5,0)</f>
        <v>Banda Aceh</v>
      </c>
      <c r="J3178" s="2" t="s">
        <v>114</v>
      </c>
      <c r="K3178" s="2">
        <v>6585</v>
      </c>
      <c r="L3178" s="2">
        <v>6105</v>
      </c>
      <c r="M3178" s="2">
        <v>3</v>
      </c>
      <c r="N3178" s="7">
        <f t="shared" si="196"/>
        <v>18315</v>
      </c>
      <c r="O3178" s="7">
        <f t="shared" si="197"/>
        <v>19755</v>
      </c>
      <c r="P3178" s="2">
        <v>55</v>
      </c>
      <c r="Q3178" s="8">
        <f t="shared" si="198"/>
        <v>19810</v>
      </c>
      <c r="R3178" s="8">
        <f t="shared" si="199"/>
        <v>1440</v>
      </c>
      <c r="S3178" s="2" t="s">
        <v>61</v>
      </c>
      <c r="T3178" s="22" cm="1">
        <f t="array" ref="T3178">_xlfn.IFS(OR(Q3178&gt;$U$2,Q3178&lt;$U$3),Q3178*$V$2,OR(Q3178&gt;$U$3,Q3178&lt;$U$4),Q3178*$V$3,OR(Q3178&gt;$U$3,Q3178&lt;$U$4),Q3178*$V$4,OR(Q3178&gt;$U$5,Q3178&lt;$U$6),Q3178*$V$6,OR(Q3178&gt;$U$6,Q3178&lt;$U$7),Q3178*$V$7)</f>
        <v>396.2</v>
      </c>
    </row>
    <row r="3179" spans="1:20" x14ac:dyDescent="0.3">
      <c r="A3179" s="2" t="s">
        <v>3867</v>
      </c>
      <c r="B3179" s="5">
        <v>44147</v>
      </c>
      <c r="C3179" s="5">
        <v>44149</v>
      </c>
      <c r="D3179" s="2" t="s">
        <v>45</v>
      </c>
      <c r="E3179" s="2" t="s">
        <v>34</v>
      </c>
      <c r="F3179" s="2" t="s">
        <v>1339</v>
      </c>
      <c r="G3179" s="6" t="str">
        <f>VLOOKUP(F3179,'Customer Info'!A:B,2,0)</f>
        <v>Toby</v>
      </c>
      <c r="H3179" s="6" t="str">
        <f>VLOOKUP(F3179,'Customer Info'!A:C,3,0)</f>
        <v>Swindell</v>
      </c>
      <c r="I3179" s="6" t="str">
        <f>VLOOKUP(F3179,'Customer Info'!A:E,5,0)</f>
        <v>Ninghai</v>
      </c>
      <c r="J3179" s="2" t="s">
        <v>283</v>
      </c>
      <c r="K3179" s="2">
        <v>445</v>
      </c>
      <c r="L3179" s="2">
        <v>415</v>
      </c>
      <c r="M3179" s="2">
        <v>3</v>
      </c>
      <c r="N3179" s="7">
        <f t="shared" si="196"/>
        <v>1245</v>
      </c>
      <c r="O3179" s="7">
        <f t="shared" si="197"/>
        <v>1335</v>
      </c>
      <c r="P3179" s="2">
        <v>61</v>
      </c>
      <c r="Q3179" s="8">
        <f t="shared" si="198"/>
        <v>1396</v>
      </c>
      <c r="R3179" s="8">
        <f t="shared" si="199"/>
        <v>90</v>
      </c>
      <c r="S3179" s="2" t="s">
        <v>61</v>
      </c>
      <c r="T3179" s="22" cm="1">
        <f t="array" ref="T3179">_xlfn.IFS(OR(Q3179&gt;$U$2,Q3179&lt;$U$3),Q3179*$V$2,OR(Q3179&gt;$U$3,Q3179&lt;$U$4),Q3179*$V$3,OR(Q3179&gt;$U$3,Q3179&lt;$U$4),Q3179*$V$4,OR(Q3179&gt;$U$5,Q3179&lt;$U$6),Q3179*$V$6,OR(Q3179&gt;$U$6,Q3179&lt;$U$7),Q3179*$V$7)</f>
        <v>27.92</v>
      </c>
    </row>
    <row r="3180" spans="1:20" x14ac:dyDescent="0.3">
      <c r="A3180" s="2" t="s">
        <v>3868</v>
      </c>
      <c r="B3180" s="5">
        <v>44074</v>
      </c>
      <c r="C3180" s="5">
        <v>44075</v>
      </c>
      <c r="D3180" s="2" t="s">
        <v>26</v>
      </c>
      <c r="E3180" s="2" t="s">
        <v>46</v>
      </c>
      <c r="F3180" s="2" t="s">
        <v>459</v>
      </c>
      <c r="G3180" s="6" t="str">
        <f>VLOOKUP(F3180,'Customer Info'!A:B,2,0)</f>
        <v>Roger</v>
      </c>
      <c r="H3180" s="6" t="str">
        <f>VLOOKUP(F3180,'Customer Info'!A:C,3,0)</f>
        <v>Barcio</v>
      </c>
      <c r="I3180" s="6" t="str">
        <f>VLOOKUP(F3180,'Customer Info'!A:E,5,0)</f>
        <v>Bremen</v>
      </c>
      <c r="J3180" s="2" t="s">
        <v>512</v>
      </c>
      <c r="K3180" s="2">
        <v>4904</v>
      </c>
      <c r="L3180" s="2">
        <v>4499</v>
      </c>
      <c r="M3180" s="2">
        <v>2</v>
      </c>
      <c r="N3180" s="7">
        <f t="shared" si="196"/>
        <v>8998</v>
      </c>
      <c r="O3180" s="7">
        <f t="shared" si="197"/>
        <v>9808</v>
      </c>
      <c r="P3180" s="2">
        <v>74</v>
      </c>
      <c r="Q3180" s="8">
        <f t="shared" si="198"/>
        <v>9882</v>
      </c>
      <c r="R3180" s="8">
        <f t="shared" si="199"/>
        <v>810</v>
      </c>
      <c r="S3180" s="2" t="s">
        <v>31</v>
      </c>
      <c r="T3180" s="22" cm="1">
        <f t="array" ref="T3180">_xlfn.IFS(OR(Q3180&gt;$U$2,Q3180&lt;$U$3),Q3180*$V$2,OR(Q3180&gt;$U$3,Q3180&lt;$U$4),Q3180*$V$3,OR(Q3180&gt;$U$3,Q3180&lt;$U$4),Q3180*$V$4,OR(Q3180&gt;$U$5,Q3180&lt;$U$6),Q3180*$V$6,OR(Q3180&gt;$U$6,Q3180&lt;$U$7),Q3180*$V$7)</f>
        <v>197.64000000000001</v>
      </c>
    </row>
    <row r="3181" spans="1:20" x14ac:dyDescent="0.3">
      <c r="A3181" s="2" t="s">
        <v>3869</v>
      </c>
      <c r="B3181" s="5">
        <v>44040</v>
      </c>
      <c r="C3181" s="5">
        <v>44041</v>
      </c>
      <c r="D3181" s="2" t="s">
        <v>33</v>
      </c>
      <c r="E3181" s="2" t="s">
        <v>41</v>
      </c>
      <c r="F3181" s="2" t="s">
        <v>601</v>
      </c>
      <c r="G3181" s="6" t="str">
        <f>VLOOKUP(F3181,'Customer Info'!A:B,2,0)</f>
        <v>Michelle</v>
      </c>
      <c r="H3181" s="6" t="str">
        <f>VLOOKUP(F3181,'Customer Info'!A:C,3,0)</f>
        <v>Arnett</v>
      </c>
      <c r="I3181" s="6" t="str">
        <f>VLOOKUP(F3181,'Customer Info'!A:E,5,0)</f>
        <v>Palembang</v>
      </c>
      <c r="J3181" s="2" t="s">
        <v>278</v>
      </c>
      <c r="K3181" s="2">
        <v>1651</v>
      </c>
      <c r="L3181" s="2">
        <v>1604</v>
      </c>
      <c r="M3181" s="2">
        <v>4</v>
      </c>
      <c r="N3181" s="7">
        <f t="shared" si="196"/>
        <v>6416</v>
      </c>
      <c r="O3181" s="7">
        <f t="shared" si="197"/>
        <v>6604</v>
      </c>
      <c r="P3181" s="2">
        <v>42</v>
      </c>
      <c r="Q3181" s="8">
        <f t="shared" si="198"/>
        <v>6646</v>
      </c>
      <c r="R3181" s="8">
        <f t="shared" si="199"/>
        <v>188</v>
      </c>
      <c r="S3181" s="2" t="s">
        <v>61</v>
      </c>
      <c r="T3181" s="22" cm="1">
        <f t="array" ref="T3181">_xlfn.IFS(OR(Q3181&gt;$U$2,Q3181&lt;$U$3),Q3181*$V$2,OR(Q3181&gt;$U$3,Q3181&lt;$U$4),Q3181*$V$3,OR(Q3181&gt;$U$3,Q3181&lt;$U$4),Q3181*$V$4,OR(Q3181&gt;$U$5,Q3181&lt;$U$6),Q3181*$V$6,OR(Q3181&gt;$U$6,Q3181&lt;$U$7),Q3181*$V$7)</f>
        <v>132.92000000000002</v>
      </c>
    </row>
    <row r="3182" spans="1:20" x14ac:dyDescent="0.3">
      <c r="A3182" s="2" t="s">
        <v>3870</v>
      </c>
      <c r="B3182" s="5">
        <v>44177</v>
      </c>
      <c r="C3182" s="5">
        <v>44177</v>
      </c>
      <c r="D3182" s="2" t="s">
        <v>45</v>
      </c>
      <c r="E3182" s="2" t="s">
        <v>41</v>
      </c>
      <c r="F3182" s="2" t="s">
        <v>587</v>
      </c>
      <c r="G3182" s="6" t="str">
        <f>VLOOKUP(F3182,'Customer Info'!A:B,2,0)</f>
        <v>Dave</v>
      </c>
      <c r="H3182" s="6" t="str">
        <f>VLOOKUP(F3182,'Customer Info'!A:C,3,0)</f>
        <v>Hallsten</v>
      </c>
      <c r="I3182" s="6" t="str">
        <f>VLOOKUP(F3182,'Customer Info'!A:E,5,0)</f>
        <v>Coimbatore</v>
      </c>
      <c r="J3182" s="2" t="s">
        <v>441</v>
      </c>
      <c r="K3182" s="2">
        <v>712</v>
      </c>
      <c r="L3182" s="2">
        <v>640</v>
      </c>
      <c r="M3182" s="2">
        <v>1</v>
      </c>
      <c r="N3182" s="7">
        <f t="shared" si="196"/>
        <v>640</v>
      </c>
      <c r="O3182" s="7">
        <f t="shared" si="197"/>
        <v>712</v>
      </c>
      <c r="P3182" s="2">
        <v>36</v>
      </c>
      <c r="Q3182" s="8">
        <f t="shared" si="198"/>
        <v>748</v>
      </c>
      <c r="R3182" s="8">
        <f t="shared" si="199"/>
        <v>72</v>
      </c>
      <c r="S3182" s="2" t="s">
        <v>61</v>
      </c>
      <c r="T3182" s="22" cm="1">
        <f t="array" ref="T3182">_xlfn.IFS(OR(Q3182&gt;$U$2,Q3182&lt;$U$3),Q3182*$V$2,OR(Q3182&gt;$U$3,Q3182&lt;$U$4),Q3182*$V$3,OR(Q3182&gt;$U$3,Q3182&lt;$U$4),Q3182*$V$4,OR(Q3182&gt;$U$5,Q3182&lt;$U$6),Q3182*$V$6,OR(Q3182&gt;$U$6,Q3182&lt;$U$7),Q3182*$V$7)</f>
        <v>14.96</v>
      </c>
    </row>
    <row r="3183" spans="1:20" x14ac:dyDescent="0.3">
      <c r="A3183" s="2" t="s">
        <v>3871</v>
      </c>
      <c r="B3183" s="5">
        <v>43940</v>
      </c>
      <c r="C3183" s="5">
        <v>43941</v>
      </c>
      <c r="D3183" s="2" t="s">
        <v>26</v>
      </c>
      <c r="E3183" s="2" t="s">
        <v>41</v>
      </c>
      <c r="F3183" s="2" t="s">
        <v>93</v>
      </c>
      <c r="G3183" s="6" t="str">
        <f>VLOOKUP(F3183,'Customer Info'!A:B,2,0)</f>
        <v>Bill</v>
      </c>
      <c r="H3183" s="6" t="str">
        <f>VLOOKUP(F3183,'Customer Info'!A:C,3,0)</f>
        <v>Stewart</v>
      </c>
      <c r="I3183" s="6" t="str">
        <f>VLOOKUP(F3183,'Customer Info'!A:E,5,0)</f>
        <v>Wenling</v>
      </c>
      <c r="J3183" s="2" t="s">
        <v>476</v>
      </c>
      <c r="K3183" s="2">
        <v>1653</v>
      </c>
      <c r="L3183" s="2">
        <v>1560</v>
      </c>
      <c r="M3183" s="2">
        <v>4</v>
      </c>
      <c r="N3183" s="7">
        <f t="shared" si="196"/>
        <v>6240</v>
      </c>
      <c r="O3183" s="7">
        <f t="shared" si="197"/>
        <v>6612</v>
      </c>
      <c r="P3183" s="2">
        <v>93</v>
      </c>
      <c r="Q3183" s="8">
        <f t="shared" si="198"/>
        <v>6705</v>
      </c>
      <c r="R3183" s="8">
        <f t="shared" si="199"/>
        <v>372</v>
      </c>
      <c r="S3183" s="2" t="s">
        <v>31</v>
      </c>
      <c r="T3183" s="22" cm="1">
        <f t="array" ref="T3183">_xlfn.IFS(OR(Q3183&gt;$U$2,Q3183&lt;$U$3),Q3183*$V$2,OR(Q3183&gt;$U$3,Q3183&lt;$U$4),Q3183*$V$3,OR(Q3183&gt;$U$3,Q3183&lt;$U$4),Q3183*$V$4,OR(Q3183&gt;$U$5,Q3183&lt;$U$6),Q3183*$V$6,OR(Q3183&gt;$U$6,Q3183&lt;$U$7),Q3183*$V$7)</f>
        <v>134.1</v>
      </c>
    </row>
    <row r="3184" spans="1:20" x14ac:dyDescent="0.3">
      <c r="A3184" s="2" t="s">
        <v>3872</v>
      </c>
      <c r="B3184" s="5">
        <v>44142</v>
      </c>
      <c r="C3184" s="5">
        <v>44143</v>
      </c>
      <c r="D3184" s="2" t="s">
        <v>45</v>
      </c>
      <c r="E3184" s="2" t="s">
        <v>89</v>
      </c>
      <c r="F3184" s="2" t="s">
        <v>2527</v>
      </c>
      <c r="G3184" s="6" t="str">
        <f>VLOOKUP(F3184,'Customer Info'!A:B,2,0)</f>
        <v>Andy</v>
      </c>
      <c r="H3184" s="6" t="str">
        <f>VLOOKUP(F3184,'Customer Info'!A:C,3,0)</f>
        <v>Yotov</v>
      </c>
      <c r="I3184" s="6" t="str">
        <f>VLOOKUP(F3184,'Customer Info'!A:E,5,0)</f>
        <v>Samarinda</v>
      </c>
      <c r="J3184" s="2" t="s">
        <v>536</v>
      </c>
      <c r="K3184" s="2">
        <v>138</v>
      </c>
      <c r="L3184" s="2">
        <v>128</v>
      </c>
      <c r="M3184" s="2">
        <v>3</v>
      </c>
      <c r="N3184" s="7">
        <f t="shared" si="196"/>
        <v>384</v>
      </c>
      <c r="O3184" s="7">
        <f t="shared" si="197"/>
        <v>414</v>
      </c>
      <c r="P3184" s="2">
        <v>30</v>
      </c>
      <c r="Q3184" s="8">
        <f t="shared" si="198"/>
        <v>444</v>
      </c>
      <c r="R3184" s="8">
        <f t="shared" si="199"/>
        <v>30</v>
      </c>
      <c r="S3184" s="2" t="s">
        <v>61</v>
      </c>
      <c r="T3184" s="22" cm="1">
        <f t="array" ref="T3184">_xlfn.IFS(OR(Q3184&gt;$U$2,Q3184&lt;$U$3),Q3184*$V$2,OR(Q3184&gt;$U$3,Q3184&lt;$U$4),Q3184*$V$3,OR(Q3184&gt;$U$3,Q3184&lt;$U$4),Q3184*$V$4,OR(Q3184&gt;$U$5,Q3184&lt;$U$6),Q3184*$V$6,OR(Q3184&gt;$U$6,Q3184&lt;$U$7),Q3184*$V$7)</f>
        <v>8.8800000000000008</v>
      </c>
    </row>
    <row r="3185" spans="1:20" x14ac:dyDescent="0.3">
      <c r="A3185" s="2" t="s">
        <v>3873</v>
      </c>
      <c r="B3185" s="5">
        <v>43892</v>
      </c>
      <c r="C3185" s="5">
        <v>43892</v>
      </c>
      <c r="D3185" s="2" t="s">
        <v>45</v>
      </c>
      <c r="E3185" s="2" t="s">
        <v>27</v>
      </c>
      <c r="F3185" s="2" t="s">
        <v>163</v>
      </c>
      <c r="G3185" s="6" t="str">
        <f>VLOOKUP(F3185,'Customer Info'!A:B,2,0)</f>
        <v>Mark</v>
      </c>
      <c r="H3185" s="6" t="str">
        <f>VLOOKUP(F3185,'Customer Info'!A:C,3,0)</f>
        <v>Packer</v>
      </c>
      <c r="I3185" s="6" t="str">
        <f>VLOOKUP(F3185,'Customer Info'!A:E,5,0)</f>
        <v>Perth</v>
      </c>
      <c r="J3185" s="2" t="s">
        <v>5</v>
      </c>
      <c r="K3185" s="2">
        <v>1125</v>
      </c>
      <c r="L3185" s="2">
        <v>1040</v>
      </c>
      <c r="M3185" s="2">
        <v>3</v>
      </c>
      <c r="N3185" s="7">
        <f t="shared" si="196"/>
        <v>3120</v>
      </c>
      <c r="O3185" s="7">
        <f t="shared" si="197"/>
        <v>3375</v>
      </c>
      <c r="P3185" s="2">
        <v>43</v>
      </c>
      <c r="Q3185" s="8">
        <f t="shared" si="198"/>
        <v>3418</v>
      </c>
      <c r="R3185" s="8">
        <f t="shared" si="199"/>
        <v>255</v>
      </c>
      <c r="S3185" s="2" t="s">
        <v>61</v>
      </c>
      <c r="T3185" s="22" cm="1">
        <f t="array" ref="T3185">_xlfn.IFS(OR(Q3185&gt;$U$2,Q3185&lt;$U$3),Q3185*$V$2,OR(Q3185&gt;$U$3,Q3185&lt;$U$4),Q3185*$V$3,OR(Q3185&gt;$U$3,Q3185&lt;$U$4),Q3185*$V$4,OR(Q3185&gt;$U$5,Q3185&lt;$U$6),Q3185*$V$6,OR(Q3185&gt;$U$6,Q3185&lt;$U$7),Q3185*$V$7)</f>
        <v>68.36</v>
      </c>
    </row>
    <row r="3186" spans="1:20" x14ac:dyDescent="0.3">
      <c r="A3186" s="2" t="s">
        <v>3874</v>
      </c>
      <c r="B3186" s="5">
        <v>43922</v>
      </c>
      <c r="C3186" s="5">
        <v>43922</v>
      </c>
      <c r="D3186" s="2" t="s">
        <v>45</v>
      </c>
      <c r="E3186" s="2" t="s">
        <v>46</v>
      </c>
      <c r="F3186" s="2" t="s">
        <v>398</v>
      </c>
      <c r="G3186" s="6" t="str">
        <f>VLOOKUP(F3186,'Customer Info'!A:B,2,0)</f>
        <v>Candace</v>
      </c>
      <c r="H3186" s="6" t="str">
        <f>VLOOKUP(F3186,'Customer Info'!A:C,3,0)</f>
        <v>McMahon</v>
      </c>
      <c r="I3186" s="6" t="str">
        <f>VLOOKUP(F3186,'Customer Info'!A:E,5,0)</f>
        <v>Canberra</v>
      </c>
      <c r="J3186" s="2" t="s">
        <v>412</v>
      </c>
      <c r="K3186" s="2">
        <v>184</v>
      </c>
      <c r="L3186" s="2">
        <v>176</v>
      </c>
      <c r="M3186" s="2">
        <v>1</v>
      </c>
      <c r="N3186" s="7">
        <f t="shared" si="196"/>
        <v>176</v>
      </c>
      <c r="O3186" s="7">
        <f t="shared" si="197"/>
        <v>184</v>
      </c>
      <c r="P3186" s="2">
        <v>30</v>
      </c>
      <c r="Q3186" s="8">
        <f t="shared" si="198"/>
        <v>214</v>
      </c>
      <c r="R3186" s="8">
        <f t="shared" si="199"/>
        <v>8</v>
      </c>
      <c r="S3186" s="2" t="s">
        <v>69</v>
      </c>
      <c r="T3186" s="22" cm="1">
        <f t="array" ref="T3186">_xlfn.IFS(OR(Q3186&gt;$U$2,Q3186&lt;$U$3),Q3186*$V$2,OR(Q3186&gt;$U$3,Q3186&lt;$U$4),Q3186*$V$3,OR(Q3186&gt;$U$3,Q3186&lt;$U$4),Q3186*$V$4,OR(Q3186&gt;$U$5,Q3186&lt;$U$6),Q3186*$V$6,OR(Q3186&gt;$U$6,Q3186&lt;$U$7),Q3186*$V$7)</f>
        <v>4.28</v>
      </c>
    </row>
    <row r="3187" spans="1:20" x14ac:dyDescent="0.3">
      <c r="A3187" s="2" t="s">
        <v>3875</v>
      </c>
      <c r="B3187" s="5">
        <v>43907</v>
      </c>
      <c r="C3187" s="5">
        <v>43908</v>
      </c>
      <c r="D3187" s="2" t="s">
        <v>45</v>
      </c>
      <c r="E3187" s="2" t="s">
        <v>41</v>
      </c>
      <c r="F3187" s="2" t="s">
        <v>632</v>
      </c>
      <c r="G3187" s="6" t="str">
        <f>VLOOKUP(F3187,'Customer Info'!A:B,2,0)</f>
        <v>Rob</v>
      </c>
      <c r="H3187" s="6" t="str">
        <f>VLOOKUP(F3187,'Customer Info'!A:C,3,0)</f>
        <v>Haberlin</v>
      </c>
      <c r="I3187" s="6" t="str">
        <f>VLOOKUP(F3187,'Customer Info'!A:E,5,0)</f>
        <v>Harbin</v>
      </c>
      <c r="J3187" s="2" t="s">
        <v>109</v>
      </c>
      <c r="K3187" s="2">
        <v>140</v>
      </c>
      <c r="L3187" s="2">
        <v>137</v>
      </c>
      <c r="M3187" s="2">
        <v>2</v>
      </c>
      <c r="N3187" s="7">
        <f t="shared" si="196"/>
        <v>274</v>
      </c>
      <c r="O3187" s="7">
        <f t="shared" si="197"/>
        <v>280</v>
      </c>
      <c r="P3187" s="2">
        <v>30</v>
      </c>
      <c r="Q3187" s="8">
        <f t="shared" si="198"/>
        <v>310</v>
      </c>
      <c r="R3187" s="8">
        <f t="shared" si="199"/>
        <v>6</v>
      </c>
      <c r="S3187" s="2" t="s">
        <v>31</v>
      </c>
      <c r="T3187" s="22" cm="1">
        <f t="array" ref="T3187">_xlfn.IFS(OR(Q3187&gt;$U$2,Q3187&lt;$U$3),Q3187*$V$2,OR(Q3187&gt;$U$3,Q3187&lt;$U$4),Q3187*$V$3,OR(Q3187&gt;$U$3,Q3187&lt;$U$4),Q3187*$V$4,OR(Q3187&gt;$U$5,Q3187&lt;$U$6),Q3187*$V$6,OR(Q3187&gt;$U$6,Q3187&lt;$U$7),Q3187*$V$7)</f>
        <v>6.2</v>
      </c>
    </row>
    <row r="3188" spans="1:20" x14ac:dyDescent="0.3">
      <c r="A3188" s="2" t="s">
        <v>3876</v>
      </c>
      <c r="B3188" s="5">
        <v>44196</v>
      </c>
      <c r="C3188" s="5">
        <v>44196</v>
      </c>
      <c r="D3188" s="2" t="s">
        <v>33</v>
      </c>
      <c r="E3188" s="2" t="s">
        <v>66</v>
      </c>
      <c r="F3188" s="2" t="s">
        <v>917</v>
      </c>
      <c r="G3188" s="6" t="str">
        <f>VLOOKUP(F3188,'Customer Info'!A:B,2,0)</f>
        <v>Fred</v>
      </c>
      <c r="H3188" s="6" t="str">
        <f>VLOOKUP(F3188,'Customer Info'!A:C,3,0)</f>
        <v>Hopkins</v>
      </c>
      <c r="I3188" s="6" t="str">
        <f>VLOOKUP(F3188,'Customer Info'!A:E,5,0)</f>
        <v>Sydney</v>
      </c>
      <c r="J3188" s="2" t="s">
        <v>103</v>
      </c>
      <c r="K3188" s="2">
        <v>8160</v>
      </c>
      <c r="L3188" s="2">
        <v>7475</v>
      </c>
      <c r="M3188" s="2">
        <v>1</v>
      </c>
      <c r="N3188" s="7">
        <f t="shared" si="196"/>
        <v>7475</v>
      </c>
      <c r="O3188" s="7">
        <f t="shared" si="197"/>
        <v>8160</v>
      </c>
      <c r="P3188" s="2">
        <v>91</v>
      </c>
      <c r="Q3188" s="8">
        <f t="shared" si="198"/>
        <v>8251</v>
      </c>
      <c r="R3188" s="8">
        <f t="shared" si="199"/>
        <v>685</v>
      </c>
      <c r="S3188" s="2" t="s">
        <v>31</v>
      </c>
      <c r="T3188" s="22" cm="1">
        <f t="array" ref="T3188">_xlfn.IFS(OR(Q3188&gt;$U$2,Q3188&lt;$U$3),Q3188*$V$2,OR(Q3188&gt;$U$3,Q3188&lt;$U$4),Q3188*$V$3,OR(Q3188&gt;$U$3,Q3188&lt;$U$4),Q3188*$V$4,OR(Q3188&gt;$U$5,Q3188&lt;$U$6),Q3188*$V$6,OR(Q3188&gt;$U$6,Q3188&lt;$U$7),Q3188*$V$7)</f>
        <v>165.02</v>
      </c>
    </row>
    <row r="3189" spans="1:20" x14ac:dyDescent="0.3">
      <c r="A3189" s="2" t="s">
        <v>3877</v>
      </c>
      <c r="B3189" s="5">
        <v>44131</v>
      </c>
      <c r="C3189" s="5">
        <v>44131</v>
      </c>
      <c r="D3189" s="2" t="s">
        <v>45</v>
      </c>
      <c r="E3189" s="2" t="s">
        <v>89</v>
      </c>
      <c r="F3189" s="2" t="s">
        <v>328</v>
      </c>
      <c r="G3189" s="6" t="str">
        <f>VLOOKUP(F3189,'Customer Info'!A:B,2,0)</f>
        <v>Thea</v>
      </c>
      <c r="H3189" s="6" t="str">
        <f>VLOOKUP(F3189,'Customer Info'!A:C,3,0)</f>
        <v>Hudgings</v>
      </c>
      <c r="I3189" s="6" t="str">
        <f>VLOOKUP(F3189,'Customer Info'!A:E,5,0)</f>
        <v>Anshan</v>
      </c>
      <c r="J3189" s="2" t="s">
        <v>240</v>
      </c>
      <c r="K3189" s="2">
        <v>1071</v>
      </c>
      <c r="L3189" s="2">
        <v>1010</v>
      </c>
      <c r="M3189" s="2">
        <v>5</v>
      </c>
      <c r="N3189" s="7">
        <f t="shared" si="196"/>
        <v>5050</v>
      </c>
      <c r="O3189" s="7">
        <f t="shared" si="197"/>
        <v>5355</v>
      </c>
      <c r="P3189" s="2">
        <v>30</v>
      </c>
      <c r="Q3189" s="8">
        <f t="shared" si="198"/>
        <v>5385</v>
      </c>
      <c r="R3189" s="8">
        <f t="shared" si="199"/>
        <v>305</v>
      </c>
      <c r="S3189" s="2" t="s">
        <v>31</v>
      </c>
      <c r="T3189" s="22" cm="1">
        <f t="array" ref="T3189">_xlfn.IFS(OR(Q3189&gt;$U$2,Q3189&lt;$U$3),Q3189*$V$2,OR(Q3189&gt;$U$3,Q3189&lt;$U$4),Q3189*$V$3,OR(Q3189&gt;$U$3,Q3189&lt;$U$4),Q3189*$V$4,OR(Q3189&gt;$U$5,Q3189&lt;$U$6),Q3189*$V$6,OR(Q3189&gt;$U$6,Q3189&lt;$U$7),Q3189*$V$7)</f>
        <v>107.7</v>
      </c>
    </row>
    <row r="3190" spans="1:20" x14ac:dyDescent="0.3">
      <c r="A3190" s="2" t="s">
        <v>3878</v>
      </c>
      <c r="B3190" s="5">
        <v>44098</v>
      </c>
      <c r="C3190" s="5">
        <v>44099</v>
      </c>
      <c r="D3190" s="2" t="s">
        <v>45</v>
      </c>
      <c r="E3190" s="2" t="s">
        <v>34</v>
      </c>
      <c r="F3190" s="2" t="s">
        <v>924</v>
      </c>
      <c r="G3190" s="6" t="str">
        <f>VLOOKUP(F3190,'Customer Info'!A:B,2,0)</f>
        <v>Sonia</v>
      </c>
      <c r="H3190" s="6" t="str">
        <f>VLOOKUP(F3190,'Customer Info'!A:C,3,0)</f>
        <v>Sunley</v>
      </c>
      <c r="I3190" s="6" t="str">
        <f>VLOOKUP(F3190,'Customer Info'!A:E,5,0)</f>
        <v>Canberra</v>
      </c>
      <c r="J3190" s="2" t="s">
        <v>433</v>
      </c>
      <c r="K3190" s="2">
        <v>141</v>
      </c>
      <c r="L3190" s="2">
        <v>131</v>
      </c>
      <c r="M3190" s="2">
        <v>3</v>
      </c>
      <c r="N3190" s="7">
        <f t="shared" si="196"/>
        <v>393</v>
      </c>
      <c r="O3190" s="7">
        <f t="shared" si="197"/>
        <v>423</v>
      </c>
      <c r="P3190" s="2">
        <v>30</v>
      </c>
      <c r="Q3190" s="8">
        <f t="shared" si="198"/>
        <v>453</v>
      </c>
      <c r="R3190" s="8">
        <f t="shared" si="199"/>
        <v>30</v>
      </c>
      <c r="S3190" s="2" t="s">
        <v>31</v>
      </c>
      <c r="T3190" s="22" cm="1">
        <f t="array" ref="T3190">_xlfn.IFS(OR(Q3190&gt;$U$2,Q3190&lt;$U$3),Q3190*$V$2,OR(Q3190&gt;$U$3,Q3190&lt;$U$4),Q3190*$V$3,OR(Q3190&gt;$U$3,Q3190&lt;$U$4),Q3190*$V$4,OR(Q3190&gt;$U$5,Q3190&lt;$U$6),Q3190*$V$6,OR(Q3190&gt;$U$6,Q3190&lt;$U$7),Q3190*$V$7)</f>
        <v>9.06</v>
      </c>
    </row>
    <row r="3191" spans="1:20" x14ac:dyDescent="0.3">
      <c r="A3191" s="2" t="s">
        <v>3879</v>
      </c>
      <c r="B3191" s="5">
        <v>43930</v>
      </c>
      <c r="C3191" s="5">
        <v>43930</v>
      </c>
      <c r="D3191" s="2" t="s">
        <v>45</v>
      </c>
      <c r="E3191" s="2" t="s">
        <v>41</v>
      </c>
      <c r="F3191" s="2" t="s">
        <v>1502</v>
      </c>
      <c r="G3191" s="6" t="str">
        <f>VLOOKUP(F3191,'Customer Info'!A:B,2,0)</f>
        <v>Shaun</v>
      </c>
      <c r="H3191" s="6" t="str">
        <f>VLOOKUP(F3191,'Customer Info'!A:C,3,0)</f>
        <v>Weien</v>
      </c>
      <c r="I3191" s="6" t="str">
        <f>VLOOKUP(F3191,'Customer Info'!A:E,5,0)</f>
        <v>Medan</v>
      </c>
      <c r="J3191" s="2" t="s">
        <v>384</v>
      </c>
      <c r="K3191" s="2">
        <v>681</v>
      </c>
      <c r="L3191" s="2">
        <v>642</v>
      </c>
      <c r="M3191" s="2">
        <v>1</v>
      </c>
      <c r="N3191" s="7">
        <f t="shared" si="196"/>
        <v>642</v>
      </c>
      <c r="O3191" s="7">
        <f t="shared" si="197"/>
        <v>681</v>
      </c>
      <c r="P3191" s="2">
        <v>53</v>
      </c>
      <c r="Q3191" s="8">
        <f t="shared" si="198"/>
        <v>734</v>
      </c>
      <c r="R3191" s="8">
        <f t="shared" si="199"/>
        <v>39</v>
      </c>
      <c r="S3191" s="2" t="s">
        <v>61</v>
      </c>
      <c r="T3191" s="22" cm="1">
        <f t="array" ref="T3191">_xlfn.IFS(OR(Q3191&gt;$U$2,Q3191&lt;$U$3),Q3191*$V$2,OR(Q3191&gt;$U$3,Q3191&lt;$U$4),Q3191*$V$3,OR(Q3191&gt;$U$3,Q3191&lt;$U$4),Q3191*$V$4,OR(Q3191&gt;$U$5,Q3191&lt;$U$6),Q3191*$V$6,OR(Q3191&gt;$U$6,Q3191&lt;$U$7),Q3191*$V$7)</f>
        <v>14.68</v>
      </c>
    </row>
    <row r="3192" spans="1:20" x14ac:dyDescent="0.3">
      <c r="A3192" s="2" t="s">
        <v>3880</v>
      </c>
      <c r="B3192" s="5">
        <v>43907</v>
      </c>
      <c r="C3192" s="5">
        <v>43908</v>
      </c>
      <c r="D3192" s="2" t="s">
        <v>33</v>
      </c>
      <c r="E3192" s="2" t="s">
        <v>27</v>
      </c>
      <c r="F3192" s="2" t="s">
        <v>379</v>
      </c>
      <c r="G3192" s="6" t="str">
        <f>VLOOKUP(F3192,'Customer Info'!A:B,2,0)</f>
        <v>Andrew</v>
      </c>
      <c r="H3192" s="6" t="str">
        <f>VLOOKUP(F3192,'Customer Info'!A:C,3,0)</f>
        <v>Gjertsen</v>
      </c>
      <c r="I3192" s="6" t="str">
        <f>VLOOKUP(F3192,'Customer Info'!A:E,5,0)</f>
        <v>Hamburg</v>
      </c>
      <c r="J3192" s="2" t="s">
        <v>1394</v>
      </c>
      <c r="K3192" s="2">
        <v>8022</v>
      </c>
      <c r="L3192" s="2">
        <v>7868</v>
      </c>
      <c r="M3192" s="2">
        <v>4</v>
      </c>
      <c r="N3192" s="7">
        <f t="shared" si="196"/>
        <v>31472</v>
      </c>
      <c r="O3192" s="7">
        <f t="shared" si="197"/>
        <v>32088</v>
      </c>
      <c r="P3192" s="2">
        <v>91</v>
      </c>
      <c r="Q3192" s="8">
        <f t="shared" si="198"/>
        <v>32179</v>
      </c>
      <c r="R3192" s="8">
        <f t="shared" si="199"/>
        <v>616</v>
      </c>
      <c r="S3192" s="2" t="s">
        <v>31</v>
      </c>
      <c r="T3192" s="22" cm="1">
        <f t="array" ref="T3192">_xlfn.IFS(OR(Q3192&gt;$U$2,Q3192&lt;$U$3),Q3192*$V$2,OR(Q3192&gt;$U$3,Q3192&lt;$U$4),Q3192*$V$3,OR(Q3192&gt;$U$3,Q3192&lt;$U$4),Q3192*$V$4,OR(Q3192&gt;$U$5,Q3192&lt;$U$6),Q3192*$V$6,OR(Q3192&gt;$U$6,Q3192&lt;$U$7),Q3192*$V$7)</f>
        <v>643.58000000000004</v>
      </c>
    </row>
    <row r="3193" spans="1:20" x14ac:dyDescent="0.3">
      <c r="A3193" s="2" t="s">
        <v>3881</v>
      </c>
      <c r="B3193" s="5">
        <v>44106</v>
      </c>
      <c r="C3193" s="5">
        <v>44107</v>
      </c>
      <c r="D3193" s="2" t="s">
        <v>45</v>
      </c>
      <c r="E3193" s="2" t="s">
        <v>27</v>
      </c>
      <c r="F3193" s="2" t="s">
        <v>1444</v>
      </c>
      <c r="G3193" s="6" t="str">
        <f>VLOOKUP(F3193,'Customer Info'!A:B,2,0)</f>
        <v>Brad</v>
      </c>
      <c r="H3193" s="6" t="str">
        <f>VLOOKUP(F3193,'Customer Info'!A:C,3,0)</f>
        <v>Eason</v>
      </c>
      <c r="I3193" s="6" t="str">
        <f>VLOOKUP(F3193,'Customer Info'!A:E,5,0)</f>
        <v>Bogor</v>
      </c>
      <c r="J3193" s="2" t="s">
        <v>399</v>
      </c>
      <c r="K3193" s="2">
        <v>825</v>
      </c>
      <c r="L3193" s="2">
        <v>793</v>
      </c>
      <c r="M3193" s="2">
        <v>1</v>
      </c>
      <c r="N3193" s="7">
        <f t="shared" si="196"/>
        <v>793</v>
      </c>
      <c r="O3193" s="7">
        <f t="shared" si="197"/>
        <v>825</v>
      </c>
      <c r="P3193" s="2">
        <v>84</v>
      </c>
      <c r="Q3193" s="8">
        <f t="shared" si="198"/>
        <v>909</v>
      </c>
      <c r="R3193" s="8">
        <f t="shared" si="199"/>
        <v>32</v>
      </c>
      <c r="S3193" s="2" t="s">
        <v>31</v>
      </c>
      <c r="T3193" s="22" cm="1">
        <f t="array" ref="T3193">_xlfn.IFS(OR(Q3193&gt;$U$2,Q3193&lt;$U$3),Q3193*$V$2,OR(Q3193&gt;$U$3,Q3193&lt;$U$4),Q3193*$V$3,OR(Q3193&gt;$U$3,Q3193&lt;$U$4),Q3193*$V$4,OR(Q3193&gt;$U$5,Q3193&lt;$U$6),Q3193*$V$6,OR(Q3193&gt;$U$6,Q3193&lt;$U$7),Q3193*$V$7)</f>
        <v>18.18</v>
      </c>
    </row>
    <row r="3194" spans="1:20" x14ac:dyDescent="0.3">
      <c r="A3194" s="2" t="s">
        <v>3882</v>
      </c>
      <c r="B3194" s="5">
        <v>43919</v>
      </c>
      <c r="C3194" s="5">
        <v>43921</v>
      </c>
      <c r="D3194" s="2" t="s">
        <v>33</v>
      </c>
      <c r="E3194" s="2" t="s">
        <v>41</v>
      </c>
      <c r="F3194" s="2" t="s">
        <v>99</v>
      </c>
      <c r="G3194" s="6" t="str">
        <f>VLOOKUP(F3194,'Customer Info'!A:B,2,0)</f>
        <v>Laurel</v>
      </c>
      <c r="H3194" s="6" t="str">
        <f>VLOOKUP(F3194,'Customer Info'!A:C,3,0)</f>
        <v>Workman</v>
      </c>
      <c r="I3194" s="6" t="str">
        <f>VLOOKUP(F3194,'Customer Info'!A:E,5,0)</f>
        <v>Leipzig</v>
      </c>
      <c r="J3194" s="2" t="s">
        <v>666</v>
      </c>
      <c r="K3194" s="2">
        <v>1574</v>
      </c>
      <c r="L3194" s="2">
        <v>1375</v>
      </c>
      <c r="M3194" s="2">
        <v>3</v>
      </c>
      <c r="N3194" s="7">
        <f t="shared" si="196"/>
        <v>4125</v>
      </c>
      <c r="O3194" s="7">
        <f t="shared" si="197"/>
        <v>4722</v>
      </c>
      <c r="P3194" s="2">
        <v>92</v>
      </c>
      <c r="Q3194" s="8">
        <f t="shared" si="198"/>
        <v>4814</v>
      </c>
      <c r="R3194" s="8">
        <f t="shared" si="199"/>
        <v>597</v>
      </c>
      <c r="S3194" s="2" t="s">
        <v>61</v>
      </c>
      <c r="T3194" s="22" cm="1">
        <f t="array" ref="T3194">_xlfn.IFS(OR(Q3194&gt;$U$2,Q3194&lt;$U$3),Q3194*$V$2,OR(Q3194&gt;$U$3,Q3194&lt;$U$4),Q3194*$V$3,OR(Q3194&gt;$U$3,Q3194&lt;$U$4),Q3194*$V$4,OR(Q3194&gt;$U$5,Q3194&lt;$U$6),Q3194*$V$6,OR(Q3194&gt;$U$6,Q3194&lt;$U$7),Q3194*$V$7)</f>
        <v>96.28</v>
      </c>
    </row>
    <row r="3195" spans="1:20" x14ac:dyDescent="0.3">
      <c r="A3195" s="2" t="s">
        <v>3883</v>
      </c>
      <c r="B3195" s="5">
        <v>44143</v>
      </c>
      <c r="C3195" s="5">
        <v>44145</v>
      </c>
      <c r="D3195" s="2" t="s">
        <v>26</v>
      </c>
      <c r="E3195" s="2" t="s">
        <v>89</v>
      </c>
      <c r="F3195" s="2" t="s">
        <v>1663</v>
      </c>
      <c r="G3195" s="6" t="str">
        <f>VLOOKUP(F3195,'Customer Info'!A:B,2,0)</f>
        <v>Matt</v>
      </c>
      <c r="H3195" s="6" t="str">
        <f>VLOOKUP(F3195,'Customer Info'!A:C,3,0)</f>
        <v>Collins</v>
      </c>
      <c r="I3195" s="6" t="str">
        <f>VLOOKUP(F3195,'Customer Info'!A:E,5,0)</f>
        <v>Mumbai</v>
      </c>
      <c r="J3195" s="2" t="s">
        <v>790</v>
      </c>
      <c r="K3195" s="2">
        <v>1405</v>
      </c>
      <c r="L3195" s="2">
        <v>1287</v>
      </c>
      <c r="M3195" s="2">
        <v>3</v>
      </c>
      <c r="N3195" s="7">
        <f t="shared" si="196"/>
        <v>3861</v>
      </c>
      <c r="O3195" s="7">
        <f t="shared" si="197"/>
        <v>4215</v>
      </c>
      <c r="P3195" s="2">
        <v>74</v>
      </c>
      <c r="Q3195" s="8">
        <f t="shared" si="198"/>
        <v>4289</v>
      </c>
      <c r="R3195" s="8">
        <f t="shared" si="199"/>
        <v>354</v>
      </c>
      <c r="S3195" s="2" t="s">
        <v>69</v>
      </c>
      <c r="T3195" s="22" cm="1">
        <f t="array" ref="T3195">_xlfn.IFS(OR(Q3195&gt;$U$2,Q3195&lt;$U$3),Q3195*$V$2,OR(Q3195&gt;$U$3,Q3195&lt;$U$4),Q3195*$V$3,OR(Q3195&gt;$U$3,Q3195&lt;$U$4),Q3195*$V$4,OR(Q3195&gt;$U$5,Q3195&lt;$U$6),Q3195*$V$6,OR(Q3195&gt;$U$6,Q3195&lt;$U$7),Q3195*$V$7)</f>
        <v>85.78</v>
      </c>
    </row>
    <row r="3196" spans="1:20" x14ac:dyDescent="0.3">
      <c r="A3196" s="2" t="s">
        <v>3884</v>
      </c>
      <c r="B3196" s="5">
        <v>44108</v>
      </c>
      <c r="C3196" s="5">
        <v>44110</v>
      </c>
      <c r="D3196" s="2" t="s">
        <v>45</v>
      </c>
      <c r="E3196" s="2" t="s">
        <v>41</v>
      </c>
      <c r="F3196" s="2" t="s">
        <v>1693</v>
      </c>
      <c r="G3196" s="6" t="str">
        <f>VLOOKUP(F3196,'Customer Info'!A:B,2,0)</f>
        <v>Tamara</v>
      </c>
      <c r="H3196" s="6" t="str">
        <f>VLOOKUP(F3196,'Customer Info'!A:C,3,0)</f>
        <v>Chand</v>
      </c>
      <c r="I3196" s="6" t="str">
        <f>VLOOKUP(F3196,'Customer Info'!A:E,5,0)</f>
        <v>Yogyakarta</v>
      </c>
      <c r="J3196" s="2" t="s">
        <v>543</v>
      </c>
      <c r="K3196" s="2">
        <v>456</v>
      </c>
      <c r="L3196" s="2">
        <v>430</v>
      </c>
      <c r="M3196" s="2">
        <v>5</v>
      </c>
      <c r="N3196" s="7">
        <f t="shared" si="196"/>
        <v>2150</v>
      </c>
      <c r="O3196" s="7">
        <f t="shared" si="197"/>
        <v>2280</v>
      </c>
      <c r="P3196" s="2">
        <v>62</v>
      </c>
      <c r="Q3196" s="8">
        <f t="shared" si="198"/>
        <v>2342</v>
      </c>
      <c r="R3196" s="8">
        <f t="shared" si="199"/>
        <v>130</v>
      </c>
      <c r="S3196" s="2" t="s">
        <v>28</v>
      </c>
      <c r="T3196" s="22" cm="1">
        <f t="array" ref="T3196">_xlfn.IFS(OR(Q3196&gt;$U$2,Q3196&lt;$U$3),Q3196*$V$2,OR(Q3196&gt;$U$3,Q3196&lt;$U$4),Q3196*$V$3,OR(Q3196&gt;$U$3,Q3196&lt;$U$4),Q3196*$V$4,OR(Q3196&gt;$U$5,Q3196&lt;$U$6),Q3196*$V$6,OR(Q3196&gt;$U$6,Q3196&lt;$U$7),Q3196*$V$7)</f>
        <v>46.84</v>
      </c>
    </row>
    <row r="3197" spans="1:20" x14ac:dyDescent="0.3">
      <c r="A3197" s="2" t="s">
        <v>3885</v>
      </c>
      <c r="B3197" s="5">
        <v>44050</v>
      </c>
      <c r="C3197" s="5">
        <v>44050</v>
      </c>
      <c r="D3197" s="2" t="s">
        <v>45</v>
      </c>
      <c r="E3197" s="2" t="s">
        <v>46</v>
      </c>
      <c r="F3197" s="2" t="s">
        <v>782</v>
      </c>
      <c r="G3197" s="6" t="str">
        <f>VLOOKUP(F3197,'Customer Info'!A:B,2,0)</f>
        <v>Duane</v>
      </c>
      <c r="H3197" s="6" t="str">
        <f>VLOOKUP(F3197,'Customer Info'!A:C,3,0)</f>
        <v>Benoit</v>
      </c>
      <c r="I3197" s="6" t="str">
        <f>VLOOKUP(F3197,'Customer Info'!A:E,5,0)</f>
        <v>Tamworth</v>
      </c>
      <c r="J3197" s="2" t="s">
        <v>260</v>
      </c>
      <c r="K3197" s="2">
        <v>691</v>
      </c>
      <c r="L3197" s="2">
        <v>627</v>
      </c>
      <c r="M3197" s="2">
        <v>1</v>
      </c>
      <c r="N3197" s="7">
        <f t="shared" si="196"/>
        <v>627</v>
      </c>
      <c r="O3197" s="7">
        <f t="shared" si="197"/>
        <v>691</v>
      </c>
      <c r="P3197" s="2">
        <v>94</v>
      </c>
      <c r="Q3197" s="8">
        <f t="shared" si="198"/>
        <v>785</v>
      </c>
      <c r="R3197" s="8">
        <f t="shared" si="199"/>
        <v>64</v>
      </c>
      <c r="S3197" s="2" t="s">
        <v>61</v>
      </c>
      <c r="T3197" s="22" cm="1">
        <f t="array" ref="T3197">_xlfn.IFS(OR(Q3197&gt;$U$2,Q3197&lt;$U$3),Q3197*$V$2,OR(Q3197&gt;$U$3,Q3197&lt;$U$4),Q3197*$V$3,OR(Q3197&gt;$U$3,Q3197&lt;$U$4),Q3197*$V$4,OR(Q3197&gt;$U$5,Q3197&lt;$U$6),Q3197*$V$6,OR(Q3197&gt;$U$6,Q3197&lt;$U$7),Q3197*$V$7)</f>
        <v>15.700000000000001</v>
      </c>
    </row>
    <row r="3198" spans="1:20" x14ac:dyDescent="0.3">
      <c r="A3198" s="2" t="s">
        <v>3886</v>
      </c>
      <c r="B3198" s="5">
        <v>43883</v>
      </c>
      <c r="C3198" s="5">
        <v>43884</v>
      </c>
      <c r="D3198" s="2" t="s">
        <v>45</v>
      </c>
      <c r="E3198" s="2" t="s">
        <v>89</v>
      </c>
      <c r="F3198" s="2" t="s">
        <v>270</v>
      </c>
      <c r="G3198" s="6" t="str">
        <f>VLOOKUP(F3198,'Customer Info'!A:B,2,0)</f>
        <v>Alejandro</v>
      </c>
      <c r="H3198" s="6" t="str">
        <f>VLOOKUP(F3198,'Customer Info'!A:C,3,0)</f>
        <v>Grove</v>
      </c>
      <c r="I3198" s="6" t="str">
        <f>VLOOKUP(F3198,'Customer Info'!A:E,5,0)</f>
        <v>Whyalla</v>
      </c>
      <c r="J3198" s="2" t="s">
        <v>212</v>
      </c>
      <c r="K3198" s="2">
        <v>900</v>
      </c>
      <c r="L3198" s="2">
        <v>834</v>
      </c>
      <c r="M3198" s="2">
        <v>3</v>
      </c>
      <c r="N3198" s="7">
        <f t="shared" si="196"/>
        <v>2502</v>
      </c>
      <c r="O3198" s="7">
        <f t="shared" si="197"/>
        <v>2700</v>
      </c>
      <c r="P3198" s="2">
        <v>87</v>
      </c>
      <c r="Q3198" s="8">
        <f t="shared" si="198"/>
        <v>2787</v>
      </c>
      <c r="R3198" s="8">
        <f t="shared" si="199"/>
        <v>198</v>
      </c>
      <c r="S3198" s="2" t="s">
        <v>28</v>
      </c>
      <c r="T3198" s="22" cm="1">
        <f t="array" ref="T3198">_xlfn.IFS(OR(Q3198&gt;$U$2,Q3198&lt;$U$3),Q3198*$V$2,OR(Q3198&gt;$U$3,Q3198&lt;$U$4),Q3198*$V$3,OR(Q3198&gt;$U$3,Q3198&lt;$U$4),Q3198*$V$4,OR(Q3198&gt;$U$5,Q3198&lt;$U$6),Q3198*$V$6,OR(Q3198&gt;$U$6,Q3198&lt;$U$7),Q3198*$V$7)</f>
        <v>55.74</v>
      </c>
    </row>
    <row r="3199" spans="1:20" x14ac:dyDescent="0.3">
      <c r="A3199" s="2" t="s">
        <v>3887</v>
      </c>
      <c r="B3199" s="5">
        <v>43931</v>
      </c>
      <c r="C3199" s="5">
        <v>43932</v>
      </c>
      <c r="D3199" s="2" t="s">
        <v>26</v>
      </c>
      <c r="E3199" s="2" t="s">
        <v>46</v>
      </c>
      <c r="F3199" s="2" t="s">
        <v>601</v>
      </c>
      <c r="G3199" s="6" t="str">
        <f>VLOOKUP(F3199,'Customer Info'!A:B,2,0)</f>
        <v>Michelle</v>
      </c>
      <c r="H3199" s="6" t="str">
        <f>VLOOKUP(F3199,'Customer Info'!A:C,3,0)</f>
        <v>Arnett</v>
      </c>
      <c r="I3199" s="6" t="str">
        <f>VLOOKUP(F3199,'Customer Info'!A:E,5,0)</f>
        <v>Palembang</v>
      </c>
      <c r="J3199" s="2" t="s">
        <v>575</v>
      </c>
      <c r="K3199" s="2">
        <v>3176</v>
      </c>
      <c r="L3199" s="2">
        <v>3116</v>
      </c>
      <c r="M3199" s="2">
        <v>2</v>
      </c>
      <c r="N3199" s="7">
        <f t="shared" si="196"/>
        <v>6232</v>
      </c>
      <c r="O3199" s="7">
        <f t="shared" si="197"/>
        <v>6352</v>
      </c>
      <c r="P3199" s="2">
        <v>78</v>
      </c>
      <c r="Q3199" s="8">
        <f t="shared" si="198"/>
        <v>6430</v>
      </c>
      <c r="R3199" s="8">
        <f t="shared" si="199"/>
        <v>120</v>
      </c>
      <c r="S3199" s="2" t="s">
        <v>31</v>
      </c>
      <c r="T3199" s="22" cm="1">
        <f t="array" ref="T3199">_xlfn.IFS(OR(Q3199&gt;$U$2,Q3199&lt;$U$3),Q3199*$V$2,OR(Q3199&gt;$U$3,Q3199&lt;$U$4),Q3199*$V$3,OR(Q3199&gt;$U$3,Q3199&lt;$U$4),Q3199*$V$4,OR(Q3199&gt;$U$5,Q3199&lt;$U$6),Q3199*$V$6,OR(Q3199&gt;$U$6,Q3199&lt;$U$7),Q3199*$V$7)</f>
        <v>128.6</v>
      </c>
    </row>
    <row r="3200" spans="1:20" x14ac:dyDescent="0.3">
      <c r="A3200" s="2" t="s">
        <v>3888</v>
      </c>
      <c r="B3200" s="5">
        <v>44056</v>
      </c>
      <c r="C3200" s="5">
        <v>44056</v>
      </c>
      <c r="D3200" s="2" t="s">
        <v>33</v>
      </c>
      <c r="E3200" s="2" t="s">
        <v>41</v>
      </c>
      <c r="F3200" s="2" t="s">
        <v>1968</v>
      </c>
      <c r="G3200" s="6" t="str">
        <f>VLOOKUP(F3200,'Customer Info'!A:B,2,0)</f>
        <v>Alejandro</v>
      </c>
      <c r="H3200" s="6" t="str">
        <f>VLOOKUP(F3200,'Customer Info'!A:C,3,0)</f>
        <v>Ballentine</v>
      </c>
      <c r="I3200" s="6" t="str">
        <f>VLOOKUP(F3200,'Customer Info'!A:E,5,0)</f>
        <v>Mannheim</v>
      </c>
      <c r="J3200" s="2" t="s">
        <v>184</v>
      </c>
      <c r="K3200" s="2">
        <v>1528</v>
      </c>
      <c r="L3200" s="2">
        <v>1348</v>
      </c>
      <c r="M3200" s="2">
        <v>2</v>
      </c>
      <c r="N3200" s="7">
        <f t="shared" si="196"/>
        <v>2696</v>
      </c>
      <c r="O3200" s="7">
        <f t="shared" si="197"/>
        <v>3056</v>
      </c>
      <c r="P3200" s="2">
        <v>62</v>
      </c>
      <c r="Q3200" s="8">
        <f t="shared" si="198"/>
        <v>3118</v>
      </c>
      <c r="R3200" s="8">
        <f t="shared" si="199"/>
        <v>360</v>
      </c>
      <c r="S3200" s="2" t="s">
        <v>28</v>
      </c>
      <c r="T3200" s="22" cm="1">
        <f t="array" ref="T3200">_xlfn.IFS(OR(Q3200&gt;$U$2,Q3200&lt;$U$3),Q3200*$V$2,OR(Q3200&gt;$U$3,Q3200&lt;$U$4),Q3200*$V$3,OR(Q3200&gt;$U$3,Q3200&lt;$U$4),Q3200*$V$4,OR(Q3200&gt;$U$5,Q3200&lt;$U$6),Q3200*$V$6,OR(Q3200&gt;$U$6,Q3200&lt;$U$7),Q3200*$V$7)</f>
        <v>62.36</v>
      </c>
    </row>
    <row r="3201" spans="1:20" x14ac:dyDescent="0.3">
      <c r="A3201" s="2" t="s">
        <v>3889</v>
      </c>
      <c r="B3201" s="5">
        <v>43922</v>
      </c>
      <c r="C3201" s="5">
        <v>43924</v>
      </c>
      <c r="D3201" s="2" t="s">
        <v>45</v>
      </c>
      <c r="E3201" s="2" t="s">
        <v>41</v>
      </c>
      <c r="F3201" s="2" t="s">
        <v>948</v>
      </c>
      <c r="G3201" s="6" t="str">
        <f>VLOOKUP(F3201,'Customer Info'!A:B,2,0)</f>
        <v>Kristen</v>
      </c>
      <c r="H3201" s="6" t="str">
        <f>VLOOKUP(F3201,'Customer Info'!A:C,3,0)</f>
        <v>Hastings</v>
      </c>
      <c r="I3201" s="6" t="str">
        <f>VLOOKUP(F3201,'Customer Info'!A:E,5,0)</f>
        <v>Shihezi</v>
      </c>
      <c r="J3201" s="2" t="s">
        <v>97</v>
      </c>
      <c r="K3201" s="2">
        <v>183</v>
      </c>
      <c r="L3201" s="2">
        <v>168</v>
      </c>
      <c r="M3201" s="2">
        <v>9</v>
      </c>
      <c r="N3201" s="7">
        <f t="shared" si="196"/>
        <v>1512</v>
      </c>
      <c r="O3201" s="7">
        <f t="shared" si="197"/>
        <v>1647</v>
      </c>
      <c r="P3201" s="2">
        <v>30</v>
      </c>
      <c r="Q3201" s="8">
        <f t="shared" si="198"/>
        <v>1677</v>
      </c>
      <c r="R3201" s="8">
        <f t="shared" si="199"/>
        <v>135</v>
      </c>
      <c r="S3201" s="2" t="s">
        <v>61</v>
      </c>
      <c r="T3201" s="22" cm="1">
        <f t="array" ref="T3201">_xlfn.IFS(OR(Q3201&gt;$U$2,Q3201&lt;$U$3),Q3201*$V$2,OR(Q3201&gt;$U$3,Q3201&lt;$U$4),Q3201*$V$3,OR(Q3201&gt;$U$3,Q3201&lt;$U$4),Q3201*$V$4,OR(Q3201&gt;$U$5,Q3201&lt;$U$6),Q3201*$V$6,OR(Q3201&gt;$U$6,Q3201&lt;$U$7),Q3201*$V$7)</f>
        <v>33.54</v>
      </c>
    </row>
    <row r="3202" spans="1:20" x14ac:dyDescent="0.3">
      <c r="A3202" s="2" t="s">
        <v>3890</v>
      </c>
      <c r="B3202" s="5">
        <v>43851</v>
      </c>
      <c r="C3202" s="5">
        <v>43852</v>
      </c>
      <c r="D3202" s="2" t="s">
        <v>26</v>
      </c>
      <c r="E3202" s="2" t="s">
        <v>41</v>
      </c>
      <c r="F3202" s="2" t="s">
        <v>726</v>
      </c>
      <c r="G3202" s="6" t="str">
        <f>VLOOKUP(F3202,'Customer Info'!A:B,2,0)</f>
        <v>Sanjit</v>
      </c>
      <c r="H3202" s="6" t="str">
        <f>VLOOKUP(F3202,'Customer Info'!A:C,3,0)</f>
        <v>Jacobs</v>
      </c>
      <c r="I3202" s="6" t="str">
        <f>VLOOKUP(F3202,'Customer Info'!A:E,5,0)</f>
        <v>Munich</v>
      </c>
      <c r="J3202" s="2" t="s">
        <v>36</v>
      </c>
      <c r="K3202" s="2">
        <v>1447</v>
      </c>
      <c r="L3202" s="2">
        <v>1326</v>
      </c>
      <c r="M3202" s="2">
        <v>1</v>
      </c>
      <c r="N3202" s="7">
        <f t="shared" si="196"/>
        <v>1326</v>
      </c>
      <c r="O3202" s="7">
        <f t="shared" si="197"/>
        <v>1447</v>
      </c>
      <c r="P3202" s="2">
        <v>32</v>
      </c>
      <c r="Q3202" s="8">
        <f t="shared" si="198"/>
        <v>1479</v>
      </c>
      <c r="R3202" s="8">
        <f t="shared" si="199"/>
        <v>121</v>
      </c>
      <c r="S3202" s="2" t="s">
        <v>31</v>
      </c>
      <c r="T3202" s="22" cm="1">
        <f t="array" ref="T3202">_xlfn.IFS(OR(Q3202&gt;$U$2,Q3202&lt;$U$3),Q3202*$V$2,OR(Q3202&gt;$U$3,Q3202&lt;$U$4),Q3202*$V$3,OR(Q3202&gt;$U$3,Q3202&lt;$U$4),Q3202*$V$4,OR(Q3202&gt;$U$5,Q3202&lt;$U$6),Q3202*$V$6,OR(Q3202&gt;$U$6,Q3202&lt;$U$7),Q3202*$V$7)</f>
        <v>29.580000000000002</v>
      </c>
    </row>
    <row r="3203" spans="1:20" x14ac:dyDescent="0.3">
      <c r="A3203" s="2" t="s">
        <v>3891</v>
      </c>
      <c r="B3203" s="5">
        <v>43894</v>
      </c>
      <c r="C3203" s="5">
        <v>43895</v>
      </c>
      <c r="D3203" s="2" t="s">
        <v>26</v>
      </c>
      <c r="E3203" s="2" t="s">
        <v>66</v>
      </c>
      <c r="F3203" s="2" t="s">
        <v>180</v>
      </c>
      <c r="G3203" s="6" t="str">
        <f>VLOOKUP(F3203,'Customer Info'!A:B,2,0)</f>
        <v>Gary</v>
      </c>
      <c r="H3203" s="6" t="str">
        <f>VLOOKUP(F3203,'Customer Info'!A:C,3,0)</f>
        <v>Hansen</v>
      </c>
      <c r="I3203" s="6" t="str">
        <f>VLOOKUP(F3203,'Customer Info'!A:E,5,0)</f>
        <v>Dewas</v>
      </c>
      <c r="J3203" s="2" t="s">
        <v>1182</v>
      </c>
      <c r="K3203" s="2">
        <v>1601</v>
      </c>
      <c r="L3203" s="2">
        <v>1510</v>
      </c>
      <c r="M3203" s="2">
        <v>1</v>
      </c>
      <c r="N3203" s="7">
        <f t="shared" si="196"/>
        <v>1510</v>
      </c>
      <c r="O3203" s="7">
        <f t="shared" si="197"/>
        <v>1601</v>
      </c>
      <c r="P3203" s="2">
        <v>29</v>
      </c>
      <c r="Q3203" s="8">
        <f t="shared" si="198"/>
        <v>1630</v>
      </c>
      <c r="R3203" s="8">
        <f t="shared" si="199"/>
        <v>91</v>
      </c>
      <c r="S3203" s="2" t="s">
        <v>31</v>
      </c>
      <c r="T3203" s="22" cm="1">
        <f t="array" ref="T3203">_xlfn.IFS(OR(Q3203&gt;$U$2,Q3203&lt;$U$3),Q3203*$V$2,OR(Q3203&gt;$U$3,Q3203&lt;$U$4),Q3203*$V$3,OR(Q3203&gt;$U$3,Q3203&lt;$U$4),Q3203*$V$4,OR(Q3203&gt;$U$5,Q3203&lt;$U$6),Q3203*$V$6,OR(Q3203&gt;$U$6,Q3203&lt;$U$7),Q3203*$V$7)</f>
        <v>32.6</v>
      </c>
    </row>
    <row r="3204" spans="1:20" x14ac:dyDescent="0.3">
      <c r="A3204" s="2" t="s">
        <v>3892</v>
      </c>
      <c r="B3204" s="5">
        <v>43954</v>
      </c>
      <c r="C3204" s="5">
        <v>43956</v>
      </c>
      <c r="D3204" s="2" t="s">
        <v>45</v>
      </c>
      <c r="E3204" s="2" t="s">
        <v>66</v>
      </c>
      <c r="F3204" s="2" t="s">
        <v>769</v>
      </c>
      <c r="G3204" s="6" t="str">
        <f>VLOOKUP(F3204,'Customer Info'!A:B,2,0)</f>
        <v>John</v>
      </c>
      <c r="H3204" s="6" t="str">
        <f>VLOOKUP(F3204,'Customer Info'!A:C,3,0)</f>
        <v>Castell</v>
      </c>
      <c r="I3204" s="6" t="str">
        <f>VLOOKUP(F3204,'Customer Info'!A:E,5,0)</f>
        <v>Jakarta</v>
      </c>
      <c r="J3204" s="2" t="s">
        <v>271</v>
      </c>
      <c r="K3204" s="2">
        <v>695</v>
      </c>
      <c r="L3204" s="2">
        <v>661</v>
      </c>
      <c r="M3204" s="2">
        <v>3</v>
      </c>
      <c r="N3204" s="7">
        <f t="shared" si="196"/>
        <v>1983</v>
      </c>
      <c r="O3204" s="7">
        <f t="shared" si="197"/>
        <v>2085</v>
      </c>
      <c r="P3204" s="2">
        <v>38</v>
      </c>
      <c r="Q3204" s="8">
        <f t="shared" si="198"/>
        <v>2123</v>
      </c>
      <c r="R3204" s="8">
        <f t="shared" si="199"/>
        <v>102</v>
      </c>
      <c r="S3204" s="2" t="s">
        <v>31</v>
      </c>
      <c r="T3204" s="22" cm="1">
        <f t="array" ref="T3204">_xlfn.IFS(OR(Q3204&gt;$U$2,Q3204&lt;$U$3),Q3204*$V$2,OR(Q3204&gt;$U$3,Q3204&lt;$U$4),Q3204*$V$3,OR(Q3204&gt;$U$3,Q3204&lt;$U$4),Q3204*$V$4,OR(Q3204&gt;$U$5,Q3204&lt;$U$6),Q3204*$V$6,OR(Q3204&gt;$U$6,Q3204&lt;$U$7),Q3204*$V$7)</f>
        <v>42.46</v>
      </c>
    </row>
    <row r="3205" spans="1:20" x14ac:dyDescent="0.3">
      <c r="A3205" s="2" t="s">
        <v>3893</v>
      </c>
      <c r="B3205" s="5">
        <v>44122</v>
      </c>
      <c r="C3205" s="5">
        <v>44123</v>
      </c>
      <c r="D3205" s="2" t="s">
        <v>45</v>
      </c>
      <c r="E3205" s="2" t="s">
        <v>89</v>
      </c>
      <c r="F3205" s="2" t="s">
        <v>172</v>
      </c>
      <c r="G3205" s="6" t="str">
        <f>VLOOKUP(F3205,'Customer Info'!A:B,2,0)</f>
        <v>Laurel</v>
      </c>
      <c r="H3205" s="6" t="str">
        <f>VLOOKUP(F3205,'Customer Info'!A:C,3,0)</f>
        <v>Workman</v>
      </c>
      <c r="I3205" s="6" t="str">
        <f>VLOOKUP(F3205,'Customer Info'!A:E,5,0)</f>
        <v>Dongguan</v>
      </c>
      <c r="J3205" s="2" t="s">
        <v>548</v>
      </c>
      <c r="K3205" s="2">
        <v>194</v>
      </c>
      <c r="L3205" s="2">
        <v>176</v>
      </c>
      <c r="M3205" s="2">
        <v>4</v>
      </c>
      <c r="N3205" s="7">
        <f t="shared" si="196"/>
        <v>704</v>
      </c>
      <c r="O3205" s="7">
        <f t="shared" si="197"/>
        <v>776</v>
      </c>
      <c r="P3205" s="2">
        <v>30</v>
      </c>
      <c r="Q3205" s="8">
        <f t="shared" si="198"/>
        <v>806</v>
      </c>
      <c r="R3205" s="8">
        <f t="shared" si="199"/>
        <v>72</v>
      </c>
      <c r="S3205" s="2" t="s">
        <v>31</v>
      </c>
      <c r="T3205" s="22" cm="1">
        <f t="array" ref="T3205">_xlfn.IFS(OR(Q3205&gt;$U$2,Q3205&lt;$U$3),Q3205*$V$2,OR(Q3205&gt;$U$3,Q3205&lt;$U$4),Q3205*$V$3,OR(Q3205&gt;$U$3,Q3205&lt;$U$4),Q3205*$V$4,OR(Q3205&gt;$U$5,Q3205&lt;$U$6),Q3205*$V$6,OR(Q3205&gt;$U$6,Q3205&lt;$U$7),Q3205*$V$7)</f>
        <v>16.12</v>
      </c>
    </row>
    <row r="3206" spans="1:20" x14ac:dyDescent="0.3">
      <c r="A3206" s="2" t="s">
        <v>3894</v>
      </c>
      <c r="B3206" s="5">
        <v>44032</v>
      </c>
      <c r="C3206" s="5">
        <v>44033</v>
      </c>
      <c r="D3206" s="2" t="s">
        <v>45</v>
      </c>
      <c r="E3206" s="2" t="s">
        <v>41</v>
      </c>
      <c r="F3206" s="2" t="s">
        <v>207</v>
      </c>
      <c r="G3206" s="6" t="str">
        <f>VLOOKUP(F3206,'Customer Info'!A:B,2,0)</f>
        <v>Sheri</v>
      </c>
      <c r="H3206" s="6" t="str">
        <f>VLOOKUP(F3206,'Customer Info'!A:C,3,0)</f>
        <v>Gordon</v>
      </c>
      <c r="I3206" s="6" t="str">
        <f>VLOOKUP(F3206,'Customer Info'!A:E,5,0)</f>
        <v>Bogor</v>
      </c>
      <c r="J3206" s="2" t="s">
        <v>452</v>
      </c>
      <c r="K3206" s="2">
        <v>170</v>
      </c>
      <c r="L3206" s="2">
        <v>160</v>
      </c>
      <c r="M3206" s="2">
        <v>1</v>
      </c>
      <c r="N3206" s="7">
        <f t="shared" si="196"/>
        <v>160</v>
      </c>
      <c r="O3206" s="7">
        <f t="shared" si="197"/>
        <v>170</v>
      </c>
      <c r="P3206" s="2">
        <v>30</v>
      </c>
      <c r="Q3206" s="8">
        <f t="shared" si="198"/>
        <v>200</v>
      </c>
      <c r="R3206" s="8">
        <f t="shared" si="199"/>
        <v>10</v>
      </c>
      <c r="S3206" s="2" t="s">
        <v>28</v>
      </c>
      <c r="T3206" s="22" cm="1">
        <f t="array" ref="T3206">_xlfn.IFS(OR(Q3206&gt;$U$2,Q3206&lt;$U$3),Q3206*$V$2,OR(Q3206&gt;$U$3,Q3206&lt;$U$4),Q3206*$V$3,OR(Q3206&gt;$U$3,Q3206&lt;$U$4),Q3206*$V$4,OR(Q3206&gt;$U$5,Q3206&lt;$U$6),Q3206*$V$6,OR(Q3206&gt;$U$6,Q3206&lt;$U$7),Q3206*$V$7)</f>
        <v>4</v>
      </c>
    </row>
    <row r="3207" spans="1:20" x14ac:dyDescent="0.3">
      <c r="A3207" s="2" t="s">
        <v>3895</v>
      </c>
      <c r="B3207" s="5">
        <v>43939</v>
      </c>
      <c r="C3207" s="5">
        <v>43940</v>
      </c>
      <c r="D3207" s="2" t="s">
        <v>33</v>
      </c>
      <c r="E3207" s="2" t="s">
        <v>27</v>
      </c>
      <c r="F3207" s="2" t="s">
        <v>1434</v>
      </c>
      <c r="G3207" s="6" t="str">
        <f>VLOOKUP(F3207,'Customer Info'!A:B,2,0)</f>
        <v>Alan</v>
      </c>
      <c r="H3207" s="6" t="str">
        <f>VLOOKUP(F3207,'Customer Info'!A:C,3,0)</f>
        <v>Shonely</v>
      </c>
      <c r="I3207" s="6" t="str">
        <f>VLOOKUP(F3207,'Customer Info'!A:E,5,0)</f>
        <v>Canberra</v>
      </c>
      <c r="J3207" s="2" t="s">
        <v>43</v>
      </c>
      <c r="K3207" s="2">
        <v>5909</v>
      </c>
      <c r="L3207" s="2">
        <v>5528</v>
      </c>
      <c r="M3207" s="2">
        <v>4</v>
      </c>
      <c r="N3207" s="7">
        <f t="shared" si="196"/>
        <v>22112</v>
      </c>
      <c r="O3207" s="7">
        <f t="shared" si="197"/>
        <v>23636</v>
      </c>
      <c r="P3207" s="2">
        <v>71</v>
      </c>
      <c r="Q3207" s="8">
        <f t="shared" si="198"/>
        <v>23707</v>
      </c>
      <c r="R3207" s="8">
        <f t="shared" si="199"/>
        <v>1524</v>
      </c>
      <c r="S3207" s="2" t="s">
        <v>31</v>
      </c>
      <c r="T3207" s="22" cm="1">
        <f t="array" ref="T3207">_xlfn.IFS(OR(Q3207&gt;$U$2,Q3207&lt;$U$3),Q3207*$V$2,OR(Q3207&gt;$U$3,Q3207&lt;$U$4),Q3207*$V$3,OR(Q3207&gt;$U$3,Q3207&lt;$U$4),Q3207*$V$4,OR(Q3207&gt;$U$5,Q3207&lt;$U$6),Q3207*$V$6,OR(Q3207&gt;$U$6,Q3207&lt;$U$7),Q3207*$V$7)</f>
        <v>474.14</v>
      </c>
    </row>
    <row r="3208" spans="1:20" x14ac:dyDescent="0.3">
      <c r="A3208" s="2" t="s">
        <v>3896</v>
      </c>
      <c r="B3208" s="5">
        <v>44127</v>
      </c>
      <c r="C3208" s="5">
        <v>44129</v>
      </c>
      <c r="D3208" s="2" t="s">
        <v>33</v>
      </c>
      <c r="E3208" s="2" t="s">
        <v>89</v>
      </c>
      <c r="F3208" s="2" t="s">
        <v>852</v>
      </c>
      <c r="G3208" s="6" t="str">
        <f>VLOOKUP(F3208,'Customer Info'!A:B,2,0)</f>
        <v>Michelle</v>
      </c>
      <c r="H3208" s="6" t="str">
        <f>VLOOKUP(F3208,'Customer Info'!A:C,3,0)</f>
        <v>Tran</v>
      </c>
      <c r="I3208" s="6" t="str">
        <f>VLOOKUP(F3208,'Customer Info'!A:E,5,0)</f>
        <v>Mount Gambier</v>
      </c>
      <c r="J3208" s="2" t="s">
        <v>1403</v>
      </c>
      <c r="K3208" s="2">
        <v>25658</v>
      </c>
      <c r="L3208" s="2">
        <v>24466</v>
      </c>
      <c r="M3208" s="2">
        <v>11</v>
      </c>
      <c r="N3208" s="7">
        <f t="shared" si="196"/>
        <v>269126</v>
      </c>
      <c r="O3208" s="7">
        <f t="shared" si="197"/>
        <v>282238</v>
      </c>
      <c r="P3208" s="2">
        <v>37</v>
      </c>
      <c r="Q3208" s="8">
        <f t="shared" si="198"/>
        <v>282275</v>
      </c>
      <c r="R3208" s="8">
        <f t="shared" si="199"/>
        <v>13112</v>
      </c>
      <c r="S3208" s="2" t="s">
        <v>31</v>
      </c>
      <c r="T3208" s="22" cm="1">
        <f t="array" ref="T3208">_xlfn.IFS(OR(Q3208&gt;$U$2,Q3208&lt;$U$3),Q3208*$V$2,OR(Q3208&gt;$U$3,Q3208&lt;$U$4),Q3208*$V$3,OR(Q3208&gt;$U$3,Q3208&lt;$U$4),Q3208*$V$4,OR(Q3208&gt;$U$5,Q3208&lt;$U$6),Q3208*$V$6,OR(Q3208&gt;$U$6,Q3208&lt;$U$7),Q3208*$V$7)</f>
        <v>5645.5</v>
      </c>
    </row>
    <row r="3209" spans="1:20" x14ac:dyDescent="0.3">
      <c r="A3209" s="2" t="s">
        <v>3897</v>
      </c>
      <c r="B3209" s="5">
        <v>44168</v>
      </c>
      <c r="C3209" s="5">
        <v>44168</v>
      </c>
      <c r="D3209" s="2" t="s">
        <v>45</v>
      </c>
      <c r="E3209" s="2" t="s">
        <v>41</v>
      </c>
      <c r="F3209" s="2" t="s">
        <v>1081</v>
      </c>
      <c r="G3209" s="6" t="str">
        <f>VLOOKUP(F3209,'Customer Info'!A:B,2,0)</f>
        <v>Harold</v>
      </c>
      <c r="H3209" s="6" t="str">
        <f>VLOOKUP(F3209,'Customer Info'!A:C,3,0)</f>
        <v>Pawlan</v>
      </c>
      <c r="I3209" s="6" t="str">
        <f>VLOOKUP(F3209,'Customer Info'!A:E,5,0)</f>
        <v>Banda Aceh</v>
      </c>
      <c r="J3209" s="2" t="s">
        <v>518</v>
      </c>
      <c r="K3209" s="2">
        <v>206</v>
      </c>
      <c r="L3209" s="2">
        <v>189</v>
      </c>
      <c r="M3209" s="2">
        <v>5</v>
      </c>
      <c r="N3209" s="7">
        <f t="shared" si="196"/>
        <v>945</v>
      </c>
      <c r="O3209" s="7">
        <f t="shared" si="197"/>
        <v>1030</v>
      </c>
      <c r="P3209" s="2">
        <v>75</v>
      </c>
      <c r="Q3209" s="8">
        <f t="shared" si="198"/>
        <v>1105</v>
      </c>
      <c r="R3209" s="8">
        <f t="shared" si="199"/>
        <v>85</v>
      </c>
      <c r="S3209" s="2" t="s">
        <v>69</v>
      </c>
      <c r="T3209" s="22" cm="1">
        <f t="array" ref="T3209">_xlfn.IFS(OR(Q3209&gt;$U$2,Q3209&lt;$U$3),Q3209*$V$2,OR(Q3209&gt;$U$3,Q3209&lt;$U$4),Q3209*$V$3,OR(Q3209&gt;$U$3,Q3209&lt;$U$4),Q3209*$V$4,OR(Q3209&gt;$U$5,Q3209&lt;$U$6),Q3209*$V$6,OR(Q3209&gt;$U$6,Q3209&lt;$U$7),Q3209*$V$7)</f>
        <v>22.1</v>
      </c>
    </row>
    <row r="3210" spans="1:20" x14ac:dyDescent="0.3">
      <c r="A3210" s="2" t="s">
        <v>3898</v>
      </c>
      <c r="B3210" s="5">
        <v>43988</v>
      </c>
      <c r="C3210" s="5">
        <v>43990</v>
      </c>
      <c r="D3210" s="2" t="s">
        <v>26</v>
      </c>
      <c r="E3210" s="2" t="s">
        <v>66</v>
      </c>
      <c r="F3210" s="2" t="s">
        <v>962</v>
      </c>
      <c r="G3210" s="6" t="str">
        <f>VLOOKUP(F3210,'Customer Info'!A:B,2,0)</f>
        <v>Hunter</v>
      </c>
      <c r="H3210" s="6" t="str">
        <f>VLOOKUP(F3210,'Customer Info'!A:C,3,0)</f>
        <v>Lopez</v>
      </c>
      <c r="I3210" s="6" t="str">
        <f>VLOOKUP(F3210,'Customer Info'!A:E,5,0)</f>
        <v>Pekanbaru</v>
      </c>
      <c r="J3210" s="2" t="s">
        <v>97</v>
      </c>
      <c r="K3210" s="2">
        <v>1332</v>
      </c>
      <c r="L3210" s="2">
        <v>1209</v>
      </c>
      <c r="M3210" s="2">
        <v>4</v>
      </c>
      <c r="N3210" s="7">
        <f t="shared" si="196"/>
        <v>4836</v>
      </c>
      <c r="O3210" s="7">
        <f t="shared" si="197"/>
        <v>5328</v>
      </c>
      <c r="P3210" s="2">
        <v>84</v>
      </c>
      <c r="Q3210" s="8">
        <f t="shared" si="198"/>
        <v>5412</v>
      </c>
      <c r="R3210" s="8">
        <f t="shared" si="199"/>
        <v>492</v>
      </c>
      <c r="S3210" s="2" t="s">
        <v>61</v>
      </c>
      <c r="T3210" s="22" cm="1">
        <f t="array" ref="T3210">_xlfn.IFS(OR(Q3210&gt;$U$2,Q3210&lt;$U$3),Q3210*$V$2,OR(Q3210&gt;$U$3,Q3210&lt;$U$4),Q3210*$V$3,OR(Q3210&gt;$U$3,Q3210&lt;$U$4),Q3210*$V$4,OR(Q3210&gt;$U$5,Q3210&lt;$U$6),Q3210*$V$6,OR(Q3210&gt;$U$6,Q3210&lt;$U$7),Q3210*$V$7)</f>
        <v>108.24000000000001</v>
      </c>
    </row>
    <row r="3211" spans="1:20" x14ac:dyDescent="0.3">
      <c r="A3211" s="2" t="s">
        <v>3899</v>
      </c>
      <c r="B3211" s="5">
        <v>44015</v>
      </c>
      <c r="C3211" s="5">
        <v>44015</v>
      </c>
      <c r="D3211" s="2" t="s">
        <v>26</v>
      </c>
      <c r="E3211" s="2" t="s">
        <v>27</v>
      </c>
      <c r="F3211" s="2" t="s">
        <v>801</v>
      </c>
      <c r="G3211" s="6" t="str">
        <f>VLOOKUP(F3211,'Customer Info'!A:B,2,0)</f>
        <v>Ken</v>
      </c>
      <c r="H3211" s="6" t="str">
        <f>VLOOKUP(F3211,'Customer Info'!A:C,3,0)</f>
        <v>Heidel</v>
      </c>
      <c r="I3211" s="6" t="str">
        <f>VLOOKUP(F3211,'Customer Info'!A:E,5,0)</f>
        <v>Tegal</v>
      </c>
      <c r="J3211" s="2" t="s">
        <v>446</v>
      </c>
      <c r="K3211" s="2">
        <v>4443</v>
      </c>
      <c r="L3211" s="2">
        <v>4079</v>
      </c>
      <c r="M3211" s="2">
        <v>4</v>
      </c>
      <c r="N3211" s="7">
        <f t="shared" ref="N3211:N3274" si="200">L3211*M3211</f>
        <v>16316</v>
      </c>
      <c r="O3211" s="7">
        <f t="shared" ref="O3211:O3274" si="201">K3211*M3211</f>
        <v>17772</v>
      </c>
      <c r="P3211" s="2">
        <v>79</v>
      </c>
      <c r="Q3211" s="8">
        <f t="shared" ref="Q3211:Q3274" si="202">P3211+O3211</f>
        <v>17851</v>
      </c>
      <c r="R3211" s="8">
        <f t="shared" ref="R3211:R3274" si="203">Q3211-N3211-P3211</f>
        <v>1456</v>
      </c>
      <c r="S3211" s="2" t="s">
        <v>31</v>
      </c>
      <c r="T3211" s="22" cm="1">
        <f t="array" ref="T3211">_xlfn.IFS(OR(Q3211&gt;$U$2,Q3211&lt;$U$3),Q3211*$V$2,OR(Q3211&gt;$U$3,Q3211&lt;$U$4),Q3211*$V$3,OR(Q3211&gt;$U$3,Q3211&lt;$U$4),Q3211*$V$4,OR(Q3211&gt;$U$5,Q3211&lt;$U$6),Q3211*$V$6,OR(Q3211&gt;$U$6,Q3211&lt;$U$7),Q3211*$V$7)</f>
        <v>357.02</v>
      </c>
    </row>
    <row r="3212" spans="1:20" x14ac:dyDescent="0.3">
      <c r="A3212" s="2" t="s">
        <v>3900</v>
      </c>
      <c r="B3212" s="5">
        <v>43898</v>
      </c>
      <c r="C3212" s="5">
        <v>43900</v>
      </c>
      <c r="D3212" s="2" t="s">
        <v>45</v>
      </c>
      <c r="E3212" s="2" t="s">
        <v>41</v>
      </c>
      <c r="F3212" s="2" t="s">
        <v>924</v>
      </c>
      <c r="G3212" s="6" t="str">
        <f>VLOOKUP(F3212,'Customer Info'!A:B,2,0)</f>
        <v>Sonia</v>
      </c>
      <c r="H3212" s="6" t="str">
        <f>VLOOKUP(F3212,'Customer Info'!A:C,3,0)</f>
        <v>Sunley</v>
      </c>
      <c r="I3212" s="6" t="str">
        <f>VLOOKUP(F3212,'Customer Info'!A:E,5,0)</f>
        <v>Canberra</v>
      </c>
      <c r="J3212" s="2" t="s">
        <v>141</v>
      </c>
      <c r="K3212" s="2">
        <v>1017</v>
      </c>
      <c r="L3212" s="2">
        <v>950</v>
      </c>
      <c r="M3212" s="2">
        <v>4</v>
      </c>
      <c r="N3212" s="7">
        <f t="shared" si="200"/>
        <v>3800</v>
      </c>
      <c r="O3212" s="7">
        <f t="shared" si="201"/>
        <v>4068</v>
      </c>
      <c r="P3212" s="2">
        <v>41</v>
      </c>
      <c r="Q3212" s="8">
        <f t="shared" si="202"/>
        <v>4109</v>
      </c>
      <c r="R3212" s="8">
        <f t="shared" si="203"/>
        <v>268</v>
      </c>
      <c r="S3212" s="2" t="s">
        <v>31</v>
      </c>
      <c r="T3212" s="22" cm="1">
        <f t="array" ref="T3212">_xlfn.IFS(OR(Q3212&gt;$U$2,Q3212&lt;$U$3),Q3212*$V$2,OR(Q3212&gt;$U$3,Q3212&lt;$U$4),Q3212*$V$3,OR(Q3212&gt;$U$3,Q3212&lt;$U$4),Q3212*$V$4,OR(Q3212&gt;$U$5,Q3212&lt;$U$6),Q3212*$V$6,OR(Q3212&gt;$U$6,Q3212&lt;$U$7),Q3212*$V$7)</f>
        <v>82.18</v>
      </c>
    </row>
    <row r="3213" spans="1:20" x14ac:dyDescent="0.3">
      <c r="A3213" s="2" t="s">
        <v>3901</v>
      </c>
      <c r="B3213" s="5">
        <v>43832</v>
      </c>
      <c r="C3213" s="5">
        <v>43832</v>
      </c>
      <c r="D3213" s="2" t="s">
        <v>33</v>
      </c>
      <c r="E3213" s="2" t="s">
        <v>41</v>
      </c>
      <c r="F3213" s="2" t="s">
        <v>1030</v>
      </c>
      <c r="G3213" s="6" t="str">
        <f>VLOOKUP(F3213,'Customer Info'!A:B,2,0)</f>
        <v>Eugene</v>
      </c>
      <c r="H3213" s="6" t="str">
        <f>VLOOKUP(F3213,'Customer Info'!A:C,3,0)</f>
        <v>Hildebrand</v>
      </c>
      <c r="I3213" s="6" t="str">
        <f>VLOOKUP(F3213,'Customer Info'!A:E,5,0)</f>
        <v>Coffs Harbour</v>
      </c>
      <c r="J3213" s="2" t="s">
        <v>178</v>
      </c>
      <c r="K3213" s="2">
        <v>5909</v>
      </c>
      <c r="L3213" s="2">
        <v>5528</v>
      </c>
      <c r="M3213" s="2">
        <v>2</v>
      </c>
      <c r="N3213" s="7">
        <f t="shared" si="200"/>
        <v>11056</v>
      </c>
      <c r="O3213" s="7">
        <f t="shared" si="201"/>
        <v>11818</v>
      </c>
      <c r="P3213" s="2">
        <v>47</v>
      </c>
      <c r="Q3213" s="8">
        <f t="shared" si="202"/>
        <v>11865</v>
      </c>
      <c r="R3213" s="8">
        <f t="shared" si="203"/>
        <v>762</v>
      </c>
      <c r="S3213" s="2" t="s">
        <v>31</v>
      </c>
      <c r="T3213" s="22" cm="1">
        <f t="array" ref="T3213">_xlfn.IFS(OR(Q3213&gt;$U$2,Q3213&lt;$U$3),Q3213*$V$2,OR(Q3213&gt;$U$3,Q3213&lt;$U$4),Q3213*$V$3,OR(Q3213&gt;$U$3,Q3213&lt;$U$4),Q3213*$V$4,OR(Q3213&gt;$U$5,Q3213&lt;$U$6),Q3213*$V$6,OR(Q3213&gt;$U$6,Q3213&lt;$U$7),Q3213*$V$7)</f>
        <v>237.3</v>
      </c>
    </row>
    <row r="3214" spans="1:20" x14ac:dyDescent="0.3">
      <c r="A3214" s="2" t="s">
        <v>3902</v>
      </c>
      <c r="B3214" s="5">
        <v>43899</v>
      </c>
      <c r="C3214" s="5">
        <v>43901</v>
      </c>
      <c r="D3214" s="2" t="s">
        <v>33</v>
      </c>
      <c r="E3214" s="2" t="s">
        <v>46</v>
      </c>
      <c r="F3214" s="2" t="s">
        <v>654</v>
      </c>
      <c r="G3214" s="6" t="str">
        <f>VLOOKUP(F3214,'Customer Info'!A:B,2,0)</f>
        <v>Rachel</v>
      </c>
      <c r="H3214" s="6" t="str">
        <f>VLOOKUP(F3214,'Customer Info'!A:C,3,0)</f>
        <v>Payne</v>
      </c>
      <c r="I3214" s="6" t="str">
        <f>VLOOKUP(F3214,'Customer Info'!A:E,5,0)</f>
        <v>Mianyang</v>
      </c>
      <c r="J3214" s="2" t="s">
        <v>368</v>
      </c>
      <c r="K3214" s="2">
        <v>2526</v>
      </c>
      <c r="L3214" s="2">
        <v>2408</v>
      </c>
      <c r="M3214" s="2">
        <v>5</v>
      </c>
      <c r="N3214" s="7">
        <f t="shared" si="200"/>
        <v>12040</v>
      </c>
      <c r="O3214" s="7">
        <f t="shared" si="201"/>
        <v>12630</v>
      </c>
      <c r="P3214" s="2">
        <v>89</v>
      </c>
      <c r="Q3214" s="8">
        <f t="shared" si="202"/>
        <v>12719</v>
      </c>
      <c r="R3214" s="8">
        <f t="shared" si="203"/>
        <v>590</v>
      </c>
      <c r="S3214" s="2" t="s">
        <v>61</v>
      </c>
      <c r="T3214" s="22" cm="1">
        <f t="array" ref="T3214">_xlfn.IFS(OR(Q3214&gt;$U$2,Q3214&lt;$U$3),Q3214*$V$2,OR(Q3214&gt;$U$3,Q3214&lt;$U$4),Q3214*$V$3,OR(Q3214&gt;$U$3,Q3214&lt;$U$4),Q3214*$V$4,OR(Q3214&gt;$U$5,Q3214&lt;$U$6),Q3214*$V$6,OR(Q3214&gt;$U$6,Q3214&lt;$U$7),Q3214*$V$7)</f>
        <v>254.38</v>
      </c>
    </row>
    <row r="3215" spans="1:20" x14ac:dyDescent="0.3">
      <c r="A3215" s="2" t="s">
        <v>3903</v>
      </c>
      <c r="B3215" s="5">
        <v>43837</v>
      </c>
      <c r="C3215" s="5">
        <v>43837</v>
      </c>
      <c r="D3215" s="2" t="s">
        <v>45</v>
      </c>
      <c r="E3215" s="2" t="s">
        <v>34</v>
      </c>
      <c r="F3215" s="2" t="s">
        <v>1147</v>
      </c>
      <c r="G3215" s="6" t="str">
        <f>VLOOKUP(F3215,'Customer Info'!A:B,2,0)</f>
        <v>Craig</v>
      </c>
      <c r="H3215" s="6" t="str">
        <f>VLOOKUP(F3215,'Customer Info'!A:C,3,0)</f>
        <v>Leslie</v>
      </c>
      <c r="I3215" s="6" t="str">
        <f>VLOOKUP(F3215,'Customer Info'!A:E,5,0)</f>
        <v>Wetzlar</v>
      </c>
      <c r="J3215" s="2" t="s">
        <v>339</v>
      </c>
      <c r="K3215" s="2">
        <v>3256</v>
      </c>
      <c r="L3215" s="2">
        <v>3044</v>
      </c>
      <c r="M3215" s="2">
        <v>2</v>
      </c>
      <c r="N3215" s="7">
        <f t="shared" si="200"/>
        <v>6088</v>
      </c>
      <c r="O3215" s="7">
        <f t="shared" si="201"/>
        <v>6512</v>
      </c>
      <c r="P3215" s="2">
        <v>88</v>
      </c>
      <c r="Q3215" s="8">
        <f t="shared" si="202"/>
        <v>6600</v>
      </c>
      <c r="R3215" s="8">
        <f t="shared" si="203"/>
        <v>424</v>
      </c>
      <c r="S3215" s="2" t="s">
        <v>31</v>
      </c>
      <c r="T3215" s="22" cm="1">
        <f t="array" ref="T3215">_xlfn.IFS(OR(Q3215&gt;$U$2,Q3215&lt;$U$3),Q3215*$V$2,OR(Q3215&gt;$U$3,Q3215&lt;$U$4),Q3215*$V$3,OR(Q3215&gt;$U$3,Q3215&lt;$U$4),Q3215*$V$4,OR(Q3215&gt;$U$5,Q3215&lt;$U$6),Q3215*$V$6,OR(Q3215&gt;$U$6,Q3215&lt;$U$7),Q3215*$V$7)</f>
        <v>132</v>
      </c>
    </row>
    <row r="3216" spans="1:20" x14ac:dyDescent="0.3">
      <c r="A3216" s="2" t="s">
        <v>3904</v>
      </c>
      <c r="B3216" s="5">
        <v>43906</v>
      </c>
      <c r="C3216" s="5">
        <v>43907</v>
      </c>
      <c r="D3216" s="2" t="s">
        <v>26</v>
      </c>
      <c r="E3216" s="2" t="s">
        <v>41</v>
      </c>
      <c r="F3216" s="2" t="s">
        <v>587</v>
      </c>
      <c r="G3216" s="6" t="str">
        <f>VLOOKUP(F3216,'Customer Info'!A:B,2,0)</f>
        <v>Dave</v>
      </c>
      <c r="H3216" s="6" t="str">
        <f>VLOOKUP(F3216,'Customer Info'!A:C,3,0)</f>
        <v>Hallsten</v>
      </c>
      <c r="I3216" s="6" t="str">
        <f>VLOOKUP(F3216,'Customer Info'!A:E,5,0)</f>
        <v>Coimbatore</v>
      </c>
      <c r="J3216" s="2" t="s">
        <v>371</v>
      </c>
      <c r="K3216" s="2">
        <v>7232</v>
      </c>
      <c r="L3216" s="2">
        <v>6753</v>
      </c>
      <c r="M3216" s="2">
        <v>4</v>
      </c>
      <c r="N3216" s="7">
        <f t="shared" si="200"/>
        <v>27012</v>
      </c>
      <c r="O3216" s="7">
        <f t="shared" si="201"/>
        <v>28928</v>
      </c>
      <c r="P3216" s="2">
        <v>85</v>
      </c>
      <c r="Q3216" s="8">
        <f t="shared" si="202"/>
        <v>29013</v>
      </c>
      <c r="R3216" s="8">
        <f t="shared" si="203"/>
        <v>1916</v>
      </c>
      <c r="S3216" s="2" t="s">
        <v>31</v>
      </c>
      <c r="T3216" s="22" cm="1">
        <f t="array" ref="T3216">_xlfn.IFS(OR(Q3216&gt;$U$2,Q3216&lt;$U$3),Q3216*$V$2,OR(Q3216&gt;$U$3,Q3216&lt;$U$4),Q3216*$V$3,OR(Q3216&gt;$U$3,Q3216&lt;$U$4),Q3216*$V$4,OR(Q3216&gt;$U$5,Q3216&lt;$U$6),Q3216*$V$6,OR(Q3216&gt;$U$6,Q3216&lt;$U$7),Q3216*$V$7)</f>
        <v>580.26</v>
      </c>
    </row>
    <row r="3217" spans="1:20" x14ac:dyDescent="0.3">
      <c r="A3217" s="2" t="s">
        <v>3905</v>
      </c>
      <c r="B3217" s="5">
        <v>44175</v>
      </c>
      <c r="C3217" s="5">
        <v>44175</v>
      </c>
      <c r="D3217" s="2" t="s">
        <v>26</v>
      </c>
      <c r="E3217" s="2" t="s">
        <v>27</v>
      </c>
      <c r="F3217" s="2" t="s">
        <v>2400</v>
      </c>
      <c r="G3217" s="6" t="str">
        <f>VLOOKUP(F3217,'Customer Info'!A:B,2,0)</f>
        <v>Darrin</v>
      </c>
      <c r="H3217" s="6" t="str">
        <f>VLOOKUP(F3217,'Customer Info'!A:C,3,0)</f>
        <v>Sayre</v>
      </c>
      <c r="I3217" s="6" t="str">
        <f>VLOOKUP(F3217,'Customer Info'!A:E,5,0)</f>
        <v>Duisburg</v>
      </c>
      <c r="J3217" s="2" t="s">
        <v>749</v>
      </c>
      <c r="K3217" s="2">
        <v>2843</v>
      </c>
      <c r="L3217" s="2">
        <v>2735</v>
      </c>
      <c r="M3217" s="2">
        <v>1</v>
      </c>
      <c r="N3217" s="7">
        <f t="shared" si="200"/>
        <v>2735</v>
      </c>
      <c r="O3217" s="7">
        <f t="shared" si="201"/>
        <v>2843</v>
      </c>
      <c r="P3217" s="2">
        <v>32</v>
      </c>
      <c r="Q3217" s="8">
        <f t="shared" si="202"/>
        <v>2875</v>
      </c>
      <c r="R3217" s="8">
        <f t="shared" si="203"/>
        <v>108</v>
      </c>
      <c r="S3217" s="2" t="s">
        <v>28</v>
      </c>
      <c r="T3217" s="22" cm="1">
        <f t="array" ref="T3217">_xlfn.IFS(OR(Q3217&gt;$U$2,Q3217&lt;$U$3),Q3217*$V$2,OR(Q3217&gt;$U$3,Q3217&lt;$U$4),Q3217*$V$3,OR(Q3217&gt;$U$3,Q3217&lt;$U$4),Q3217*$V$4,OR(Q3217&gt;$U$5,Q3217&lt;$U$6),Q3217*$V$6,OR(Q3217&gt;$U$6,Q3217&lt;$U$7),Q3217*$V$7)</f>
        <v>57.5</v>
      </c>
    </row>
    <row r="3218" spans="1:20" x14ac:dyDescent="0.3">
      <c r="A3218" s="2" t="s">
        <v>3906</v>
      </c>
      <c r="B3218" s="5">
        <v>44076</v>
      </c>
      <c r="C3218" s="5">
        <v>44077</v>
      </c>
      <c r="D3218" s="2" t="s">
        <v>33</v>
      </c>
      <c r="E3218" s="2" t="s">
        <v>46</v>
      </c>
      <c r="F3218" s="2" t="s">
        <v>927</v>
      </c>
      <c r="G3218" s="6" t="str">
        <f>VLOOKUP(F3218,'Customer Info'!A:B,2,0)</f>
        <v>Barry</v>
      </c>
      <c r="H3218" s="6" t="str">
        <f>VLOOKUP(F3218,'Customer Info'!A:C,3,0)</f>
        <v>Franzšsisch</v>
      </c>
      <c r="I3218" s="6" t="str">
        <f>VLOOKUP(F3218,'Customer Info'!A:E,5,0)</f>
        <v>Canberra</v>
      </c>
      <c r="J3218" s="2" t="s">
        <v>311</v>
      </c>
      <c r="K3218" s="2">
        <v>27691</v>
      </c>
      <c r="L3218" s="2">
        <v>25616</v>
      </c>
      <c r="M3218" s="2">
        <v>2</v>
      </c>
      <c r="N3218" s="7">
        <f t="shared" si="200"/>
        <v>51232</v>
      </c>
      <c r="O3218" s="7">
        <f t="shared" si="201"/>
        <v>55382</v>
      </c>
      <c r="P3218" s="2">
        <v>56</v>
      </c>
      <c r="Q3218" s="8">
        <f t="shared" si="202"/>
        <v>55438</v>
      </c>
      <c r="R3218" s="8">
        <f t="shared" si="203"/>
        <v>4150</v>
      </c>
      <c r="S3218" s="2" t="s">
        <v>28</v>
      </c>
      <c r="T3218" s="22" cm="1">
        <f t="array" ref="T3218">_xlfn.IFS(OR(Q3218&gt;$U$2,Q3218&lt;$U$3),Q3218*$V$2,OR(Q3218&gt;$U$3,Q3218&lt;$U$4),Q3218*$V$3,OR(Q3218&gt;$U$3,Q3218&lt;$U$4),Q3218*$V$4,OR(Q3218&gt;$U$5,Q3218&lt;$U$6),Q3218*$V$6,OR(Q3218&gt;$U$6,Q3218&lt;$U$7),Q3218*$V$7)</f>
        <v>1108.76</v>
      </c>
    </row>
    <row r="3219" spans="1:20" x14ac:dyDescent="0.3">
      <c r="A3219" s="2" t="s">
        <v>3907</v>
      </c>
      <c r="B3219" s="5">
        <v>44138</v>
      </c>
      <c r="C3219" s="5">
        <v>44138</v>
      </c>
      <c r="D3219" s="2" t="s">
        <v>45</v>
      </c>
      <c r="E3219" s="2" t="s">
        <v>41</v>
      </c>
      <c r="F3219" s="2" t="s">
        <v>1190</v>
      </c>
      <c r="G3219" s="6" t="str">
        <f>VLOOKUP(F3219,'Customer Info'!A:B,2,0)</f>
        <v>Michael</v>
      </c>
      <c r="H3219" s="6" t="str">
        <f>VLOOKUP(F3219,'Customer Info'!A:C,3,0)</f>
        <v>Chen</v>
      </c>
      <c r="I3219" s="6" t="str">
        <f>VLOOKUP(F3219,'Customer Info'!A:E,5,0)</f>
        <v>Jakarta</v>
      </c>
      <c r="J3219" s="2" t="s">
        <v>570</v>
      </c>
      <c r="K3219" s="2">
        <v>80</v>
      </c>
      <c r="L3219" s="2">
        <v>75</v>
      </c>
      <c r="M3219" s="2">
        <v>6</v>
      </c>
      <c r="N3219" s="7">
        <f t="shared" si="200"/>
        <v>450</v>
      </c>
      <c r="O3219" s="7">
        <f t="shared" si="201"/>
        <v>480</v>
      </c>
      <c r="P3219" s="2">
        <v>10</v>
      </c>
      <c r="Q3219" s="8">
        <f t="shared" si="202"/>
        <v>490</v>
      </c>
      <c r="R3219" s="8">
        <f t="shared" si="203"/>
        <v>30</v>
      </c>
      <c r="S3219" s="2" t="s">
        <v>31</v>
      </c>
      <c r="T3219" s="22" cm="1">
        <f t="array" ref="T3219">_xlfn.IFS(OR(Q3219&gt;$U$2,Q3219&lt;$U$3),Q3219*$V$2,OR(Q3219&gt;$U$3,Q3219&lt;$U$4),Q3219*$V$3,OR(Q3219&gt;$U$3,Q3219&lt;$U$4),Q3219*$V$4,OR(Q3219&gt;$U$5,Q3219&lt;$U$6),Q3219*$V$6,OR(Q3219&gt;$U$6,Q3219&lt;$U$7),Q3219*$V$7)</f>
        <v>9.8000000000000007</v>
      </c>
    </row>
    <row r="3220" spans="1:20" x14ac:dyDescent="0.3">
      <c r="A3220" s="2" t="s">
        <v>3908</v>
      </c>
      <c r="B3220" s="5">
        <v>44007</v>
      </c>
      <c r="C3220" s="5">
        <v>44007</v>
      </c>
      <c r="D3220" s="2" t="s">
        <v>45</v>
      </c>
      <c r="E3220" s="2" t="s">
        <v>41</v>
      </c>
      <c r="F3220" s="2" t="s">
        <v>1955</v>
      </c>
      <c r="G3220" s="6" t="str">
        <f>VLOOKUP(F3220,'Customer Info'!A:B,2,0)</f>
        <v>Susan</v>
      </c>
      <c r="H3220" s="6" t="str">
        <f>VLOOKUP(F3220,'Customer Info'!A:C,3,0)</f>
        <v>MacKendrick</v>
      </c>
      <c r="I3220" s="6" t="str">
        <f>VLOOKUP(F3220,'Customer Info'!A:E,5,0)</f>
        <v>Brisbane</v>
      </c>
      <c r="J3220" s="2" t="s">
        <v>161</v>
      </c>
      <c r="K3220" s="2">
        <v>918</v>
      </c>
      <c r="L3220" s="2">
        <v>859</v>
      </c>
      <c r="M3220" s="2">
        <v>1</v>
      </c>
      <c r="N3220" s="7">
        <f t="shared" si="200"/>
        <v>859</v>
      </c>
      <c r="O3220" s="7">
        <f t="shared" si="201"/>
        <v>918</v>
      </c>
      <c r="P3220" s="2">
        <v>33</v>
      </c>
      <c r="Q3220" s="8">
        <f t="shared" si="202"/>
        <v>951</v>
      </c>
      <c r="R3220" s="8">
        <f t="shared" si="203"/>
        <v>59</v>
      </c>
      <c r="S3220" s="2" t="s">
        <v>61</v>
      </c>
      <c r="T3220" s="22" cm="1">
        <f t="array" ref="T3220">_xlfn.IFS(OR(Q3220&gt;$U$2,Q3220&lt;$U$3),Q3220*$V$2,OR(Q3220&gt;$U$3,Q3220&lt;$U$4),Q3220*$V$3,OR(Q3220&gt;$U$3,Q3220&lt;$U$4),Q3220*$V$4,OR(Q3220&gt;$U$5,Q3220&lt;$U$6),Q3220*$V$6,OR(Q3220&gt;$U$6,Q3220&lt;$U$7),Q3220*$V$7)</f>
        <v>19.02</v>
      </c>
    </row>
    <row r="3221" spans="1:20" x14ac:dyDescent="0.3">
      <c r="A3221" s="2" t="s">
        <v>3909</v>
      </c>
      <c r="B3221" s="5">
        <v>43893</v>
      </c>
      <c r="C3221" s="5">
        <v>43893</v>
      </c>
      <c r="D3221" s="2" t="s">
        <v>45</v>
      </c>
      <c r="E3221" s="2" t="s">
        <v>89</v>
      </c>
      <c r="F3221" s="2" t="s">
        <v>632</v>
      </c>
      <c r="G3221" s="6" t="str">
        <f>VLOOKUP(F3221,'Customer Info'!A:B,2,0)</f>
        <v>Rob</v>
      </c>
      <c r="H3221" s="6" t="str">
        <f>VLOOKUP(F3221,'Customer Info'!A:C,3,0)</f>
        <v>Haberlin</v>
      </c>
      <c r="I3221" s="6" t="str">
        <f>VLOOKUP(F3221,'Customer Info'!A:E,5,0)</f>
        <v>Harbin</v>
      </c>
      <c r="J3221" s="2" t="s">
        <v>116</v>
      </c>
      <c r="K3221" s="2">
        <v>751</v>
      </c>
      <c r="L3221" s="2">
        <v>696</v>
      </c>
      <c r="M3221" s="2">
        <v>3</v>
      </c>
      <c r="N3221" s="7">
        <f t="shared" si="200"/>
        <v>2088</v>
      </c>
      <c r="O3221" s="7">
        <f t="shared" si="201"/>
        <v>2253</v>
      </c>
      <c r="P3221" s="2">
        <v>54</v>
      </c>
      <c r="Q3221" s="8">
        <f t="shared" si="202"/>
        <v>2307</v>
      </c>
      <c r="R3221" s="8">
        <f t="shared" si="203"/>
        <v>165</v>
      </c>
      <c r="S3221" s="2" t="s">
        <v>61</v>
      </c>
      <c r="T3221" s="22" cm="1">
        <f t="array" ref="T3221">_xlfn.IFS(OR(Q3221&gt;$U$2,Q3221&lt;$U$3),Q3221*$V$2,OR(Q3221&gt;$U$3,Q3221&lt;$U$4),Q3221*$V$3,OR(Q3221&gt;$U$3,Q3221&lt;$U$4),Q3221*$V$4,OR(Q3221&gt;$U$5,Q3221&lt;$U$6),Q3221*$V$6,OR(Q3221&gt;$U$6,Q3221&lt;$U$7),Q3221*$V$7)</f>
        <v>46.14</v>
      </c>
    </row>
    <row r="3222" spans="1:20" x14ac:dyDescent="0.3">
      <c r="A3222" s="2" t="s">
        <v>3910</v>
      </c>
      <c r="B3222" s="5">
        <v>44135</v>
      </c>
      <c r="C3222" s="5">
        <v>44136</v>
      </c>
      <c r="D3222" s="2" t="s">
        <v>45</v>
      </c>
      <c r="E3222" s="2" t="s">
        <v>89</v>
      </c>
      <c r="F3222" s="2" t="s">
        <v>550</v>
      </c>
      <c r="G3222" s="6" t="str">
        <f>VLOOKUP(F3222,'Customer Info'!A:B,2,0)</f>
        <v>Ritsa</v>
      </c>
      <c r="H3222" s="6" t="str">
        <f>VLOOKUP(F3222,'Customer Info'!A:C,3,0)</f>
        <v>Hightower</v>
      </c>
      <c r="I3222" s="6" t="str">
        <f>VLOOKUP(F3222,'Customer Info'!A:E,5,0)</f>
        <v>Hamburg</v>
      </c>
      <c r="J3222" s="2" t="s">
        <v>283</v>
      </c>
      <c r="K3222" s="2">
        <v>1413</v>
      </c>
      <c r="L3222" s="2">
        <v>1334</v>
      </c>
      <c r="M3222" s="2">
        <v>9</v>
      </c>
      <c r="N3222" s="7">
        <f t="shared" si="200"/>
        <v>12006</v>
      </c>
      <c r="O3222" s="7">
        <f t="shared" si="201"/>
        <v>12717</v>
      </c>
      <c r="P3222" s="2">
        <v>22</v>
      </c>
      <c r="Q3222" s="8">
        <f t="shared" si="202"/>
        <v>12739</v>
      </c>
      <c r="R3222" s="8">
        <f t="shared" si="203"/>
        <v>711</v>
      </c>
      <c r="S3222" s="2" t="s">
        <v>31</v>
      </c>
      <c r="T3222" s="22" cm="1">
        <f t="array" ref="T3222">_xlfn.IFS(OR(Q3222&gt;$U$2,Q3222&lt;$U$3),Q3222*$V$2,OR(Q3222&gt;$U$3,Q3222&lt;$U$4),Q3222*$V$3,OR(Q3222&gt;$U$3,Q3222&lt;$U$4),Q3222*$V$4,OR(Q3222&gt;$U$5,Q3222&lt;$U$6),Q3222*$V$6,OR(Q3222&gt;$U$6,Q3222&lt;$U$7),Q3222*$V$7)</f>
        <v>254.78</v>
      </c>
    </row>
    <row r="3223" spans="1:20" x14ac:dyDescent="0.3">
      <c r="A3223" s="2" t="s">
        <v>3911</v>
      </c>
      <c r="B3223" s="5">
        <v>43929</v>
      </c>
      <c r="C3223" s="5">
        <v>43931</v>
      </c>
      <c r="D3223" s="2" t="s">
        <v>26</v>
      </c>
      <c r="E3223" s="2" t="s">
        <v>27</v>
      </c>
      <c r="F3223" s="2" t="s">
        <v>167</v>
      </c>
      <c r="G3223" s="6" t="str">
        <f>VLOOKUP(F3223,'Customer Info'!A:B,2,0)</f>
        <v>Jack</v>
      </c>
      <c r="H3223" s="6" t="str">
        <f>VLOOKUP(F3223,'Customer Info'!A:C,3,0)</f>
        <v>Lebron</v>
      </c>
      <c r="I3223" s="6" t="str">
        <f>VLOOKUP(F3223,'Customer Info'!A:E,5,0)</f>
        <v>Erftstadt</v>
      </c>
      <c r="J3223" s="2" t="s">
        <v>87</v>
      </c>
      <c r="K3223" s="2">
        <v>1447</v>
      </c>
      <c r="L3223" s="2">
        <v>1326</v>
      </c>
      <c r="M3223" s="2">
        <v>2</v>
      </c>
      <c r="N3223" s="7">
        <f t="shared" si="200"/>
        <v>2652</v>
      </c>
      <c r="O3223" s="7">
        <f t="shared" si="201"/>
        <v>2894</v>
      </c>
      <c r="P3223" s="2">
        <v>98</v>
      </c>
      <c r="Q3223" s="8">
        <f t="shared" si="202"/>
        <v>2992</v>
      </c>
      <c r="R3223" s="8">
        <f t="shared" si="203"/>
        <v>242</v>
      </c>
      <c r="S3223" s="2" t="s">
        <v>61</v>
      </c>
      <c r="T3223" s="22" cm="1">
        <f t="array" ref="T3223">_xlfn.IFS(OR(Q3223&gt;$U$2,Q3223&lt;$U$3),Q3223*$V$2,OR(Q3223&gt;$U$3,Q3223&lt;$U$4),Q3223*$V$3,OR(Q3223&gt;$U$3,Q3223&lt;$U$4),Q3223*$V$4,OR(Q3223&gt;$U$5,Q3223&lt;$U$6),Q3223*$V$6,OR(Q3223&gt;$U$6,Q3223&lt;$U$7),Q3223*$V$7)</f>
        <v>59.84</v>
      </c>
    </row>
    <row r="3224" spans="1:20" x14ac:dyDescent="0.3">
      <c r="A3224" s="2" t="s">
        <v>3912</v>
      </c>
      <c r="B3224" s="5">
        <v>44094</v>
      </c>
      <c r="C3224" s="5">
        <v>44095</v>
      </c>
      <c r="D3224" s="2" t="s">
        <v>33</v>
      </c>
      <c r="E3224" s="2" t="s">
        <v>34</v>
      </c>
      <c r="F3224" s="2" t="s">
        <v>143</v>
      </c>
      <c r="G3224" s="6" t="str">
        <f>VLOOKUP(F3224,'Customer Info'!A:B,2,0)</f>
        <v>Hunter</v>
      </c>
      <c r="H3224" s="6" t="str">
        <f>VLOOKUP(F3224,'Customer Info'!A:C,3,0)</f>
        <v>Lopez</v>
      </c>
      <c r="I3224" s="6" t="str">
        <f>VLOOKUP(F3224,'Customer Info'!A:E,5,0)</f>
        <v>Wollongong</v>
      </c>
      <c r="J3224" s="2" t="s">
        <v>1048</v>
      </c>
      <c r="K3224" s="2">
        <v>36778</v>
      </c>
      <c r="L3224" s="2">
        <v>34709</v>
      </c>
      <c r="M3224" s="2">
        <v>1</v>
      </c>
      <c r="N3224" s="7">
        <f t="shared" si="200"/>
        <v>34709</v>
      </c>
      <c r="O3224" s="7">
        <f t="shared" si="201"/>
        <v>36778</v>
      </c>
      <c r="P3224" s="2">
        <v>27</v>
      </c>
      <c r="Q3224" s="8">
        <f t="shared" si="202"/>
        <v>36805</v>
      </c>
      <c r="R3224" s="8">
        <f t="shared" si="203"/>
        <v>2069</v>
      </c>
      <c r="S3224" s="2" t="s">
        <v>31</v>
      </c>
      <c r="T3224" s="22" cm="1">
        <f t="array" ref="T3224">_xlfn.IFS(OR(Q3224&gt;$U$2,Q3224&lt;$U$3),Q3224*$V$2,OR(Q3224&gt;$U$3,Q3224&lt;$U$4),Q3224*$V$3,OR(Q3224&gt;$U$3,Q3224&lt;$U$4),Q3224*$V$4,OR(Q3224&gt;$U$5,Q3224&lt;$U$6),Q3224*$V$6,OR(Q3224&gt;$U$6,Q3224&lt;$U$7),Q3224*$V$7)</f>
        <v>736.1</v>
      </c>
    </row>
    <row r="3225" spans="1:20" x14ac:dyDescent="0.3">
      <c r="A3225" s="2" t="s">
        <v>3913</v>
      </c>
      <c r="B3225" s="5">
        <v>44014</v>
      </c>
      <c r="C3225" s="5">
        <v>44016</v>
      </c>
      <c r="D3225" s="2" t="s">
        <v>26</v>
      </c>
      <c r="E3225" s="2" t="s">
        <v>41</v>
      </c>
      <c r="F3225" s="2" t="s">
        <v>1003</v>
      </c>
      <c r="G3225" s="6" t="str">
        <f>VLOOKUP(F3225,'Customer Info'!A:B,2,0)</f>
        <v>Katrina</v>
      </c>
      <c r="H3225" s="6" t="str">
        <f>VLOOKUP(F3225,'Customer Info'!A:C,3,0)</f>
        <v>Bavinger</v>
      </c>
      <c r="I3225" s="6" t="str">
        <f>VLOOKUP(F3225,'Customer Info'!A:E,5,0)</f>
        <v>Melbourne</v>
      </c>
      <c r="J3225" s="2" t="s">
        <v>697</v>
      </c>
      <c r="K3225" s="2">
        <v>4246</v>
      </c>
      <c r="L3225" s="2">
        <v>3857</v>
      </c>
      <c r="M3225" s="2">
        <v>3</v>
      </c>
      <c r="N3225" s="7">
        <f t="shared" si="200"/>
        <v>11571</v>
      </c>
      <c r="O3225" s="7">
        <f t="shared" si="201"/>
        <v>12738</v>
      </c>
      <c r="P3225" s="2">
        <v>85</v>
      </c>
      <c r="Q3225" s="8">
        <f t="shared" si="202"/>
        <v>12823</v>
      </c>
      <c r="R3225" s="8">
        <f t="shared" si="203"/>
        <v>1167</v>
      </c>
      <c r="S3225" s="2" t="s">
        <v>28</v>
      </c>
      <c r="T3225" s="22" cm="1">
        <f t="array" ref="T3225">_xlfn.IFS(OR(Q3225&gt;$U$2,Q3225&lt;$U$3),Q3225*$V$2,OR(Q3225&gt;$U$3,Q3225&lt;$U$4),Q3225*$V$3,OR(Q3225&gt;$U$3,Q3225&lt;$U$4),Q3225*$V$4,OR(Q3225&gt;$U$5,Q3225&lt;$U$6),Q3225*$V$6,OR(Q3225&gt;$U$6,Q3225&lt;$U$7),Q3225*$V$7)</f>
        <v>256.45999999999998</v>
      </c>
    </row>
    <row r="3226" spans="1:20" x14ac:dyDescent="0.3">
      <c r="A3226" s="2" t="s">
        <v>3914</v>
      </c>
      <c r="B3226" s="5">
        <v>43945</v>
      </c>
      <c r="C3226" s="5">
        <v>43945</v>
      </c>
      <c r="D3226" s="2" t="s">
        <v>26</v>
      </c>
      <c r="E3226" s="2" t="s">
        <v>27</v>
      </c>
      <c r="F3226" s="2" t="s">
        <v>1456</v>
      </c>
      <c r="G3226" s="6" t="str">
        <f>VLOOKUP(F3226,'Customer Info'!A:B,2,0)</f>
        <v>Darren</v>
      </c>
      <c r="H3226" s="6" t="str">
        <f>VLOOKUP(F3226,'Customer Info'!A:C,3,0)</f>
        <v>Koutras</v>
      </c>
      <c r="I3226" s="6" t="str">
        <f>VLOOKUP(F3226,'Customer Info'!A:E,5,0)</f>
        <v>Pune</v>
      </c>
      <c r="J3226" s="2" t="s">
        <v>699</v>
      </c>
      <c r="K3226" s="2">
        <v>3354</v>
      </c>
      <c r="L3226" s="2">
        <v>3102</v>
      </c>
      <c r="M3226" s="2">
        <v>3</v>
      </c>
      <c r="N3226" s="7">
        <f t="shared" si="200"/>
        <v>9306</v>
      </c>
      <c r="O3226" s="7">
        <f t="shared" si="201"/>
        <v>10062</v>
      </c>
      <c r="P3226" s="2">
        <v>87</v>
      </c>
      <c r="Q3226" s="8">
        <f t="shared" si="202"/>
        <v>10149</v>
      </c>
      <c r="R3226" s="8">
        <f t="shared" si="203"/>
        <v>756</v>
      </c>
      <c r="S3226" s="2" t="s">
        <v>28</v>
      </c>
      <c r="T3226" s="22" cm="1">
        <f t="array" ref="T3226">_xlfn.IFS(OR(Q3226&gt;$U$2,Q3226&lt;$U$3),Q3226*$V$2,OR(Q3226&gt;$U$3,Q3226&lt;$U$4),Q3226*$V$3,OR(Q3226&gt;$U$3,Q3226&lt;$U$4),Q3226*$V$4,OR(Q3226&gt;$U$5,Q3226&lt;$U$6),Q3226*$V$6,OR(Q3226&gt;$U$6,Q3226&lt;$U$7),Q3226*$V$7)</f>
        <v>202.98000000000002</v>
      </c>
    </row>
    <row r="3227" spans="1:20" x14ac:dyDescent="0.3">
      <c r="A3227" s="2" t="s">
        <v>3915</v>
      </c>
      <c r="B3227" s="5">
        <v>44125</v>
      </c>
      <c r="C3227" s="5">
        <v>44127</v>
      </c>
      <c r="D3227" s="2" t="s">
        <v>45</v>
      </c>
      <c r="E3227" s="2" t="s">
        <v>27</v>
      </c>
      <c r="F3227" s="2" t="s">
        <v>601</v>
      </c>
      <c r="G3227" s="6" t="str">
        <f>VLOOKUP(F3227,'Customer Info'!A:B,2,0)</f>
        <v>Michelle</v>
      </c>
      <c r="H3227" s="6" t="str">
        <f>VLOOKUP(F3227,'Customer Info'!A:C,3,0)</f>
        <v>Arnett</v>
      </c>
      <c r="I3227" s="6" t="str">
        <f>VLOOKUP(F3227,'Customer Info'!A:E,5,0)</f>
        <v>Palembang</v>
      </c>
      <c r="J3227" s="2" t="s">
        <v>368</v>
      </c>
      <c r="K3227" s="2">
        <v>465</v>
      </c>
      <c r="L3227" s="2">
        <v>439</v>
      </c>
      <c r="M3227" s="2">
        <v>3</v>
      </c>
      <c r="N3227" s="7">
        <f t="shared" si="200"/>
        <v>1317</v>
      </c>
      <c r="O3227" s="7">
        <f t="shared" si="201"/>
        <v>1395</v>
      </c>
      <c r="P3227" s="2">
        <v>45</v>
      </c>
      <c r="Q3227" s="8">
        <f t="shared" si="202"/>
        <v>1440</v>
      </c>
      <c r="R3227" s="8">
        <f t="shared" si="203"/>
        <v>78</v>
      </c>
      <c r="S3227" s="2" t="s">
        <v>31</v>
      </c>
      <c r="T3227" s="22" cm="1">
        <f t="array" ref="T3227">_xlfn.IFS(OR(Q3227&gt;$U$2,Q3227&lt;$U$3),Q3227*$V$2,OR(Q3227&gt;$U$3,Q3227&lt;$U$4),Q3227*$V$3,OR(Q3227&gt;$U$3,Q3227&lt;$U$4),Q3227*$V$4,OR(Q3227&gt;$U$5,Q3227&lt;$U$6),Q3227*$V$6,OR(Q3227&gt;$U$6,Q3227&lt;$U$7),Q3227*$V$7)</f>
        <v>28.8</v>
      </c>
    </row>
    <row r="3228" spans="1:20" x14ac:dyDescent="0.3">
      <c r="A3228" s="2" t="s">
        <v>3916</v>
      </c>
      <c r="B3228" s="5">
        <v>44155</v>
      </c>
      <c r="C3228" s="5">
        <v>44157</v>
      </c>
      <c r="D3228" s="2" t="s">
        <v>26</v>
      </c>
      <c r="E3228" s="2" t="s">
        <v>27</v>
      </c>
      <c r="F3228" s="2" t="s">
        <v>1081</v>
      </c>
      <c r="G3228" s="6" t="str">
        <f>VLOOKUP(F3228,'Customer Info'!A:B,2,0)</f>
        <v>Harold</v>
      </c>
      <c r="H3228" s="6" t="str">
        <f>VLOOKUP(F3228,'Customer Info'!A:C,3,0)</f>
        <v>Pawlan</v>
      </c>
      <c r="I3228" s="6" t="str">
        <f>VLOOKUP(F3228,'Customer Info'!A:E,5,0)</f>
        <v>Banda Aceh</v>
      </c>
      <c r="J3228" s="2" t="s">
        <v>109</v>
      </c>
      <c r="K3228" s="2">
        <v>2787</v>
      </c>
      <c r="L3228" s="2">
        <v>2681</v>
      </c>
      <c r="M3228" s="2">
        <v>9</v>
      </c>
      <c r="N3228" s="7">
        <f t="shared" si="200"/>
        <v>24129</v>
      </c>
      <c r="O3228" s="7">
        <f t="shared" si="201"/>
        <v>25083</v>
      </c>
      <c r="P3228" s="2">
        <v>97</v>
      </c>
      <c r="Q3228" s="8">
        <f t="shared" si="202"/>
        <v>25180</v>
      </c>
      <c r="R3228" s="8">
        <f t="shared" si="203"/>
        <v>954</v>
      </c>
      <c r="S3228" s="2" t="s">
        <v>61</v>
      </c>
      <c r="T3228" s="22" cm="1">
        <f t="array" ref="T3228">_xlfn.IFS(OR(Q3228&gt;$U$2,Q3228&lt;$U$3),Q3228*$V$2,OR(Q3228&gt;$U$3,Q3228&lt;$U$4),Q3228*$V$3,OR(Q3228&gt;$U$3,Q3228&lt;$U$4),Q3228*$V$4,OR(Q3228&gt;$U$5,Q3228&lt;$U$6),Q3228*$V$6,OR(Q3228&gt;$U$6,Q3228&lt;$U$7),Q3228*$V$7)</f>
        <v>503.6</v>
      </c>
    </row>
    <row r="3229" spans="1:20" x14ac:dyDescent="0.3">
      <c r="A3229" s="2" t="s">
        <v>3917</v>
      </c>
      <c r="B3229" s="5">
        <v>43840</v>
      </c>
      <c r="C3229" s="5">
        <v>43842</v>
      </c>
      <c r="D3229" s="2" t="s">
        <v>45</v>
      </c>
      <c r="E3229" s="2" t="s">
        <v>27</v>
      </c>
      <c r="F3229" s="2" t="s">
        <v>708</v>
      </c>
      <c r="G3229" s="6" t="str">
        <f>VLOOKUP(F3229,'Customer Info'!A:B,2,0)</f>
        <v>Brian</v>
      </c>
      <c r="H3229" s="6" t="str">
        <f>VLOOKUP(F3229,'Customer Info'!A:C,3,0)</f>
        <v>DeCherney</v>
      </c>
      <c r="I3229" s="6" t="str">
        <f>VLOOKUP(F3229,'Customer Info'!A:E,5,0)</f>
        <v>Kendari</v>
      </c>
      <c r="J3229" s="2" t="s">
        <v>759</v>
      </c>
      <c r="K3229" s="2">
        <v>1721</v>
      </c>
      <c r="L3229" s="2">
        <v>1640</v>
      </c>
      <c r="M3229" s="2">
        <v>5</v>
      </c>
      <c r="N3229" s="7">
        <f t="shared" si="200"/>
        <v>8200</v>
      </c>
      <c r="O3229" s="7">
        <f t="shared" si="201"/>
        <v>8605</v>
      </c>
      <c r="P3229" s="2">
        <v>49</v>
      </c>
      <c r="Q3229" s="8">
        <f t="shared" si="202"/>
        <v>8654</v>
      </c>
      <c r="R3229" s="8">
        <f t="shared" si="203"/>
        <v>405</v>
      </c>
      <c r="S3229" s="2" t="s">
        <v>31</v>
      </c>
      <c r="T3229" s="22" cm="1">
        <f t="array" ref="T3229">_xlfn.IFS(OR(Q3229&gt;$U$2,Q3229&lt;$U$3),Q3229*$V$2,OR(Q3229&gt;$U$3,Q3229&lt;$U$4),Q3229*$V$3,OR(Q3229&gt;$U$3,Q3229&lt;$U$4),Q3229*$V$4,OR(Q3229&gt;$U$5,Q3229&lt;$U$6),Q3229*$V$6,OR(Q3229&gt;$U$6,Q3229&lt;$U$7),Q3229*$V$7)</f>
        <v>173.08</v>
      </c>
    </row>
    <row r="3230" spans="1:20" x14ac:dyDescent="0.3">
      <c r="A3230" s="2" t="s">
        <v>3918</v>
      </c>
      <c r="B3230" s="5">
        <v>43950</v>
      </c>
      <c r="C3230" s="5">
        <v>43951</v>
      </c>
      <c r="D3230" s="2" t="s">
        <v>26</v>
      </c>
      <c r="E3230" s="2" t="s">
        <v>41</v>
      </c>
      <c r="F3230" s="2" t="s">
        <v>591</v>
      </c>
      <c r="G3230" s="6" t="str">
        <f>VLOOKUP(F3230,'Customer Info'!A:B,2,0)</f>
        <v>Fred</v>
      </c>
      <c r="H3230" s="6" t="str">
        <f>VLOOKUP(F3230,'Customer Info'!A:C,3,0)</f>
        <v>Wasserman</v>
      </c>
      <c r="I3230" s="6" t="str">
        <f>VLOOKUP(F3230,'Customer Info'!A:E,5,0)</f>
        <v>Willich</v>
      </c>
      <c r="J3230" s="2" t="s">
        <v>283</v>
      </c>
      <c r="K3230" s="2">
        <v>3184</v>
      </c>
      <c r="L3230" s="2">
        <v>2947</v>
      </c>
      <c r="M3230" s="2">
        <v>5</v>
      </c>
      <c r="N3230" s="7">
        <f t="shared" si="200"/>
        <v>14735</v>
      </c>
      <c r="O3230" s="7">
        <f t="shared" si="201"/>
        <v>15920</v>
      </c>
      <c r="P3230" s="2">
        <v>77</v>
      </c>
      <c r="Q3230" s="8">
        <f t="shared" si="202"/>
        <v>15997</v>
      </c>
      <c r="R3230" s="8">
        <f t="shared" si="203"/>
        <v>1185</v>
      </c>
      <c r="S3230" s="2" t="s">
        <v>31</v>
      </c>
      <c r="T3230" s="22" cm="1">
        <f t="array" ref="T3230">_xlfn.IFS(OR(Q3230&gt;$U$2,Q3230&lt;$U$3),Q3230*$V$2,OR(Q3230&gt;$U$3,Q3230&lt;$U$4),Q3230*$V$3,OR(Q3230&gt;$U$3,Q3230&lt;$U$4),Q3230*$V$4,OR(Q3230&gt;$U$5,Q3230&lt;$U$6),Q3230*$V$6,OR(Q3230&gt;$U$6,Q3230&lt;$U$7),Q3230*$V$7)</f>
        <v>319.94</v>
      </c>
    </row>
    <row r="3231" spans="1:20" x14ac:dyDescent="0.3">
      <c r="A3231" s="2" t="s">
        <v>3919</v>
      </c>
      <c r="B3231" s="5">
        <v>43994</v>
      </c>
      <c r="C3231" s="5">
        <v>43995</v>
      </c>
      <c r="D3231" s="2" t="s">
        <v>45</v>
      </c>
      <c r="E3231" s="2" t="s">
        <v>41</v>
      </c>
      <c r="F3231" s="2" t="s">
        <v>1592</v>
      </c>
      <c r="G3231" s="6" t="str">
        <f>VLOOKUP(F3231,'Customer Info'!A:B,2,0)</f>
        <v>Pamela</v>
      </c>
      <c r="H3231" s="6" t="str">
        <f>VLOOKUP(F3231,'Customer Info'!A:C,3,0)</f>
        <v>Stobb</v>
      </c>
      <c r="I3231" s="6" t="str">
        <f>VLOOKUP(F3231,'Customer Info'!A:E,5,0)</f>
        <v>Bremen</v>
      </c>
      <c r="J3231" s="2" t="s">
        <v>620</v>
      </c>
      <c r="K3231" s="2">
        <v>918</v>
      </c>
      <c r="L3231" s="2">
        <v>859</v>
      </c>
      <c r="M3231" s="2">
        <v>1</v>
      </c>
      <c r="N3231" s="7">
        <f t="shared" si="200"/>
        <v>859</v>
      </c>
      <c r="O3231" s="7">
        <f t="shared" si="201"/>
        <v>918</v>
      </c>
      <c r="P3231" s="2">
        <v>36</v>
      </c>
      <c r="Q3231" s="8">
        <f t="shared" si="202"/>
        <v>954</v>
      </c>
      <c r="R3231" s="8">
        <f t="shared" si="203"/>
        <v>59</v>
      </c>
      <c r="S3231" s="2" t="s">
        <v>31</v>
      </c>
      <c r="T3231" s="22" cm="1">
        <f t="array" ref="T3231">_xlfn.IFS(OR(Q3231&gt;$U$2,Q3231&lt;$U$3),Q3231*$V$2,OR(Q3231&gt;$U$3,Q3231&lt;$U$4),Q3231*$V$3,OR(Q3231&gt;$U$3,Q3231&lt;$U$4),Q3231*$V$4,OR(Q3231&gt;$U$5,Q3231&lt;$U$6),Q3231*$V$6,OR(Q3231&gt;$U$6,Q3231&lt;$U$7),Q3231*$V$7)</f>
        <v>19.080000000000002</v>
      </c>
    </row>
    <row r="3232" spans="1:20" x14ac:dyDescent="0.3">
      <c r="A3232" s="2" t="s">
        <v>3920</v>
      </c>
      <c r="B3232" s="5">
        <v>44102</v>
      </c>
      <c r="C3232" s="5">
        <v>44103</v>
      </c>
      <c r="D3232" s="2" t="s">
        <v>45</v>
      </c>
      <c r="E3232" s="2" t="s">
        <v>89</v>
      </c>
      <c r="F3232" s="2" t="s">
        <v>1103</v>
      </c>
      <c r="G3232" s="6" t="str">
        <f>VLOOKUP(F3232,'Customer Info'!A:B,2,0)</f>
        <v>Anthony</v>
      </c>
      <c r="H3232" s="6" t="str">
        <f>VLOOKUP(F3232,'Customer Info'!A:C,3,0)</f>
        <v>O'Donnell</v>
      </c>
      <c r="I3232" s="6" t="str">
        <f>VLOOKUP(F3232,'Customer Info'!A:E,5,0)</f>
        <v>Perth</v>
      </c>
      <c r="J3232" s="2" t="s">
        <v>72</v>
      </c>
      <c r="K3232" s="2">
        <v>167</v>
      </c>
      <c r="L3232" s="2">
        <v>155</v>
      </c>
      <c r="M3232" s="2">
        <v>2</v>
      </c>
      <c r="N3232" s="7">
        <f t="shared" si="200"/>
        <v>310</v>
      </c>
      <c r="O3232" s="7">
        <f t="shared" si="201"/>
        <v>334</v>
      </c>
      <c r="P3232" s="2">
        <v>30</v>
      </c>
      <c r="Q3232" s="8">
        <f t="shared" si="202"/>
        <v>364</v>
      </c>
      <c r="R3232" s="8">
        <f t="shared" si="203"/>
        <v>24</v>
      </c>
      <c r="S3232" s="2" t="s">
        <v>61</v>
      </c>
      <c r="T3232" s="22" cm="1">
        <f t="array" ref="T3232">_xlfn.IFS(OR(Q3232&gt;$U$2,Q3232&lt;$U$3),Q3232*$V$2,OR(Q3232&gt;$U$3,Q3232&lt;$U$4),Q3232*$V$3,OR(Q3232&gt;$U$3,Q3232&lt;$U$4),Q3232*$V$4,OR(Q3232&gt;$U$5,Q3232&lt;$U$6),Q3232*$V$6,OR(Q3232&gt;$U$6,Q3232&lt;$U$7),Q3232*$V$7)</f>
        <v>7.28</v>
      </c>
    </row>
    <row r="3233" spans="1:20" x14ac:dyDescent="0.3">
      <c r="A3233" s="2" t="s">
        <v>3921</v>
      </c>
      <c r="B3233" s="5">
        <v>44072</v>
      </c>
      <c r="C3233" s="5">
        <v>44072</v>
      </c>
      <c r="D3233" s="2" t="s">
        <v>33</v>
      </c>
      <c r="E3233" s="2" t="s">
        <v>34</v>
      </c>
      <c r="F3233" s="2" t="s">
        <v>50</v>
      </c>
      <c r="G3233" s="6" t="str">
        <f>VLOOKUP(F3233,'Customer Info'!A:B,2,0)</f>
        <v>Jas</v>
      </c>
      <c r="H3233" s="6" t="str">
        <f>VLOOKUP(F3233,'Customer Info'!A:C,3,0)</f>
        <v>O'Carroll</v>
      </c>
      <c r="I3233" s="6" t="str">
        <f>VLOOKUP(F3233,'Customer Info'!A:E,5,0)</f>
        <v>Essen</v>
      </c>
      <c r="J3233" s="2" t="s">
        <v>75</v>
      </c>
      <c r="K3233" s="2">
        <v>7141</v>
      </c>
      <c r="L3233" s="2">
        <v>6541</v>
      </c>
      <c r="M3233" s="2">
        <v>3</v>
      </c>
      <c r="N3233" s="7">
        <f t="shared" si="200"/>
        <v>19623</v>
      </c>
      <c r="O3233" s="7">
        <f t="shared" si="201"/>
        <v>21423</v>
      </c>
      <c r="P3233" s="2">
        <v>34</v>
      </c>
      <c r="Q3233" s="8">
        <f t="shared" si="202"/>
        <v>21457</v>
      </c>
      <c r="R3233" s="8">
        <f t="shared" si="203"/>
        <v>1800</v>
      </c>
      <c r="S3233" s="2" t="s">
        <v>28</v>
      </c>
      <c r="T3233" s="22" cm="1">
        <f t="array" ref="T3233">_xlfn.IFS(OR(Q3233&gt;$U$2,Q3233&lt;$U$3),Q3233*$V$2,OR(Q3233&gt;$U$3,Q3233&lt;$U$4),Q3233*$V$3,OR(Q3233&gt;$U$3,Q3233&lt;$U$4),Q3233*$V$4,OR(Q3233&gt;$U$5,Q3233&lt;$U$6),Q3233*$V$6,OR(Q3233&gt;$U$6,Q3233&lt;$U$7),Q3233*$V$7)</f>
        <v>429.14</v>
      </c>
    </row>
    <row r="3234" spans="1:20" x14ac:dyDescent="0.3">
      <c r="A3234" s="2" t="s">
        <v>3922</v>
      </c>
      <c r="B3234" s="5">
        <v>44103</v>
      </c>
      <c r="C3234" s="5">
        <v>44104</v>
      </c>
      <c r="D3234" s="2" t="s">
        <v>26</v>
      </c>
      <c r="E3234" s="2" t="s">
        <v>41</v>
      </c>
      <c r="F3234" s="2" t="s">
        <v>1178</v>
      </c>
      <c r="G3234" s="6" t="str">
        <f>VLOOKUP(F3234,'Customer Info'!A:B,2,0)</f>
        <v>Olvera</v>
      </c>
      <c r="H3234" s="6" t="str">
        <f>VLOOKUP(F3234,'Customer Info'!A:C,3,0)</f>
        <v>Toch</v>
      </c>
      <c r="I3234" s="6" t="str">
        <f>VLOOKUP(F3234,'Customer Info'!A:E,5,0)</f>
        <v>Wollongong</v>
      </c>
      <c r="J3234" s="2" t="s">
        <v>620</v>
      </c>
      <c r="K3234" s="2">
        <v>7021</v>
      </c>
      <c r="L3234" s="2">
        <v>6686</v>
      </c>
      <c r="M3234" s="2">
        <v>3</v>
      </c>
      <c r="N3234" s="7">
        <f t="shared" si="200"/>
        <v>20058</v>
      </c>
      <c r="O3234" s="7">
        <f t="shared" si="201"/>
        <v>21063</v>
      </c>
      <c r="P3234" s="2">
        <v>86</v>
      </c>
      <c r="Q3234" s="8">
        <f t="shared" si="202"/>
        <v>21149</v>
      </c>
      <c r="R3234" s="8">
        <f t="shared" si="203"/>
        <v>1005</v>
      </c>
      <c r="S3234" s="2" t="s">
        <v>31</v>
      </c>
      <c r="T3234" s="22" cm="1">
        <f t="array" ref="T3234">_xlfn.IFS(OR(Q3234&gt;$U$2,Q3234&lt;$U$3),Q3234*$V$2,OR(Q3234&gt;$U$3,Q3234&lt;$U$4),Q3234*$V$3,OR(Q3234&gt;$U$3,Q3234&lt;$U$4),Q3234*$V$4,OR(Q3234&gt;$U$5,Q3234&lt;$U$6),Q3234*$V$6,OR(Q3234&gt;$U$6,Q3234&lt;$U$7),Q3234*$V$7)</f>
        <v>422.98</v>
      </c>
    </row>
    <row r="3235" spans="1:20" x14ac:dyDescent="0.3">
      <c r="A3235" s="2" t="s">
        <v>3923</v>
      </c>
      <c r="B3235" s="5">
        <v>44152</v>
      </c>
      <c r="C3235" s="5">
        <v>44152</v>
      </c>
      <c r="D3235" s="2" t="s">
        <v>45</v>
      </c>
      <c r="E3235" s="2" t="s">
        <v>27</v>
      </c>
      <c r="F3235" s="2" t="s">
        <v>338</v>
      </c>
      <c r="G3235" s="6" t="str">
        <f>VLOOKUP(F3235,'Customer Info'!A:B,2,0)</f>
        <v>Ann</v>
      </c>
      <c r="H3235" s="6" t="str">
        <f>VLOOKUP(F3235,'Customer Info'!A:C,3,0)</f>
        <v>Chong</v>
      </c>
      <c r="I3235" s="6" t="str">
        <f>VLOOKUP(F3235,'Customer Info'!A:E,5,0)</f>
        <v>Sydney</v>
      </c>
      <c r="J3235" s="2" t="s">
        <v>380</v>
      </c>
      <c r="K3235" s="2">
        <v>144</v>
      </c>
      <c r="L3235" s="2">
        <v>132</v>
      </c>
      <c r="M3235" s="2">
        <v>2</v>
      </c>
      <c r="N3235" s="7">
        <f t="shared" si="200"/>
        <v>264</v>
      </c>
      <c r="O3235" s="7">
        <f t="shared" si="201"/>
        <v>288</v>
      </c>
      <c r="P3235" s="2">
        <v>30</v>
      </c>
      <c r="Q3235" s="8">
        <f t="shared" si="202"/>
        <v>318</v>
      </c>
      <c r="R3235" s="8">
        <f t="shared" si="203"/>
        <v>24</v>
      </c>
      <c r="S3235" s="2" t="s">
        <v>61</v>
      </c>
      <c r="T3235" s="22" cm="1">
        <f t="array" ref="T3235">_xlfn.IFS(OR(Q3235&gt;$U$2,Q3235&lt;$U$3),Q3235*$V$2,OR(Q3235&gt;$U$3,Q3235&lt;$U$4),Q3235*$V$3,OR(Q3235&gt;$U$3,Q3235&lt;$U$4),Q3235*$V$4,OR(Q3235&gt;$U$5,Q3235&lt;$U$6),Q3235*$V$6,OR(Q3235&gt;$U$6,Q3235&lt;$U$7),Q3235*$V$7)</f>
        <v>6.36</v>
      </c>
    </row>
    <row r="3236" spans="1:20" x14ac:dyDescent="0.3">
      <c r="A3236" s="2" t="s">
        <v>3924</v>
      </c>
      <c r="B3236" s="5">
        <v>43946</v>
      </c>
      <c r="C3236" s="5">
        <v>43947</v>
      </c>
      <c r="D3236" s="2" t="s">
        <v>45</v>
      </c>
      <c r="E3236" s="2" t="s">
        <v>41</v>
      </c>
      <c r="F3236" s="2" t="s">
        <v>761</v>
      </c>
      <c r="G3236" s="6" t="str">
        <f>VLOOKUP(F3236,'Customer Info'!A:B,2,0)</f>
        <v>Natalie</v>
      </c>
      <c r="H3236" s="6" t="str">
        <f>VLOOKUP(F3236,'Customer Info'!A:C,3,0)</f>
        <v>Webber</v>
      </c>
      <c r="I3236" s="6" t="str">
        <f>VLOOKUP(F3236,'Customer Info'!A:E,5,0)</f>
        <v>Ningbo</v>
      </c>
      <c r="J3236" s="2" t="s">
        <v>609</v>
      </c>
      <c r="K3236" s="2">
        <v>139</v>
      </c>
      <c r="L3236" s="2">
        <v>133</v>
      </c>
      <c r="M3236" s="2">
        <v>3</v>
      </c>
      <c r="N3236" s="7">
        <f t="shared" si="200"/>
        <v>399</v>
      </c>
      <c r="O3236" s="7">
        <f t="shared" si="201"/>
        <v>417</v>
      </c>
      <c r="P3236" s="2">
        <v>30</v>
      </c>
      <c r="Q3236" s="8">
        <f t="shared" si="202"/>
        <v>447</v>
      </c>
      <c r="R3236" s="8">
        <f t="shared" si="203"/>
        <v>18</v>
      </c>
      <c r="S3236" s="2" t="s">
        <v>28</v>
      </c>
      <c r="T3236" s="22" cm="1">
        <f t="array" ref="T3236">_xlfn.IFS(OR(Q3236&gt;$U$2,Q3236&lt;$U$3),Q3236*$V$2,OR(Q3236&gt;$U$3,Q3236&lt;$U$4),Q3236*$V$3,OR(Q3236&gt;$U$3,Q3236&lt;$U$4),Q3236*$V$4,OR(Q3236&gt;$U$5,Q3236&lt;$U$6),Q3236*$V$6,OR(Q3236&gt;$U$6,Q3236&lt;$U$7),Q3236*$V$7)</f>
        <v>8.94</v>
      </c>
    </row>
    <row r="3237" spans="1:20" x14ac:dyDescent="0.3">
      <c r="A3237" s="2" t="s">
        <v>3925</v>
      </c>
      <c r="B3237" s="5">
        <v>43990</v>
      </c>
      <c r="C3237" s="5">
        <v>43992</v>
      </c>
      <c r="D3237" s="2" t="s">
        <v>33</v>
      </c>
      <c r="E3237" s="2" t="s">
        <v>34</v>
      </c>
      <c r="F3237" s="2" t="s">
        <v>2287</v>
      </c>
      <c r="G3237" s="6" t="str">
        <f>VLOOKUP(F3237,'Customer Info'!A:B,2,0)</f>
        <v>Rachel</v>
      </c>
      <c r="H3237" s="6" t="str">
        <f>VLOOKUP(F3237,'Customer Info'!A:C,3,0)</f>
        <v>Payne</v>
      </c>
      <c r="I3237" s="6" t="str">
        <f>VLOOKUP(F3237,'Customer Info'!A:E,5,0)</f>
        <v>Fuzhou</v>
      </c>
      <c r="J3237" s="2" t="s">
        <v>170</v>
      </c>
      <c r="K3237" s="2">
        <v>2526</v>
      </c>
      <c r="L3237" s="2">
        <v>2408</v>
      </c>
      <c r="M3237" s="2">
        <v>2</v>
      </c>
      <c r="N3237" s="7">
        <f t="shared" si="200"/>
        <v>4816</v>
      </c>
      <c r="O3237" s="7">
        <f t="shared" si="201"/>
        <v>5052</v>
      </c>
      <c r="P3237" s="2">
        <v>37</v>
      </c>
      <c r="Q3237" s="8">
        <f t="shared" si="202"/>
        <v>5089</v>
      </c>
      <c r="R3237" s="8">
        <f t="shared" si="203"/>
        <v>236</v>
      </c>
      <c r="S3237" s="2" t="s">
        <v>31</v>
      </c>
      <c r="T3237" s="22" cm="1">
        <f t="array" ref="T3237">_xlfn.IFS(OR(Q3237&gt;$U$2,Q3237&lt;$U$3),Q3237*$V$2,OR(Q3237&gt;$U$3,Q3237&lt;$U$4),Q3237*$V$3,OR(Q3237&gt;$U$3,Q3237&lt;$U$4),Q3237*$V$4,OR(Q3237&gt;$U$5,Q3237&lt;$U$6),Q3237*$V$6,OR(Q3237&gt;$U$6,Q3237&lt;$U$7),Q3237*$V$7)</f>
        <v>101.78</v>
      </c>
    </row>
    <row r="3238" spans="1:20" x14ac:dyDescent="0.3">
      <c r="A3238" s="2" t="s">
        <v>3926</v>
      </c>
      <c r="B3238" s="5">
        <v>43842</v>
      </c>
      <c r="C3238" s="5">
        <v>43844</v>
      </c>
      <c r="D3238" s="2" t="s">
        <v>33</v>
      </c>
      <c r="E3238" s="2" t="s">
        <v>34</v>
      </c>
      <c r="F3238" s="2" t="s">
        <v>706</v>
      </c>
      <c r="G3238" s="6" t="str">
        <f>VLOOKUP(F3238,'Customer Info'!A:B,2,0)</f>
        <v>Adrian</v>
      </c>
      <c r="H3238" s="6" t="str">
        <f>VLOOKUP(F3238,'Customer Info'!A:C,3,0)</f>
        <v>Barton</v>
      </c>
      <c r="I3238" s="6" t="str">
        <f>VLOOKUP(F3238,'Customer Info'!A:E,5,0)</f>
        <v>Wetzlar</v>
      </c>
      <c r="J3238" s="2" t="s">
        <v>1394</v>
      </c>
      <c r="K3238" s="2">
        <v>7350</v>
      </c>
      <c r="L3238" s="2">
        <v>6743</v>
      </c>
      <c r="M3238" s="2">
        <v>2</v>
      </c>
      <c r="N3238" s="7">
        <f t="shared" si="200"/>
        <v>13486</v>
      </c>
      <c r="O3238" s="7">
        <f t="shared" si="201"/>
        <v>14700</v>
      </c>
      <c r="P3238" s="2">
        <v>71</v>
      </c>
      <c r="Q3238" s="8">
        <f t="shared" si="202"/>
        <v>14771</v>
      </c>
      <c r="R3238" s="8">
        <f t="shared" si="203"/>
        <v>1214</v>
      </c>
      <c r="S3238" s="2" t="s">
        <v>31</v>
      </c>
      <c r="T3238" s="22" cm="1">
        <f t="array" ref="T3238">_xlfn.IFS(OR(Q3238&gt;$U$2,Q3238&lt;$U$3),Q3238*$V$2,OR(Q3238&gt;$U$3,Q3238&lt;$U$4),Q3238*$V$3,OR(Q3238&gt;$U$3,Q3238&lt;$U$4),Q3238*$V$4,OR(Q3238&gt;$U$5,Q3238&lt;$U$6),Q3238*$V$6,OR(Q3238&gt;$U$6,Q3238&lt;$U$7),Q3238*$V$7)</f>
        <v>295.42</v>
      </c>
    </row>
    <row r="3239" spans="1:20" x14ac:dyDescent="0.3">
      <c r="A3239" s="2" t="s">
        <v>3927</v>
      </c>
      <c r="B3239" s="5">
        <v>44134</v>
      </c>
      <c r="C3239" s="5">
        <v>44134</v>
      </c>
      <c r="D3239" s="2" t="s">
        <v>45</v>
      </c>
      <c r="E3239" s="2" t="s">
        <v>66</v>
      </c>
      <c r="F3239" s="2" t="s">
        <v>328</v>
      </c>
      <c r="G3239" s="6" t="str">
        <f>VLOOKUP(F3239,'Customer Info'!A:B,2,0)</f>
        <v>Thea</v>
      </c>
      <c r="H3239" s="6" t="str">
        <f>VLOOKUP(F3239,'Customer Info'!A:C,3,0)</f>
        <v>Hudgings</v>
      </c>
      <c r="I3239" s="6" t="str">
        <f>VLOOKUP(F3239,'Customer Info'!A:E,5,0)</f>
        <v>Anshan</v>
      </c>
      <c r="J3239" s="2" t="s">
        <v>346</v>
      </c>
      <c r="K3239" s="2">
        <v>511</v>
      </c>
      <c r="L3239" s="2">
        <v>468</v>
      </c>
      <c r="M3239" s="2">
        <v>3</v>
      </c>
      <c r="N3239" s="7">
        <f t="shared" si="200"/>
        <v>1404</v>
      </c>
      <c r="O3239" s="7">
        <f t="shared" si="201"/>
        <v>1533</v>
      </c>
      <c r="P3239" s="2">
        <v>23</v>
      </c>
      <c r="Q3239" s="8">
        <f t="shared" si="202"/>
        <v>1556</v>
      </c>
      <c r="R3239" s="8">
        <f t="shared" si="203"/>
        <v>129</v>
      </c>
      <c r="S3239" s="2" t="s">
        <v>61</v>
      </c>
      <c r="T3239" s="22" cm="1">
        <f t="array" ref="T3239">_xlfn.IFS(OR(Q3239&gt;$U$2,Q3239&lt;$U$3),Q3239*$V$2,OR(Q3239&gt;$U$3,Q3239&lt;$U$4),Q3239*$V$3,OR(Q3239&gt;$U$3,Q3239&lt;$U$4),Q3239*$V$4,OR(Q3239&gt;$U$5,Q3239&lt;$U$6),Q3239*$V$6,OR(Q3239&gt;$U$6,Q3239&lt;$U$7),Q3239*$V$7)</f>
        <v>31.12</v>
      </c>
    </row>
    <row r="3240" spans="1:20" x14ac:dyDescent="0.3">
      <c r="A3240" s="2" t="s">
        <v>3928</v>
      </c>
      <c r="B3240" s="5">
        <v>44044</v>
      </c>
      <c r="C3240" s="5">
        <v>44044</v>
      </c>
      <c r="D3240" s="2" t="s">
        <v>33</v>
      </c>
      <c r="E3240" s="2" t="s">
        <v>89</v>
      </c>
      <c r="F3240" s="2" t="s">
        <v>2124</v>
      </c>
      <c r="G3240" s="6" t="str">
        <f>VLOOKUP(F3240,'Customer Info'!A:B,2,0)</f>
        <v>Emily</v>
      </c>
      <c r="H3240" s="6" t="str">
        <f>VLOOKUP(F3240,'Customer Info'!A:C,3,0)</f>
        <v>Grady</v>
      </c>
      <c r="I3240" s="6" t="str">
        <f>VLOOKUP(F3240,'Customer Info'!A:E,5,0)</f>
        <v>Pimpri</v>
      </c>
      <c r="J3240" s="2" t="s">
        <v>1048</v>
      </c>
      <c r="K3240" s="2">
        <v>6087</v>
      </c>
      <c r="L3240" s="2">
        <v>5808</v>
      </c>
      <c r="M3240" s="2">
        <v>2</v>
      </c>
      <c r="N3240" s="7">
        <f t="shared" si="200"/>
        <v>11616</v>
      </c>
      <c r="O3240" s="7">
        <f t="shared" si="201"/>
        <v>12174</v>
      </c>
      <c r="P3240" s="2">
        <v>56</v>
      </c>
      <c r="Q3240" s="8">
        <f t="shared" si="202"/>
        <v>12230</v>
      </c>
      <c r="R3240" s="8">
        <f t="shared" si="203"/>
        <v>558</v>
      </c>
      <c r="S3240" s="2" t="s">
        <v>31</v>
      </c>
      <c r="T3240" s="22" cm="1">
        <f t="array" ref="T3240">_xlfn.IFS(OR(Q3240&gt;$U$2,Q3240&lt;$U$3),Q3240*$V$2,OR(Q3240&gt;$U$3,Q3240&lt;$U$4),Q3240*$V$3,OR(Q3240&gt;$U$3,Q3240&lt;$U$4),Q3240*$V$4,OR(Q3240&gt;$U$5,Q3240&lt;$U$6),Q3240*$V$6,OR(Q3240&gt;$U$6,Q3240&lt;$U$7),Q3240*$V$7)</f>
        <v>244.6</v>
      </c>
    </row>
    <row r="3241" spans="1:20" x14ac:dyDescent="0.3">
      <c r="A3241" s="2" t="s">
        <v>3929</v>
      </c>
      <c r="B3241" s="5">
        <v>43940</v>
      </c>
      <c r="C3241" s="5">
        <v>43942</v>
      </c>
      <c r="D3241" s="2" t="s">
        <v>26</v>
      </c>
      <c r="E3241" s="2" t="s">
        <v>46</v>
      </c>
      <c r="F3241" s="2" t="s">
        <v>319</v>
      </c>
      <c r="G3241" s="6" t="str">
        <f>VLOOKUP(F3241,'Customer Info'!A:B,2,0)</f>
        <v>Yana</v>
      </c>
      <c r="H3241" s="6" t="str">
        <f>VLOOKUP(F3241,'Customer Info'!A:C,3,0)</f>
        <v>Sorensen</v>
      </c>
      <c r="I3241" s="6" t="str">
        <f>VLOOKUP(F3241,'Customer Info'!A:E,5,0)</f>
        <v>Bottrop</v>
      </c>
      <c r="J3241" s="2" t="s">
        <v>332</v>
      </c>
      <c r="K3241" s="2">
        <v>4577</v>
      </c>
      <c r="L3241" s="2">
        <v>4280</v>
      </c>
      <c r="M3241" s="2">
        <v>3</v>
      </c>
      <c r="N3241" s="7">
        <f t="shared" si="200"/>
        <v>12840</v>
      </c>
      <c r="O3241" s="7">
        <f t="shared" si="201"/>
        <v>13731</v>
      </c>
      <c r="P3241" s="2">
        <v>91</v>
      </c>
      <c r="Q3241" s="8">
        <f t="shared" si="202"/>
        <v>13822</v>
      </c>
      <c r="R3241" s="8">
        <f t="shared" si="203"/>
        <v>891</v>
      </c>
      <c r="S3241" s="2" t="s">
        <v>61</v>
      </c>
      <c r="T3241" s="22" cm="1">
        <f t="array" ref="T3241">_xlfn.IFS(OR(Q3241&gt;$U$2,Q3241&lt;$U$3),Q3241*$V$2,OR(Q3241&gt;$U$3,Q3241&lt;$U$4),Q3241*$V$3,OR(Q3241&gt;$U$3,Q3241&lt;$U$4),Q3241*$V$4,OR(Q3241&gt;$U$5,Q3241&lt;$U$6),Q3241*$V$6,OR(Q3241&gt;$U$6,Q3241&lt;$U$7),Q3241*$V$7)</f>
        <v>276.44</v>
      </c>
    </row>
    <row r="3242" spans="1:20" x14ac:dyDescent="0.3">
      <c r="A3242" s="2" t="s">
        <v>3930</v>
      </c>
      <c r="B3242" s="5">
        <v>44035</v>
      </c>
      <c r="C3242" s="5">
        <v>44037</v>
      </c>
      <c r="D3242" s="2" t="s">
        <v>33</v>
      </c>
      <c r="E3242" s="2" t="s">
        <v>46</v>
      </c>
      <c r="F3242" s="2" t="s">
        <v>1074</v>
      </c>
      <c r="G3242" s="6" t="str">
        <f>VLOOKUP(F3242,'Customer Info'!A:B,2,0)</f>
        <v>Sam</v>
      </c>
      <c r="H3242" s="6" t="str">
        <f>VLOOKUP(F3242,'Customer Info'!A:C,3,0)</f>
        <v>Craven</v>
      </c>
      <c r="I3242" s="6" t="str">
        <f>VLOOKUP(F3242,'Customer Info'!A:E,5,0)</f>
        <v>Hyderabad</v>
      </c>
      <c r="J3242" s="2" t="s">
        <v>348</v>
      </c>
      <c r="K3242" s="2">
        <v>24662</v>
      </c>
      <c r="L3242" s="2">
        <v>23061</v>
      </c>
      <c r="M3242" s="2">
        <v>5</v>
      </c>
      <c r="N3242" s="7">
        <f t="shared" si="200"/>
        <v>115305</v>
      </c>
      <c r="O3242" s="7">
        <f t="shared" si="201"/>
        <v>123310</v>
      </c>
      <c r="P3242" s="2">
        <v>47</v>
      </c>
      <c r="Q3242" s="8">
        <f t="shared" si="202"/>
        <v>123357</v>
      </c>
      <c r="R3242" s="8">
        <f t="shared" si="203"/>
        <v>8005</v>
      </c>
      <c r="S3242" s="2" t="s">
        <v>31</v>
      </c>
      <c r="T3242" s="22" cm="1">
        <f t="array" ref="T3242">_xlfn.IFS(OR(Q3242&gt;$U$2,Q3242&lt;$U$3),Q3242*$V$2,OR(Q3242&gt;$U$3,Q3242&lt;$U$4),Q3242*$V$3,OR(Q3242&gt;$U$3,Q3242&lt;$U$4),Q3242*$V$4,OR(Q3242&gt;$U$5,Q3242&lt;$U$6),Q3242*$V$6,OR(Q3242&gt;$U$6,Q3242&lt;$U$7),Q3242*$V$7)</f>
        <v>2467.14</v>
      </c>
    </row>
    <row r="3243" spans="1:20" x14ac:dyDescent="0.3">
      <c r="A3243" s="2" t="s">
        <v>3931</v>
      </c>
      <c r="B3243" s="5">
        <v>43888</v>
      </c>
      <c r="C3243" s="5">
        <v>43889</v>
      </c>
      <c r="D3243" s="2" t="s">
        <v>45</v>
      </c>
      <c r="E3243" s="2" t="s">
        <v>66</v>
      </c>
      <c r="F3243" s="2" t="s">
        <v>398</v>
      </c>
      <c r="G3243" s="6" t="str">
        <f>VLOOKUP(F3243,'Customer Info'!A:B,2,0)</f>
        <v>Candace</v>
      </c>
      <c r="H3243" s="6" t="str">
        <f>VLOOKUP(F3243,'Customer Info'!A:C,3,0)</f>
        <v>McMahon</v>
      </c>
      <c r="I3243" s="6" t="str">
        <f>VLOOKUP(F3243,'Customer Info'!A:E,5,0)</f>
        <v>Canberra</v>
      </c>
      <c r="J3243" s="2" t="s">
        <v>283</v>
      </c>
      <c r="K3243" s="2">
        <v>1533</v>
      </c>
      <c r="L3243" s="2">
        <v>1406</v>
      </c>
      <c r="M3243" s="2">
        <v>1</v>
      </c>
      <c r="N3243" s="7">
        <f t="shared" si="200"/>
        <v>1406</v>
      </c>
      <c r="O3243" s="7">
        <f t="shared" si="201"/>
        <v>1533</v>
      </c>
      <c r="P3243" s="2">
        <v>57</v>
      </c>
      <c r="Q3243" s="8">
        <f t="shared" si="202"/>
        <v>1590</v>
      </c>
      <c r="R3243" s="8">
        <f t="shared" si="203"/>
        <v>127</v>
      </c>
      <c r="S3243" s="2" t="s">
        <v>31</v>
      </c>
      <c r="T3243" s="22" cm="1">
        <f t="array" ref="T3243">_xlfn.IFS(OR(Q3243&gt;$U$2,Q3243&lt;$U$3),Q3243*$V$2,OR(Q3243&gt;$U$3,Q3243&lt;$U$4),Q3243*$V$3,OR(Q3243&gt;$U$3,Q3243&lt;$U$4),Q3243*$V$4,OR(Q3243&gt;$U$5,Q3243&lt;$U$6),Q3243*$V$6,OR(Q3243&gt;$U$6,Q3243&lt;$U$7),Q3243*$V$7)</f>
        <v>31.8</v>
      </c>
    </row>
    <row r="3244" spans="1:20" x14ac:dyDescent="0.3">
      <c r="A3244" s="2" t="s">
        <v>3932</v>
      </c>
      <c r="B3244" s="5">
        <v>44051</v>
      </c>
      <c r="C3244" s="5">
        <v>44053</v>
      </c>
      <c r="D3244" s="2" t="s">
        <v>33</v>
      </c>
      <c r="E3244" s="2" t="s">
        <v>34</v>
      </c>
      <c r="F3244" s="2" t="s">
        <v>80</v>
      </c>
      <c r="G3244" s="6" t="str">
        <f>VLOOKUP(F3244,'Customer Info'!A:B,2,0)</f>
        <v>Adam</v>
      </c>
      <c r="H3244" s="6" t="str">
        <f>VLOOKUP(F3244,'Customer Info'!A:C,3,0)</f>
        <v>Bellavance</v>
      </c>
      <c r="I3244" s="6" t="str">
        <f>VLOOKUP(F3244,'Customer Info'!A:E,5,0)</f>
        <v>Medan</v>
      </c>
      <c r="J3244" s="2" t="s">
        <v>374</v>
      </c>
      <c r="K3244" s="2">
        <v>37949</v>
      </c>
      <c r="L3244" s="2">
        <v>34816</v>
      </c>
      <c r="M3244" s="2">
        <v>7</v>
      </c>
      <c r="N3244" s="7">
        <f t="shared" si="200"/>
        <v>243712</v>
      </c>
      <c r="O3244" s="7">
        <f t="shared" si="201"/>
        <v>265643</v>
      </c>
      <c r="P3244" s="2">
        <v>51</v>
      </c>
      <c r="Q3244" s="8">
        <f t="shared" si="202"/>
        <v>265694</v>
      </c>
      <c r="R3244" s="8">
        <f t="shared" si="203"/>
        <v>21931</v>
      </c>
      <c r="S3244" s="2" t="s">
        <v>61</v>
      </c>
      <c r="T3244" s="22" cm="1">
        <f t="array" ref="T3244">_xlfn.IFS(OR(Q3244&gt;$U$2,Q3244&lt;$U$3),Q3244*$V$2,OR(Q3244&gt;$U$3,Q3244&lt;$U$4),Q3244*$V$3,OR(Q3244&gt;$U$3,Q3244&lt;$U$4),Q3244*$V$4,OR(Q3244&gt;$U$5,Q3244&lt;$U$6),Q3244*$V$6,OR(Q3244&gt;$U$6,Q3244&lt;$U$7),Q3244*$V$7)</f>
        <v>5313.88</v>
      </c>
    </row>
    <row r="3245" spans="1:20" x14ac:dyDescent="0.3">
      <c r="A3245" s="2" t="s">
        <v>3933</v>
      </c>
      <c r="B3245" s="5">
        <v>44168</v>
      </c>
      <c r="C3245" s="5">
        <v>44170</v>
      </c>
      <c r="D3245" s="2" t="s">
        <v>26</v>
      </c>
      <c r="E3245" s="2" t="s">
        <v>27</v>
      </c>
      <c r="F3245" s="2" t="s">
        <v>1808</v>
      </c>
      <c r="G3245" s="6" t="str">
        <f>VLOOKUP(F3245,'Customer Info'!A:B,2,0)</f>
        <v>Joy</v>
      </c>
      <c r="H3245" s="6" t="str">
        <f>VLOOKUP(F3245,'Customer Info'!A:C,3,0)</f>
        <v>Bell</v>
      </c>
      <c r="I3245" s="6" t="str">
        <f>VLOOKUP(F3245,'Customer Info'!A:E,5,0)</f>
        <v>Vijayawada</v>
      </c>
      <c r="J3245" s="2" t="s">
        <v>891</v>
      </c>
      <c r="K3245" s="2">
        <v>1916</v>
      </c>
      <c r="L3245" s="2">
        <v>1844</v>
      </c>
      <c r="M3245" s="2">
        <v>3</v>
      </c>
      <c r="N3245" s="7">
        <f t="shared" si="200"/>
        <v>5532</v>
      </c>
      <c r="O3245" s="7">
        <f t="shared" si="201"/>
        <v>5748</v>
      </c>
      <c r="P3245" s="2">
        <v>60</v>
      </c>
      <c r="Q3245" s="8">
        <f t="shared" si="202"/>
        <v>5808</v>
      </c>
      <c r="R3245" s="8">
        <f t="shared" si="203"/>
        <v>216</v>
      </c>
      <c r="S3245" s="2" t="s">
        <v>61</v>
      </c>
      <c r="T3245" s="22" cm="1">
        <f t="array" ref="T3245">_xlfn.IFS(OR(Q3245&gt;$U$2,Q3245&lt;$U$3),Q3245*$V$2,OR(Q3245&gt;$U$3,Q3245&lt;$U$4),Q3245*$V$3,OR(Q3245&gt;$U$3,Q3245&lt;$U$4),Q3245*$V$4,OR(Q3245&gt;$U$5,Q3245&lt;$U$6),Q3245*$V$6,OR(Q3245&gt;$U$6,Q3245&lt;$U$7),Q3245*$V$7)</f>
        <v>116.16</v>
      </c>
    </row>
    <row r="3246" spans="1:20" x14ac:dyDescent="0.3">
      <c r="A3246" s="2" t="s">
        <v>3934</v>
      </c>
      <c r="B3246" s="5">
        <v>44110</v>
      </c>
      <c r="C3246" s="5">
        <v>44110</v>
      </c>
      <c r="D3246" s="2" t="s">
        <v>45</v>
      </c>
      <c r="E3246" s="2" t="s">
        <v>34</v>
      </c>
      <c r="F3246" s="2" t="s">
        <v>951</v>
      </c>
      <c r="G3246" s="6" t="str">
        <f>VLOOKUP(F3246,'Customer Info'!A:B,2,0)</f>
        <v>Jill</v>
      </c>
      <c r="H3246" s="6" t="str">
        <f>VLOOKUP(F3246,'Customer Info'!A:C,3,0)</f>
        <v>Fjeld</v>
      </c>
      <c r="I3246" s="6" t="str">
        <f>VLOOKUP(F3246,'Customer Info'!A:E,5,0)</f>
        <v>Wollongong</v>
      </c>
      <c r="J3246" s="2" t="s">
        <v>1182</v>
      </c>
      <c r="K3246" s="2">
        <v>3256</v>
      </c>
      <c r="L3246" s="2">
        <v>3044</v>
      </c>
      <c r="M3246" s="2">
        <v>4</v>
      </c>
      <c r="N3246" s="7">
        <f t="shared" si="200"/>
        <v>12176</v>
      </c>
      <c r="O3246" s="7">
        <f t="shared" si="201"/>
        <v>13024</v>
      </c>
      <c r="P3246" s="2">
        <v>21</v>
      </c>
      <c r="Q3246" s="8">
        <f t="shared" si="202"/>
        <v>13045</v>
      </c>
      <c r="R3246" s="8">
        <f t="shared" si="203"/>
        <v>848</v>
      </c>
      <c r="S3246" s="2" t="s">
        <v>28</v>
      </c>
      <c r="T3246" s="22" cm="1">
        <f t="array" ref="T3246">_xlfn.IFS(OR(Q3246&gt;$U$2,Q3246&lt;$U$3),Q3246*$V$2,OR(Q3246&gt;$U$3,Q3246&lt;$U$4),Q3246*$V$3,OR(Q3246&gt;$U$3,Q3246&lt;$U$4),Q3246*$V$4,OR(Q3246&gt;$U$5,Q3246&lt;$U$6),Q3246*$V$6,OR(Q3246&gt;$U$6,Q3246&lt;$U$7),Q3246*$V$7)</f>
        <v>260.89999999999998</v>
      </c>
    </row>
    <row r="3247" spans="1:20" x14ac:dyDescent="0.3">
      <c r="A3247" s="2" t="s">
        <v>3935</v>
      </c>
      <c r="B3247" s="5">
        <v>43909</v>
      </c>
      <c r="C3247" s="5">
        <v>43910</v>
      </c>
      <c r="D3247" s="2" t="s">
        <v>33</v>
      </c>
      <c r="E3247" s="2" t="s">
        <v>34</v>
      </c>
      <c r="F3247" s="2" t="s">
        <v>789</v>
      </c>
      <c r="G3247" s="6" t="str">
        <f>VLOOKUP(F3247,'Customer Info'!A:B,2,0)</f>
        <v>Laurel</v>
      </c>
      <c r="H3247" s="6" t="str">
        <f>VLOOKUP(F3247,'Customer Info'!A:C,3,0)</f>
        <v>Beltran</v>
      </c>
      <c r="I3247" s="6" t="str">
        <f>VLOOKUP(F3247,'Customer Info'!A:E,5,0)</f>
        <v>Melbourne</v>
      </c>
      <c r="J3247" s="2" t="s">
        <v>1165</v>
      </c>
      <c r="K3247" s="2">
        <v>2250</v>
      </c>
      <c r="L3247" s="2">
        <v>2207</v>
      </c>
      <c r="M3247" s="2">
        <v>2</v>
      </c>
      <c r="N3247" s="7">
        <f t="shared" si="200"/>
        <v>4414</v>
      </c>
      <c r="O3247" s="7">
        <f t="shared" si="201"/>
        <v>4500</v>
      </c>
      <c r="P3247" s="2">
        <v>62</v>
      </c>
      <c r="Q3247" s="8">
        <f t="shared" si="202"/>
        <v>4562</v>
      </c>
      <c r="R3247" s="8">
        <f t="shared" si="203"/>
        <v>86</v>
      </c>
      <c r="S3247" s="2" t="s">
        <v>61</v>
      </c>
      <c r="T3247" s="22" cm="1">
        <f t="array" ref="T3247">_xlfn.IFS(OR(Q3247&gt;$U$2,Q3247&lt;$U$3),Q3247*$V$2,OR(Q3247&gt;$U$3,Q3247&lt;$U$4),Q3247*$V$3,OR(Q3247&gt;$U$3,Q3247&lt;$U$4),Q3247*$V$4,OR(Q3247&gt;$U$5,Q3247&lt;$U$6),Q3247*$V$6,OR(Q3247&gt;$U$6,Q3247&lt;$U$7),Q3247*$V$7)</f>
        <v>91.24</v>
      </c>
    </row>
    <row r="3248" spans="1:20" x14ac:dyDescent="0.3">
      <c r="A3248" s="2" t="s">
        <v>3936</v>
      </c>
      <c r="B3248" s="5">
        <v>43910</v>
      </c>
      <c r="C3248" s="5">
        <v>43910</v>
      </c>
      <c r="D3248" s="2" t="s">
        <v>45</v>
      </c>
      <c r="E3248" s="2" t="s">
        <v>46</v>
      </c>
      <c r="F3248" s="2" t="s">
        <v>1277</v>
      </c>
      <c r="G3248" s="6" t="str">
        <f>VLOOKUP(F3248,'Customer Info'!A:B,2,0)</f>
        <v>Tracy</v>
      </c>
      <c r="H3248" s="6" t="str">
        <f>VLOOKUP(F3248,'Customer Info'!A:C,3,0)</f>
        <v>Blumstein</v>
      </c>
      <c r="I3248" s="6" t="str">
        <f>VLOOKUP(F3248,'Customer Info'!A:E,5,0)</f>
        <v>Guangzhou</v>
      </c>
      <c r="J3248" s="2" t="s">
        <v>91</v>
      </c>
      <c r="K3248" s="2">
        <v>96</v>
      </c>
      <c r="L3248" s="2">
        <v>87</v>
      </c>
      <c r="M3248" s="2">
        <v>7</v>
      </c>
      <c r="N3248" s="7">
        <f t="shared" si="200"/>
        <v>609</v>
      </c>
      <c r="O3248" s="7">
        <f t="shared" si="201"/>
        <v>672</v>
      </c>
      <c r="P3248" s="2">
        <v>10</v>
      </c>
      <c r="Q3248" s="8">
        <f t="shared" si="202"/>
        <v>682</v>
      </c>
      <c r="R3248" s="8">
        <f t="shared" si="203"/>
        <v>63</v>
      </c>
      <c r="S3248" s="2" t="s">
        <v>31</v>
      </c>
      <c r="T3248" s="22" cm="1">
        <f t="array" ref="T3248">_xlfn.IFS(OR(Q3248&gt;$U$2,Q3248&lt;$U$3),Q3248*$V$2,OR(Q3248&gt;$U$3,Q3248&lt;$U$4),Q3248*$V$3,OR(Q3248&gt;$U$3,Q3248&lt;$U$4),Q3248*$V$4,OR(Q3248&gt;$U$5,Q3248&lt;$U$6),Q3248*$V$6,OR(Q3248&gt;$U$6,Q3248&lt;$U$7),Q3248*$V$7)</f>
        <v>13.64</v>
      </c>
    </row>
    <row r="3249" spans="1:20" x14ac:dyDescent="0.3">
      <c r="A3249" s="2" t="s">
        <v>3937</v>
      </c>
      <c r="B3249" s="5">
        <v>44102</v>
      </c>
      <c r="C3249" s="5">
        <v>44104</v>
      </c>
      <c r="D3249" s="2" t="s">
        <v>26</v>
      </c>
      <c r="E3249" s="2" t="s">
        <v>41</v>
      </c>
      <c r="F3249" s="2" t="s">
        <v>1180</v>
      </c>
      <c r="G3249" s="6" t="str">
        <f>VLOOKUP(F3249,'Customer Info'!A:B,2,0)</f>
        <v>Michael</v>
      </c>
      <c r="H3249" s="6" t="str">
        <f>VLOOKUP(F3249,'Customer Info'!A:C,3,0)</f>
        <v>Moore</v>
      </c>
      <c r="I3249" s="6" t="str">
        <f>VLOOKUP(F3249,'Customer Info'!A:E,5,0)</f>
        <v>Vadodara</v>
      </c>
      <c r="J3249" s="2" t="s">
        <v>1388</v>
      </c>
      <c r="K3249" s="2">
        <v>4246</v>
      </c>
      <c r="L3249" s="2">
        <v>3857</v>
      </c>
      <c r="M3249" s="2">
        <v>2</v>
      </c>
      <c r="N3249" s="7">
        <f t="shared" si="200"/>
        <v>7714</v>
      </c>
      <c r="O3249" s="7">
        <f t="shared" si="201"/>
        <v>8492</v>
      </c>
      <c r="P3249" s="2">
        <v>100</v>
      </c>
      <c r="Q3249" s="8">
        <f t="shared" si="202"/>
        <v>8592</v>
      </c>
      <c r="R3249" s="8">
        <f t="shared" si="203"/>
        <v>778</v>
      </c>
      <c r="S3249" s="2" t="s">
        <v>31</v>
      </c>
      <c r="T3249" s="22" cm="1">
        <f t="array" ref="T3249">_xlfn.IFS(OR(Q3249&gt;$U$2,Q3249&lt;$U$3),Q3249*$V$2,OR(Q3249&gt;$U$3,Q3249&lt;$U$4),Q3249*$V$3,OR(Q3249&gt;$U$3,Q3249&lt;$U$4),Q3249*$V$4,OR(Q3249&gt;$U$5,Q3249&lt;$U$6),Q3249*$V$6,OR(Q3249&gt;$U$6,Q3249&lt;$U$7),Q3249*$V$7)</f>
        <v>171.84</v>
      </c>
    </row>
    <row r="3250" spans="1:20" x14ac:dyDescent="0.3">
      <c r="A3250" s="2" t="s">
        <v>3938</v>
      </c>
      <c r="B3250" s="5">
        <v>44155</v>
      </c>
      <c r="C3250" s="5">
        <v>44155</v>
      </c>
      <c r="D3250" s="2" t="s">
        <v>45</v>
      </c>
      <c r="E3250" s="2" t="s">
        <v>66</v>
      </c>
      <c r="F3250" s="2" t="s">
        <v>1192</v>
      </c>
      <c r="G3250" s="6" t="str">
        <f>VLOOKUP(F3250,'Customer Info'!A:B,2,0)</f>
        <v>Craig</v>
      </c>
      <c r="H3250" s="6" t="str">
        <f>VLOOKUP(F3250,'Customer Info'!A:C,3,0)</f>
        <v>Carroll</v>
      </c>
      <c r="I3250" s="6" t="str">
        <f>VLOOKUP(F3250,'Customer Info'!A:E,5,0)</f>
        <v>Suzhou</v>
      </c>
      <c r="J3250" s="2" t="s">
        <v>561</v>
      </c>
      <c r="K3250" s="2">
        <v>56</v>
      </c>
      <c r="L3250" s="2">
        <v>54</v>
      </c>
      <c r="M3250" s="2">
        <v>1</v>
      </c>
      <c r="N3250" s="7">
        <f t="shared" si="200"/>
        <v>54</v>
      </c>
      <c r="O3250" s="7">
        <f t="shared" si="201"/>
        <v>56</v>
      </c>
      <c r="P3250" s="2">
        <v>10</v>
      </c>
      <c r="Q3250" s="8">
        <f t="shared" si="202"/>
        <v>66</v>
      </c>
      <c r="R3250" s="8">
        <f t="shared" si="203"/>
        <v>2</v>
      </c>
      <c r="S3250" s="2" t="s">
        <v>31</v>
      </c>
      <c r="T3250" s="22" cm="1">
        <f t="array" ref="T3250">_xlfn.IFS(OR(Q3250&gt;$U$2,Q3250&lt;$U$3),Q3250*$V$2,OR(Q3250&gt;$U$3,Q3250&lt;$U$4),Q3250*$V$3,OR(Q3250&gt;$U$3,Q3250&lt;$U$4),Q3250*$V$4,OR(Q3250&gt;$U$5,Q3250&lt;$U$6),Q3250*$V$6,OR(Q3250&gt;$U$6,Q3250&lt;$U$7),Q3250*$V$7)</f>
        <v>1.32</v>
      </c>
    </row>
    <row r="3251" spans="1:20" x14ac:dyDescent="0.3">
      <c r="A3251" s="2" t="s">
        <v>3939</v>
      </c>
      <c r="B3251" s="5">
        <v>44146</v>
      </c>
      <c r="C3251" s="5">
        <v>44146</v>
      </c>
      <c r="D3251" s="2" t="s">
        <v>45</v>
      </c>
      <c r="E3251" s="2" t="s">
        <v>89</v>
      </c>
      <c r="F3251" s="2" t="s">
        <v>1296</v>
      </c>
      <c r="G3251" s="6" t="str">
        <f>VLOOKUP(F3251,'Customer Info'!A:B,2,0)</f>
        <v>Ralph</v>
      </c>
      <c r="H3251" s="6" t="str">
        <f>VLOOKUP(F3251,'Customer Info'!A:C,3,0)</f>
        <v>Kennedy</v>
      </c>
      <c r="I3251" s="6" t="str">
        <f>VLOOKUP(F3251,'Customer Info'!A:E,5,0)</f>
        <v>Bundaberg</v>
      </c>
      <c r="J3251" s="2" t="s">
        <v>838</v>
      </c>
      <c r="K3251" s="2">
        <v>825</v>
      </c>
      <c r="L3251" s="2">
        <v>793</v>
      </c>
      <c r="M3251" s="2">
        <v>2</v>
      </c>
      <c r="N3251" s="7">
        <f t="shared" si="200"/>
        <v>1586</v>
      </c>
      <c r="O3251" s="7">
        <f t="shared" si="201"/>
        <v>1650</v>
      </c>
      <c r="P3251" s="2">
        <v>30</v>
      </c>
      <c r="Q3251" s="8">
        <f t="shared" si="202"/>
        <v>1680</v>
      </c>
      <c r="R3251" s="8">
        <f t="shared" si="203"/>
        <v>64</v>
      </c>
      <c r="S3251" s="2" t="s">
        <v>61</v>
      </c>
      <c r="T3251" s="22" cm="1">
        <f t="array" ref="T3251">_xlfn.IFS(OR(Q3251&gt;$U$2,Q3251&lt;$U$3),Q3251*$V$2,OR(Q3251&gt;$U$3,Q3251&lt;$U$4),Q3251*$V$3,OR(Q3251&gt;$U$3,Q3251&lt;$U$4),Q3251*$V$4,OR(Q3251&gt;$U$5,Q3251&lt;$U$6),Q3251*$V$6,OR(Q3251&gt;$U$6,Q3251&lt;$U$7),Q3251*$V$7)</f>
        <v>33.6</v>
      </c>
    </row>
    <row r="3252" spans="1:20" x14ac:dyDescent="0.3">
      <c r="A3252" s="2" t="s">
        <v>3940</v>
      </c>
      <c r="B3252" s="5">
        <v>44022</v>
      </c>
      <c r="C3252" s="5">
        <v>44023</v>
      </c>
      <c r="D3252" s="2" t="s">
        <v>33</v>
      </c>
      <c r="E3252" s="2" t="s">
        <v>66</v>
      </c>
      <c r="F3252" s="2" t="s">
        <v>1650</v>
      </c>
      <c r="G3252" s="6" t="str">
        <f>VLOOKUP(F3252,'Customer Info'!A:B,2,0)</f>
        <v>Julie</v>
      </c>
      <c r="H3252" s="6" t="str">
        <f>VLOOKUP(F3252,'Customer Info'!A:C,3,0)</f>
        <v>Prescott</v>
      </c>
      <c r="I3252" s="6" t="str">
        <f>VLOOKUP(F3252,'Customer Info'!A:E,5,0)</f>
        <v>Norderstedt</v>
      </c>
      <c r="J3252" s="2" t="s">
        <v>48</v>
      </c>
      <c r="K3252" s="2">
        <v>7960</v>
      </c>
      <c r="L3252" s="2">
        <v>7375</v>
      </c>
      <c r="M3252" s="2">
        <v>5</v>
      </c>
      <c r="N3252" s="7">
        <f t="shared" si="200"/>
        <v>36875</v>
      </c>
      <c r="O3252" s="7">
        <f t="shared" si="201"/>
        <v>39800</v>
      </c>
      <c r="P3252" s="2">
        <v>71</v>
      </c>
      <c r="Q3252" s="8">
        <f t="shared" si="202"/>
        <v>39871</v>
      </c>
      <c r="R3252" s="8">
        <f t="shared" si="203"/>
        <v>2925</v>
      </c>
      <c r="S3252" s="2" t="s">
        <v>69</v>
      </c>
      <c r="T3252" s="22" cm="1">
        <f t="array" ref="T3252">_xlfn.IFS(OR(Q3252&gt;$U$2,Q3252&lt;$U$3),Q3252*$V$2,OR(Q3252&gt;$U$3,Q3252&lt;$U$4),Q3252*$V$3,OR(Q3252&gt;$U$3,Q3252&lt;$U$4),Q3252*$V$4,OR(Q3252&gt;$U$5,Q3252&lt;$U$6),Q3252*$V$6,OR(Q3252&gt;$U$6,Q3252&lt;$U$7),Q3252*$V$7)</f>
        <v>797.42000000000007</v>
      </c>
    </row>
    <row r="3253" spans="1:20" x14ac:dyDescent="0.3">
      <c r="A3253" s="2" t="s">
        <v>3941</v>
      </c>
      <c r="B3253" s="5">
        <v>44064</v>
      </c>
      <c r="C3253" s="5">
        <v>44065</v>
      </c>
      <c r="D3253" s="2" t="s">
        <v>33</v>
      </c>
      <c r="E3253" s="2" t="s">
        <v>89</v>
      </c>
      <c r="F3253" s="2" t="s">
        <v>376</v>
      </c>
      <c r="G3253" s="6" t="str">
        <f>VLOOKUP(F3253,'Customer Info'!A:B,2,0)</f>
        <v>Stuart</v>
      </c>
      <c r="H3253" s="6" t="str">
        <f>VLOOKUP(F3253,'Customer Info'!A:C,3,0)</f>
        <v>Calhoun</v>
      </c>
      <c r="I3253" s="6" t="str">
        <f>VLOOKUP(F3253,'Customer Info'!A:E,5,0)</f>
        <v>Pforzheim</v>
      </c>
      <c r="J3253" s="2" t="s">
        <v>334</v>
      </c>
      <c r="K3253" s="2">
        <v>8738</v>
      </c>
      <c r="L3253" s="2">
        <v>8162</v>
      </c>
      <c r="M3253" s="2">
        <v>3</v>
      </c>
      <c r="N3253" s="7">
        <f t="shared" si="200"/>
        <v>24486</v>
      </c>
      <c r="O3253" s="7">
        <f t="shared" si="201"/>
        <v>26214</v>
      </c>
      <c r="P3253" s="2">
        <v>76</v>
      </c>
      <c r="Q3253" s="8">
        <f t="shared" si="202"/>
        <v>26290</v>
      </c>
      <c r="R3253" s="8">
        <f t="shared" si="203"/>
        <v>1728</v>
      </c>
      <c r="S3253" s="2" t="s">
        <v>61</v>
      </c>
      <c r="T3253" s="22" cm="1">
        <f t="array" ref="T3253">_xlfn.IFS(OR(Q3253&gt;$U$2,Q3253&lt;$U$3),Q3253*$V$2,OR(Q3253&gt;$U$3,Q3253&lt;$U$4),Q3253*$V$3,OR(Q3253&gt;$U$3,Q3253&lt;$U$4),Q3253*$V$4,OR(Q3253&gt;$U$5,Q3253&lt;$U$6),Q3253*$V$6,OR(Q3253&gt;$U$6,Q3253&lt;$U$7),Q3253*$V$7)</f>
        <v>525.79999999999995</v>
      </c>
    </row>
    <row r="3254" spans="1:20" x14ac:dyDescent="0.3">
      <c r="A3254" s="2" t="s">
        <v>3942</v>
      </c>
      <c r="B3254" s="5">
        <v>43971</v>
      </c>
      <c r="C3254" s="5">
        <v>43972</v>
      </c>
      <c r="D3254" s="2" t="s">
        <v>45</v>
      </c>
      <c r="E3254" s="2" t="s">
        <v>27</v>
      </c>
      <c r="F3254" s="2" t="s">
        <v>870</v>
      </c>
      <c r="G3254" s="6" t="str">
        <f>VLOOKUP(F3254,'Customer Info'!A:B,2,0)</f>
        <v>Ben</v>
      </c>
      <c r="H3254" s="6" t="str">
        <f>VLOOKUP(F3254,'Customer Info'!A:C,3,0)</f>
        <v>Peterman</v>
      </c>
      <c r="I3254" s="6" t="str">
        <f>VLOOKUP(F3254,'Customer Info'!A:E,5,0)</f>
        <v>Bielefeld</v>
      </c>
      <c r="J3254" s="2" t="s">
        <v>857</v>
      </c>
      <c r="K3254" s="2">
        <v>789</v>
      </c>
      <c r="L3254" s="2">
        <v>739</v>
      </c>
      <c r="M3254" s="2">
        <v>3</v>
      </c>
      <c r="N3254" s="7">
        <f t="shared" si="200"/>
        <v>2217</v>
      </c>
      <c r="O3254" s="7">
        <f t="shared" si="201"/>
        <v>2367</v>
      </c>
      <c r="P3254" s="2">
        <v>60</v>
      </c>
      <c r="Q3254" s="8">
        <f t="shared" si="202"/>
        <v>2427</v>
      </c>
      <c r="R3254" s="8">
        <f t="shared" si="203"/>
        <v>150</v>
      </c>
      <c r="S3254" s="2" t="s">
        <v>69</v>
      </c>
      <c r="T3254" s="22" cm="1">
        <f t="array" ref="T3254">_xlfn.IFS(OR(Q3254&gt;$U$2,Q3254&lt;$U$3),Q3254*$V$2,OR(Q3254&gt;$U$3,Q3254&lt;$U$4),Q3254*$V$3,OR(Q3254&gt;$U$3,Q3254&lt;$U$4),Q3254*$V$4,OR(Q3254&gt;$U$5,Q3254&lt;$U$6),Q3254*$V$6,OR(Q3254&gt;$U$6,Q3254&lt;$U$7),Q3254*$V$7)</f>
        <v>48.54</v>
      </c>
    </row>
    <row r="3255" spans="1:20" x14ac:dyDescent="0.3">
      <c r="A3255" s="2" t="s">
        <v>3943</v>
      </c>
      <c r="B3255" s="5">
        <v>44149</v>
      </c>
      <c r="C3255" s="5">
        <v>44149</v>
      </c>
      <c r="D3255" s="2" t="s">
        <v>45</v>
      </c>
      <c r="E3255" s="2" t="s">
        <v>89</v>
      </c>
      <c r="F3255" s="2" t="s">
        <v>895</v>
      </c>
      <c r="G3255" s="6" t="str">
        <f>VLOOKUP(F3255,'Customer Info'!A:B,2,0)</f>
        <v>Resi</v>
      </c>
      <c r="H3255" s="6" t="str">
        <f>VLOOKUP(F3255,'Customer Info'!A:C,3,0)</f>
        <v>Pšlking</v>
      </c>
      <c r="I3255" s="6" t="str">
        <f>VLOOKUP(F3255,'Customer Info'!A:E,5,0)</f>
        <v>Gelsenkirchen</v>
      </c>
      <c r="J3255" s="2" t="s">
        <v>857</v>
      </c>
      <c r="K3255" s="2">
        <v>681</v>
      </c>
      <c r="L3255" s="2">
        <v>642</v>
      </c>
      <c r="M3255" s="2">
        <v>7</v>
      </c>
      <c r="N3255" s="7">
        <f t="shared" si="200"/>
        <v>4494</v>
      </c>
      <c r="O3255" s="7">
        <f t="shared" si="201"/>
        <v>4767</v>
      </c>
      <c r="P3255" s="2">
        <v>27</v>
      </c>
      <c r="Q3255" s="8">
        <f t="shared" si="202"/>
        <v>4794</v>
      </c>
      <c r="R3255" s="8">
        <f t="shared" si="203"/>
        <v>273</v>
      </c>
      <c r="S3255" s="2" t="s">
        <v>31</v>
      </c>
      <c r="T3255" s="22" cm="1">
        <f t="array" ref="T3255">_xlfn.IFS(OR(Q3255&gt;$U$2,Q3255&lt;$U$3),Q3255*$V$2,OR(Q3255&gt;$U$3,Q3255&lt;$U$4),Q3255*$V$3,OR(Q3255&gt;$U$3,Q3255&lt;$U$4),Q3255*$V$4,OR(Q3255&gt;$U$5,Q3255&lt;$U$6),Q3255*$V$6,OR(Q3255&gt;$U$6,Q3255&lt;$U$7),Q3255*$V$7)</f>
        <v>95.88</v>
      </c>
    </row>
    <row r="3256" spans="1:20" x14ac:dyDescent="0.3">
      <c r="A3256" s="2" t="s">
        <v>3944</v>
      </c>
      <c r="B3256" s="5">
        <v>43946</v>
      </c>
      <c r="C3256" s="5">
        <v>43948</v>
      </c>
      <c r="D3256" s="2" t="s">
        <v>45</v>
      </c>
      <c r="E3256" s="2" t="s">
        <v>27</v>
      </c>
      <c r="F3256" s="2" t="s">
        <v>137</v>
      </c>
      <c r="G3256" s="6" t="str">
        <f>VLOOKUP(F3256,'Customer Info'!A:B,2,0)</f>
        <v>Dana</v>
      </c>
      <c r="H3256" s="6" t="str">
        <f>VLOOKUP(F3256,'Customer Info'!A:C,3,0)</f>
        <v>Kaydos</v>
      </c>
      <c r="I3256" s="6" t="str">
        <f>VLOOKUP(F3256,'Customer Info'!A:E,5,0)</f>
        <v>Nagercoil</v>
      </c>
      <c r="J3256" s="2" t="s">
        <v>412</v>
      </c>
      <c r="K3256" s="2">
        <v>923</v>
      </c>
      <c r="L3256" s="2">
        <v>879</v>
      </c>
      <c r="M3256" s="2">
        <v>6</v>
      </c>
      <c r="N3256" s="7">
        <f t="shared" si="200"/>
        <v>5274</v>
      </c>
      <c r="O3256" s="7">
        <f t="shared" si="201"/>
        <v>5538</v>
      </c>
      <c r="P3256" s="2">
        <v>80</v>
      </c>
      <c r="Q3256" s="8">
        <f t="shared" si="202"/>
        <v>5618</v>
      </c>
      <c r="R3256" s="8">
        <f t="shared" si="203"/>
        <v>264</v>
      </c>
      <c r="S3256" s="2" t="s">
        <v>61</v>
      </c>
      <c r="T3256" s="22" cm="1">
        <f t="array" ref="T3256">_xlfn.IFS(OR(Q3256&gt;$U$2,Q3256&lt;$U$3),Q3256*$V$2,OR(Q3256&gt;$U$3,Q3256&lt;$U$4),Q3256*$V$3,OR(Q3256&gt;$U$3,Q3256&lt;$U$4),Q3256*$V$4,OR(Q3256&gt;$U$5,Q3256&lt;$U$6),Q3256*$V$6,OR(Q3256&gt;$U$6,Q3256&lt;$U$7),Q3256*$V$7)</f>
        <v>112.36</v>
      </c>
    </row>
    <row r="3257" spans="1:20" x14ac:dyDescent="0.3">
      <c r="A3257" s="2" t="s">
        <v>3945</v>
      </c>
      <c r="B3257" s="5">
        <v>44007</v>
      </c>
      <c r="C3257" s="5">
        <v>44008</v>
      </c>
      <c r="D3257" s="2" t="s">
        <v>45</v>
      </c>
      <c r="E3257" s="2" t="s">
        <v>34</v>
      </c>
      <c r="F3257" s="2" t="s">
        <v>701</v>
      </c>
      <c r="G3257" s="6" t="str">
        <f>VLOOKUP(F3257,'Customer Info'!A:B,2,0)</f>
        <v>Eric</v>
      </c>
      <c r="H3257" s="6" t="str">
        <f>VLOOKUP(F3257,'Customer Info'!A:C,3,0)</f>
        <v>Barreto</v>
      </c>
      <c r="I3257" s="6" t="str">
        <f>VLOOKUP(F3257,'Customer Info'!A:E,5,0)</f>
        <v>Liaoyang</v>
      </c>
      <c r="J3257" s="2" t="s">
        <v>181</v>
      </c>
      <c r="K3257" s="2">
        <v>1704</v>
      </c>
      <c r="L3257" s="2">
        <v>1624</v>
      </c>
      <c r="M3257" s="2">
        <v>9</v>
      </c>
      <c r="N3257" s="7">
        <f t="shared" si="200"/>
        <v>14616</v>
      </c>
      <c r="O3257" s="7">
        <f t="shared" si="201"/>
        <v>15336</v>
      </c>
      <c r="P3257" s="2">
        <v>57</v>
      </c>
      <c r="Q3257" s="8">
        <f t="shared" si="202"/>
        <v>15393</v>
      </c>
      <c r="R3257" s="8">
        <f t="shared" si="203"/>
        <v>720</v>
      </c>
      <c r="S3257" s="2" t="s">
        <v>61</v>
      </c>
      <c r="T3257" s="22" cm="1">
        <f t="array" ref="T3257">_xlfn.IFS(OR(Q3257&gt;$U$2,Q3257&lt;$U$3),Q3257*$V$2,OR(Q3257&gt;$U$3,Q3257&lt;$U$4),Q3257*$V$3,OR(Q3257&gt;$U$3,Q3257&lt;$U$4),Q3257*$V$4,OR(Q3257&gt;$U$5,Q3257&lt;$U$6),Q3257*$V$6,OR(Q3257&gt;$U$6,Q3257&lt;$U$7),Q3257*$V$7)</f>
        <v>307.86</v>
      </c>
    </row>
    <row r="3258" spans="1:20" x14ac:dyDescent="0.3">
      <c r="A3258" s="2" t="s">
        <v>3946</v>
      </c>
      <c r="B3258" s="5">
        <v>44049</v>
      </c>
      <c r="C3258" s="5">
        <v>44049</v>
      </c>
      <c r="D3258" s="2" t="s">
        <v>45</v>
      </c>
      <c r="E3258" s="2" t="s">
        <v>66</v>
      </c>
      <c r="F3258" s="2" t="s">
        <v>1717</v>
      </c>
      <c r="G3258" s="6" t="str">
        <f>VLOOKUP(F3258,'Customer Info'!A:B,2,0)</f>
        <v>Emily</v>
      </c>
      <c r="H3258" s="6" t="str">
        <f>VLOOKUP(F3258,'Customer Info'!A:C,3,0)</f>
        <v>Burns</v>
      </c>
      <c r="I3258" s="6" t="str">
        <f>VLOOKUP(F3258,'Customer Info'!A:E,5,0)</f>
        <v>Nasik</v>
      </c>
      <c r="J3258" s="2" t="s">
        <v>749</v>
      </c>
      <c r="K3258" s="2">
        <v>825</v>
      </c>
      <c r="L3258" s="2">
        <v>793</v>
      </c>
      <c r="M3258" s="2">
        <v>10</v>
      </c>
      <c r="N3258" s="7">
        <f t="shared" si="200"/>
        <v>7930</v>
      </c>
      <c r="O3258" s="7">
        <f t="shared" si="201"/>
        <v>8250</v>
      </c>
      <c r="P3258" s="2">
        <v>42</v>
      </c>
      <c r="Q3258" s="8">
        <f t="shared" si="202"/>
        <v>8292</v>
      </c>
      <c r="R3258" s="8">
        <f t="shared" si="203"/>
        <v>320</v>
      </c>
      <c r="S3258" s="2" t="s">
        <v>31</v>
      </c>
      <c r="T3258" s="22" cm="1">
        <f t="array" ref="T3258">_xlfn.IFS(OR(Q3258&gt;$U$2,Q3258&lt;$U$3),Q3258*$V$2,OR(Q3258&gt;$U$3,Q3258&lt;$U$4),Q3258*$V$3,OR(Q3258&gt;$U$3,Q3258&lt;$U$4),Q3258*$V$4,OR(Q3258&gt;$U$5,Q3258&lt;$U$6),Q3258*$V$6,OR(Q3258&gt;$U$6,Q3258&lt;$U$7),Q3258*$V$7)</f>
        <v>165.84</v>
      </c>
    </row>
    <row r="3259" spans="1:20" x14ac:dyDescent="0.3">
      <c r="A3259" s="2" t="s">
        <v>3947</v>
      </c>
      <c r="B3259" s="5">
        <v>44076</v>
      </c>
      <c r="C3259" s="5">
        <v>44078</v>
      </c>
      <c r="D3259" s="2" t="s">
        <v>45</v>
      </c>
      <c r="E3259" s="2" t="s">
        <v>34</v>
      </c>
      <c r="F3259" s="2" t="s">
        <v>196</v>
      </c>
      <c r="G3259" s="6" t="str">
        <f>VLOOKUP(F3259,'Customer Info'!A:B,2,0)</f>
        <v>Catherine</v>
      </c>
      <c r="H3259" s="6" t="str">
        <f>VLOOKUP(F3259,'Customer Info'!A:C,3,0)</f>
        <v>Glotzbach</v>
      </c>
      <c r="I3259" s="6" t="str">
        <f>VLOOKUP(F3259,'Customer Info'!A:E,5,0)</f>
        <v>Bochum</v>
      </c>
      <c r="J3259" s="2" t="s">
        <v>414</v>
      </c>
      <c r="K3259" s="2">
        <v>142</v>
      </c>
      <c r="L3259" s="2">
        <v>134</v>
      </c>
      <c r="M3259" s="2">
        <v>2</v>
      </c>
      <c r="N3259" s="7">
        <f t="shared" si="200"/>
        <v>268</v>
      </c>
      <c r="O3259" s="7">
        <f t="shared" si="201"/>
        <v>284</v>
      </c>
      <c r="P3259" s="2">
        <v>30</v>
      </c>
      <c r="Q3259" s="8">
        <f t="shared" si="202"/>
        <v>314</v>
      </c>
      <c r="R3259" s="8">
        <f t="shared" si="203"/>
        <v>16</v>
      </c>
      <c r="S3259" s="2" t="s">
        <v>61</v>
      </c>
      <c r="T3259" s="22" cm="1">
        <f t="array" ref="T3259">_xlfn.IFS(OR(Q3259&gt;$U$2,Q3259&lt;$U$3),Q3259*$V$2,OR(Q3259&gt;$U$3,Q3259&lt;$U$4),Q3259*$V$3,OR(Q3259&gt;$U$3,Q3259&lt;$U$4),Q3259*$V$4,OR(Q3259&gt;$U$5,Q3259&lt;$U$6),Q3259*$V$6,OR(Q3259&gt;$U$6,Q3259&lt;$U$7),Q3259*$V$7)</f>
        <v>6.28</v>
      </c>
    </row>
    <row r="3260" spans="1:20" x14ac:dyDescent="0.3">
      <c r="A3260" s="2" t="s">
        <v>3948</v>
      </c>
      <c r="B3260" s="5">
        <v>43912</v>
      </c>
      <c r="C3260" s="5">
        <v>43913</v>
      </c>
      <c r="D3260" s="2" t="s">
        <v>45</v>
      </c>
      <c r="E3260" s="2" t="s">
        <v>89</v>
      </c>
      <c r="F3260" s="2" t="s">
        <v>157</v>
      </c>
      <c r="G3260" s="6" t="str">
        <f>VLOOKUP(F3260,'Customer Info'!A:B,2,0)</f>
        <v>Eileen</v>
      </c>
      <c r="H3260" s="6" t="str">
        <f>VLOOKUP(F3260,'Customer Info'!A:C,3,0)</f>
        <v>Kiefer</v>
      </c>
      <c r="I3260" s="6" t="str">
        <f>VLOOKUP(F3260,'Customer Info'!A:E,5,0)</f>
        <v>Hamm</v>
      </c>
      <c r="J3260" s="2" t="s">
        <v>308</v>
      </c>
      <c r="K3260" s="2">
        <v>96</v>
      </c>
      <c r="L3260" s="2">
        <v>87</v>
      </c>
      <c r="M3260" s="2">
        <v>2</v>
      </c>
      <c r="N3260" s="7">
        <f t="shared" si="200"/>
        <v>174</v>
      </c>
      <c r="O3260" s="7">
        <f t="shared" si="201"/>
        <v>192</v>
      </c>
      <c r="P3260" s="2">
        <v>10</v>
      </c>
      <c r="Q3260" s="8">
        <f t="shared" si="202"/>
        <v>202</v>
      </c>
      <c r="R3260" s="8">
        <f t="shared" si="203"/>
        <v>18</v>
      </c>
      <c r="S3260" s="2" t="s">
        <v>61</v>
      </c>
      <c r="T3260" s="22" cm="1">
        <f t="array" ref="T3260">_xlfn.IFS(OR(Q3260&gt;$U$2,Q3260&lt;$U$3),Q3260*$V$2,OR(Q3260&gt;$U$3,Q3260&lt;$U$4),Q3260*$V$3,OR(Q3260&gt;$U$3,Q3260&lt;$U$4),Q3260*$V$4,OR(Q3260&gt;$U$5,Q3260&lt;$U$6),Q3260*$V$6,OR(Q3260&gt;$U$6,Q3260&lt;$U$7),Q3260*$V$7)</f>
        <v>4.04</v>
      </c>
    </row>
    <row r="3261" spans="1:20" x14ac:dyDescent="0.3">
      <c r="A3261" s="2" t="s">
        <v>3949</v>
      </c>
      <c r="B3261" s="5">
        <v>44026</v>
      </c>
      <c r="C3261" s="5">
        <v>44026</v>
      </c>
      <c r="D3261" s="2" t="s">
        <v>33</v>
      </c>
      <c r="E3261" s="2" t="s">
        <v>34</v>
      </c>
      <c r="F3261" s="2" t="s">
        <v>196</v>
      </c>
      <c r="G3261" s="6" t="str">
        <f>VLOOKUP(F3261,'Customer Info'!A:B,2,0)</f>
        <v>Catherine</v>
      </c>
      <c r="H3261" s="6" t="str">
        <f>VLOOKUP(F3261,'Customer Info'!A:C,3,0)</f>
        <v>Glotzbach</v>
      </c>
      <c r="I3261" s="6" t="str">
        <f>VLOOKUP(F3261,'Customer Info'!A:E,5,0)</f>
        <v>Bochum</v>
      </c>
      <c r="J3261" s="2" t="s">
        <v>433</v>
      </c>
      <c r="K3261" s="2">
        <v>2442</v>
      </c>
      <c r="L3261" s="2">
        <v>2304</v>
      </c>
      <c r="M3261" s="2">
        <v>1</v>
      </c>
      <c r="N3261" s="7">
        <f t="shared" si="200"/>
        <v>2304</v>
      </c>
      <c r="O3261" s="7">
        <f t="shared" si="201"/>
        <v>2442</v>
      </c>
      <c r="P3261" s="2">
        <v>57</v>
      </c>
      <c r="Q3261" s="8">
        <f t="shared" si="202"/>
        <v>2499</v>
      </c>
      <c r="R3261" s="8">
        <f t="shared" si="203"/>
        <v>138</v>
      </c>
      <c r="S3261" s="2" t="s">
        <v>31</v>
      </c>
      <c r="T3261" s="22" cm="1">
        <f t="array" ref="T3261">_xlfn.IFS(OR(Q3261&gt;$U$2,Q3261&lt;$U$3),Q3261*$V$2,OR(Q3261&gt;$U$3,Q3261&lt;$U$4),Q3261*$V$3,OR(Q3261&gt;$U$3,Q3261&lt;$U$4),Q3261*$V$4,OR(Q3261&gt;$U$5,Q3261&lt;$U$6),Q3261*$V$6,OR(Q3261&gt;$U$6,Q3261&lt;$U$7),Q3261*$V$7)</f>
        <v>49.980000000000004</v>
      </c>
    </row>
    <row r="3262" spans="1:20" x14ac:dyDescent="0.3">
      <c r="A3262" s="2" t="s">
        <v>3950</v>
      </c>
      <c r="B3262" s="5">
        <v>43889</v>
      </c>
      <c r="C3262" s="5">
        <v>43889</v>
      </c>
      <c r="D3262" s="2" t="s">
        <v>26</v>
      </c>
      <c r="E3262" s="2" t="s">
        <v>27</v>
      </c>
      <c r="F3262" s="2" t="s">
        <v>262</v>
      </c>
      <c r="G3262" s="6" t="str">
        <f>VLOOKUP(F3262,'Customer Info'!A:B,2,0)</f>
        <v>Nathan</v>
      </c>
      <c r="H3262" s="6" t="str">
        <f>VLOOKUP(F3262,'Customer Info'!A:C,3,0)</f>
        <v>Gelder</v>
      </c>
      <c r="I3262" s="6" t="str">
        <f>VLOOKUP(F3262,'Customer Info'!A:E,5,0)</f>
        <v>Depok</v>
      </c>
      <c r="J3262" s="2" t="s">
        <v>205</v>
      </c>
      <c r="K3262" s="2">
        <v>1798</v>
      </c>
      <c r="L3262" s="2">
        <v>1666</v>
      </c>
      <c r="M3262" s="2">
        <v>2</v>
      </c>
      <c r="N3262" s="7">
        <f t="shared" si="200"/>
        <v>3332</v>
      </c>
      <c r="O3262" s="7">
        <f t="shared" si="201"/>
        <v>3596</v>
      </c>
      <c r="P3262" s="2">
        <v>54</v>
      </c>
      <c r="Q3262" s="8">
        <f t="shared" si="202"/>
        <v>3650</v>
      </c>
      <c r="R3262" s="8">
        <f t="shared" si="203"/>
        <v>264</v>
      </c>
      <c r="S3262" s="2" t="s">
        <v>31</v>
      </c>
      <c r="T3262" s="22" cm="1">
        <f t="array" ref="T3262">_xlfn.IFS(OR(Q3262&gt;$U$2,Q3262&lt;$U$3),Q3262*$V$2,OR(Q3262&gt;$U$3,Q3262&lt;$U$4),Q3262*$V$3,OR(Q3262&gt;$U$3,Q3262&lt;$U$4),Q3262*$V$4,OR(Q3262&gt;$U$5,Q3262&lt;$U$6),Q3262*$V$6,OR(Q3262&gt;$U$6,Q3262&lt;$U$7),Q3262*$V$7)</f>
        <v>73</v>
      </c>
    </row>
    <row r="3263" spans="1:20" x14ac:dyDescent="0.3">
      <c r="A3263" s="2" t="s">
        <v>3951</v>
      </c>
      <c r="B3263" s="5">
        <v>43853</v>
      </c>
      <c r="C3263" s="5">
        <v>43854</v>
      </c>
      <c r="D3263" s="2" t="s">
        <v>26</v>
      </c>
      <c r="E3263" s="2" t="s">
        <v>46</v>
      </c>
      <c r="F3263" s="2" t="s">
        <v>1541</v>
      </c>
      <c r="G3263" s="6" t="str">
        <f>VLOOKUP(F3263,'Customer Info'!A:B,2,0)</f>
        <v>Maribeth</v>
      </c>
      <c r="H3263" s="6" t="str">
        <f>VLOOKUP(F3263,'Customer Info'!A:C,3,0)</f>
        <v>Dona</v>
      </c>
      <c r="I3263" s="6" t="str">
        <f>VLOOKUP(F3263,'Customer Info'!A:E,5,0)</f>
        <v>Adelaide</v>
      </c>
      <c r="J3263" s="2" t="s">
        <v>158</v>
      </c>
      <c r="K3263" s="2">
        <v>1808</v>
      </c>
      <c r="L3263" s="2">
        <v>1740</v>
      </c>
      <c r="M3263" s="2">
        <v>4</v>
      </c>
      <c r="N3263" s="7">
        <f t="shared" si="200"/>
        <v>6960</v>
      </c>
      <c r="O3263" s="7">
        <f t="shared" si="201"/>
        <v>7232</v>
      </c>
      <c r="P3263" s="2">
        <v>85</v>
      </c>
      <c r="Q3263" s="8">
        <f t="shared" si="202"/>
        <v>7317</v>
      </c>
      <c r="R3263" s="8">
        <f t="shared" si="203"/>
        <v>272</v>
      </c>
      <c r="S3263" s="2" t="s">
        <v>61</v>
      </c>
      <c r="T3263" s="22" cm="1">
        <f t="array" ref="T3263">_xlfn.IFS(OR(Q3263&gt;$U$2,Q3263&lt;$U$3),Q3263*$V$2,OR(Q3263&gt;$U$3,Q3263&lt;$U$4),Q3263*$V$3,OR(Q3263&gt;$U$3,Q3263&lt;$U$4),Q3263*$V$4,OR(Q3263&gt;$U$5,Q3263&lt;$U$6),Q3263*$V$6,OR(Q3263&gt;$U$6,Q3263&lt;$U$7),Q3263*$V$7)</f>
        <v>146.34</v>
      </c>
    </row>
    <row r="3264" spans="1:20" x14ac:dyDescent="0.3">
      <c r="A3264" s="2" t="s">
        <v>3952</v>
      </c>
      <c r="B3264" s="5">
        <v>44144</v>
      </c>
      <c r="C3264" s="5">
        <v>44145</v>
      </c>
      <c r="D3264" s="2" t="s">
        <v>45</v>
      </c>
      <c r="E3264" s="2" t="s">
        <v>41</v>
      </c>
      <c r="F3264" s="2" t="s">
        <v>307</v>
      </c>
      <c r="G3264" s="6" t="str">
        <f>VLOOKUP(F3264,'Customer Info'!A:B,2,0)</f>
        <v>Melanie</v>
      </c>
      <c r="H3264" s="6" t="str">
        <f>VLOOKUP(F3264,'Customer Info'!A:C,3,0)</f>
        <v>Seite</v>
      </c>
      <c r="I3264" s="6" t="str">
        <f>VLOOKUP(F3264,'Customer Info'!A:E,5,0)</f>
        <v>Xining</v>
      </c>
      <c r="J3264" s="2" t="s">
        <v>575</v>
      </c>
      <c r="K3264" s="2">
        <v>835</v>
      </c>
      <c r="L3264" s="2">
        <v>796</v>
      </c>
      <c r="M3264" s="2">
        <v>5</v>
      </c>
      <c r="N3264" s="7">
        <f t="shared" si="200"/>
        <v>3980</v>
      </c>
      <c r="O3264" s="7">
        <f t="shared" si="201"/>
        <v>4175</v>
      </c>
      <c r="P3264" s="2">
        <v>85</v>
      </c>
      <c r="Q3264" s="8">
        <f t="shared" si="202"/>
        <v>4260</v>
      </c>
      <c r="R3264" s="8">
        <f t="shared" si="203"/>
        <v>195</v>
      </c>
      <c r="S3264" s="2" t="s">
        <v>69</v>
      </c>
      <c r="T3264" s="22" cm="1">
        <f t="array" ref="T3264">_xlfn.IFS(OR(Q3264&gt;$U$2,Q3264&lt;$U$3),Q3264*$V$2,OR(Q3264&gt;$U$3,Q3264&lt;$U$4),Q3264*$V$3,OR(Q3264&gt;$U$3,Q3264&lt;$U$4),Q3264*$V$4,OR(Q3264&gt;$U$5,Q3264&lt;$U$6),Q3264*$V$6,OR(Q3264&gt;$U$6,Q3264&lt;$U$7),Q3264*$V$7)</f>
        <v>85.2</v>
      </c>
    </row>
    <row r="3265" spans="1:20" x14ac:dyDescent="0.3">
      <c r="A3265" s="2" t="s">
        <v>3953</v>
      </c>
      <c r="B3265" s="5">
        <v>44157</v>
      </c>
      <c r="C3265" s="5">
        <v>44157</v>
      </c>
      <c r="D3265" s="2" t="s">
        <v>45</v>
      </c>
      <c r="E3265" s="2" t="s">
        <v>46</v>
      </c>
      <c r="F3265" s="2" t="s">
        <v>80</v>
      </c>
      <c r="G3265" s="6" t="str">
        <f>VLOOKUP(F3265,'Customer Info'!A:B,2,0)</f>
        <v>Adam</v>
      </c>
      <c r="H3265" s="6" t="str">
        <f>VLOOKUP(F3265,'Customer Info'!A:C,3,0)</f>
        <v>Bellavance</v>
      </c>
      <c r="I3265" s="6" t="str">
        <f>VLOOKUP(F3265,'Customer Info'!A:E,5,0)</f>
        <v>Medan</v>
      </c>
      <c r="J3265" s="2" t="s">
        <v>497</v>
      </c>
      <c r="K3265" s="2">
        <v>96</v>
      </c>
      <c r="L3265" s="2">
        <v>87</v>
      </c>
      <c r="M3265" s="2">
        <v>12</v>
      </c>
      <c r="N3265" s="7">
        <f t="shared" si="200"/>
        <v>1044</v>
      </c>
      <c r="O3265" s="7">
        <f t="shared" si="201"/>
        <v>1152</v>
      </c>
      <c r="P3265" s="2">
        <v>10</v>
      </c>
      <c r="Q3265" s="8">
        <f t="shared" si="202"/>
        <v>1162</v>
      </c>
      <c r="R3265" s="8">
        <f t="shared" si="203"/>
        <v>108</v>
      </c>
      <c r="S3265" s="2" t="s">
        <v>31</v>
      </c>
      <c r="T3265" s="22" cm="1">
        <f t="array" ref="T3265">_xlfn.IFS(OR(Q3265&gt;$U$2,Q3265&lt;$U$3),Q3265*$V$2,OR(Q3265&gt;$U$3,Q3265&lt;$U$4),Q3265*$V$3,OR(Q3265&gt;$U$3,Q3265&lt;$U$4),Q3265*$V$4,OR(Q3265&gt;$U$5,Q3265&lt;$U$6),Q3265*$V$6,OR(Q3265&gt;$U$6,Q3265&lt;$U$7),Q3265*$V$7)</f>
        <v>23.240000000000002</v>
      </c>
    </row>
    <row r="3266" spans="1:20" x14ac:dyDescent="0.3">
      <c r="A3266" s="2" t="s">
        <v>3954</v>
      </c>
      <c r="B3266" s="5">
        <v>44169</v>
      </c>
      <c r="C3266" s="5">
        <v>44170</v>
      </c>
      <c r="D3266" s="2" t="s">
        <v>26</v>
      </c>
      <c r="E3266" s="2" t="s">
        <v>27</v>
      </c>
      <c r="F3266" s="2" t="s">
        <v>475</v>
      </c>
      <c r="G3266" s="6" t="str">
        <f>VLOOKUP(F3266,'Customer Info'!A:B,2,0)</f>
        <v>Philip</v>
      </c>
      <c r="H3266" s="6" t="str">
        <f>VLOOKUP(F3266,'Customer Info'!A:C,3,0)</f>
        <v>Brown</v>
      </c>
      <c r="I3266" s="6" t="str">
        <f>VLOOKUP(F3266,'Customer Info'!A:E,5,0)</f>
        <v>Binjai</v>
      </c>
      <c r="J3266" s="2" t="s">
        <v>326</v>
      </c>
      <c r="K3266" s="2">
        <v>5836</v>
      </c>
      <c r="L3266" s="2">
        <v>5457</v>
      </c>
      <c r="M3266" s="2">
        <v>13</v>
      </c>
      <c r="N3266" s="7">
        <f t="shared" si="200"/>
        <v>70941</v>
      </c>
      <c r="O3266" s="7">
        <f t="shared" si="201"/>
        <v>75868</v>
      </c>
      <c r="P3266" s="2">
        <v>35</v>
      </c>
      <c r="Q3266" s="8">
        <f t="shared" si="202"/>
        <v>75903</v>
      </c>
      <c r="R3266" s="8">
        <f t="shared" si="203"/>
        <v>4927</v>
      </c>
      <c r="S3266" s="2" t="s">
        <v>31</v>
      </c>
      <c r="T3266" s="22" cm="1">
        <f t="array" ref="T3266">_xlfn.IFS(OR(Q3266&gt;$U$2,Q3266&lt;$U$3),Q3266*$V$2,OR(Q3266&gt;$U$3,Q3266&lt;$U$4),Q3266*$V$3,OR(Q3266&gt;$U$3,Q3266&lt;$U$4),Q3266*$V$4,OR(Q3266&gt;$U$5,Q3266&lt;$U$6),Q3266*$V$6,OR(Q3266&gt;$U$6,Q3266&lt;$U$7),Q3266*$V$7)</f>
        <v>1518.06</v>
      </c>
    </row>
    <row r="3267" spans="1:20" x14ac:dyDescent="0.3">
      <c r="A3267" s="2" t="s">
        <v>3955</v>
      </c>
      <c r="B3267" s="5">
        <v>43858</v>
      </c>
      <c r="C3267" s="5">
        <v>43858</v>
      </c>
      <c r="D3267" s="2" t="s">
        <v>26</v>
      </c>
      <c r="E3267" s="2" t="s">
        <v>41</v>
      </c>
      <c r="F3267" s="2" t="s">
        <v>954</v>
      </c>
      <c r="G3267" s="6" t="str">
        <f>VLOOKUP(F3267,'Customer Info'!A:B,2,0)</f>
        <v>Quincy</v>
      </c>
      <c r="H3267" s="6" t="str">
        <f>VLOOKUP(F3267,'Customer Info'!A:C,3,0)</f>
        <v>Jones</v>
      </c>
      <c r="I3267" s="6" t="str">
        <f>VLOOKUP(F3267,'Customer Info'!A:E,5,0)</f>
        <v>Gold Coast</v>
      </c>
      <c r="J3267" s="2" t="s">
        <v>530</v>
      </c>
      <c r="K3267" s="2">
        <v>4784</v>
      </c>
      <c r="L3267" s="2">
        <v>4518</v>
      </c>
      <c r="M3267" s="2">
        <v>2</v>
      </c>
      <c r="N3267" s="7">
        <f t="shared" si="200"/>
        <v>9036</v>
      </c>
      <c r="O3267" s="7">
        <f t="shared" si="201"/>
        <v>9568</v>
      </c>
      <c r="P3267" s="2">
        <v>88</v>
      </c>
      <c r="Q3267" s="8">
        <f t="shared" si="202"/>
        <v>9656</v>
      </c>
      <c r="R3267" s="8">
        <f t="shared" si="203"/>
        <v>532</v>
      </c>
      <c r="S3267" s="2" t="s">
        <v>61</v>
      </c>
      <c r="T3267" s="22" cm="1">
        <f t="array" ref="T3267">_xlfn.IFS(OR(Q3267&gt;$U$2,Q3267&lt;$U$3),Q3267*$V$2,OR(Q3267&gt;$U$3,Q3267&lt;$U$4),Q3267*$V$3,OR(Q3267&gt;$U$3,Q3267&lt;$U$4),Q3267*$V$4,OR(Q3267&gt;$U$5,Q3267&lt;$U$6),Q3267*$V$6,OR(Q3267&gt;$U$6,Q3267&lt;$U$7),Q3267*$V$7)</f>
        <v>193.12</v>
      </c>
    </row>
    <row r="3268" spans="1:20" x14ac:dyDescent="0.3">
      <c r="A3268" s="2" t="s">
        <v>3956</v>
      </c>
      <c r="B3268" s="5">
        <v>44053</v>
      </c>
      <c r="C3268" s="5">
        <v>44053</v>
      </c>
      <c r="D3268" s="2" t="s">
        <v>33</v>
      </c>
      <c r="E3268" s="2" t="s">
        <v>34</v>
      </c>
      <c r="F3268" s="2" t="s">
        <v>784</v>
      </c>
      <c r="G3268" s="6" t="str">
        <f>VLOOKUP(F3268,'Customer Info'!A:B,2,0)</f>
        <v>Stefanie</v>
      </c>
      <c r="H3268" s="6" t="str">
        <f>VLOOKUP(F3268,'Customer Info'!A:C,3,0)</f>
        <v>Holloman</v>
      </c>
      <c r="I3268" s="6" t="str">
        <f>VLOOKUP(F3268,'Customer Info'!A:E,5,0)</f>
        <v>Durgapur</v>
      </c>
      <c r="J3268" s="2" t="s">
        <v>630</v>
      </c>
      <c r="K3268" s="2">
        <v>7212</v>
      </c>
      <c r="L3268" s="2">
        <v>6737</v>
      </c>
      <c r="M3268" s="2">
        <v>5</v>
      </c>
      <c r="N3268" s="7">
        <f t="shared" si="200"/>
        <v>33685</v>
      </c>
      <c r="O3268" s="7">
        <f t="shared" si="201"/>
        <v>36060</v>
      </c>
      <c r="P3268" s="2">
        <v>96</v>
      </c>
      <c r="Q3268" s="8">
        <f t="shared" si="202"/>
        <v>36156</v>
      </c>
      <c r="R3268" s="8">
        <f t="shared" si="203"/>
        <v>2375</v>
      </c>
      <c r="S3268" s="2" t="s">
        <v>61</v>
      </c>
      <c r="T3268" s="22" cm="1">
        <f t="array" ref="T3268">_xlfn.IFS(OR(Q3268&gt;$U$2,Q3268&lt;$U$3),Q3268*$V$2,OR(Q3268&gt;$U$3,Q3268&lt;$U$4),Q3268*$V$3,OR(Q3268&gt;$U$3,Q3268&lt;$U$4),Q3268*$V$4,OR(Q3268&gt;$U$5,Q3268&lt;$U$6),Q3268*$V$6,OR(Q3268&gt;$U$6,Q3268&lt;$U$7),Q3268*$V$7)</f>
        <v>723.12</v>
      </c>
    </row>
    <row r="3269" spans="1:20" x14ac:dyDescent="0.3">
      <c r="A3269" s="2" t="s">
        <v>3957</v>
      </c>
      <c r="B3269" s="5">
        <v>44189</v>
      </c>
      <c r="C3269" s="5">
        <v>44189</v>
      </c>
      <c r="D3269" s="2" t="s">
        <v>45</v>
      </c>
      <c r="E3269" s="2" t="s">
        <v>89</v>
      </c>
      <c r="F3269" s="2" t="s">
        <v>113</v>
      </c>
      <c r="G3269" s="6" t="str">
        <f>VLOOKUP(F3269,'Customer Info'!A:B,2,0)</f>
        <v>Justin</v>
      </c>
      <c r="H3269" s="6" t="str">
        <f>VLOOKUP(F3269,'Customer Info'!A:C,3,0)</f>
        <v>Hirsh</v>
      </c>
      <c r="I3269" s="6" t="str">
        <f>VLOOKUP(F3269,'Customer Info'!A:E,5,0)</f>
        <v>Surakarta</v>
      </c>
      <c r="J3269" s="2" t="s">
        <v>271</v>
      </c>
      <c r="K3269" s="2">
        <v>505</v>
      </c>
      <c r="L3269" s="2">
        <v>463</v>
      </c>
      <c r="M3269" s="2">
        <v>2</v>
      </c>
      <c r="N3269" s="7">
        <f t="shared" si="200"/>
        <v>926</v>
      </c>
      <c r="O3269" s="7">
        <f t="shared" si="201"/>
        <v>1010</v>
      </c>
      <c r="P3269" s="2">
        <v>24</v>
      </c>
      <c r="Q3269" s="8">
        <f t="shared" si="202"/>
        <v>1034</v>
      </c>
      <c r="R3269" s="8">
        <f t="shared" si="203"/>
        <v>84</v>
      </c>
      <c r="S3269" s="2" t="s">
        <v>31</v>
      </c>
      <c r="T3269" s="22" cm="1">
        <f t="array" ref="T3269">_xlfn.IFS(OR(Q3269&gt;$U$2,Q3269&lt;$U$3),Q3269*$V$2,OR(Q3269&gt;$U$3,Q3269&lt;$U$4),Q3269*$V$3,OR(Q3269&gt;$U$3,Q3269&lt;$U$4),Q3269*$V$4,OR(Q3269&gt;$U$5,Q3269&lt;$U$6),Q3269*$V$6,OR(Q3269&gt;$U$6,Q3269&lt;$U$7),Q3269*$V$7)</f>
        <v>20.68</v>
      </c>
    </row>
    <row r="3270" spans="1:20" x14ac:dyDescent="0.3">
      <c r="A3270" s="2" t="s">
        <v>3958</v>
      </c>
      <c r="B3270" s="5">
        <v>44177</v>
      </c>
      <c r="C3270" s="5">
        <v>44178</v>
      </c>
      <c r="D3270" s="2" t="s">
        <v>33</v>
      </c>
      <c r="E3270" s="2" t="s">
        <v>27</v>
      </c>
      <c r="F3270" s="2" t="s">
        <v>1783</v>
      </c>
      <c r="G3270" s="6" t="str">
        <f>VLOOKUP(F3270,'Customer Info'!A:B,2,0)</f>
        <v>Linda</v>
      </c>
      <c r="H3270" s="6" t="str">
        <f>VLOOKUP(F3270,'Customer Info'!A:C,3,0)</f>
        <v>Southworth</v>
      </c>
      <c r="I3270" s="6" t="str">
        <f>VLOOKUP(F3270,'Customer Info'!A:E,5,0)</f>
        <v>Brisbane</v>
      </c>
      <c r="J3270" s="2" t="s">
        <v>161</v>
      </c>
      <c r="K3270" s="2">
        <v>7065</v>
      </c>
      <c r="L3270" s="2">
        <v>6545</v>
      </c>
      <c r="M3270" s="2">
        <v>3</v>
      </c>
      <c r="N3270" s="7">
        <f t="shared" si="200"/>
        <v>19635</v>
      </c>
      <c r="O3270" s="7">
        <f t="shared" si="201"/>
        <v>21195</v>
      </c>
      <c r="P3270" s="2">
        <v>61</v>
      </c>
      <c r="Q3270" s="8">
        <f t="shared" si="202"/>
        <v>21256</v>
      </c>
      <c r="R3270" s="8">
        <f t="shared" si="203"/>
        <v>1560</v>
      </c>
      <c r="S3270" s="2" t="s">
        <v>31</v>
      </c>
      <c r="T3270" s="22" cm="1">
        <f t="array" ref="T3270">_xlfn.IFS(OR(Q3270&gt;$U$2,Q3270&lt;$U$3),Q3270*$V$2,OR(Q3270&gt;$U$3,Q3270&lt;$U$4),Q3270*$V$3,OR(Q3270&gt;$U$3,Q3270&lt;$U$4),Q3270*$V$4,OR(Q3270&gt;$U$5,Q3270&lt;$U$6),Q3270*$V$6,OR(Q3270&gt;$U$6,Q3270&lt;$U$7),Q3270*$V$7)</f>
        <v>425.12</v>
      </c>
    </row>
    <row r="3271" spans="1:20" x14ac:dyDescent="0.3">
      <c r="A3271" s="2" t="s">
        <v>3959</v>
      </c>
      <c r="B3271" s="5">
        <v>43870</v>
      </c>
      <c r="C3271" s="5">
        <v>43871</v>
      </c>
      <c r="D3271" s="2" t="s">
        <v>26</v>
      </c>
      <c r="E3271" s="2" t="s">
        <v>27</v>
      </c>
      <c r="F3271" s="2" t="s">
        <v>627</v>
      </c>
      <c r="G3271" s="6" t="str">
        <f>VLOOKUP(F3271,'Customer Info'!A:B,2,0)</f>
        <v>Rick</v>
      </c>
      <c r="H3271" s="6" t="str">
        <f>VLOOKUP(F3271,'Customer Info'!A:C,3,0)</f>
        <v>Duston</v>
      </c>
      <c r="I3271" s="6" t="str">
        <f>VLOOKUP(F3271,'Customer Info'!A:E,5,0)</f>
        <v>Surakarta</v>
      </c>
      <c r="J3271" s="2" t="s">
        <v>100</v>
      </c>
      <c r="K3271" s="2">
        <v>2042</v>
      </c>
      <c r="L3271" s="2">
        <v>1965</v>
      </c>
      <c r="M3271" s="2">
        <v>2</v>
      </c>
      <c r="N3271" s="7">
        <f t="shared" si="200"/>
        <v>3930</v>
      </c>
      <c r="O3271" s="7">
        <f t="shared" si="201"/>
        <v>4084</v>
      </c>
      <c r="P3271" s="2">
        <v>30</v>
      </c>
      <c r="Q3271" s="8">
        <f t="shared" si="202"/>
        <v>4114</v>
      </c>
      <c r="R3271" s="8">
        <f t="shared" si="203"/>
        <v>154</v>
      </c>
      <c r="S3271" s="2" t="s">
        <v>61</v>
      </c>
      <c r="T3271" s="22" cm="1">
        <f t="array" ref="T3271">_xlfn.IFS(OR(Q3271&gt;$U$2,Q3271&lt;$U$3),Q3271*$V$2,OR(Q3271&gt;$U$3,Q3271&lt;$U$4),Q3271*$V$3,OR(Q3271&gt;$U$3,Q3271&lt;$U$4),Q3271*$V$4,OR(Q3271&gt;$U$5,Q3271&lt;$U$6),Q3271*$V$6,OR(Q3271&gt;$U$6,Q3271&lt;$U$7),Q3271*$V$7)</f>
        <v>82.28</v>
      </c>
    </row>
    <row r="3272" spans="1:20" x14ac:dyDescent="0.3">
      <c r="A3272" s="2" t="s">
        <v>3960</v>
      </c>
      <c r="B3272" s="5">
        <v>44118</v>
      </c>
      <c r="C3272" s="5">
        <v>44118</v>
      </c>
      <c r="D3272" s="2" t="s">
        <v>45</v>
      </c>
      <c r="E3272" s="2" t="s">
        <v>46</v>
      </c>
      <c r="F3272" s="2" t="s">
        <v>214</v>
      </c>
      <c r="G3272" s="6" t="str">
        <f>VLOOKUP(F3272,'Customer Info'!A:B,2,0)</f>
        <v>Laurel</v>
      </c>
      <c r="H3272" s="6" t="str">
        <f>VLOOKUP(F3272,'Customer Info'!A:C,3,0)</f>
        <v>Beltran</v>
      </c>
      <c r="I3272" s="6" t="str">
        <f>VLOOKUP(F3272,'Customer Info'!A:E,5,0)</f>
        <v>Bonn</v>
      </c>
      <c r="J3272" s="2" t="s">
        <v>666</v>
      </c>
      <c r="K3272" s="2">
        <v>851</v>
      </c>
      <c r="L3272" s="2">
        <v>773</v>
      </c>
      <c r="M3272" s="2">
        <v>3</v>
      </c>
      <c r="N3272" s="7">
        <f t="shared" si="200"/>
        <v>2319</v>
      </c>
      <c r="O3272" s="7">
        <f t="shared" si="201"/>
        <v>2553</v>
      </c>
      <c r="P3272" s="2">
        <v>42</v>
      </c>
      <c r="Q3272" s="8">
        <f t="shared" si="202"/>
        <v>2595</v>
      </c>
      <c r="R3272" s="8">
        <f t="shared" si="203"/>
        <v>234</v>
      </c>
      <c r="S3272" s="2" t="s">
        <v>31</v>
      </c>
      <c r="T3272" s="22" cm="1">
        <f t="array" ref="T3272">_xlfn.IFS(OR(Q3272&gt;$U$2,Q3272&lt;$U$3),Q3272*$V$2,OR(Q3272&gt;$U$3,Q3272&lt;$U$4),Q3272*$V$3,OR(Q3272&gt;$U$3,Q3272&lt;$U$4),Q3272*$V$4,OR(Q3272&gt;$U$5,Q3272&lt;$U$6),Q3272*$V$6,OR(Q3272&gt;$U$6,Q3272&lt;$U$7),Q3272*$V$7)</f>
        <v>51.9</v>
      </c>
    </row>
    <row r="3273" spans="1:20" x14ac:dyDescent="0.3">
      <c r="A3273" s="2" t="s">
        <v>3961</v>
      </c>
      <c r="B3273" s="5">
        <v>43959</v>
      </c>
      <c r="C3273" s="5">
        <v>43961</v>
      </c>
      <c r="D3273" s="2" t="s">
        <v>45</v>
      </c>
      <c r="E3273" s="2" t="s">
        <v>66</v>
      </c>
      <c r="F3273" s="2" t="s">
        <v>524</v>
      </c>
      <c r="G3273" s="6" t="str">
        <f>VLOOKUP(F3273,'Customer Info'!A:B,2,0)</f>
        <v>Nicole</v>
      </c>
      <c r="H3273" s="6" t="str">
        <f>VLOOKUP(F3273,'Customer Info'!A:C,3,0)</f>
        <v>Fjeld</v>
      </c>
      <c r="I3273" s="6" t="str">
        <f>VLOOKUP(F3273,'Customer Info'!A:E,5,0)</f>
        <v>Berlin</v>
      </c>
      <c r="J3273" s="2" t="s">
        <v>181</v>
      </c>
      <c r="K3273" s="2">
        <v>131</v>
      </c>
      <c r="L3273" s="2">
        <v>124</v>
      </c>
      <c r="M3273" s="2">
        <v>1</v>
      </c>
      <c r="N3273" s="7">
        <f t="shared" si="200"/>
        <v>124</v>
      </c>
      <c r="O3273" s="7">
        <f t="shared" si="201"/>
        <v>131</v>
      </c>
      <c r="P3273" s="2">
        <v>30</v>
      </c>
      <c r="Q3273" s="8">
        <f t="shared" si="202"/>
        <v>161</v>
      </c>
      <c r="R3273" s="8">
        <f t="shared" si="203"/>
        <v>7</v>
      </c>
      <c r="S3273" s="2" t="s">
        <v>31</v>
      </c>
      <c r="T3273" s="22" cm="1">
        <f t="array" ref="T3273">_xlfn.IFS(OR(Q3273&gt;$U$2,Q3273&lt;$U$3),Q3273*$V$2,OR(Q3273&gt;$U$3,Q3273&lt;$U$4),Q3273*$V$3,OR(Q3273&gt;$U$3,Q3273&lt;$U$4),Q3273*$V$4,OR(Q3273&gt;$U$5,Q3273&lt;$U$6),Q3273*$V$6,OR(Q3273&gt;$U$6,Q3273&lt;$U$7),Q3273*$V$7)</f>
        <v>3.22</v>
      </c>
    </row>
    <row r="3274" spans="1:20" x14ac:dyDescent="0.3">
      <c r="A3274" s="2" t="s">
        <v>3962</v>
      </c>
      <c r="B3274" s="5">
        <v>43845</v>
      </c>
      <c r="C3274" s="5">
        <v>43846</v>
      </c>
      <c r="D3274" s="2" t="s">
        <v>33</v>
      </c>
      <c r="E3274" s="2" t="s">
        <v>46</v>
      </c>
      <c r="F3274" s="2" t="s">
        <v>1115</v>
      </c>
      <c r="G3274" s="6" t="str">
        <f>VLOOKUP(F3274,'Customer Info'!A:B,2,0)</f>
        <v>Christy</v>
      </c>
      <c r="H3274" s="6" t="str">
        <f>VLOOKUP(F3274,'Customer Info'!A:C,3,0)</f>
        <v>Brittain</v>
      </c>
      <c r="I3274" s="6" t="str">
        <f>VLOOKUP(F3274,'Customer Info'!A:E,5,0)</f>
        <v>Depok</v>
      </c>
      <c r="J3274" s="2" t="s">
        <v>424</v>
      </c>
      <c r="K3274" s="2">
        <v>9135</v>
      </c>
      <c r="L3274" s="2">
        <v>8143</v>
      </c>
      <c r="M3274" s="2">
        <v>4</v>
      </c>
      <c r="N3274" s="7">
        <f t="shared" si="200"/>
        <v>32572</v>
      </c>
      <c r="O3274" s="7">
        <f t="shared" si="201"/>
        <v>36540</v>
      </c>
      <c r="P3274" s="2">
        <v>73</v>
      </c>
      <c r="Q3274" s="8">
        <f t="shared" si="202"/>
        <v>36613</v>
      </c>
      <c r="R3274" s="8">
        <f t="shared" si="203"/>
        <v>3968</v>
      </c>
      <c r="S3274" s="2" t="s">
        <v>61</v>
      </c>
      <c r="T3274" s="22" cm="1">
        <f t="array" ref="T3274">_xlfn.IFS(OR(Q3274&gt;$U$2,Q3274&lt;$U$3),Q3274*$V$2,OR(Q3274&gt;$U$3,Q3274&lt;$U$4),Q3274*$V$3,OR(Q3274&gt;$U$3,Q3274&lt;$U$4),Q3274*$V$4,OR(Q3274&gt;$U$5,Q3274&lt;$U$6),Q3274*$V$6,OR(Q3274&gt;$U$6,Q3274&lt;$U$7),Q3274*$V$7)</f>
        <v>732.26</v>
      </c>
    </row>
    <row r="3275" spans="1:20" x14ac:dyDescent="0.3">
      <c r="A3275" s="2" t="s">
        <v>3963</v>
      </c>
      <c r="B3275" s="5">
        <v>44129</v>
      </c>
      <c r="C3275" s="5">
        <v>44130</v>
      </c>
      <c r="D3275" s="2" t="s">
        <v>45</v>
      </c>
      <c r="E3275" s="2" t="s">
        <v>66</v>
      </c>
      <c r="F3275" s="2" t="s">
        <v>564</v>
      </c>
      <c r="G3275" s="6" t="str">
        <f>VLOOKUP(F3275,'Customer Info'!A:B,2,0)</f>
        <v>Mike</v>
      </c>
      <c r="H3275" s="6" t="str">
        <f>VLOOKUP(F3275,'Customer Info'!A:C,3,0)</f>
        <v>Pelletier</v>
      </c>
      <c r="I3275" s="6" t="str">
        <f>VLOOKUP(F3275,'Customer Info'!A:E,5,0)</f>
        <v>Gorakhpur</v>
      </c>
      <c r="J3275" s="2" t="s">
        <v>267</v>
      </c>
      <c r="K3275" s="2">
        <v>3256</v>
      </c>
      <c r="L3275" s="2">
        <v>3044</v>
      </c>
      <c r="M3275" s="2">
        <v>4</v>
      </c>
      <c r="N3275" s="7">
        <f t="shared" ref="N3275:N3338" si="204">L3275*M3275</f>
        <v>12176</v>
      </c>
      <c r="O3275" s="7">
        <f t="shared" ref="O3275:O3338" si="205">K3275*M3275</f>
        <v>13024</v>
      </c>
      <c r="P3275" s="2">
        <v>31</v>
      </c>
      <c r="Q3275" s="8">
        <f t="shared" ref="Q3275:Q3338" si="206">P3275+O3275</f>
        <v>13055</v>
      </c>
      <c r="R3275" s="8">
        <f t="shared" ref="R3275:R3338" si="207">Q3275-N3275-P3275</f>
        <v>848</v>
      </c>
      <c r="S3275" s="2" t="s">
        <v>31</v>
      </c>
      <c r="T3275" s="22" cm="1">
        <f t="array" ref="T3275">_xlfn.IFS(OR(Q3275&gt;$U$2,Q3275&lt;$U$3),Q3275*$V$2,OR(Q3275&gt;$U$3,Q3275&lt;$U$4),Q3275*$V$3,OR(Q3275&gt;$U$3,Q3275&lt;$U$4),Q3275*$V$4,OR(Q3275&gt;$U$5,Q3275&lt;$U$6),Q3275*$V$6,OR(Q3275&gt;$U$6,Q3275&lt;$U$7),Q3275*$V$7)</f>
        <v>261.10000000000002</v>
      </c>
    </row>
    <row r="3276" spans="1:20" x14ac:dyDescent="0.3">
      <c r="A3276" s="2" t="s">
        <v>3964</v>
      </c>
      <c r="B3276" s="5">
        <v>44033</v>
      </c>
      <c r="C3276" s="5">
        <v>44033</v>
      </c>
      <c r="D3276" s="2" t="s">
        <v>33</v>
      </c>
      <c r="E3276" s="2" t="s">
        <v>27</v>
      </c>
      <c r="F3276" s="2" t="s">
        <v>876</v>
      </c>
      <c r="G3276" s="6" t="str">
        <f>VLOOKUP(F3276,'Customer Info'!A:B,2,0)</f>
        <v>Dianna</v>
      </c>
      <c r="H3276" s="6" t="str">
        <f>VLOOKUP(F3276,'Customer Info'!A:C,3,0)</f>
        <v>Vittorini</v>
      </c>
      <c r="I3276" s="6" t="str">
        <f>VLOOKUP(F3276,'Customer Info'!A:E,5,0)</f>
        <v>Cottbus</v>
      </c>
      <c r="J3276" s="2" t="s">
        <v>75</v>
      </c>
      <c r="K3276" s="2">
        <v>2273</v>
      </c>
      <c r="L3276" s="2">
        <v>2229</v>
      </c>
      <c r="M3276" s="2">
        <v>4</v>
      </c>
      <c r="N3276" s="7">
        <f t="shared" si="204"/>
        <v>8916</v>
      </c>
      <c r="O3276" s="7">
        <f t="shared" si="205"/>
        <v>9092</v>
      </c>
      <c r="P3276" s="2">
        <v>95</v>
      </c>
      <c r="Q3276" s="8">
        <f t="shared" si="206"/>
        <v>9187</v>
      </c>
      <c r="R3276" s="8">
        <f t="shared" si="207"/>
        <v>176</v>
      </c>
      <c r="S3276" s="2" t="s">
        <v>28</v>
      </c>
      <c r="T3276" s="22" cm="1">
        <f t="array" ref="T3276">_xlfn.IFS(OR(Q3276&gt;$U$2,Q3276&lt;$U$3),Q3276*$V$2,OR(Q3276&gt;$U$3,Q3276&lt;$U$4),Q3276*$V$3,OR(Q3276&gt;$U$3,Q3276&lt;$U$4),Q3276*$V$4,OR(Q3276&gt;$U$5,Q3276&lt;$U$6),Q3276*$V$6,OR(Q3276&gt;$U$6,Q3276&lt;$U$7),Q3276*$V$7)</f>
        <v>183.74</v>
      </c>
    </row>
    <row r="3277" spans="1:20" x14ac:dyDescent="0.3">
      <c r="A3277" s="2" t="s">
        <v>3965</v>
      </c>
      <c r="B3277" s="5">
        <v>44196</v>
      </c>
      <c r="C3277" s="5">
        <v>44197</v>
      </c>
      <c r="D3277" s="2" t="s">
        <v>45</v>
      </c>
      <c r="E3277" s="2" t="s">
        <v>89</v>
      </c>
      <c r="F3277" s="2" t="s">
        <v>105</v>
      </c>
      <c r="G3277" s="6" t="str">
        <f>VLOOKUP(F3277,'Customer Info'!A:B,2,0)</f>
        <v>Emily</v>
      </c>
      <c r="H3277" s="6" t="str">
        <f>VLOOKUP(F3277,'Customer Info'!A:C,3,0)</f>
        <v>Burns</v>
      </c>
      <c r="I3277" s="6" t="str">
        <f>VLOOKUP(F3277,'Customer Info'!A:E,5,0)</f>
        <v>Adelaide</v>
      </c>
      <c r="J3277" s="2" t="s">
        <v>103</v>
      </c>
      <c r="K3277" s="2">
        <v>495</v>
      </c>
      <c r="L3277" s="2">
        <v>458</v>
      </c>
      <c r="M3277" s="2">
        <v>5</v>
      </c>
      <c r="N3277" s="7">
        <f t="shared" si="204"/>
        <v>2290</v>
      </c>
      <c r="O3277" s="7">
        <f t="shared" si="205"/>
        <v>2475</v>
      </c>
      <c r="P3277" s="2">
        <v>46</v>
      </c>
      <c r="Q3277" s="8">
        <f t="shared" si="206"/>
        <v>2521</v>
      </c>
      <c r="R3277" s="8">
        <f t="shared" si="207"/>
        <v>185</v>
      </c>
      <c r="S3277" s="2" t="s">
        <v>61</v>
      </c>
      <c r="T3277" s="22" cm="1">
        <f t="array" ref="T3277">_xlfn.IFS(OR(Q3277&gt;$U$2,Q3277&lt;$U$3),Q3277*$V$2,OR(Q3277&gt;$U$3,Q3277&lt;$U$4),Q3277*$V$3,OR(Q3277&gt;$U$3,Q3277&lt;$U$4),Q3277*$V$4,OR(Q3277&gt;$U$5,Q3277&lt;$U$6),Q3277*$V$6,OR(Q3277&gt;$U$6,Q3277&lt;$U$7),Q3277*$V$7)</f>
        <v>50.42</v>
      </c>
    </row>
    <row r="3278" spans="1:20" x14ac:dyDescent="0.3">
      <c r="A3278" s="2" t="s">
        <v>3966</v>
      </c>
      <c r="B3278" s="5">
        <v>44032</v>
      </c>
      <c r="C3278" s="5">
        <v>44032</v>
      </c>
      <c r="D3278" s="2" t="s">
        <v>45</v>
      </c>
      <c r="E3278" s="2" t="s">
        <v>27</v>
      </c>
      <c r="F3278" s="2" t="s">
        <v>42</v>
      </c>
      <c r="G3278" s="6" t="str">
        <f>VLOOKUP(F3278,'Customer Info'!A:B,2,0)</f>
        <v>Steve</v>
      </c>
      <c r="H3278" s="6" t="str">
        <f>VLOOKUP(F3278,'Customer Info'!A:C,3,0)</f>
        <v>Nguyen</v>
      </c>
      <c r="I3278" s="6" t="str">
        <f>VLOOKUP(F3278,'Customer Info'!A:E,5,0)</f>
        <v>Delhi</v>
      </c>
      <c r="J3278" s="2" t="s">
        <v>260</v>
      </c>
      <c r="K3278" s="2">
        <v>887</v>
      </c>
      <c r="L3278" s="2">
        <v>814</v>
      </c>
      <c r="M3278" s="2">
        <v>2</v>
      </c>
      <c r="N3278" s="7">
        <f t="shared" si="204"/>
        <v>1628</v>
      </c>
      <c r="O3278" s="7">
        <f t="shared" si="205"/>
        <v>1774</v>
      </c>
      <c r="P3278" s="2">
        <v>65</v>
      </c>
      <c r="Q3278" s="8">
        <f t="shared" si="206"/>
        <v>1839</v>
      </c>
      <c r="R3278" s="8">
        <f t="shared" si="207"/>
        <v>146</v>
      </c>
      <c r="S3278" s="2" t="s">
        <v>61</v>
      </c>
      <c r="T3278" s="22" cm="1">
        <f t="array" ref="T3278">_xlfn.IFS(OR(Q3278&gt;$U$2,Q3278&lt;$U$3),Q3278*$V$2,OR(Q3278&gt;$U$3,Q3278&lt;$U$4),Q3278*$V$3,OR(Q3278&gt;$U$3,Q3278&lt;$U$4),Q3278*$V$4,OR(Q3278&gt;$U$5,Q3278&lt;$U$6),Q3278*$V$6,OR(Q3278&gt;$U$6,Q3278&lt;$U$7),Q3278*$V$7)</f>
        <v>36.78</v>
      </c>
    </row>
    <row r="3279" spans="1:20" x14ac:dyDescent="0.3">
      <c r="A3279" s="2" t="s">
        <v>3967</v>
      </c>
      <c r="B3279" s="5">
        <v>43869</v>
      </c>
      <c r="C3279" s="5">
        <v>43871</v>
      </c>
      <c r="D3279" s="2" t="s">
        <v>45</v>
      </c>
      <c r="E3279" s="2" t="s">
        <v>27</v>
      </c>
      <c r="F3279" s="2" t="s">
        <v>1294</v>
      </c>
      <c r="G3279" s="6" t="str">
        <f>VLOOKUP(F3279,'Customer Info'!A:B,2,0)</f>
        <v>Julia</v>
      </c>
      <c r="H3279" s="6" t="str">
        <f>VLOOKUP(F3279,'Customer Info'!A:C,3,0)</f>
        <v>Dunbar</v>
      </c>
      <c r="I3279" s="6" t="str">
        <f>VLOOKUP(F3279,'Customer Info'!A:E,5,0)</f>
        <v>Melbourne</v>
      </c>
      <c r="J3279" s="2" t="s">
        <v>178</v>
      </c>
      <c r="K3279" s="2">
        <v>998</v>
      </c>
      <c r="L3279" s="2">
        <v>931</v>
      </c>
      <c r="M3279" s="2">
        <v>1</v>
      </c>
      <c r="N3279" s="7">
        <f t="shared" si="204"/>
        <v>931</v>
      </c>
      <c r="O3279" s="7">
        <f t="shared" si="205"/>
        <v>998</v>
      </c>
      <c r="P3279" s="2">
        <v>37</v>
      </c>
      <c r="Q3279" s="8">
        <f t="shared" si="206"/>
        <v>1035</v>
      </c>
      <c r="R3279" s="8">
        <f t="shared" si="207"/>
        <v>67</v>
      </c>
      <c r="S3279" s="2" t="s">
        <v>61</v>
      </c>
      <c r="T3279" s="22" cm="1">
        <f t="array" ref="T3279">_xlfn.IFS(OR(Q3279&gt;$U$2,Q3279&lt;$U$3),Q3279*$V$2,OR(Q3279&gt;$U$3,Q3279&lt;$U$4),Q3279*$V$3,OR(Q3279&gt;$U$3,Q3279&lt;$U$4),Q3279*$V$4,OR(Q3279&gt;$U$5,Q3279&lt;$U$6),Q3279*$V$6,OR(Q3279&gt;$U$6,Q3279&lt;$U$7),Q3279*$V$7)</f>
        <v>20.7</v>
      </c>
    </row>
    <row r="3280" spans="1:20" x14ac:dyDescent="0.3">
      <c r="A3280" s="2" t="s">
        <v>3968</v>
      </c>
      <c r="B3280" s="5">
        <v>43995</v>
      </c>
      <c r="C3280" s="5">
        <v>43995</v>
      </c>
      <c r="D3280" s="2" t="s">
        <v>45</v>
      </c>
      <c r="E3280" s="2" t="s">
        <v>89</v>
      </c>
      <c r="F3280" s="2" t="s">
        <v>229</v>
      </c>
      <c r="G3280" s="6" t="str">
        <f>VLOOKUP(F3280,'Customer Info'!A:B,2,0)</f>
        <v>Thais</v>
      </c>
      <c r="H3280" s="6" t="str">
        <f>VLOOKUP(F3280,'Customer Info'!A:C,3,0)</f>
        <v>Sissman</v>
      </c>
      <c r="I3280" s="6" t="str">
        <f>VLOOKUP(F3280,'Customer Info'!A:E,5,0)</f>
        <v>Essen</v>
      </c>
      <c r="J3280" s="2" t="s">
        <v>221</v>
      </c>
      <c r="K3280" s="2">
        <v>220</v>
      </c>
      <c r="L3280" s="2">
        <v>206</v>
      </c>
      <c r="M3280" s="2">
        <v>1</v>
      </c>
      <c r="N3280" s="7">
        <f t="shared" si="204"/>
        <v>206</v>
      </c>
      <c r="O3280" s="7">
        <f t="shared" si="205"/>
        <v>220</v>
      </c>
      <c r="P3280" s="2">
        <v>22</v>
      </c>
      <c r="Q3280" s="8">
        <f t="shared" si="206"/>
        <v>242</v>
      </c>
      <c r="R3280" s="8">
        <f t="shared" si="207"/>
        <v>14</v>
      </c>
      <c r="S3280" s="2" t="s">
        <v>31</v>
      </c>
      <c r="T3280" s="22" cm="1">
        <f t="array" ref="T3280">_xlfn.IFS(OR(Q3280&gt;$U$2,Q3280&lt;$U$3),Q3280*$V$2,OR(Q3280&gt;$U$3,Q3280&lt;$U$4),Q3280*$V$3,OR(Q3280&gt;$U$3,Q3280&lt;$U$4),Q3280*$V$4,OR(Q3280&gt;$U$5,Q3280&lt;$U$6),Q3280*$V$6,OR(Q3280&gt;$U$6,Q3280&lt;$U$7),Q3280*$V$7)</f>
        <v>4.84</v>
      </c>
    </row>
    <row r="3281" spans="1:20" x14ac:dyDescent="0.3">
      <c r="A3281" s="2" t="s">
        <v>3969</v>
      </c>
      <c r="B3281" s="5">
        <v>43990</v>
      </c>
      <c r="C3281" s="5">
        <v>43991</v>
      </c>
      <c r="D3281" s="2" t="s">
        <v>45</v>
      </c>
      <c r="E3281" s="2" t="s">
        <v>41</v>
      </c>
      <c r="F3281" s="2" t="s">
        <v>780</v>
      </c>
      <c r="G3281" s="6" t="str">
        <f>VLOOKUP(F3281,'Customer Info'!A:B,2,0)</f>
        <v>Anna</v>
      </c>
      <c r="H3281" s="6" t="str">
        <f>VLOOKUP(F3281,'Customer Info'!A:C,3,0)</f>
        <v>Gayman</v>
      </c>
      <c r="I3281" s="6" t="str">
        <f>VLOOKUP(F3281,'Customer Info'!A:E,5,0)</f>
        <v>Jakarta</v>
      </c>
      <c r="J3281" s="2" t="s">
        <v>119</v>
      </c>
      <c r="K3281" s="2">
        <v>188</v>
      </c>
      <c r="L3281" s="2">
        <v>173</v>
      </c>
      <c r="M3281" s="2">
        <v>7</v>
      </c>
      <c r="N3281" s="7">
        <f t="shared" si="204"/>
        <v>1211</v>
      </c>
      <c r="O3281" s="7">
        <f t="shared" si="205"/>
        <v>1316</v>
      </c>
      <c r="P3281" s="2">
        <v>30</v>
      </c>
      <c r="Q3281" s="8">
        <f t="shared" si="206"/>
        <v>1346</v>
      </c>
      <c r="R3281" s="8">
        <f t="shared" si="207"/>
        <v>105</v>
      </c>
      <c r="S3281" s="2" t="s">
        <v>61</v>
      </c>
      <c r="T3281" s="22" cm="1">
        <f t="array" ref="T3281">_xlfn.IFS(OR(Q3281&gt;$U$2,Q3281&lt;$U$3),Q3281*$V$2,OR(Q3281&gt;$U$3,Q3281&lt;$U$4),Q3281*$V$3,OR(Q3281&gt;$U$3,Q3281&lt;$U$4),Q3281*$V$4,OR(Q3281&gt;$U$5,Q3281&lt;$U$6),Q3281*$V$6,OR(Q3281&gt;$U$6,Q3281&lt;$U$7),Q3281*$V$7)</f>
        <v>26.92</v>
      </c>
    </row>
    <row r="3282" spans="1:20" x14ac:dyDescent="0.3">
      <c r="A3282" s="2" t="s">
        <v>3970</v>
      </c>
      <c r="B3282" s="5">
        <v>43897</v>
      </c>
      <c r="C3282" s="5">
        <v>43898</v>
      </c>
      <c r="D3282" s="2" t="s">
        <v>26</v>
      </c>
      <c r="E3282" s="2" t="s">
        <v>27</v>
      </c>
      <c r="F3282" s="2" t="s">
        <v>310</v>
      </c>
      <c r="G3282" s="6" t="str">
        <f>VLOOKUP(F3282,'Customer Info'!A:B,2,0)</f>
        <v>Cathy</v>
      </c>
      <c r="H3282" s="6" t="str">
        <f>VLOOKUP(F3282,'Customer Info'!A:C,3,0)</f>
        <v>Hwang</v>
      </c>
      <c r="I3282" s="6" t="str">
        <f>VLOOKUP(F3282,'Customer Info'!A:E,5,0)</f>
        <v>Trier</v>
      </c>
      <c r="J3282" s="2" t="s">
        <v>1140</v>
      </c>
      <c r="K3282" s="2">
        <v>2083</v>
      </c>
      <c r="L3282" s="2">
        <v>2004</v>
      </c>
      <c r="M3282" s="2">
        <v>10</v>
      </c>
      <c r="N3282" s="7">
        <f t="shared" si="204"/>
        <v>20040</v>
      </c>
      <c r="O3282" s="7">
        <f t="shared" si="205"/>
        <v>20830</v>
      </c>
      <c r="P3282" s="2">
        <v>71</v>
      </c>
      <c r="Q3282" s="8">
        <f t="shared" si="206"/>
        <v>20901</v>
      </c>
      <c r="R3282" s="8">
        <f t="shared" si="207"/>
        <v>790</v>
      </c>
      <c r="S3282" s="2" t="s">
        <v>61</v>
      </c>
      <c r="T3282" s="22" cm="1">
        <f t="array" ref="T3282">_xlfn.IFS(OR(Q3282&gt;$U$2,Q3282&lt;$U$3),Q3282*$V$2,OR(Q3282&gt;$U$3,Q3282&lt;$U$4),Q3282*$V$3,OR(Q3282&gt;$U$3,Q3282&lt;$U$4),Q3282*$V$4,OR(Q3282&gt;$U$5,Q3282&lt;$U$6),Q3282*$V$6,OR(Q3282&gt;$U$6,Q3282&lt;$U$7),Q3282*$V$7)</f>
        <v>418.02</v>
      </c>
    </row>
    <row r="3283" spans="1:20" x14ac:dyDescent="0.3">
      <c r="A3283" s="2" t="s">
        <v>3971</v>
      </c>
      <c r="B3283" s="5">
        <v>44042</v>
      </c>
      <c r="C3283" s="5">
        <v>44042</v>
      </c>
      <c r="D3283" s="2" t="s">
        <v>33</v>
      </c>
      <c r="E3283" s="2" t="s">
        <v>41</v>
      </c>
      <c r="F3283" s="2" t="s">
        <v>1130</v>
      </c>
      <c r="G3283" s="6" t="str">
        <f>VLOOKUP(F3283,'Customer Info'!A:B,2,0)</f>
        <v>Troy</v>
      </c>
      <c r="H3283" s="6" t="str">
        <f>VLOOKUP(F3283,'Customer Info'!A:C,3,0)</f>
        <v>Blackwell</v>
      </c>
      <c r="I3283" s="6" t="str">
        <f>VLOOKUP(F3283,'Customer Info'!A:E,5,0)</f>
        <v>Krefeld</v>
      </c>
      <c r="J3283" s="2" t="s">
        <v>209</v>
      </c>
      <c r="K3283" s="2">
        <v>1552</v>
      </c>
      <c r="L3283" s="2">
        <v>1466</v>
      </c>
      <c r="M3283" s="2">
        <v>1</v>
      </c>
      <c r="N3283" s="7">
        <f t="shared" si="204"/>
        <v>1466</v>
      </c>
      <c r="O3283" s="7">
        <f t="shared" si="205"/>
        <v>1552</v>
      </c>
      <c r="P3283" s="2">
        <v>89</v>
      </c>
      <c r="Q3283" s="8">
        <f t="shared" si="206"/>
        <v>1641</v>
      </c>
      <c r="R3283" s="8">
        <f t="shared" si="207"/>
        <v>86</v>
      </c>
      <c r="S3283" s="2" t="s">
        <v>31</v>
      </c>
      <c r="T3283" s="22" cm="1">
        <f t="array" ref="T3283">_xlfn.IFS(OR(Q3283&gt;$U$2,Q3283&lt;$U$3),Q3283*$V$2,OR(Q3283&gt;$U$3,Q3283&lt;$U$4),Q3283*$V$3,OR(Q3283&gt;$U$3,Q3283&lt;$U$4),Q3283*$V$4,OR(Q3283&gt;$U$5,Q3283&lt;$U$6),Q3283*$V$6,OR(Q3283&gt;$U$6,Q3283&lt;$U$7),Q3283*$V$7)</f>
        <v>32.82</v>
      </c>
    </row>
    <row r="3284" spans="1:20" x14ac:dyDescent="0.3">
      <c r="A3284" s="2" t="s">
        <v>3972</v>
      </c>
      <c r="B3284" s="5">
        <v>44127</v>
      </c>
      <c r="C3284" s="5">
        <v>44129</v>
      </c>
      <c r="D3284" s="2" t="s">
        <v>45</v>
      </c>
      <c r="E3284" s="2" t="s">
        <v>41</v>
      </c>
      <c r="F3284" s="2" t="s">
        <v>409</v>
      </c>
      <c r="G3284" s="6" t="str">
        <f>VLOOKUP(F3284,'Customer Info'!A:B,2,0)</f>
        <v>Jennifer</v>
      </c>
      <c r="H3284" s="6" t="str">
        <f>VLOOKUP(F3284,'Customer Info'!A:C,3,0)</f>
        <v>Jackson</v>
      </c>
      <c r="I3284" s="6" t="str">
        <f>VLOOKUP(F3284,'Customer Info'!A:E,5,0)</f>
        <v>Queanbeyan</v>
      </c>
      <c r="J3284" s="2" t="s">
        <v>1165</v>
      </c>
      <c r="K3284" s="2">
        <v>166</v>
      </c>
      <c r="L3284" s="2">
        <v>149</v>
      </c>
      <c r="M3284" s="2">
        <v>3</v>
      </c>
      <c r="N3284" s="7">
        <f t="shared" si="204"/>
        <v>447</v>
      </c>
      <c r="O3284" s="7">
        <f t="shared" si="205"/>
        <v>498</v>
      </c>
      <c r="P3284" s="2">
        <v>30</v>
      </c>
      <c r="Q3284" s="8">
        <f t="shared" si="206"/>
        <v>528</v>
      </c>
      <c r="R3284" s="8">
        <f t="shared" si="207"/>
        <v>51</v>
      </c>
      <c r="S3284" s="2" t="s">
        <v>28</v>
      </c>
      <c r="T3284" s="22" cm="1">
        <f t="array" ref="T3284">_xlfn.IFS(OR(Q3284&gt;$U$2,Q3284&lt;$U$3),Q3284*$V$2,OR(Q3284&gt;$U$3,Q3284&lt;$U$4),Q3284*$V$3,OR(Q3284&gt;$U$3,Q3284&lt;$U$4),Q3284*$V$4,OR(Q3284&gt;$U$5,Q3284&lt;$U$6),Q3284*$V$6,OR(Q3284&gt;$U$6,Q3284&lt;$U$7),Q3284*$V$7)</f>
        <v>10.56</v>
      </c>
    </row>
    <row r="3285" spans="1:20" x14ac:dyDescent="0.3">
      <c r="A3285" s="2" t="s">
        <v>3973</v>
      </c>
      <c r="B3285" s="5">
        <v>43837</v>
      </c>
      <c r="C3285" s="5">
        <v>43839</v>
      </c>
      <c r="D3285" s="2" t="s">
        <v>45</v>
      </c>
      <c r="E3285" s="2" t="s">
        <v>34</v>
      </c>
      <c r="F3285" s="2" t="s">
        <v>995</v>
      </c>
      <c r="G3285" s="6" t="str">
        <f>VLOOKUP(F3285,'Customer Info'!A:B,2,0)</f>
        <v>Jesus</v>
      </c>
      <c r="H3285" s="6" t="str">
        <f>VLOOKUP(F3285,'Customer Info'!A:C,3,0)</f>
        <v>Ocampo</v>
      </c>
      <c r="I3285" s="6" t="str">
        <f>VLOOKUP(F3285,'Customer Info'!A:E,5,0)</f>
        <v>Herten</v>
      </c>
      <c r="J3285" s="2" t="s">
        <v>431</v>
      </c>
      <c r="K3285" s="2">
        <v>896</v>
      </c>
      <c r="L3285" s="2">
        <v>870</v>
      </c>
      <c r="M3285" s="2">
        <v>5</v>
      </c>
      <c r="N3285" s="7">
        <f t="shared" si="204"/>
        <v>4350</v>
      </c>
      <c r="O3285" s="7">
        <f t="shared" si="205"/>
        <v>4480</v>
      </c>
      <c r="P3285" s="2">
        <v>88</v>
      </c>
      <c r="Q3285" s="8">
        <f t="shared" si="206"/>
        <v>4568</v>
      </c>
      <c r="R3285" s="8">
        <f t="shared" si="207"/>
        <v>130</v>
      </c>
      <c r="S3285" s="2" t="s">
        <v>31</v>
      </c>
      <c r="T3285" s="22" cm="1">
        <f t="array" ref="T3285">_xlfn.IFS(OR(Q3285&gt;$U$2,Q3285&lt;$U$3),Q3285*$V$2,OR(Q3285&gt;$U$3,Q3285&lt;$U$4),Q3285*$V$3,OR(Q3285&gt;$U$3,Q3285&lt;$U$4),Q3285*$V$4,OR(Q3285&gt;$U$5,Q3285&lt;$U$6),Q3285*$V$6,OR(Q3285&gt;$U$6,Q3285&lt;$U$7),Q3285*$V$7)</f>
        <v>91.36</v>
      </c>
    </row>
    <row r="3286" spans="1:20" x14ac:dyDescent="0.3">
      <c r="A3286" s="2" t="s">
        <v>3974</v>
      </c>
      <c r="B3286" s="5">
        <v>44091</v>
      </c>
      <c r="C3286" s="5">
        <v>44092</v>
      </c>
      <c r="D3286" s="2" t="s">
        <v>26</v>
      </c>
      <c r="E3286" s="2" t="s">
        <v>34</v>
      </c>
      <c r="F3286" s="2" t="s">
        <v>1269</v>
      </c>
      <c r="G3286" s="6" t="str">
        <f>VLOOKUP(F3286,'Customer Info'!A:B,2,0)</f>
        <v>Thomas</v>
      </c>
      <c r="H3286" s="6" t="str">
        <f>VLOOKUP(F3286,'Customer Info'!A:C,3,0)</f>
        <v>Boland</v>
      </c>
      <c r="I3286" s="6" t="str">
        <f>VLOOKUP(F3286,'Customer Info'!A:E,5,0)</f>
        <v>Surabaya</v>
      </c>
      <c r="J3286" s="2" t="s">
        <v>494</v>
      </c>
      <c r="K3286" s="2">
        <v>1222</v>
      </c>
      <c r="L3286" s="2">
        <v>1187</v>
      </c>
      <c r="M3286" s="2">
        <v>12</v>
      </c>
      <c r="N3286" s="7">
        <f t="shared" si="204"/>
        <v>14244</v>
      </c>
      <c r="O3286" s="7">
        <f t="shared" si="205"/>
        <v>14664</v>
      </c>
      <c r="P3286" s="2">
        <v>75</v>
      </c>
      <c r="Q3286" s="8">
        <f t="shared" si="206"/>
        <v>14739</v>
      </c>
      <c r="R3286" s="8">
        <f t="shared" si="207"/>
        <v>420</v>
      </c>
      <c r="S3286" s="2" t="s">
        <v>61</v>
      </c>
      <c r="T3286" s="22" cm="1">
        <f t="array" ref="T3286">_xlfn.IFS(OR(Q3286&gt;$U$2,Q3286&lt;$U$3),Q3286*$V$2,OR(Q3286&gt;$U$3,Q3286&lt;$U$4),Q3286*$V$3,OR(Q3286&gt;$U$3,Q3286&lt;$U$4),Q3286*$V$4,OR(Q3286&gt;$U$5,Q3286&lt;$U$6),Q3286*$V$6,OR(Q3286&gt;$U$6,Q3286&lt;$U$7),Q3286*$V$7)</f>
        <v>294.78000000000003</v>
      </c>
    </row>
    <row r="3287" spans="1:20" x14ac:dyDescent="0.3">
      <c r="A3287" s="2" t="s">
        <v>3975</v>
      </c>
      <c r="B3287" s="5">
        <v>44055</v>
      </c>
      <c r="C3287" s="5">
        <v>44056</v>
      </c>
      <c r="D3287" s="2" t="s">
        <v>26</v>
      </c>
      <c r="E3287" s="2" t="s">
        <v>66</v>
      </c>
      <c r="F3287" s="2" t="s">
        <v>1247</v>
      </c>
      <c r="G3287" s="6" t="str">
        <f>VLOOKUP(F3287,'Customer Info'!A:B,2,0)</f>
        <v>Jack</v>
      </c>
      <c r="H3287" s="6" t="str">
        <f>VLOOKUP(F3287,'Customer Info'!A:C,3,0)</f>
        <v>Lebron</v>
      </c>
      <c r="I3287" s="6" t="str">
        <f>VLOOKUP(F3287,'Customer Info'!A:E,5,0)</f>
        <v>Bremen</v>
      </c>
      <c r="J3287" s="2" t="s">
        <v>129</v>
      </c>
      <c r="K3287" s="2">
        <v>2466</v>
      </c>
      <c r="L3287" s="2">
        <v>2350</v>
      </c>
      <c r="M3287" s="2">
        <v>6</v>
      </c>
      <c r="N3287" s="7">
        <f t="shared" si="204"/>
        <v>14100</v>
      </c>
      <c r="O3287" s="7">
        <f t="shared" si="205"/>
        <v>14796</v>
      </c>
      <c r="P3287" s="2">
        <v>55</v>
      </c>
      <c r="Q3287" s="8">
        <f t="shared" si="206"/>
        <v>14851</v>
      </c>
      <c r="R3287" s="8">
        <f t="shared" si="207"/>
        <v>696</v>
      </c>
      <c r="S3287" s="2" t="s">
        <v>31</v>
      </c>
      <c r="T3287" s="22" cm="1">
        <f t="array" ref="T3287">_xlfn.IFS(OR(Q3287&gt;$U$2,Q3287&lt;$U$3),Q3287*$V$2,OR(Q3287&gt;$U$3,Q3287&lt;$U$4),Q3287*$V$3,OR(Q3287&gt;$U$3,Q3287&lt;$U$4),Q3287*$V$4,OR(Q3287&gt;$U$5,Q3287&lt;$U$6),Q3287*$V$6,OR(Q3287&gt;$U$6,Q3287&lt;$U$7),Q3287*$V$7)</f>
        <v>297.02</v>
      </c>
    </row>
    <row r="3288" spans="1:20" x14ac:dyDescent="0.3">
      <c r="A3288" s="2" t="s">
        <v>3976</v>
      </c>
      <c r="B3288" s="5">
        <v>44139</v>
      </c>
      <c r="C3288" s="5">
        <v>44141</v>
      </c>
      <c r="D3288" s="2" t="s">
        <v>33</v>
      </c>
      <c r="E3288" s="2" t="s">
        <v>46</v>
      </c>
      <c r="F3288" s="2" t="s">
        <v>656</v>
      </c>
      <c r="G3288" s="6" t="str">
        <f>VLOOKUP(F3288,'Customer Info'!A:B,2,0)</f>
        <v>Magdelene</v>
      </c>
      <c r="H3288" s="6" t="str">
        <f>VLOOKUP(F3288,'Customer Info'!A:C,3,0)</f>
        <v>Morse</v>
      </c>
      <c r="I3288" s="6" t="str">
        <f>VLOOKUP(F3288,'Customer Info'!A:E,5,0)</f>
        <v>Berlin</v>
      </c>
      <c r="J3288" s="2" t="s">
        <v>51</v>
      </c>
      <c r="K3288" s="2">
        <v>9214</v>
      </c>
      <c r="L3288" s="2">
        <v>8295</v>
      </c>
      <c r="M3288" s="2">
        <v>6</v>
      </c>
      <c r="N3288" s="7">
        <f t="shared" si="204"/>
        <v>49770</v>
      </c>
      <c r="O3288" s="7">
        <f t="shared" si="205"/>
        <v>55284</v>
      </c>
      <c r="P3288" s="2">
        <v>62</v>
      </c>
      <c r="Q3288" s="8">
        <f t="shared" si="206"/>
        <v>55346</v>
      </c>
      <c r="R3288" s="8">
        <f t="shared" si="207"/>
        <v>5514</v>
      </c>
      <c r="S3288" s="2" t="s">
        <v>31</v>
      </c>
      <c r="T3288" s="22" cm="1">
        <f t="array" ref="T3288">_xlfn.IFS(OR(Q3288&gt;$U$2,Q3288&lt;$U$3),Q3288*$V$2,OR(Q3288&gt;$U$3,Q3288&lt;$U$4),Q3288*$V$3,OR(Q3288&gt;$U$3,Q3288&lt;$U$4),Q3288*$V$4,OR(Q3288&gt;$U$5,Q3288&lt;$U$6),Q3288*$V$6,OR(Q3288&gt;$U$6,Q3288&lt;$U$7),Q3288*$V$7)</f>
        <v>1106.92</v>
      </c>
    </row>
    <row r="3289" spans="1:20" x14ac:dyDescent="0.3">
      <c r="A3289" s="2" t="s">
        <v>3977</v>
      </c>
      <c r="B3289" s="5">
        <v>44077</v>
      </c>
      <c r="C3289" s="5">
        <v>44077</v>
      </c>
      <c r="D3289" s="2" t="s">
        <v>45</v>
      </c>
      <c r="E3289" s="2" t="s">
        <v>46</v>
      </c>
      <c r="F3289" s="2" t="s">
        <v>2400</v>
      </c>
      <c r="G3289" s="6" t="str">
        <f>VLOOKUP(F3289,'Customer Info'!A:B,2,0)</f>
        <v>Darrin</v>
      </c>
      <c r="H3289" s="6" t="str">
        <f>VLOOKUP(F3289,'Customer Info'!A:C,3,0)</f>
        <v>Sayre</v>
      </c>
      <c r="I3289" s="6" t="str">
        <f>VLOOKUP(F3289,'Customer Info'!A:E,5,0)</f>
        <v>Duisburg</v>
      </c>
      <c r="J3289" s="2" t="s">
        <v>87</v>
      </c>
      <c r="K3289" s="2">
        <v>729</v>
      </c>
      <c r="L3289" s="2">
        <v>689</v>
      </c>
      <c r="M3289" s="2">
        <v>7</v>
      </c>
      <c r="N3289" s="7">
        <f t="shared" si="204"/>
        <v>4823</v>
      </c>
      <c r="O3289" s="7">
        <f t="shared" si="205"/>
        <v>5103</v>
      </c>
      <c r="P3289" s="2">
        <v>56</v>
      </c>
      <c r="Q3289" s="8">
        <f t="shared" si="206"/>
        <v>5159</v>
      </c>
      <c r="R3289" s="8">
        <f t="shared" si="207"/>
        <v>280</v>
      </c>
      <c r="S3289" s="2" t="s">
        <v>31</v>
      </c>
      <c r="T3289" s="22" cm="1">
        <f t="array" ref="T3289">_xlfn.IFS(OR(Q3289&gt;$U$2,Q3289&lt;$U$3),Q3289*$V$2,OR(Q3289&gt;$U$3,Q3289&lt;$U$4),Q3289*$V$3,OR(Q3289&gt;$U$3,Q3289&lt;$U$4),Q3289*$V$4,OR(Q3289&gt;$U$5,Q3289&lt;$U$6),Q3289*$V$6,OR(Q3289&gt;$U$6,Q3289&lt;$U$7),Q3289*$V$7)</f>
        <v>103.18</v>
      </c>
    </row>
    <row r="3290" spans="1:20" x14ac:dyDescent="0.3">
      <c r="A3290" s="2" t="s">
        <v>3978</v>
      </c>
      <c r="B3290" s="5">
        <v>44192</v>
      </c>
      <c r="C3290" s="5">
        <v>44194</v>
      </c>
      <c r="D3290" s="2" t="s">
        <v>45</v>
      </c>
      <c r="E3290" s="2" t="s">
        <v>27</v>
      </c>
      <c r="F3290" s="2" t="s">
        <v>1568</v>
      </c>
      <c r="G3290" s="6" t="str">
        <f>VLOOKUP(F3290,'Customer Info'!A:B,2,0)</f>
        <v>Jack</v>
      </c>
      <c r="H3290" s="6" t="str">
        <f>VLOOKUP(F3290,'Customer Info'!A:C,3,0)</f>
        <v>Garza</v>
      </c>
      <c r="I3290" s="6" t="str">
        <f>VLOOKUP(F3290,'Customer Info'!A:E,5,0)</f>
        <v>Taiyuan</v>
      </c>
      <c r="J3290" s="2" t="s">
        <v>490</v>
      </c>
      <c r="K3290" s="2">
        <v>691</v>
      </c>
      <c r="L3290" s="2">
        <v>627</v>
      </c>
      <c r="M3290" s="2">
        <v>1</v>
      </c>
      <c r="N3290" s="7">
        <f t="shared" si="204"/>
        <v>627</v>
      </c>
      <c r="O3290" s="7">
        <f t="shared" si="205"/>
        <v>691</v>
      </c>
      <c r="P3290" s="2">
        <v>31</v>
      </c>
      <c r="Q3290" s="8">
        <f t="shared" si="206"/>
        <v>722</v>
      </c>
      <c r="R3290" s="8">
        <f t="shared" si="207"/>
        <v>64</v>
      </c>
      <c r="S3290" s="2" t="s">
        <v>31</v>
      </c>
      <c r="T3290" s="22" cm="1">
        <f t="array" ref="T3290">_xlfn.IFS(OR(Q3290&gt;$U$2,Q3290&lt;$U$3),Q3290*$V$2,OR(Q3290&gt;$U$3,Q3290&lt;$U$4),Q3290*$V$3,OR(Q3290&gt;$U$3,Q3290&lt;$U$4),Q3290*$V$4,OR(Q3290&gt;$U$5,Q3290&lt;$U$6),Q3290*$V$6,OR(Q3290&gt;$U$6,Q3290&lt;$U$7),Q3290*$V$7)</f>
        <v>14.44</v>
      </c>
    </row>
    <row r="3291" spans="1:20" x14ac:dyDescent="0.3">
      <c r="A3291" s="2" t="s">
        <v>3979</v>
      </c>
      <c r="B3291" s="5">
        <v>44168</v>
      </c>
      <c r="C3291" s="5">
        <v>44168</v>
      </c>
      <c r="D3291" s="2" t="s">
        <v>33</v>
      </c>
      <c r="E3291" s="2" t="s">
        <v>46</v>
      </c>
      <c r="F3291" s="2" t="s">
        <v>1421</v>
      </c>
      <c r="G3291" s="6" t="str">
        <f>VLOOKUP(F3291,'Customer Info'!A:B,2,0)</f>
        <v>Peter</v>
      </c>
      <c r="H3291" s="6" t="str">
        <f>VLOOKUP(F3291,'Customer Info'!A:C,3,0)</f>
        <v>BŸhler</v>
      </c>
      <c r="I3291" s="6" t="str">
        <f>VLOOKUP(F3291,'Customer Info'!A:E,5,0)</f>
        <v>Wolfsburg</v>
      </c>
      <c r="J3291" s="2" t="s">
        <v>371</v>
      </c>
      <c r="K3291" s="2">
        <v>2501</v>
      </c>
      <c r="L3291" s="2">
        <v>2361</v>
      </c>
      <c r="M3291" s="2">
        <v>2</v>
      </c>
      <c r="N3291" s="7">
        <f t="shared" si="204"/>
        <v>4722</v>
      </c>
      <c r="O3291" s="7">
        <f t="shared" si="205"/>
        <v>5002</v>
      </c>
      <c r="P3291" s="2">
        <v>96</v>
      </c>
      <c r="Q3291" s="8">
        <f t="shared" si="206"/>
        <v>5098</v>
      </c>
      <c r="R3291" s="8">
        <f t="shared" si="207"/>
        <v>280</v>
      </c>
      <c r="S3291" s="2" t="s">
        <v>61</v>
      </c>
      <c r="T3291" s="22" cm="1">
        <f t="array" ref="T3291">_xlfn.IFS(OR(Q3291&gt;$U$2,Q3291&lt;$U$3),Q3291*$V$2,OR(Q3291&gt;$U$3,Q3291&lt;$U$4),Q3291*$V$3,OR(Q3291&gt;$U$3,Q3291&lt;$U$4),Q3291*$V$4,OR(Q3291&gt;$U$5,Q3291&lt;$U$6),Q3291*$V$6,OR(Q3291&gt;$U$6,Q3291&lt;$U$7),Q3291*$V$7)</f>
        <v>101.96000000000001</v>
      </c>
    </row>
    <row r="3292" spans="1:20" x14ac:dyDescent="0.3">
      <c r="A3292" s="2" t="s">
        <v>3980</v>
      </c>
      <c r="B3292" s="5">
        <v>43965</v>
      </c>
      <c r="C3292" s="5">
        <v>43967</v>
      </c>
      <c r="D3292" s="2" t="s">
        <v>26</v>
      </c>
      <c r="E3292" s="2" t="s">
        <v>46</v>
      </c>
      <c r="F3292" s="2" t="s">
        <v>338</v>
      </c>
      <c r="G3292" s="6" t="str">
        <f>VLOOKUP(F3292,'Customer Info'!A:B,2,0)</f>
        <v>Ann</v>
      </c>
      <c r="H3292" s="6" t="str">
        <f>VLOOKUP(F3292,'Customer Info'!A:C,3,0)</f>
        <v>Chong</v>
      </c>
      <c r="I3292" s="6" t="str">
        <f>VLOOKUP(F3292,'Customer Info'!A:E,5,0)</f>
        <v>Sydney</v>
      </c>
      <c r="J3292" s="2" t="s">
        <v>814</v>
      </c>
      <c r="K3292" s="2">
        <v>2151</v>
      </c>
      <c r="L3292" s="2">
        <v>2009</v>
      </c>
      <c r="M3292" s="2">
        <v>2</v>
      </c>
      <c r="N3292" s="7">
        <f t="shared" si="204"/>
        <v>4018</v>
      </c>
      <c r="O3292" s="7">
        <f t="shared" si="205"/>
        <v>4302</v>
      </c>
      <c r="P3292" s="2">
        <v>67</v>
      </c>
      <c r="Q3292" s="8">
        <f t="shared" si="206"/>
        <v>4369</v>
      </c>
      <c r="R3292" s="8">
        <f t="shared" si="207"/>
        <v>284</v>
      </c>
      <c r="S3292" s="2" t="s">
        <v>31</v>
      </c>
      <c r="T3292" s="22" cm="1">
        <f t="array" ref="T3292">_xlfn.IFS(OR(Q3292&gt;$U$2,Q3292&lt;$U$3),Q3292*$V$2,OR(Q3292&gt;$U$3,Q3292&lt;$U$4),Q3292*$V$3,OR(Q3292&gt;$U$3,Q3292&lt;$U$4),Q3292*$V$4,OR(Q3292&gt;$U$5,Q3292&lt;$U$6),Q3292*$V$6,OR(Q3292&gt;$U$6,Q3292&lt;$U$7),Q3292*$V$7)</f>
        <v>87.38</v>
      </c>
    </row>
    <row r="3293" spans="1:20" x14ac:dyDescent="0.3">
      <c r="A3293" s="2" t="s">
        <v>3981</v>
      </c>
      <c r="B3293" s="5">
        <v>44169</v>
      </c>
      <c r="C3293" s="5">
        <v>44170</v>
      </c>
      <c r="D3293" s="2" t="s">
        <v>45</v>
      </c>
      <c r="E3293" s="2" t="s">
        <v>66</v>
      </c>
      <c r="F3293" s="2" t="s">
        <v>2152</v>
      </c>
      <c r="G3293" s="6" t="str">
        <f>VLOOKUP(F3293,'Customer Info'!A:B,2,0)</f>
        <v>Emily</v>
      </c>
      <c r="H3293" s="6" t="str">
        <f>VLOOKUP(F3293,'Customer Info'!A:C,3,0)</f>
        <v>Ducich</v>
      </c>
      <c r="I3293" s="6" t="str">
        <f>VLOOKUP(F3293,'Customer Info'!A:E,5,0)</f>
        <v>Lohne</v>
      </c>
      <c r="J3293" s="2" t="s">
        <v>299</v>
      </c>
      <c r="K3293" s="2">
        <v>526</v>
      </c>
      <c r="L3293" s="2">
        <v>487</v>
      </c>
      <c r="M3293" s="2">
        <v>13</v>
      </c>
      <c r="N3293" s="7">
        <f t="shared" si="204"/>
        <v>6331</v>
      </c>
      <c r="O3293" s="7">
        <f t="shared" si="205"/>
        <v>6838</v>
      </c>
      <c r="P3293" s="2">
        <v>71</v>
      </c>
      <c r="Q3293" s="8">
        <f t="shared" si="206"/>
        <v>6909</v>
      </c>
      <c r="R3293" s="8">
        <f t="shared" si="207"/>
        <v>507</v>
      </c>
      <c r="S3293" s="2" t="s">
        <v>61</v>
      </c>
      <c r="T3293" s="22" cm="1">
        <f t="array" ref="T3293">_xlfn.IFS(OR(Q3293&gt;$U$2,Q3293&lt;$U$3),Q3293*$V$2,OR(Q3293&gt;$U$3,Q3293&lt;$U$4),Q3293*$V$3,OR(Q3293&gt;$U$3,Q3293&lt;$U$4),Q3293*$V$4,OR(Q3293&gt;$U$5,Q3293&lt;$U$6),Q3293*$V$6,OR(Q3293&gt;$U$6,Q3293&lt;$U$7),Q3293*$V$7)</f>
        <v>138.18</v>
      </c>
    </row>
    <row r="3294" spans="1:20" x14ac:dyDescent="0.3">
      <c r="A3294" s="2" t="s">
        <v>3982</v>
      </c>
      <c r="B3294" s="5">
        <v>44127</v>
      </c>
      <c r="C3294" s="5">
        <v>44128</v>
      </c>
      <c r="D3294" s="2" t="s">
        <v>45</v>
      </c>
      <c r="E3294" s="2" t="s">
        <v>41</v>
      </c>
      <c r="F3294" s="2" t="s">
        <v>1630</v>
      </c>
      <c r="G3294" s="6" t="str">
        <f>VLOOKUP(F3294,'Customer Info'!A:B,2,0)</f>
        <v>Monica</v>
      </c>
      <c r="H3294" s="6" t="str">
        <f>VLOOKUP(F3294,'Customer Info'!A:C,3,0)</f>
        <v>Federle</v>
      </c>
      <c r="I3294" s="6" t="str">
        <f>VLOOKUP(F3294,'Customer Info'!A:E,5,0)</f>
        <v>Lismore</v>
      </c>
      <c r="J3294" s="2" t="s">
        <v>399</v>
      </c>
      <c r="K3294" s="2">
        <v>97</v>
      </c>
      <c r="L3294" s="2">
        <v>92</v>
      </c>
      <c r="M3294" s="2">
        <v>12</v>
      </c>
      <c r="N3294" s="7">
        <f t="shared" si="204"/>
        <v>1104</v>
      </c>
      <c r="O3294" s="7">
        <f t="shared" si="205"/>
        <v>1164</v>
      </c>
      <c r="P3294" s="2">
        <v>10</v>
      </c>
      <c r="Q3294" s="8">
        <f t="shared" si="206"/>
        <v>1174</v>
      </c>
      <c r="R3294" s="8">
        <f t="shared" si="207"/>
        <v>60</v>
      </c>
      <c r="S3294" s="2" t="s">
        <v>31</v>
      </c>
      <c r="T3294" s="22" cm="1">
        <f t="array" ref="T3294">_xlfn.IFS(OR(Q3294&gt;$U$2,Q3294&lt;$U$3),Q3294*$V$2,OR(Q3294&gt;$U$3,Q3294&lt;$U$4),Q3294*$V$3,OR(Q3294&gt;$U$3,Q3294&lt;$U$4),Q3294*$V$4,OR(Q3294&gt;$U$5,Q3294&lt;$U$6),Q3294*$V$6,OR(Q3294&gt;$U$6,Q3294&lt;$U$7),Q3294*$V$7)</f>
        <v>23.48</v>
      </c>
    </row>
    <row r="3295" spans="1:20" x14ac:dyDescent="0.3">
      <c r="A3295" s="2" t="s">
        <v>3983</v>
      </c>
      <c r="B3295" s="5">
        <v>43855</v>
      </c>
      <c r="C3295" s="5">
        <v>43857</v>
      </c>
      <c r="D3295" s="2" t="s">
        <v>45</v>
      </c>
      <c r="E3295" s="2" t="s">
        <v>34</v>
      </c>
      <c r="F3295" s="2" t="s">
        <v>325</v>
      </c>
      <c r="G3295" s="6" t="str">
        <f>VLOOKUP(F3295,'Customer Info'!A:B,2,0)</f>
        <v>Jill</v>
      </c>
      <c r="H3295" s="6" t="str">
        <f>VLOOKUP(F3295,'Customer Info'!A:C,3,0)</f>
        <v>Stevenson</v>
      </c>
      <c r="I3295" s="6" t="str">
        <f>VLOOKUP(F3295,'Customer Info'!A:E,5,0)</f>
        <v>Bengbu</v>
      </c>
      <c r="J3295" s="2" t="s">
        <v>232</v>
      </c>
      <c r="K3295" s="2">
        <v>3224</v>
      </c>
      <c r="L3295" s="2">
        <v>2984</v>
      </c>
      <c r="M3295" s="2">
        <v>2</v>
      </c>
      <c r="N3295" s="7">
        <f t="shared" si="204"/>
        <v>5968</v>
      </c>
      <c r="O3295" s="7">
        <f t="shared" si="205"/>
        <v>6448</v>
      </c>
      <c r="P3295" s="2">
        <v>99</v>
      </c>
      <c r="Q3295" s="8">
        <f t="shared" si="206"/>
        <v>6547</v>
      </c>
      <c r="R3295" s="8">
        <f t="shared" si="207"/>
        <v>480</v>
      </c>
      <c r="S3295" s="2" t="s">
        <v>28</v>
      </c>
      <c r="T3295" s="22" cm="1">
        <f t="array" ref="T3295">_xlfn.IFS(OR(Q3295&gt;$U$2,Q3295&lt;$U$3),Q3295*$V$2,OR(Q3295&gt;$U$3,Q3295&lt;$U$4),Q3295*$V$3,OR(Q3295&gt;$U$3,Q3295&lt;$U$4),Q3295*$V$4,OR(Q3295&gt;$U$5,Q3295&lt;$U$6),Q3295*$V$6,OR(Q3295&gt;$U$6,Q3295&lt;$U$7),Q3295*$V$7)</f>
        <v>130.94</v>
      </c>
    </row>
    <row r="3296" spans="1:20" x14ac:dyDescent="0.3">
      <c r="A3296" s="2" t="s">
        <v>3984</v>
      </c>
      <c r="B3296" s="5">
        <v>43859</v>
      </c>
      <c r="C3296" s="5">
        <v>43861</v>
      </c>
      <c r="D3296" s="2" t="s">
        <v>26</v>
      </c>
      <c r="E3296" s="2" t="s">
        <v>41</v>
      </c>
      <c r="F3296" s="2" t="s">
        <v>568</v>
      </c>
      <c r="G3296" s="6" t="str">
        <f>VLOOKUP(F3296,'Customer Info'!A:B,2,0)</f>
        <v>Hallie</v>
      </c>
      <c r="H3296" s="6" t="str">
        <f>VLOOKUP(F3296,'Customer Info'!A:C,3,0)</f>
        <v>Redmond</v>
      </c>
      <c r="I3296" s="6" t="str">
        <f>VLOOKUP(F3296,'Customer Info'!A:E,5,0)</f>
        <v>Caloundra</v>
      </c>
      <c r="J3296" s="2" t="s">
        <v>377</v>
      </c>
      <c r="K3296" s="2">
        <v>2644</v>
      </c>
      <c r="L3296" s="2">
        <v>2425</v>
      </c>
      <c r="M3296" s="2">
        <v>1</v>
      </c>
      <c r="N3296" s="7">
        <f t="shared" si="204"/>
        <v>2425</v>
      </c>
      <c r="O3296" s="7">
        <f t="shared" si="205"/>
        <v>2644</v>
      </c>
      <c r="P3296" s="2">
        <v>85</v>
      </c>
      <c r="Q3296" s="8">
        <f t="shared" si="206"/>
        <v>2729</v>
      </c>
      <c r="R3296" s="8">
        <f t="shared" si="207"/>
        <v>219</v>
      </c>
      <c r="S3296" s="2" t="s">
        <v>28</v>
      </c>
      <c r="T3296" s="22" cm="1">
        <f t="array" ref="T3296">_xlfn.IFS(OR(Q3296&gt;$U$2,Q3296&lt;$U$3),Q3296*$V$2,OR(Q3296&gt;$U$3,Q3296&lt;$U$4),Q3296*$V$3,OR(Q3296&gt;$U$3,Q3296&lt;$U$4),Q3296*$V$4,OR(Q3296&gt;$U$5,Q3296&lt;$U$6),Q3296*$V$6,OR(Q3296&gt;$U$6,Q3296&lt;$U$7),Q3296*$V$7)</f>
        <v>54.58</v>
      </c>
    </row>
    <row r="3297" spans="1:20" x14ac:dyDescent="0.3">
      <c r="A3297" s="2" t="s">
        <v>3985</v>
      </c>
      <c r="B3297" s="5">
        <v>43887</v>
      </c>
      <c r="C3297" s="5">
        <v>43889</v>
      </c>
      <c r="D3297" s="2" t="s">
        <v>26</v>
      </c>
      <c r="E3297" s="2" t="s">
        <v>66</v>
      </c>
      <c r="F3297" s="2" t="s">
        <v>155</v>
      </c>
      <c r="G3297" s="6" t="str">
        <f>VLOOKUP(F3297,'Customer Info'!A:B,2,0)</f>
        <v>Patrick</v>
      </c>
      <c r="H3297" s="6" t="str">
        <f>VLOOKUP(F3297,'Customer Info'!A:C,3,0)</f>
        <v>Bzostek</v>
      </c>
      <c r="I3297" s="6" t="str">
        <f>VLOOKUP(F3297,'Customer Info'!A:E,5,0)</f>
        <v>Krefeld</v>
      </c>
      <c r="J3297" s="2" t="s">
        <v>695</v>
      </c>
      <c r="K3297" s="2">
        <v>4487</v>
      </c>
      <c r="L3297" s="2">
        <v>4201</v>
      </c>
      <c r="M3297" s="2">
        <v>9</v>
      </c>
      <c r="N3297" s="7">
        <f t="shared" si="204"/>
        <v>37809</v>
      </c>
      <c r="O3297" s="7">
        <f t="shared" si="205"/>
        <v>40383</v>
      </c>
      <c r="P3297" s="2">
        <v>81</v>
      </c>
      <c r="Q3297" s="8">
        <f t="shared" si="206"/>
        <v>40464</v>
      </c>
      <c r="R3297" s="8">
        <f t="shared" si="207"/>
        <v>2574</v>
      </c>
      <c r="S3297" s="2" t="s">
        <v>61</v>
      </c>
      <c r="T3297" s="22" cm="1">
        <f t="array" ref="T3297">_xlfn.IFS(OR(Q3297&gt;$U$2,Q3297&lt;$U$3),Q3297*$V$2,OR(Q3297&gt;$U$3,Q3297&lt;$U$4),Q3297*$V$3,OR(Q3297&gt;$U$3,Q3297&lt;$U$4),Q3297*$V$4,OR(Q3297&gt;$U$5,Q3297&lt;$U$6),Q3297*$V$6,OR(Q3297&gt;$U$6,Q3297&lt;$U$7),Q3297*$V$7)</f>
        <v>809.28</v>
      </c>
    </row>
    <row r="3298" spans="1:20" x14ac:dyDescent="0.3">
      <c r="A3298" s="2" t="s">
        <v>3986</v>
      </c>
      <c r="B3298" s="5">
        <v>44014</v>
      </c>
      <c r="C3298" s="5">
        <v>44014</v>
      </c>
      <c r="D3298" s="2" t="s">
        <v>45</v>
      </c>
      <c r="E3298" s="2" t="s">
        <v>41</v>
      </c>
      <c r="F3298" s="2" t="s">
        <v>591</v>
      </c>
      <c r="G3298" s="6" t="str">
        <f>VLOOKUP(F3298,'Customer Info'!A:B,2,0)</f>
        <v>Fred</v>
      </c>
      <c r="H3298" s="6" t="str">
        <f>VLOOKUP(F3298,'Customer Info'!A:C,3,0)</f>
        <v>Wasserman</v>
      </c>
      <c r="I3298" s="6" t="str">
        <f>VLOOKUP(F3298,'Customer Info'!A:E,5,0)</f>
        <v>Willich</v>
      </c>
      <c r="J3298" s="2" t="s">
        <v>184</v>
      </c>
      <c r="K3298" s="2">
        <v>138</v>
      </c>
      <c r="L3298" s="2">
        <v>128</v>
      </c>
      <c r="M3298" s="2">
        <v>11</v>
      </c>
      <c r="N3298" s="7">
        <f t="shared" si="204"/>
        <v>1408</v>
      </c>
      <c r="O3298" s="7">
        <f t="shared" si="205"/>
        <v>1518</v>
      </c>
      <c r="P3298" s="2">
        <v>30</v>
      </c>
      <c r="Q3298" s="8">
        <f t="shared" si="206"/>
        <v>1548</v>
      </c>
      <c r="R3298" s="8">
        <f t="shared" si="207"/>
        <v>110</v>
      </c>
      <c r="S3298" s="2" t="s">
        <v>31</v>
      </c>
      <c r="T3298" s="22" cm="1">
        <f t="array" ref="T3298">_xlfn.IFS(OR(Q3298&gt;$U$2,Q3298&lt;$U$3),Q3298*$V$2,OR(Q3298&gt;$U$3,Q3298&lt;$U$4),Q3298*$V$3,OR(Q3298&gt;$U$3,Q3298&lt;$U$4),Q3298*$V$4,OR(Q3298&gt;$U$5,Q3298&lt;$U$6),Q3298*$V$6,OR(Q3298&gt;$U$6,Q3298&lt;$U$7),Q3298*$V$7)</f>
        <v>30.96</v>
      </c>
    </row>
    <row r="3299" spans="1:20" x14ac:dyDescent="0.3">
      <c r="A3299" s="2" t="s">
        <v>3987</v>
      </c>
      <c r="B3299" s="5">
        <v>43970</v>
      </c>
      <c r="C3299" s="5">
        <v>43971</v>
      </c>
      <c r="D3299" s="2" t="s">
        <v>33</v>
      </c>
      <c r="E3299" s="2" t="s">
        <v>66</v>
      </c>
      <c r="F3299" s="2" t="s">
        <v>1400</v>
      </c>
      <c r="G3299" s="6" t="str">
        <f>VLOOKUP(F3299,'Customer Info'!A:B,2,0)</f>
        <v>Eileen</v>
      </c>
      <c r="H3299" s="6" t="str">
        <f>VLOOKUP(F3299,'Customer Info'!A:C,3,0)</f>
        <v>Kiefer</v>
      </c>
      <c r="I3299" s="6" t="str">
        <f>VLOOKUP(F3299,'Customer Info'!A:E,5,0)</f>
        <v>Cologne</v>
      </c>
      <c r="J3299" s="2" t="s">
        <v>43</v>
      </c>
      <c r="K3299" s="2">
        <v>5941</v>
      </c>
      <c r="L3299" s="2">
        <v>5827</v>
      </c>
      <c r="M3299" s="2">
        <v>4</v>
      </c>
      <c r="N3299" s="7">
        <f t="shared" si="204"/>
        <v>23308</v>
      </c>
      <c r="O3299" s="7">
        <f t="shared" si="205"/>
        <v>23764</v>
      </c>
      <c r="P3299" s="2">
        <v>35</v>
      </c>
      <c r="Q3299" s="8">
        <f t="shared" si="206"/>
        <v>23799</v>
      </c>
      <c r="R3299" s="8">
        <f t="shared" si="207"/>
        <v>456</v>
      </c>
      <c r="S3299" s="2" t="s">
        <v>31</v>
      </c>
      <c r="T3299" s="22" cm="1">
        <f t="array" ref="T3299">_xlfn.IFS(OR(Q3299&gt;$U$2,Q3299&lt;$U$3),Q3299*$V$2,OR(Q3299&gt;$U$3,Q3299&lt;$U$4),Q3299*$V$3,OR(Q3299&gt;$U$3,Q3299&lt;$U$4),Q3299*$V$4,OR(Q3299&gt;$U$5,Q3299&lt;$U$6),Q3299*$V$6,OR(Q3299&gt;$U$6,Q3299&lt;$U$7),Q3299*$V$7)</f>
        <v>475.98</v>
      </c>
    </row>
    <row r="3300" spans="1:20" x14ac:dyDescent="0.3">
      <c r="A3300" s="2" t="s">
        <v>3988</v>
      </c>
      <c r="B3300" s="5">
        <v>43855</v>
      </c>
      <c r="C3300" s="5">
        <v>43856</v>
      </c>
      <c r="D3300" s="2" t="s">
        <v>26</v>
      </c>
      <c r="E3300" s="2" t="s">
        <v>66</v>
      </c>
      <c r="F3300" s="2" t="s">
        <v>365</v>
      </c>
      <c r="G3300" s="6" t="str">
        <f>VLOOKUP(F3300,'Customer Info'!A:B,2,0)</f>
        <v>Randy</v>
      </c>
      <c r="H3300" s="6" t="str">
        <f>VLOOKUP(F3300,'Customer Info'!A:C,3,0)</f>
        <v>Ferguson</v>
      </c>
      <c r="I3300" s="6" t="str">
        <f>VLOOKUP(F3300,'Customer Info'!A:E,5,0)</f>
        <v>Adelaide</v>
      </c>
      <c r="J3300" s="2" t="s">
        <v>158</v>
      </c>
      <c r="K3300" s="2">
        <v>1834</v>
      </c>
      <c r="L3300" s="2">
        <v>1716</v>
      </c>
      <c r="M3300" s="2">
        <v>7</v>
      </c>
      <c r="N3300" s="7">
        <f t="shared" si="204"/>
        <v>12012</v>
      </c>
      <c r="O3300" s="7">
        <f t="shared" si="205"/>
        <v>12838</v>
      </c>
      <c r="P3300" s="2">
        <v>94</v>
      </c>
      <c r="Q3300" s="8">
        <f t="shared" si="206"/>
        <v>12932</v>
      </c>
      <c r="R3300" s="8">
        <f t="shared" si="207"/>
        <v>826</v>
      </c>
      <c r="S3300" s="2" t="s">
        <v>31</v>
      </c>
      <c r="T3300" s="22" cm="1">
        <f t="array" ref="T3300">_xlfn.IFS(OR(Q3300&gt;$U$2,Q3300&lt;$U$3),Q3300*$V$2,OR(Q3300&gt;$U$3,Q3300&lt;$U$4),Q3300*$V$3,OR(Q3300&gt;$U$3,Q3300&lt;$U$4),Q3300*$V$4,OR(Q3300&gt;$U$5,Q3300&lt;$U$6),Q3300*$V$6,OR(Q3300&gt;$U$6,Q3300&lt;$U$7),Q3300*$V$7)</f>
        <v>258.64</v>
      </c>
    </row>
    <row r="3301" spans="1:20" x14ac:dyDescent="0.3">
      <c r="A3301" s="2" t="s">
        <v>3989</v>
      </c>
      <c r="B3301" s="5">
        <v>44183</v>
      </c>
      <c r="C3301" s="5">
        <v>44184</v>
      </c>
      <c r="D3301" s="2" t="s">
        <v>33</v>
      </c>
      <c r="E3301" s="2" t="s">
        <v>27</v>
      </c>
      <c r="F3301" s="2" t="s">
        <v>435</v>
      </c>
      <c r="G3301" s="6" t="str">
        <f>VLOOKUP(F3301,'Customer Info'!A:B,2,0)</f>
        <v>Guy</v>
      </c>
      <c r="H3301" s="6" t="str">
        <f>VLOOKUP(F3301,'Customer Info'!A:C,3,0)</f>
        <v>Phonely</v>
      </c>
      <c r="I3301" s="6" t="str">
        <f>VLOOKUP(F3301,'Customer Info'!A:E,5,0)</f>
        <v>Jodhpur</v>
      </c>
      <c r="J3301" s="2" t="s">
        <v>260</v>
      </c>
      <c r="K3301" s="2">
        <v>7691</v>
      </c>
      <c r="L3301" s="2">
        <v>7255</v>
      </c>
      <c r="M3301" s="2">
        <v>1</v>
      </c>
      <c r="N3301" s="7">
        <f t="shared" si="204"/>
        <v>7255</v>
      </c>
      <c r="O3301" s="7">
        <f t="shared" si="205"/>
        <v>7691</v>
      </c>
      <c r="P3301" s="2">
        <v>59</v>
      </c>
      <c r="Q3301" s="8">
        <f t="shared" si="206"/>
        <v>7750</v>
      </c>
      <c r="R3301" s="8">
        <f t="shared" si="207"/>
        <v>436</v>
      </c>
      <c r="S3301" s="2" t="s">
        <v>31</v>
      </c>
      <c r="T3301" s="22" cm="1">
        <f t="array" ref="T3301">_xlfn.IFS(OR(Q3301&gt;$U$2,Q3301&lt;$U$3),Q3301*$V$2,OR(Q3301&gt;$U$3,Q3301&lt;$U$4),Q3301*$V$3,OR(Q3301&gt;$U$3,Q3301&lt;$U$4),Q3301*$V$4,OR(Q3301&gt;$U$5,Q3301&lt;$U$6),Q3301*$V$6,OR(Q3301&gt;$U$6,Q3301&lt;$U$7),Q3301*$V$7)</f>
        <v>155</v>
      </c>
    </row>
    <row r="3302" spans="1:20" x14ac:dyDescent="0.3">
      <c r="A3302" s="2" t="s">
        <v>3990</v>
      </c>
      <c r="B3302" s="5">
        <v>44037</v>
      </c>
      <c r="C3302" s="5">
        <v>44039</v>
      </c>
      <c r="D3302" s="2" t="s">
        <v>45</v>
      </c>
      <c r="E3302" s="2" t="s">
        <v>34</v>
      </c>
      <c r="F3302" s="2" t="s">
        <v>1163</v>
      </c>
      <c r="G3302" s="6" t="str">
        <f>VLOOKUP(F3302,'Customer Info'!A:B,2,0)</f>
        <v>Don</v>
      </c>
      <c r="H3302" s="6" t="str">
        <f>VLOOKUP(F3302,'Customer Info'!A:C,3,0)</f>
        <v>Weiss</v>
      </c>
      <c r="I3302" s="6" t="str">
        <f>VLOOKUP(F3302,'Customer Info'!A:E,5,0)</f>
        <v>Sydney</v>
      </c>
      <c r="J3302" s="2" t="s">
        <v>1182</v>
      </c>
      <c r="K3302" s="2">
        <v>147</v>
      </c>
      <c r="L3302" s="2">
        <v>138</v>
      </c>
      <c r="M3302" s="2">
        <v>2</v>
      </c>
      <c r="N3302" s="7">
        <f t="shared" si="204"/>
        <v>276</v>
      </c>
      <c r="O3302" s="7">
        <f t="shared" si="205"/>
        <v>294</v>
      </c>
      <c r="P3302" s="2">
        <v>30</v>
      </c>
      <c r="Q3302" s="8">
        <f t="shared" si="206"/>
        <v>324</v>
      </c>
      <c r="R3302" s="8">
        <f t="shared" si="207"/>
        <v>18</v>
      </c>
      <c r="S3302" s="2" t="s">
        <v>31</v>
      </c>
      <c r="T3302" s="22" cm="1">
        <f t="array" ref="T3302">_xlfn.IFS(OR(Q3302&gt;$U$2,Q3302&lt;$U$3),Q3302*$V$2,OR(Q3302&gt;$U$3,Q3302&lt;$U$4),Q3302*$V$3,OR(Q3302&gt;$U$3,Q3302&lt;$U$4),Q3302*$V$4,OR(Q3302&gt;$U$5,Q3302&lt;$U$6),Q3302*$V$6,OR(Q3302&gt;$U$6,Q3302&lt;$U$7),Q3302*$V$7)</f>
        <v>6.48</v>
      </c>
    </row>
    <row r="3303" spans="1:20" x14ac:dyDescent="0.3">
      <c r="A3303" s="2" t="s">
        <v>3991</v>
      </c>
      <c r="B3303" s="5">
        <v>43970</v>
      </c>
      <c r="C3303" s="5">
        <v>43972</v>
      </c>
      <c r="D3303" s="2" t="s">
        <v>45</v>
      </c>
      <c r="E3303" s="2" t="s">
        <v>41</v>
      </c>
      <c r="F3303" s="2" t="s">
        <v>2124</v>
      </c>
      <c r="G3303" s="6" t="str">
        <f>VLOOKUP(F3303,'Customer Info'!A:B,2,0)</f>
        <v>Emily</v>
      </c>
      <c r="H3303" s="6" t="str">
        <f>VLOOKUP(F3303,'Customer Info'!A:C,3,0)</f>
        <v>Grady</v>
      </c>
      <c r="I3303" s="6" t="str">
        <f>VLOOKUP(F3303,'Customer Info'!A:E,5,0)</f>
        <v>Pimpri</v>
      </c>
      <c r="J3303" s="2" t="s">
        <v>561</v>
      </c>
      <c r="K3303" s="2">
        <v>67</v>
      </c>
      <c r="L3303" s="2">
        <v>62</v>
      </c>
      <c r="M3303" s="2">
        <v>1</v>
      </c>
      <c r="N3303" s="7">
        <f t="shared" si="204"/>
        <v>62</v>
      </c>
      <c r="O3303" s="7">
        <f t="shared" si="205"/>
        <v>67</v>
      </c>
      <c r="P3303" s="2">
        <v>10</v>
      </c>
      <c r="Q3303" s="8">
        <f t="shared" si="206"/>
        <v>77</v>
      </c>
      <c r="R3303" s="8">
        <f t="shared" si="207"/>
        <v>5</v>
      </c>
      <c r="S3303" s="2" t="s">
        <v>61</v>
      </c>
      <c r="T3303" s="22" cm="1">
        <f t="array" ref="T3303">_xlfn.IFS(OR(Q3303&gt;$U$2,Q3303&lt;$U$3),Q3303*$V$2,OR(Q3303&gt;$U$3,Q3303&lt;$U$4),Q3303*$V$3,OR(Q3303&gt;$U$3,Q3303&lt;$U$4),Q3303*$V$4,OR(Q3303&gt;$U$5,Q3303&lt;$U$6),Q3303*$V$6,OR(Q3303&gt;$U$6,Q3303&lt;$U$7),Q3303*$V$7)</f>
        <v>1.54</v>
      </c>
    </row>
    <row r="3304" spans="1:20" x14ac:dyDescent="0.3">
      <c r="A3304" s="2" t="s">
        <v>3992</v>
      </c>
      <c r="B3304" s="5">
        <v>43997</v>
      </c>
      <c r="C3304" s="5">
        <v>43997</v>
      </c>
      <c r="D3304" s="2" t="s">
        <v>33</v>
      </c>
      <c r="E3304" s="2" t="s">
        <v>89</v>
      </c>
      <c r="F3304" s="2" t="s">
        <v>818</v>
      </c>
      <c r="G3304" s="6" t="str">
        <f>VLOOKUP(F3304,'Customer Info'!A:B,2,0)</f>
        <v>Helen</v>
      </c>
      <c r="H3304" s="6" t="str">
        <f>VLOOKUP(F3304,'Customer Info'!A:C,3,0)</f>
        <v>Abelman</v>
      </c>
      <c r="I3304" s="6" t="str">
        <f>VLOOKUP(F3304,'Customer Info'!A:E,5,0)</f>
        <v>Mangalore</v>
      </c>
      <c r="J3304" s="2" t="s">
        <v>178</v>
      </c>
      <c r="K3304" s="2">
        <v>8889</v>
      </c>
      <c r="L3304" s="2">
        <v>8469</v>
      </c>
      <c r="M3304" s="2">
        <v>2</v>
      </c>
      <c r="N3304" s="7">
        <f t="shared" si="204"/>
        <v>16938</v>
      </c>
      <c r="O3304" s="7">
        <f t="shared" si="205"/>
        <v>17778</v>
      </c>
      <c r="P3304" s="2">
        <v>37</v>
      </c>
      <c r="Q3304" s="8">
        <f t="shared" si="206"/>
        <v>17815</v>
      </c>
      <c r="R3304" s="8">
        <f t="shared" si="207"/>
        <v>840</v>
      </c>
      <c r="S3304" s="2" t="s">
        <v>31</v>
      </c>
      <c r="T3304" s="22" cm="1">
        <f t="array" ref="T3304">_xlfn.IFS(OR(Q3304&gt;$U$2,Q3304&lt;$U$3),Q3304*$V$2,OR(Q3304&gt;$U$3,Q3304&lt;$U$4),Q3304*$V$3,OR(Q3304&gt;$U$3,Q3304&lt;$U$4),Q3304*$V$4,OR(Q3304&gt;$U$5,Q3304&lt;$U$6),Q3304*$V$6,OR(Q3304&gt;$U$6,Q3304&lt;$U$7),Q3304*$V$7)</f>
        <v>356.3</v>
      </c>
    </row>
    <row r="3305" spans="1:20" x14ac:dyDescent="0.3">
      <c r="A3305" s="2" t="s">
        <v>3993</v>
      </c>
      <c r="B3305" s="5">
        <v>43886</v>
      </c>
      <c r="C3305" s="5">
        <v>43886</v>
      </c>
      <c r="D3305" s="2" t="s">
        <v>26</v>
      </c>
      <c r="E3305" s="2" t="s">
        <v>66</v>
      </c>
      <c r="F3305" s="2" t="s">
        <v>771</v>
      </c>
      <c r="G3305" s="6" t="str">
        <f>VLOOKUP(F3305,'Customer Info'!A:B,2,0)</f>
        <v>Tony</v>
      </c>
      <c r="H3305" s="6" t="str">
        <f>VLOOKUP(F3305,'Customer Info'!A:C,3,0)</f>
        <v>Sayre</v>
      </c>
      <c r="I3305" s="6" t="str">
        <f>VLOOKUP(F3305,'Customer Info'!A:E,5,0)</f>
        <v>Wafangdian</v>
      </c>
      <c r="J3305" s="2" t="s">
        <v>260</v>
      </c>
      <c r="K3305" s="2">
        <v>1752</v>
      </c>
      <c r="L3305" s="2">
        <v>1576</v>
      </c>
      <c r="M3305" s="2">
        <v>6</v>
      </c>
      <c r="N3305" s="7">
        <f t="shared" si="204"/>
        <v>9456</v>
      </c>
      <c r="O3305" s="7">
        <f t="shared" si="205"/>
        <v>10512</v>
      </c>
      <c r="P3305" s="2">
        <v>84</v>
      </c>
      <c r="Q3305" s="8">
        <f t="shared" si="206"/>
        <v>10596</v>
      </c>
      <c r="R3305" s="8">
        <f t="shared" si="207"/>
        <v>1056</v>
      </c>
      <c r="S3305" s="2" t="s">
        <v>61</v>
      </c>
      <c r="T3305" s="22" cm="1">
        <f t="array" ref="T3305">_xlfn.IFS(OR(Q3305&gt;$U$2,Q3305&lt;$U$3),Q3305*$V$2,OR(Q3305&gt;$U$3,Q3305&lt;$U$4),Q3305*$V$3,OR(Q3305&gt;$U$3,Q3305&lt;$U$4),Q3305*$V$4,OR(Q3305&gt;$U$5,Q3305&lt;$U$6),Q3305*$V$6,OR(Q3305&gt;$U$6,Q3305&lt;$U$7),Q3305*$V$7)</f>
        <v>211.92000000000002</v>
      </c>
    </row>
    <row r="3306" spans="1:20" x14ac:dyDescent="0.3">
      <c r="A3306" s="2" t="s">
        <v>3994</v>
      </c>
      <c r="B3306" s="5">
        <v>43879</v>
      </c>
      <c r="C3306" s="5">
        <v>43880</v>
      </c>
      <c r="D3306" s="2" t="s">
        <v>26</v>
      </c>
      <c r="E3306" s="2" t="s">
        <v>89</v>
      </c>
      <c r="F3306" s="2" t="s">
        <v>589</v>
      </c>
      <c r="G3306" s="6" t="str">
        <f>VLOOKUP(F3306,'Customer Info'!A:B,2,0)</f>
        <v>Gary</v>
      </c>
      <c r="H3306" s="6" t="str">
        <f>VLOOKUP(F3306,'Customer Info'!A:C,3,0)</f>
        <v>Zandusky</v>
      </c>
      <c r="I3306" s="6" t="str">
        <f>VLOOKUP(F3306,'Customer Info'!A:E,5,0)</f>
        <v>Gold Coast</v>
      </c>
      <c r="J3306" s="2" t="s">
        <v>389</v>
      </c>
      <c r="K3306" s="2">
        <v>1887</v>
      </c>
      <c r="L3306" s="2">
        <v>1763</v>
      </c>
      <c r="M3306" s="2">
        <v>5</v>
      </c>
      <c r="N3306" s="7">
        <f t="shared" si="204"/>
        <v>8815</v>
      </c>
      <c r="O3306" s="7">
        <f t="shared" si="205"/>
        <v>9435</v>
      </c>
      <c r="P3306" s="2">
        <v>63</v>
      </c>
      <c r="Q3306" s="8">
        <f t="shared" si="206"/>
        <v>9498</v>
      </c>
      <c r="R3306" s="8">
        <f t="shared" si="207"/>
        <v>620</v>
      </c>
      <c r="S3306" s="2" t="s">
        <v>31</v>
      </c>
      <c r="T3306" s="22" cm="1">
        <f t="array" ref="T3306">_xlfn.IFS(OR(Q3306&gt;$U$2,Q3306&lt;$U$3),Q3306*$V$2,OR(Q3306&gt;$U$3,Q3306&lt;$U$4),Q3306*$V$3,OR(Q3306&gt;$U$3,Q3306&lt;$U$4),Q3306*$V$4,OR(Q3306&gt;$U$5,Q3306&lt;$U$6),Q3306*$V$6,OR(Q3306&gt;$U$6,Q3306&lt;$U$7),Q3306*$V$7)</f>
        <v>189.96</v>
      </c>
    </row>
    <row r="3307" spans="1:20" x14ac:dyDescent="0.3">
      <c r="A3307" s="2" t="s">
        <v>3995</v>
      </c>
      <c r="B3307" s="5">
        <v>43864</v>
      </c>
      <c r="C3307" s="5">
        <v>43866</v>
      </c>
      <c r="D3307" s="2" t="s">
        <v>33</v>
      </c>
      <c r="E3307" s="2" t="s">
        <v>27</v>
      </c>
      <c r="F3307" s="2" t="s">
        <v>496</v>
      </c>
      <c r="G3307" s="6" t="str">
        <f>VLOOKUP(F3307,'Customer Info'!A:B,2,0)</f>
        <v>Becky</v>
      </c>
      <c r="H3307" s="6" t="str">
        <f>VLOOKUP(F3307,'Customer Info'!A:C,3,0)</f>
        <v>Pak</v>
      </c>
      <c r="I3307" s="6" t="str">
        <f>VLOOKUP(F3307,'Customer Info'!A:E,5,0)</f>
        <v>Mandurah</v>
      </c>
      <c r="J3307" s="2" t="s">
        <v>188</v>
      </c>
      <c r="K3307" s="2">
        <v>6337</v>
      </c>
      <c r="L3307" s="2">
        <v>6215</v>
      </c>
      <c r="M3307" s="2">
        <v>2</v>
      </c>
      <c r="N3307" s="7">
        <f t="shared" si="204"/>
        <v>12430</v>
      </c>
      <c r="O3307" s="7">
        <f t="shared" si="205"/>
        <v>12674</v>
      </c>
      <c r="P3307" s="2">
        <v>77</v>
      </c>
      <c r="Q3307" s="8">
        <f t="shared" si="206"/>
        <v>12751</v>
      </c>
      <c r="R3307" s="8">
        <f t="shared" si="207"/>
        <v>244</v>
      </c>
      <c r="S3307" s="2" t="s">
        <v>61</v>
      </c>
      <c r="T3307" s="22" cm="1">
        <f t="array" ref="T3307">_xlfn.IFS(OR(Q3307&gt;$U$2,Q3307&lt;$U$3),Q3307*$V$2,OR(Q3307&gt;$U$3,Q3307&lt;$U$4),Q3307*$V$3,OR(Q3307&gt;$U$3,Q3307&lt;$U$4),Q3307*$V$4,OR(Q3307&gt;$U$5,Q3307&lt;$U$6),Q3307*$V$6,OR(Q3307&gt;$U$6,Q3307&lt;$U$7),Q3307*$V$7)</f>
        <v>255.02</v>
      </c>
    </row>
    <row r="3308" spans="1:20" x14ac:dyDescent="0.3">
      <c r="A3308" s="2" t="s">
        <v>3996</v>
      </c>
      <c r="B3308" s="5">
        <v>43904</v>
      </c>
      <c r="C3308" s="5">
        <v>43904</v>
      </c>
      <c r="D3308" s="2" t="s">
        <v>45</v>
      </c>
      <c r="E3308" s="2" t="s">
        <v>46</v>
      </c>
      <c r="F3308" s="2" t="s">
        <v>771</v>
      </c>
      <c r="G3308" s="6" t="str">
        <f>VLOOKUP(F3308,'Customer Info'!A:B,2,0)</f>
        <v>Tony</v>
      </c>
      <c r="H3308" s="6" t="str">
        <f>VLOOKUP(F3308,'Customer Info'!A:C,3,0)</f>
        <v>Sayre</v>
      </c>
      <c r="I3308" s="6" t="str">
        <f>VLOOKUP(F3308,'Customer Info'!A:E,5,0)</f>
        <v>Wafangdian</v>
      </c>
      <c r="J3308" s="2" t="s">
        <v>368</v>
      </c>
      <c r="K3308" s="2">
        <v>224</v>
      </c>
      <c r="L3308" s="2">
        <v>210</v>
      </c>
      <c r="M3308" s="2">
        <v>2</v>
      </c>
      <c r="N3308" s="7">
        <f t="shared" si="204"/>
        <v>420</v>
      </c>
      <c r="O3308" s="7">
        <f t="shared" si="205"/>
        <v>448</v>
      </c>
      <c r="P3308" s="2">
        <v>63</v>
      </c>
      <c r="Q3308" s="8">
        <f t="shared" si="206"/>
        <v>511</v>
      </c>
      <c r="R3308" s="8">
        <f t="shared" si="207"/>
        <v>28</v>
      </c>
      <c r="S3308" s="2" t="s">
        <v>31</v>
      </c>
      <c r="T3308" s="22" cm="1">
        <f t="array" ref="T3308">_xlfn.IFS(OR(Q3308&gt;$U$2,Q3308&lt;$U$3),Q3308*$V$2,OR(Q3308&gt;$U$3,Q3308&lt;$U$4),Q3308*$V$3,OR(Q3308&gt;$U$3,Q3308&lt;$U$4),Q3308*$V$4,OR(Q3308&gt;$U$5,Q3308&lt;$U$6),Q3308*$V$6,OR(Q3308&gt;$U$6,Q3308&lt;$U$7),Q3308*$V$7)</f>
        <v>10.220000000000001</v>
      </c>
    </row>
    <row r="3309" spans="1:20" x14ac:dyDescent="0.3">
      <c r="A3309" s="2" t="s">
        <v>3997</v>
      </c>
      <c r="B3309" s="5">
        <v>44173</v>
      </c>
      <c r="C3309" s="5">
        <v>44173</v>
      </c>
      <c r="D3309" s="2" t="s">
        <v>26</v>
      </c>
      <c r="E3309" s="2" t="s">
        <v>66</v>
      </c>
      <c r="F3309" s="2" t="s">
        <v>1245</v>
      </c>
      <c r="G3309" s="6" t="str">
        <f>VLOOKUP(F3309,'Customer Info'!A:B,2,0)</f>
        <v>Erica</v>
      </c>
      <c r="H3309" s="6" t="str">
        <f>VLOOKUP(F3309,'Customer Info'!A:C,3,0)</f>
        <v>Hackney</v>
      </c>
      <c r="I3309" s="6" t="str">
        <f>VLOOKUP(F3309,'Customer Info'!A:E,5,0)</f>
        <v>Perth</v>
      </c>
      <c r="J3309" s="2" t="s">
        <v>64</v>
      </c>
      <c r="K3309" s="2">
        <v>4122</v>
      </c>
      <c r="L3309" s="2">
        <v>3781</v>
      </c>
      <c r="M3309" s="2">
        <v>2</v>
      </c>
      <c r="N3309" s="7">
        <f t="shared" si="204"/>
        <v>7562</v>
      </c>
      <c r="O3309" s="7">
        <f t="shared" si="205"/>
        <v>8244</v>
      </c>
      <c r="P3309" s="2">
        <v>70</v>
      </c>
      <c r="Q3309" s="8">
        <f t="shared" si="206"/>
        <v>8314</v>
      </c>
      <c r="R3309" s="8">
        <f t="shared" si="207"/>
        <v>682</v>
      </c>
      <c r="S3309" s="2" t="s">
        <v>28</v>
      </c>
      <c r="T3309" s="22" cm="1">
        <f t="array" ref="T3309">_xlfn.IFS(OR(Q3309&gt;$U$2,Q3309&lt;$U$3),Q3309*$V$2,OR(Q3309&gt;$U$3,Q3309&lt;$U$4),Q3309*$V$3,OR(Q3309&gt;$U$3,Q3309&lt;$U$4),Q3309*$V$4,OR(Q3309&gt;$U$5,Q3309&lt;$U$6),Q3309*$V$6,OR(Q3309&gt;$U$6,Q3309&lt;$U$7),Q3309*$V$7)</f>
        <v>166.28</v>
      </c>
    </row>
    <row r="3310" spans="1:20" x14ac:dyDescent="0.3">
      <c r="A3310" s="2" t="s">
        <v>3998</v>
      </c>
      <c r="B3310" s="5">
        <v>43913</v>
      </c>
      <c r="C3310" s="5">
        <v>43914</v>
      </c>
      <c r="D3310" s="2" t="s">
        <v>26</v>
      </c>
      <c r="E3310" s="2" t="s">
        <v>34</v>
      </c>
      <c r="F3310" s="2" t="s">
        <v>1663</v>
      </c>
      <c r="G3310" s="6" t="str">
        <f>VLOOKUP(F3310,'Customer Info'!A:B,2,0)</f>
        <v>Matt</v>
      </c>
      <c r="H3310" s="6" t="str">
        <f>VLOOKUP(F3310,'Customer Info'!A:C,3,0)</f>
        <v>Collins</v>
      </c>
      <c r="I3310" s="6" t="str">
        <f>VLOOKUP(F3310,'Customer Info'!A:E,5,0)</f>
        <v>Mumbai</v>
      </c>
      <c r="J3310" s="2" t="s">
        <v>552</v>
      </c>
      <c r="K3310" s="2">
        <v>3145</v>
      </c>
      <c r="L3310" s="2">
        <v>3025</v>
      </c>
      <c r="M3310" s="2">
        <v>7</v>
      </c>
      <c r="N3310" s="7">
        <f t="shared" si="204"/>
        <v>21175</v>
      </c>
      <c r="O3310" s="7">
        <f t="shared" si="205"/>
        <v>22015</v>
      </c>
      <c r="P3310" s="2">
        <v>40</v>
      </c>
      <c r="Q3310" s="8">
        <f t="shared" si="206"/>
        <v>22055</v>
      </c>
      <c r="R3310" s="8">
        <f t="shared" si="207"/>
        <v>840</v>
      </c>
      <c r="S3310" s="2" t="s">
        <v>61</v>
      </c>
      <c r="T3310" s="22" cm="1">
        <f t="array" ref="T3310">_xlfn.IFS(OR(Q3310&gt;$U$2,Q3310&lt;$U$3),Q3310*$V$2,OR(Q3310&gt;$U$3,Q3310&lt;$U$4),Q3310*$V$3,OR(Q3310&gt;$U$3,Q3310&lt;$U$4),Q3310*$V$4,OR(Q3310&gt;$U$5,Q3310&lt;$U$6),Q3310*$V$6,OR(Q3310&gt;$U$6,Q3310&lt;$U$7),Q3310*$V$7)</f>
        <v>441.1</v>
      </c>
    </row>
    <row r="3311" spans="1:20" x14ac:dyDescent="0.3">
      <c r="A3311" s="2" t="s">
        <v>3999</v>
      </c>
      <c r="B3311" s="5">
        <v>44169</v>
      </c>
      <c r="C3311" s="5">
        <v>44169</v>
      </c>
      <c r="D3311" s="2" t="s">
        <v>26</v>
      </c>
      <c r="E3311" s="2" t="s">
        <v>89</v>
      </c>
      <c r="F3311" s="2" t="s">
        <v>1261</v>
      </c>
      <c r="G3311" s="6" t="str">
        <f>VLOOKUP(F3311,'Customer Info'!A:B,2,0)</f>
        <v>Heather</v>
      </c>
      <c r="H3311" s="6" t="str">
        <f>VLOOKUP(F3311,'Customer Info'!A:C,3,0)</f>
        <v>Kirkland</v>
      </c>
      <c r="I3311" s="6" t="str">
        <f>VLOOKUP(F3311,'Customer Info'!A:E,5,0)</f>
        <v>Luoyang</v>
      </c>
      <c r="J3311" s="2" t="s">
        <v>412</v>
      </c>
      <c r="K3311" s="2">
        <v>2790</v>
      </c>
      <c r="L3311" s="2">
        <v>2557</v>
      </c>
      <c r="M3311" s="2">
        <v>3</v>
      </c>
      <c r="N3311" s="7">
        <f t="shared" si="204"/>
        <v>7671</v>
      </c>
      <c r="O3311" s="7">
        <f t="shared" si="205"/>
        <v>8370</v>
      </c>
      <c r="P3311" s="2">
        <v>46</v>
      </c>
      <c r="Q3311" s="8">
        <f t="shared" si="206"/>
        <v>8416</v>
      </c>
      <c r="R3311" s="8">
        <f t="shared" si="207"/>
        <v>699</v>
      </c>
      <c r="S3311" s="2" t="s">
        <v>31</v>
      </c>
      <c r="T3311" s="22" cm="1">
        <f t="array" ref="T3311">_xlfn.IFS(OR(Q3311&gt;$U$2,Q3311&lt;$U$3),Q3311*$V$2,OR(Q3311&gt;$U$3,Q3311&lt;$U$4),Q3311*$V$3,OR(Q3311&gt;$U$3,Q3311&lt;$U$4),Q3311*$V$4,OR(Q3311&gt;$U$5,Q3311&lt;$U$6),Q3311*$V$6,OR(Q3311&gt;$U$6,Q3311&lt;$U$7),Q3311*$V$7)</f>
        <v>168.32</v>
      </c>
    </row>
    <row r="3312" spans="1:20" x14ac:dyDescent="0.3">
      <c r="A3312" s="2" t="s">
        <v>4000</v>
      </c>
      <c r="B3312" s="5">
        <v>44018</v>
      </c>
      <c r="C3312" s="5">
        <v>44018</v>
      </c>
      <c r="D3312" s="2" t="s">
        <v>33</v>
      </c>
      <c r="E3312" s="2" t="s">
        <v>27</v>
      </c>
      <c r="F3312" s="2" t="s">
        <v>1509</v>
      </c>
      <c r="G3312" s="6" t="str">
        <f>VLOOKUP(F3312,'Customer Info'!A:B,2,0)</f>
        <v>Mike</v>
      </c>
      <c r="H3312" s="6" t="str">
        <f>VLOOKUP(F3312,'Customer Info'!A:C,3,0)</f>
        <v>Pelletier</v>
      </c>
      <c r="I3312" s="6" t="str">
        <f>VLOOKUP(F3312,'Customer Info'!A:E,5,0)</f>
        <v>Jakarta</v>
      </c>
      <c r="J3312" s="2" t="s">
        <v>97</v>
      </c>
      <c r="K3312" s="2">
        <v>8630</v>
      </c>
      <c r="L3312" s="2">
        <v>8303</v>
      </c>
      <c r="M3312" s="2">
        <v>4</v>
      </c>
      <c r="N3312" s="7">
        <f t="shared" si="204"/>
        <v>33212</v>
      </c>
      <c r="O3312" s="7">
        <f t="shared" si="205"/>
        <v>34520</v>
      </c>
      <c r="P3312" s="2">
        <v>63</v>
      </c>
      <c r="Q3312" s="8">
        <f t="shared" si="206"/>
        <v>34583</v>
      </c>
      <c r="R3312" s="8">
        <f t="shared" si="207"/>
        <v>1308</v>
      </c>
      <c r="S3312" s="2" t="s">
        <v>31</v>
      </c>
      <c r="T3312" s="22" cm="1">
        <f t="array" ref="T3312">_xlfn.IFS(OR(Q3312&gt;$U$2,Q3312&lt;$U$3),Q3312*$V$2,OR(Q3312&gt;$U$3,Q3312&lt;$U$4),Q3312*$V$3,OR(Q3312&gt;$U$3,Q3312&lt;$U$4),Q3312*$V$4,OR(Q3312&gt;$U$5,Q3312&lt;$U$6),Q3312*$V$6,OR(Q3312&gt;$U$6,Q3312&lt;$U$7),Q3312*$V$7)</f>
        <v>691.66</v>
      </c>
    </row>
    <row r="3313" spans="1:20" x14ac:dyDescent="0.3">
      <c r="A3313" s="2" t="s">
        <v>4001</v>
      </c>
      <c r="B3313" s="5">
        <v>44039</v>
      </c>
      <c r="C3313" s="5">
        <v>44041</v>
      </c>
      <c r="D3313" s="2" t="s">
        <v>45</v>
      </c>
      <c r="E3313" s="2" t="s">
        <v>66</v>
      </c>
      <c r="F3313" s="2" t="s">
        <v>1936</v>
      </c>
      <c r="G3313" s="6" t="str">
        <f>VLOOKUP(F3313,'Customer Info'!A:B,2,0)</f>
        <v>Troy</v>
      </c>
      <c r="H3313" s="6" t="str">
        <f>VLOOKUP(F3313,'Customer Info'!A:C,3,0)</f>
        <v>Staebel</v>
      </c>
      <c r="I3313" s="6" t="str">
        <f>VLOOKUP(F3313,'Customer Info'!A:E,5,0)</f>
        <v>Depok</v>
      </c>
      <c r="J3313" s="2" t="s">
        <v>692</v>
      </c>
      <c r="K3313" s="2">
        <v>2017</v>
      </c>
      <c r="L3313" s="2">
        <v>1834</v>
      </c>
      <c r="M3313" s="2">
        <v>2</v>
      </c>
      <c r="N3313" s="7">
        <f t="shared" si="204"/>
        <v>3668</v>
      </c>
      <c r="O3313" s="7">
        <f t="shared" si="205"/>
        <v>4034</v>
      </c>
      <c r="P3313" s="2">
        <v>88</v>
      </c>
      <c r="Q3313" s="8">
        <f t="shared" si="206"/>
        <v>4122</v>
      </c>
      <c r="R3313" s="8">
        <f t="shared" si="207"/>
        <v>366</v>
      </c>
      <c r="S3313" s="2" t="s">
        <v>61</v>
      </c>
      <c r="T3313" s="22" cm="1">
        <f t="array" ref="T3313">_xlfn.IFS(OR(Q3313&gt;$U$2,Q3313&lt;$U$3),Q3313*$V$2,OR(Q3313&gt;$U$3,Q3313&lt;$U$4),Q3313*$V$3,OR(Q3313&gt;$U$3,Q3313&lt;$U$4),Q3313*$V$4,OR(Q3313&gt;$U$5,Q3313&lt;$U$6),Q3313*$V$6,OR(Q3313&gt;$U$6,Q3313&lt;$U$7),Q3313*$V$7)</f>
        <v>82.44</v>
      </c>
    </row>
    <row r="3314" spans="1:20" x14ac:dyDescent="0.3">
      <c r="A3314" s="2" t="s">
        <v>4002</v>
      </c>
      <c r="B3314" s="5">
        <v>44166</v>
      </c>
      <c r="C3314" s="5">
        <v>44168</v>
      </c>
      <c r="D3314" s="2" t="s">
        <v>45</v>
      </c>
      <c r="E3314" s="2" t="s">
        <v>89</v>
      </c>
      <c r="F3314" s="2" t="s">
        <v>1702</v>
      </c>
      <c r="G3314" s="6" t="str">
        <f>VLOOKUP(F3314,'Customer Info'!A:B,2,0)</f>
        <v>Patrick</v>
      </c>
      <c r="H3314" s="6" t="str">
        <f>VLOOKUP(F3314,'Customer Info'!A:C,3,0)</f>
        <v>O'Donnell</v>
      </c>
      <c r="I3314" s="6" t="str">
        <f>VLOOKUP(F3314,'Customer Info'!A:E,5,0)</f>
        <v>Sydney</v>
      </c>
      <c r="J3314" s="2" t="s">
        <v>577</v>
      </c>
      <c r="K3314" s="2">
        <v>2503</v>
      </c>
      <c r="L3314" s="2">
        <v>2454</v>
      </c>
      <c r="M3314" s="2">
        <v>3</v>
      </c>
      <c r="N3314" s="7">
        <f t="shared" si="204"/>
        <v>7362</v>
      </c>
      <c r="O3314" s="7">
        <f t="shared" si="205"/>
        <v>7509</v>
      </c>
      <c r="P3314" s="2">
        <v>53</v>
      </c>
      <c r="Q3314" s="8">
        <f t="shared" si="206"/>
        <v>7562</v>
      </c>
      <c r="R3314" s="8">
        <f t="shared" si="207"/>
        <v>147</v>
      </c>
      <c r="S3314" s="2" t="s">
        <v>61</v>
      </c>
      <c r="T3314" s="22" cm="1">
        <f t="array" ref="T3314">_xlfn.IFS(OR(Q3314&gt;$U$2,Q3314&lt;$U$3),Q3314*$V$2,OR(Q3314&gt;$U$3,Q3314&lt;$U$4),Q3314*$V$3,OR(Q3314&gt;$U$3,Q3314&lt;$U$4),Q3314*$V$4,OR(Q3314&gt;$U$5,Q3314&lt;$U$6),Q3314*$V$6,OR(Q3314&gt;$U$6,Q3314&lt;$U$7),Q3314*$V$7)</f>
        <v>151.24</v>
      </c>
    </row>
    <row r="3315" spans="1:20" x14ac:dyDescent="0.3">
      <c r="A3315" s="2" t="s">
        <v>4003</v>
      </c>
      <c r="B3315" s="5">
        <v>43965</v>
      </c>
      <c r="C3315" s="5">
        <v>43966</v>
      </c>
      <c r="D3315" s="2" t="s">
        <v>45</v>
      </c>
      <c r="E3315" s="2" t="s">
        <v>34</v>
      </c>
      <c r="F3315" s="2" t="s">
        <v>1017</v>
      </c>
      <c r="G3315" s="6" t="str">
        <f>VLOOKUP(F3315,'Customer Info'!A:B,2,0)</f>
        <v>Carol</v>
      </c>
      <c r="H3315" s="6" t="str">
        <f>VLOOKUP(F3315,'Customer Info'!A:C,3,0)</f>
        <v>Adams</v>
      </c>
      <c r="I3315" s="6" t="str">
        <f>VLOOKUP(F3315,'Customer Info'!A:E,5,0)</f>
        <v>Cairns</v>
      </c>
      <c r="J3315" s="2" t="s">
        <v>512</v>
      </c>
      <c r="K3315" s="2">
        <v>465</v>
      </c>
      <c r="L3315" s="2">
        <v>439</v>
      </c>
      <c r="M3315" s="2">
        <v>3</v>
      </c>
      <c r="N3315" s="7">
        <f t="shared" si="204"/>
        <v>1317</v>
      </c>
      <c r="O3315" s="7">
        <f t="shared" si="205"/>
        <v>1395</v>
      </c>
      <c r="P3315" s="2">
        <v>94</v>
      </c>
      <c r="Q3315" s="8">
        <f t="shared" si="206"/>
        <v>1489</v>
      </c>
      <c r="R3315" s="8">
        <f t="shared" si="207"/>
        <v>78</v>
      </c>
      <c r="S3315" s="2" t="s">
        <v>31</v>
      </c>
      <c r="T3315" s="22" cm="1">
        <f t="array" ref="T3315">_xlfn.IFS(OR(Q3315&gt;$U$2,Q3315&lt;$U$3),Q3315*$V$2,OR(Q3315&gt;$U$3,Q3315&lt;$U$4),Q3315*$V$3,OR(Q3315&gt;$U$3,Q3315&lt;$U$4),Q3315*$V$4,OR(Q3315&gt;$U$5,Q3315&lt;$U$6),Q3315*$V$6,OR(Q3315&gt;$U$6,Q3315&lt;$U$7),Q3315*$V$7)</f>
        <v>29.78</v>
      </c>
    </row>
    <row r="3316" spans="1:20" x14ac:dyDescent="0.3">
      <c r="A3316" s="2" t="s">
        <v>4004</v>
      </c>
      <c r="B3316" s="5">
        <v>44165</v>
      </c>
      <c r="C3316" s="5">
        <v>44165</v>
      </c>
      <c r="D3316" s="2" t="s">
        <v>45</v>
      </c>
      <c r="E3316" s="2" t="s">
        <v>41</v>
      </c>
      <c r="F3316" s="2" t="s">
        <v>1628</v>
      </c>
      <c r="G3316" s="6" t="str">
        <f>VLOOKUP(F3316,'Customer Info'!A:B,2,0)</f>
        <v>Roy</v>
      </c>
      <c r="H3316" s="6" t="str">
        <f>VLOOKUP(F3316,'Customer Info'!A:C,3,0)</f>
        <v>Skaria</v>
      </c>
      <c r="I3316" s="6" t="str">
        <f>VLOOKUP(F3316,'Customer Info'!A:E,5,0)</f>
        <v>Bogor</v>
      </c>
      <c r="J3316" s="2" t="s">
        <v>864</v>
      </c>
      <c r="K3316" s="2">
        <v>56</v>
      </c>
      <c r="L3316" s="2">
        <v>54</v>
      </c>
      <c r="M3316" s="2">
        <v>2</v>
      </c>
      <c r="N3316" s="7">
        <f t="shared" si="204"/>
        <v>108</v>
      </c>
      <c r="O3316" s="7">
        <f t="shared" si="205"/>
        <v>112</v>
      </c>
      <c r="P3316" s="2">
        <v>10</v>
      </c>
      <c r="Q3316" s="8">
        <f t="shared" si="206"/>
        <v>122</v>
      </c>
      <c r="R3316" s="8">
        <f t="shared" si="207"/>
        <v>4</v>
      </c>
      <c r="S3316" s="2" t="s">
        <v>61</v>
      </c>
      <c r="T3316" s="22" cm="1">
        <f t="array" ref="T3316">_xlfn.IFS(OR(Q3316&gt;$U$2,Q3316&lt;$U$3),Q3316*$V$2,OR(Q3316&gt;$U$3,Q3316&lt;$U$4),Q3316*$V$3,OR(Q3316&gt;$U$3,Q3316&lt;$U$4),Q3316*$V$4,OR(Q3316&gt;$U$5,Q3316&lt;$U$6),Q3316*$V$6,OR(Q3316&gt;$U$6,Q3316&lt;$U$7),Q3316*$V$7)</f>
        <v>2.44</v>
      </c>
    </row>
    <row r="3317" spans="1:20" x14ac:dyDescent="0.3">
      <c r="A3317" s="2" t="s">
        <v>4005</v>
      </c>
      <c r="B3317" s="5">
        <v>43913</v>
      </c>
      <c r="C3317" s="5">
        <v>43913</v>
      </c>
      <c r="D3317" s="2" t="s">
        <v>45</v>
      </c>
      <c r="E3317" s="2" t="s">
        <v>66</v>
      </c>
      <c r="F3317" s="2" t="s">
        <v>245</v>
      </c>
      <c r="G3317" s="6" t="str">
        <f>VLOOKUP(F3317,'Customer Info'!A:B,2,0)</f>
        <v>Laurel</v>
      </c>
      <c r="H3317" s="6" t="str">
        <f>VLOOKUP(F3317,'Customer Info'!A:C,3,0)</f>
        <v>Elliston</v>
      </c>
      <c r="I3317" s="6" t="str">
        <f>VLOOKUP(F3317,'Customer Info'!A:E,5,0)</f>
        <v>Herten</v>
      </c>
      <c r="J3317" s="2" t="s">
        <v>132</v>
      </c>
      <c r="K3317" s="2">
        <v>279</v>
      </c>
      <c r="L3317" s="2">
        <v>254</v>
      </c>
      <c r="M3317" s="2">
        <v>1</v>
      </c>
      <c r="N3317" s="7">
        <f t="shared" si="204"/>
        <v>254</v>
      </c>
      <c r="O3317" s="7">
        <f t="shared" si="205"/>
        <v>279</v>
      </c>
      <c r="P3317" s="2">
        <v>72</v>
      </c>
      <c r="Q3317" s="8">
        <f t="shared" si="206"/>
        <v>351</v>
      </c>
      <c r="R3317" s="8">
        <f t="shared" si="207"/>
        <v>25</v>
      </c>
      <c r="S3317" s="2" t="s">
        <v>61</v>
      </c>
      <c r="T3317" s="22" cm="1">
        <f t="array" ref="T3317">_xlfn.IFS(OR(Q3317&gt;$U$2,Q3317&lt;$U$3),Q3317*$V$2,OR(Q3317&gt;$U$3,Q3317&lt;$U$4),Q3317*$V$3,OR(Q3317&gt;$U$3,Q3317&lt;$U$4),Q3317*$V$4,OR(Q3317&gt;$U$5,Q3317&lt;$U$6),Q3317*$V$6,OR(Q3317&gt;$U$6,Q3317&lt;$U$7),Q3317*$V$7)</f>
        <v>7.0200000000000005</v>
      </c>
    </row>
    <row r="3318" spans="1:20" x14ac:dyDescent="0.3">
      <c r="A3318" s="2" t="s">
        <v>4006</v>
      </c>
      <c r="B3318" s="5">
        <v>43888</v>
      </c>
      <c r="C3318" s="5">
        <v>43889</v>
      </c>
      <c r="D3318" s="2" t="s">
        <v>45</v>
      </c>
      <c r="E3318" s="2" t="s">
        <v>46</v>
      </c>
      <c r="F3318" s="2" t="s">
        <v>1744</v>
      </c>
      <c r="G3318" s="6" t="str">
        <f>VLOOKUP(F3318,'Customer Info'!A:B,2,0)</f>
        <v>Aaron</v>
      </c>
      <c r="H3318" s="6" t="str">
        <f>VLOOKUP(F3318,'Customer Info'!A:C,3,0)</f>
        <v>Smayling</v>
      </c>
      <c r="I3318" s="6" t="str">
        <f>VLOOKUP(F3318,'Customer Info'!A:E,5,0)</f>
        <v>Port Macquarie</v>
      </c>
      <c r="J3318" s="2" t="s">
        <v>232</v>
      </c>
      <c r="K3318" s="2">
        <v>526</v>
      </c>
      <c r="L3318" s="2">
        <v>487</v>
      </c>
      <c r="M3318" s="2">
        <v>3</v>
      </c>
      <c r="N3318" s="7">
        <f t="shared" si="204"/>
        <v>1461</v>
      </c>
      <c r="O3318" s="7">
        <f t="shared" si="205"/>
        <v>1578</v>
      </c>
      <c r="P3318" s="2">
        <v>52</v>
      </c>
      <c r="Q3318" s="8">
        <f t="shared" si="206"/>
        <v>1630</v>
      </c>
      <c r="R3318" s="8">
        <f t="shared" si="207"/>
        <v>117</v>
      </c>
      <c r="S3318" s="2" t="s">
        <v>31</v>
      </c>
      <c r="T3318" s="22" cm="1">
        <f t="array" ref="T3318">_xlfn.IFS(OR(Q3318&gt;$U$2,Q3318&lt;$U$3),Q3318*$V$2,OR(Q3318&gt;$U$3,Q3318&lt;$U$4),Q3318*$V$3,OR(Q3318&gt;$U$3,Q3318&lt;$U$4),Q3318*$V$4,OR(Q3318&gt;$U$5,Q3318&lt;$U$6),Q3318*$V$6,OR(Q3318&gt;$U$6,Q3318&lt;$U$7),Q3318*$V$7)</f>
        <v>32.6</v>
      </c>
    </row>
    <row r="3319" spans="1:20" x14ac:dyDescent="0.3">
      <c r="A3319" s="2" t="s">
        <v>4007</v>
      </c>
      <c r="B3319" s="5">
        <v>44097</v>
      </c>
      <c r="C3319" s="5">
        <v>44098</v>
      </c>
      <c r="D3319" s="2" t="s">
        <v>45</v>
      </c>
      <c r="E3319" s="2" t="s">
        <v>27</v>
      </c>
      <c r="F3319" s="2" t="s">
        <v>1339</v>
      </c>
      <c r="G3319" s="6" t="str">
        <f>VLOOKUP(F3319,'Customer Info'!A:B,2,0)</f>
        <v>Toby</v>
      </c>
      <c r="H3319" s="6" t="str">
        <f>VLOOKUP(F3319,'Customer Info'!A:C,3,0)</f>
        <v>Swindell</v>
      </c>
      <c r="I3319" s="6" t="str">
        <f>VLOOKUP(F3319,'Customer Info'!A:E,5,0)</f>
        <v>Ninghai</v>
      </c>
      <c r="J3319" s="2" t="s">
        <v>43</v>
      </c>
      <c r="K3319" s="2">
        <v>472</v>
      </c>
      <c r="L3319" s="2">
        <v>432</v>
      </c>
      <c r="M3319" s="2">
        <v>1</v>
      </c>
      <c r="N3319" s="7">
        <f t="shared" si="204"/>
        <v>432</v>
      </c>
      <c r="O3319" s="7">
        <f t="shared" si="205"/>
        <v>472</v>
      </c>
      <c r="P3319" s="2">
        <v>73</v>
      </c>
      <c r="Q3319" s="8">
        <f t="shared" si="206"/>
        <v>545</v>
      </c>
      <c r="R3319" s="8">
        <f t="shared" si="207"/>
        <v>40</v>
      </c>
      <c r="S3319" s="2" t="s">
        <v>31</v>
      </c>
      <c r="T3319" s="22" cm="1">
        <f t="array" ref="T3319">_xlfn.IFS(OR(Q3319&gt;$U$2,Q3319&lt;$U$3),Q3319*$V$2,OR(Q3319&gt;$U$3,Q3319&lt;$U$4),Q3319*$V$3,OR(Q3319&gt;$U$3,Q3319&lt;$U$4),Q3319*$V$4,OR(Q3319&gt;$U$5,Q3319&lt;$U$6),Q3319*$V$6,OR(Q3319&gt;$U$6,Q3319&lt;$U$7),Q3319*$V$7)</f>
        <v>10.9</v>
      </c>
    </row>
    <row r="3320" spans="1:20" x14ac:dyDescent="0.3">
      <c r="A3320" s="2" t="s">
        <v>4008</v>
      </c>
      <c r="B3320" s="5">
        <v>44149</v>
      </c>
      <c r="C3320" s="5">
        <v>44150</v>
      </c>
      <c r="D3320" s="2" t="s">
        <v>26</v>
      </c>
      <c r="E3320" s="2" t="s">
        <v>27</v>
      </c>
      <c r="F3320" s="2" t="s">
        <v>816</v>
      </c>
      <c r="G3320" s="6" t="str">
        <f>VLOOKUP(F3320,'Customer Info'!A:B,2,0)</f>
        <v>Bobby</v>
      </c>
      <c r="H3320" s="6" t="str">
        <f>VLOOKUP(F3320,'Customer Info'!A:C,3,0)</f>
        <v>Odegard</v>
      </c>
      <c r="I3320" s="6" t="str">
        <f>VLOOKUP(F3320,'Customer Info'!A:E,5,0)</f>
        <v>Adelaide</v>
      </c>
      <c r="J3320" s="2" t="s">
        <v>1010</v>
      </c>
      <c r="K3320" s="2">
        <v>2874</v>
      </c>
      <c r="L3320" s="2">
        <v>2583</v>
      </c>
      <c r="M3320" s="2">
        <v>4</v>
      </c>
      <c r="N3320" s="7">
        <f t="shared" si="204"/>
        <v>10332</v>
      </c>
      <c r="O3320" s="7">
        <f t="shared" si="205"/>
        <v>11496</v>
      </c>
      <c r="P3320" s="2">
        <v>35</v>
      </c>
      <c r="Q3320" s="8">
        <f t="shared" si="206"/>
        <v>11531</v>
      </c>
      <c r="R3320" s="8">
        <f t="shared" si="207"/>
        <v>1164</v>
      </c>
      <c r="S3320" s="2" t="s">
        <v>31</v>
      </c>
      <c r="T3320" s="22" cm="1">
        <f t="array" ref="T3320">_xlfn.IFS(OR(Q3320&gt;$U$2,Q3320&lt;$U$3),Q3320*$V$2,OR(Q3320&gt;$U$3,Q3320&lt;$U$4),Q3320*$V$3,OR(Q3320&gt;$U$3,Q3320&lt;$U$4),Q3320*$V$4,OR(Q3320&gt;$U$5,Q3320&lt;$U$6),Q3320*$V$6,OR(Q3320&gt;$U$6,Q3320&lt;$U$7),Q3320*$V$7)</f>
        <v>230.62</v>
      </c>
    </row>
    <row r="3321" spans="1:20" x14ac:dyDescent="0.3">
      <c r="A3321" s="2" t="s">
        <v>4009</v>
      </c>
      <c r="B3321" s="5">
        <v>44134</v>
      </c>
      <c r="C3321" s="5">
        <v>44136</v>
      </c>
      <c r="D3321" s="2" t="s">
        <v>26</v>
      </c>
      <c r="E3321" s="2" t="s">
        <v>66</v>
      </c>
      <c r="F3321" s="2" t="s">
        <v>1434</v>
      </c>
      <c r="G3321" s="6" t="str">
        <f>VLOOKUP(F3321,'Customer Info'!A:B,2,0)</f>
        <v>Alan</v>
      </c>
      <c r="H3321" s="6" t="str">
        <f>VLOOKUP(F3321,'Customer Info'!A:C,3,0)</f>
        <v>Shonely</v>
      </c>
      <c r="I3321" s="6" t="str">
        <f>VLOOKUP(F3321,'Customer Info'!A:E,5,0)</f>
        <v>Canberra</v>
      </c>
      <c r="J3321" s="2" t="s">
        <v>323</v>
      </c>
      <c r="K3321" s="2">
        <v>1816</v>
      </c>
      <c r="L3321" s="2">
        <v>1699</v>
      </c>
      <c r="M3321" s="2">
        <v>8</v>
      </c>
      <c r="N3321" s="7">
        <f t="shared" si="204"/>
        <v>13592</v>
      </c>
      <c r="O3321" s="7">
        <f t="shared" si="205"/>
        <v>14528</v>
      </c>
      <c r="P3321" s="2">
        <v>30</v>
      </c>
      <c r="Q3321" s="8">
        <f t="shared" si="206"/>
        <v>14558</v>
      </c>
      <c r="R3321" s="8">
        <f t="shared" si="207"/>
        <v>936</v>
      </c>
      <c r="S3321" s="2" t="s">
        <v>31</v>
      </c>
      <c r="T3321" s="22" cm="1">
        <f t="array" ref="T3321">_xlfn.IFS(OR(Q3321&gt;$U$2,Q3321&lt;$U$3),Q3321*$V$2,OR(Q3321&gt;$U$3,Q3321&lt;$U$4),Q3321*$V$3,OR(Q3321&gt;$U$3,Q3321&lt;$U$4),Q3321*$V$4,OR(Q3321&gt;$U$5,Q3321&lt;$U$6),Q3321*$V$6,OR(Q3321&gt;$U$6,Q3321&lt;$U$7),Q3321*$V$7)</f>
        <v>291.16000000000003</v>
      </c>
    </row>
    <row r="3322" spans="1:20" x14ac:dyDescent="0.3">
      <c r="A3322" s="2" t="s">
        <v>4010</v>
      </c>
      <c r="B3322" s="5">
        <v>43916</v>
      </c>
      <c r="C3322" s="5">
        <v>43917</v>
      </c>
      <c r="D3322" s="2" t="s">
        <v>33</v>
      </c>
      <c r="E3322" s="2" t="s">
        <v>41</v>
      </c>
      <c r="F3322" s="2" t="s">
        <v>1494</v>
      </c>
      <c r="G3322" s="6" t="str">
        <f>VLOOKUP(F3322,'Customer Info'!A:B,2,0)</f>
        <v>Philisse</v>
      </c>
      <c r="H3322" s="6" t="str">
        <f>VLOOKUP(F3322,'Customer Info'!A:C,3,0)</f>
        <v>Overcash</v>
      </c>
      <c r="I3322" s="6" t="str">
        <f>VLOOKUP(F3322,'Customer Info'!A:E,5,0)</f>
        <v>Potsdam</v>
      </c>
      <c r="J3322" s="2" t="s">
        <v>78</v>
      </c>
      <c r="K3322" s="2">
        <v>1668</v>
      </c>
      <c r="L3322" s="2">
        <v>1636</v>
      </c>
      <c r="M3322" s="2">
        <v>7</v>
      </c>
      <c r="N3322" s="7">
        <f t="shared" si="204"/>
        <v>11452</v>
      </c>
      <c r="O3322" s="7">
        <f t="shared" si="205"/>
        <v>11676</v>
      </c>
      <c r="P3322" s="2">
        <v>78</v>
      </c>
      <c r="Q3322" s="8">
        <f t="shared" si="206"/>
        <v>11754</v>
      </c>
      <c r="R3322" s="8">
        <f t="shared" si="207"/>
        <v>224</v>
      </c>
      <c r="S3322" s="2" t="s">
        <v>31</v>
      </c>
      <c r="T3322" s="22" cm="1">
        <f t="array" ref="T3322">_xlfn.IFS(OR(Q3322&gt;$U$2,Q3322&lt;$U$3),Q3322*$V$2,OR(Q3322&gt;$U$3,Q3322&lt;$U$4),Q3322*$V$3,OR(Q3322&gt;$U$3,Q3322&lt;$U$4),Q3322*$V$4,OR(Q3322&gt;$U$5,Q3322&lt;$U$6),Q3322*$V$6,OR(Q3322&gt;$U$6,Q3322&lt;$U$7),Q3322*$V$7)</f>
        <v>235.08</v>
      </c>
    </row>
    <row r="3323" spans="1:20" x14ac:dyDescent="0.3">
      <c r="A3323" s="2" t="s">
        <v>4011</v>
      </c>
      <c r="B3323" s="5">
        <v>44001</v>
      </c>
      <c r="C3323" s="5">
        <v>44003</v>
      </c>
      <c r="D3323" s="2" t="s">
        <v>33</v>
      </c>
      <c r="E3323" s="2" t="s">
        <v>46</v>
      </c>
      <c r="F3323" s="2" t="s">
        <v>558</v>
      </c>
      <c r="G3323" s="6" t="str">
        <f>VLOOKUP(F3323,'Customer Info'!A:B,2,0)</f>
        <v>Darrin</v>
      </c>
      <c r="H3323" s="6" t="str">
        <f>VLOOKUP(F3323,'Customer Info'!A:C,3,0)</f>
        <v>Martin</v>
      </c>
      <c r="I3323" s="6" t="str">
        <f>VLOOKUP(F3323,'Customer Info'!A:E,5,0)</f>
        <v>Berlin</v>
      </c>
      <c r="J3323" s="2" t="s">
        <v>570</v>
      </c>
      <c r="K3323" s="2">
        <v>8281</v>
      </c>
      <c r="L3323" s="2">
        <v>7673</v>
      </c>
      <c r="M3323" s="2">
        <v>6</v>
      </c>
      <c r="N3323" s="7">
        <f t="shared" si="204"/>
        <v>46038</v>
      </c>
      <c r="O3323" s="7">
        <f t="shared" si="205"/>
        <v>49686</v>
      </c>
      <c r="P3323" s="2">
        <v>30</v>
      </c>
      <c r="Q3323" s="8">
        <f t="shared" si="206"/>
        <v>49716</v>
      </c>
      <c r="R3323" s="8">
        <f t="shared" si="207"/>
        <v>3648</v>
      </c>
      <c r="S3323" s="2" t="s">
        <v>31</v>
      </c>
      <c r="T3323" s="22" cm="1">
        <f t="array" ref="T3323">_xlfn.IFS(OR(Q3323&gt;$U$2,Q3323&lt;$U$3),Q3323*$V$2,OR(Q3323&gt;$U$3,Q3323&lt;$U$4),Q3323*$V$3,OR(Q3323&gt;$U$3,Q3323&lt;$U$4),Q3323*$V$4,OR(Q3323&gt;$U$5,Q3323&lt;$U$6),Q3323*$V$6,OR(Q3323&gt;$U$6,Q3323&lt;$U$7),Q3323*$V$7)</f>
        <v>994.32</v>
      </c>
    </row>
    <row r="3324" spans="1:20" x14ac:dyDescent="0.3">
      <c r="A3324" s="2" t="s">
        <v>4012</v>
      </c>
      <c r="B3324" s="5">
        <v>44133</v>
      </c>
      <c r="C3324" s="5">
        <v>44134</v>
      </c>
      <c r="D3324" s="2" t="s">
        <v>45</v>
      </c>
      <c r="E3324" s="2" t="s">
        <v>27</v>
      </c>
      <c r="F3324" s="2" t="s">
        <v>661</v>
      </c>
      <c r="G3324" s="6" t="str">
        <f>VLOOKUP(F3324,'Customer Info'!A:B,2,0)</f>
        <v>Aaron</v>
      </c>
      <c r="H3324" s="6" t="str">
        <f>VLOOKUP(F3324,'Customer Info'!A:C,3,0)</f>
        <v>Bergman</v>
      </c>
      <c r="I3324" s="6" t="str">
        <f>VLOOKUP(F3324,'Customer Info'!A:E,5,0)</f>
        <v>Halle</v>
      </c>
      <c r="J3324" s="2" t="s">
        <v>205</v>
      </c>
      <c r="K3324" s="2">
        <v>69</v>
      </c>
      <c r="L3324" s="2">
        <v>64</v>
      </c>
      <c r="M3324" s="2">
        <v>1</v>
      </c>
      <c r="N3324" s="7">
        <f t="shared" si="204"/>
        <v>64</v>
      </c>
      <c r="O3324" s="7">
        <f t="shared" si="205"/>
        <v>69</v>
      </c>
      <c r="P3324" s="2">
        <v>10</v>
      </c>
      <c r="Q3324" s="8">
        <f t="shared" si="206"/>
        <v>79</v>
      </c>
      <c r="R3324" s="8">
        <f t="shared" si="207"/>
        <v>5</v>
      </c>
      <c r="S3324" s="2" t="s">
        <v>31</v>
      </c>
      <c r="T3324" s="22" cm="1">
        <f t="array" ref="T3324">_xlfn.IFS(OR(Q3324&gt;$U$2,Q3324&lt;$U$3),Q3324*$V$2,OR(Q3324&gt;$U$3,Q3324&lt;$U$4),Q3324*$V$3,OR(Q3324&gt;$U$3,Q3324&lt;$U$4),Q3324*$V$4,OR(Q3324&gt;$U$5,Q3324&lt;$U$6),Q3324*$V$6,OR(Q3324&gt;$U$6,Q3324&lt;$U$7),Q3324*$V$7)</f>
        <v>1.58</v>
      </c>
    </row>
    <row r="3325" spans="1:20" x14ac:dyDescent="0.3">
      <c r="A3325" s="2" t="s">
        <v>4013</v>
      </c>
      <c r="B3325" s="5">
        <v>43931</v>
      </c>
      <c r="C3325" s="5">
        <v>43933</v>
      </c>
      <c r="D3325" s="2" t="s">
        <v>33</v>
      </c>
      <c r="E3325" s="2" t="s">
        <v>66</v>
      </c>
      <c r="F3325" s="2" t="s">
        <v>818</v>
      </c>
      <c r="G3325" s="6" t="str">
        <f>VLOOKUP(F3325,'Customer Info'!A:B,2,0)</f>
        <v>Helen</v>
      </c>
      <c r="H3325" s="6" t="str">
        <f>VLOOKUP(F3325,'Customer Info'!A:C,3,0)</f>
        <v>Abelman</v>
      </c>
      <c r="I3325" s="6" t="str">
        <f>VLOOKUP(F3325,'Customer Info'!A:E,5,0)</f>
        <v>Mangalore</v>
      </c>
      <c r="J3325" s="2" t="s">
        <v>864</v>
      </c>
      <c r="K3325" s="2">
        <v>29378</v>
      </c>
      <c r="L3325" s="2">
        <v>26912</v>
      </c>
      <c r="M3325" s="2">
        <v>4</v>
      </c>
      <c r="N3325" s="7">
        <f t="shared" si="204"/>
        <v>107648</v>
      </c>
      <c r="O3325" s="7">
        <f t="shared" si="205"/>
        <v>117512</v>
      </c>
      <c r="P3325" s="2">
        <v>25</v>
      </c>
      <c r="Q3325" s="8">
        <f t="shared" si="206"/>
        <v>117537</v>
      </c>
      <c r="R3325" s="8">
        <f t="shared" si="207"/>
        <v>9864</v>
      </c>
      <c r="S3325" s="2" t="s">
        <v>28</v>
      </c>
      <c r="T3325" s="22" cm="1">
        <f t="array" ref="T3325">_xlfn.IFS(OR(Q3325&gt;$U$2,Q3325&lt;$U$3),Q3325*$V$2,OR(Q3325&gt;$U$3,Q3325&lt;$U$4),Q3325*$V$3,OR(Q3325&gt;$U$3,Q3325&lt;$U$4),Q3325*$V$4,OR(Q3325&gt;$U$5,Q3325&lt;$U$6),Q3325*$V$6,OR(Q3325&gt;$U$6,Q3325&lt;$U$7),Q3325*$V$7)</f>
        <v>2350.7400000000002</v>
      </c>
    </row>
    <row r="3326" spans="1:20" x14ac:dyDescent="0.3">
      <c r="A3326" s="2" t="s">
        <v>4014</v>
      </c>
      <c r="B3326" s="5">
        <v>44045</v>
      </c>
      <c r="C3326" s="5">
        <v>44047</v>
      </c>
      <c r="D3326" s="2" t="s">
        <v>45</v>
      </c>
      <c r="E3326" s="2" t="s">
        <v>89</v>
      </c>
      <c r="F3326" s="2" t="s">
        <v>556</v>
      </c>
      <c r="G3326" s="6" t="str">
        <f>VLOOKUP(F3326,'Customer Info'!A:B,2,0)</f>
        <v>Damala</v>
      </c>
      <c r="H3326" s="6" t="str">
        <f>VLOOKUP(F3326,'Customer Info'!A:C,3,0)</f>
        <v>Kotsonis</v>
      </c>
      <c r="I3326" s="6" t="str">
        <f>VLOOKUP(F3326,'Customer Info'!A:E,5,0)</f>
        <v>Berlin</v>
      </c>
      <c r="J3326" s="2" t="s">
        <v>339</v>
      </c>
      <c r="K3326" s="2">
        <v>142</v>
      </c>
      <c r="L3326" s="2">
        <v>129</v>
      </c>
      <c r="M3326" s="2">
        <v>1</v>
      </c>
      <c r="N3326" s="7">
        <f t="shared" si="204"/>
        <v>129</v>
      </c>
      <c r="O3326" s="7">
        <f t="shared" si="205"/>
        <v>142</v>
      </c>
      <c r="P3326" s="2">
        <v>30</v>
      </c>
      <c r="Q3326" s="8">
        <f t="shared" si="206"/>
        <v>172</v>
      </c>
      <c r="R3326" s="8">
        <f t="shared" si="207"/>
        <v>13</v>
      </c>
      <c r="S3326" s="2" t="s">
        <v>61</v>
      </c>
      <c r="T3326" s="22" cm="1">
        <f t="array" ref="T3326">_xlfn.IFS(OR(Q3326&gt;$U$2,Q3326&lt;$U$3),Q3326*$V$2,OR(Q3326&gt;$U$3,Q3326&lt;$U$4),Q3326*$V$3,OR(Q3326&gt;$U$3,Q3326&lt;$U$4),Q3326*$V$4,OR(Q3326&gt;$U$5,Q3326&lt;$U$6),Q3326*$V$6,OR(Q3326&gt;$U$6,Q3326&lt;$U$7),Q3326*$V$7)</f>
        <v>3.44</v>
      </c>
    </row>
    <row r="3327" spans="1:20" x14ac:dyDescent="0.3">
      <c r="A3327" s="2" t="s">
        <v>4015</v>
      </c>
      <c r="B3327" s="5">
        <v>44155</v>
      </c>
      <c r="C3327" s="5">
        <v>44155</v>
      </c>
      <c r="D3327" s="2" t="s">
        <v>45</v>
      </c>
      <c r="E3327" s="2" t="s">
        <v>41</v>
      </c>
      <c r="F3327" s="2" t="s">
        <v>1231</v>
      </c>
      <c r="G3327" s="6" t="str">
        <f>VLOOKUP(F3327,'Customer Info'!A:B,2,0)</f>
        <v>Liz</v>
      </c>
      <c r="H3327" s="6" t="str">
        <f>VLOOKUP(F3327,'Customer Info'!A:C,3,0)</f>
        <v>Carlisle</v>
      </c>
      <c r="I3327" s="6" t="str">
        <f>VLOOKUP(F3327,'Customer Info'!A:E,5,0)</f>
        <v>Luoyang</v>
      </c>
      <c r="J3327" s="2" t="s">
        <v>175</v>
      </c>
      <c r="K3327" s="2">
        <v>691</v>
      </c>
      <c r="L3327" s="2">
        <v>646</v>
      </c>
      <c r="M3327" s="2">
        <v>1</v>
      </c>
      <c r="N3327" s="7">
        <f t="shared" si="204"/>
        <v>646</v>
      </c>
      <c r="O3327" s="7">
        <f t="shared" si="205"/>
        <v>691</v>
      </c>
      <c r="P3327" s="2">
        <v>72</v>
      </c>
      <c r="Q3327" s="8">
        <f t="shared" si="206"/>
        <v>763</v>
      </c>
      <c r="R3327" s="8">
        <f t="shared" si="207"/>
        <v>45</v>
      </c>
      <c r="S3327" s="2" t="s">
        <v>31</v>
      </c>
      <c r="T3327" s="22" cm="1">
        <f t="array" ref="T3327">_xlfn.IFS(OR(Q3327&gt;$U$2,Q3327&lt;$U$3),Q3327*$V$2,OR(Q3327&gt;$U$3,Q3327&lt;$U$4),Q3327*$V$3,OR(Q3327&gt;$U$3,Q3327&lt;$U$4),Q3327*$V$4,OR(Q3327&gt;$U$5,Q3327&lt;$U$6),Q3327*$V$6,OR(Q3327&gt;$U$6,Q3327&lt;$U$7),Q3327*$V$7)</f>
        <v>15.26</v>
      </c>
    </row>
    <row r="3328" spans="1:20" x14ac:dyDescent="0.3">
      <c r="A3328" s="2" t="s">
        <v>4016</v>
      </c>
      <c r="B3328" s="5">
        <v>44146</v>
      </c>
      <c r="C3328" s="5">
        <v>44148</v>
      </c>
      <c r="D3328" s="2" t="s">
        <v>26</v>
      </c>
      <c r="E3328" s="2" t="s">
        <v>89</v>
      </c>
      <c r="F3328" s="2" t="s">
        <v>1619</v>
      </c>
      <c r="G3328" s="6" t="str">
        <f>VLOOKUP(F3328,'Customer Info'!A:B,2,0)</f>
        <v>Tom</v>
      </c>
      <c r="H3328" s="6" t="str">
        <f>VLOOKUP(F3328,'Customer Info'!A:C,3,0)</f>
        <v>Stivers</v>
      </c>
      <c r="I3328" s="6" t="str">
        <f>VLOOKUP(F3328,'Customer Info'!A:E,5,0)</f>
        <v>Thane</v>
      </c>
      <c r="J3328" s="2" t="s">
        <v>346</v>
      </c>
      <c r="K3328" s="2">
        <v>1718</v>
      </c>
      <c r="L3328" s="2">
        <v>1545</v>
      </c>
      <c r="M3328" s="2">
        <v>7</v>
      </c>
      <c r="N3328" s="7">
        <f t="shared" si="204"/>
        <v>10815</v>
      </c>
      <c r="O3328" s="7">
        <f t="shared" si="205"/>
        <v>12026</v>
      </c>
      <c r="P3328" s="2">
        <v>100</v>
      </c>
      <c r="Q3328" s="8">
        <f t="shared" si="206"/>
        <v>12126</v>
      </c>
      <c r="R3328" s="8">
        <f t="shared" si="207"/>
        <v>1211</v>
      </c>
      <c r="S3328" s="2" t="s">
        <v>31</v>
      </c>
      <c r="T3328" s="22" cm="1">
        <f t="array" ref="T3328">_xlfn.IFS(OR(Q3328&gt;$U$2,Q3328&lt;$U$3),Q3328*$V$2,OR(Q3328&gt;$U$3,Q3328&lt;$U$4),Q3328*$V$3,OR(Q3328&gt;$U$3,Q3328&lt;$U$4),Q3328*$V$4,OR(Q3328&gt;$U$5,Q3328&lt;$U$6),Q3328*$V$6,OR(Q3328&gt;$U$6,Q3328&lt;$U$7),Q3328*$V$7)</f>
        <v>242.52</v>
      </c>
    </row>
    <row r="3329" spans="1:20" x14ac:dyDescent="0.3">
      <c r="A3329" s="2" t="s">
        <v>4017</v>
      </c>
      <c r="B3329" s="5">
        <v>43988</v>
      </c>
      <c r="C3329" s="5">
        <v>43989</v>
      </c>
      <c r="D3329" s="2" t="s">
        <v>26</v>
      </c>
      <c r="E3329" s="2" t="s">
        <v>41</v>
      </c>
      <c r="F3329" s="2" t="s">
        <v>157</v>
      </c>
      <c r="G3329" s="6" t="str">
        <f>VLOOKUP(F3329,'Customer Info'!A:B,2,0)</f>
        <v>Eileen</v>
      </c>
      <c r="H3329" s="6" t="str">
        <f>VLOOKUP(F3329,'Customer Info'!A:C,3,0)</f>
        <v>Kiefer</v>
      </c>
      <c r="I3329" s="6" t="str">
        <f>VLOOKUP(F3329,'Customer Info'!A:E,5,0)</f>
        <v>Hamm</v>
      </c>
      <c r="J3329" s="2" t="s">
        <v>1182</v>
      </c>
      <c r="K3329" s="2">
        <v>7327</v>
      </c>
      <c r="L3329" s="2">
        <v>6658</v>
      </c>
      <c r="M3329" s="2">
        <v>5</v>
      </c>
      <c r="N3329" s="7">
        <f t="shared" si="204"/>
        <v>33290</v>
      </c>
      <c r="O3329" s="7">
        <f t="shared" si="205"/>
        <v>36635</v>
      </c>
      <c r="P3329" s="2">
        <v>84</v>
      </c>
      <c r="Q3329" s="8">
        <f t="shared" si="206"/>
        <v>36719</v>
      </c>
      <c r="R3329" s="8">
        <f t="shared" si="207"/>
        <v>3345</v>
      </c>
      <c r="S3329" s="2" t="s">
        <v>61</v>
      </c>
      <c r="T3329" s="22" cm="1">
        <f t="array" ref="T3329">_xlfn.IFS(OR(Q3329&gt;$U$2,Q3329&lt;$U$3),Q3329*$V$2,OR(Q3329&gt;$U$3,Q3329&lt;$U$4),Q3329*$V$3,OR(Q3329&gt;$U$3,Q3329&lt;$U$4),Q3329*$V$4,OR(Q3329&gt;$U$5,Q3329&lt;$U$6),Q3329*$V$6,OR(Q3329&gt;$U$6,Q3329&lt;$U$7),Q3329*$V$7)</f>
        <v>734.38</v>
      </c>
    </row>
    <row r="3330" spans="1:20" x14ac:dyDescent="0.3">
      <c r="A3330" s="2" t="s">
        <v>4018</v>
      </c>
      <c r="B3330" s="5">
        <v>43968</v>
      </c>
      <c r="C3330" s="5">
        <v>43970</v>
      </c>
      <c r="D3330" s="2" t="s">
        <v>45</v>
      </c>
      <c r="E3330" s="2" t="s">
        <v>34</v>
      </c>
      <c r="F3330" s="2" t="s">
        <v>738</v>
      </c>
      <c r="G3330" s="6" t="str">
        <f>VLOOKUP(F3330,'Customer Info'!A:B,2,0)</f>
        <v>George</v>
      </c>
      <c r="H3330" s="6" t="str">
        <f>VLOOKUP(F3330,'Customer Info'!A:C,3,0)</f>
        <v>Ashbrook</v>
      </c>
      <c r="I3330" s="6" t="str">
        <f>VLOOKUP(F3330,'Customer Info'!A:E,5,0)</f>
        <v>Jakarta</v>
      </c>
      <c r="J3330" s="2" t="s">
        <v>281</v>
      </c>
      <c r="K3330" s="2">
        <v>1125</v>
      </c>
      <c r="L3330" s="2">
        <v>1040</v>
      </c>
      <c r="M3330" s="2">
        <v>3</v>
      </c>
      <c r="N3330" s="7">
        <f t="shared" si="204"/>
        <v>3120</v>
      </c>
      <c r="O3330" s="7">
        <f t="shared" si="205"/>
        <v>3375</v>
      </c>
      <c r="P3330" s="2">
        <v>100</v>
      </c>
      <c r="Q3330" s="8">
        <f t="shared" si="206"/>
        <v>3475</v>
      </c>
      <c r="R3330" s="8">
        <f t="shared" si="207"/>
        <v>255</v>
      </c>
      <c r="S3330" s="2" t="s">
        <v>61</v>
      </c>
      <c r="T3330" s="22" cm="1">
        <f t="array" ref="T3330">_xlfn.IFS(OR(Q3330&gt;$U$2,Q3330&lt;$U$3),Q3330*$V$2,OR(Q3330&gt;$U$3,Q3330&lt;$U$4),Q3330*$V$3,OR(Q3330&gt;$U$3,Q3330&lt;$U$4),Q3330*$V$4,OR(Q3330&gt;$U$5,Q3330&lt;$U$6),Q3330*$V$6,OR(Q3330&gt;$U$6,Q3330&lt;$U$7),Q3330*$V$7)</f>
        <v>69.5</v>
      </c>
    </row>
    <row r="3331" spans="1:20" x14ac:dyDescent="0.3">
      <c r="A3331" s="2" t="s">
        <v>4019</v>
      </c>
      <c r="B3331" s="5">
        <v>44053</v>
      </c>
      <c r="C3331" s="5">
        <v>44053</v>
      </c>
      <c r="D3331" s="2" t="s">
        <v>45</v>
      </c>
      <c r="E3331" s="2" t="s">
        <v>66</v>
      </c>
      <c r="F3331" s="2" t="s">
        <v>257</v>
      </c>
      <c r="G3331" s="6" t="str">
        <f>VLOOKUP(F3331,'Customer Info'!A:B,2,0)</f>
        <v>Eugene</v>
      </c>
      <c r="H3331" s="6" t="str">
        <f>VLOOKUP(F3331,'Customer Info'!A:C,3,0)</f>
        <v>Hildebrand</v>
      </c>
      <c r="I3331" s="6" t="str">
        <f>VLOOKUP(F3331,'Customer Info'!A:E,5,0)</f>
        <v>Liaocheng</v>
      </c>
      <c r="J3331" s="2" t="s">
        <v>48</v>
      </c>
      <c r="K3331" s="2">
        <v>1654</v>
      </c>
      <c r="L3331" s="2">
        <v>1577</v>
      </c>
      <c r="M3331" s="2">
        <v>3</v>
      </c>
      <c r="N3331" s="7">
        <f t="shared" si="204"/>
        <v>4731</v>
      </c>
      <c r="O3331" s="7">
        <f t="shared" si="205"/>
        <v>4962</v>
      </c>
      <c r="P3331" s="2">
        <v>79</v>
      </c>
      <c r="Q3331" s="8">
        <f t="shared" si="206"/>
        <v>5041</v>
      </c>
      <c r="R3331" s="8">
        <f t="shared" si="207"/>
        <v>231</v>
      </c>
      <c r="S3331" s="2" t="s">
        <v>61</v>
      </c>
      <c r="T3331" s="22" cm="1">
        <f t="array" ref="T3331">_xlfn.IFS(OR(Q3331&gt;$U$2,Q3331&lt;$U$3),Q3331*$V$2,OR(Q3331&gt;$U$3,Q3331&lt;$U$4),Q3331*$V$3,OR(Q3331&gt;$U$3,Q3331&lt;$U$4),Q3331*$V$4,OR(Q3331&gt;$U$5,Q3331&lt;$U$6),Q3331*$V$6,OR(Q3331&gt;$U$6,Q3331&lt;$U$7),Q3331*$V$7)</f>
        <v>100.82000000000001</v>
      </c>
    </row>
    <row r="3332" spans="1:20" x14ac:dyDescent="0.3">
      <c r="A3332" s="2" t="s">
        <v>4020</v>
      </c>
      <c r="B3332" s="5">
        <v>43920</v>
      </c>
      <c r="C3332" s="5">
        <v>43921</v>
      </c>
      <c r="D3332" s="2" t="s">
        <v>45</v>
      </c>
      <c r="E3332" s="2" t="s">
        <v>41</v>
      </c>
      <c r="F3332" s="2" t="s">
        <v>1117</v>
      </c>
      <c r="G3332" s="6" t="str">
        <f>VLOOKUP(F3332,'Customer Info'!A:B,2,0)</f>
        <v>Christopher</v>
      </c>
      <c r="H3332" s="6" t="str">
        <f>VLOOKUP(F3332,'Customer Info'!A:C,3,0)</f>
        <v>Martinez</v>
      </c>
      <c r="I3332" s="6" t="str">
        <f>VLOOKUP(F3332,'Customer Info'!A:E,5,0)</f>
        <v>Qingdao</v>
      </c>
      <c r="J3332" s="2" t="s">
        <v>1140</v>
      </c>
      <c r="K3332" s="2">
        <v>882</v>
      </c>
      <c r="L3332" s="2">
        <v>818</v>
      </c>
      <c r="M3332" s="2">
        <v>3</v>
      </c>
      <c r="N3332" s="7">
        <f t="shared" si="204"/>
        <v>2454</v>
      </c>
      <c r="O3332" s="7">
        <f t="shared" si="205"/>
        <v>2646</v>
      </c>
      <c r="P3332" s="2">
        <v>98</v>
      </c>
      <c r="Q3332" s="8">
        <f t="shared" si="206"/>
        <v>2744</v>
      </c>
      <c r="R3332" s="8">
        <f t="shared" si="207"/>
        <v>192</v>
      </c>
      <c r="S3332" s="2" t="s">
        <v>61</v>
      </c>
      <c r="T3332" s="22" cm="1">
        <f t="array" ref="T3332">_xlfn.IFS(OR(Q3332&gt;$U$2,Q3332&lt;$U$3),Q3332*$V$2,OR(Q3332&gt;$U$3,Q3332&lt;$U$4),Q3332*$V$3,OR(Q3332&gt;$U$3,Q3332&lt;$U$4),Q3332*$V$4,OR(Q3332&gt;$U$5,Q3332&lt;$U$6),Q3332*$V$6,OR(Q3332&gt;$U$6,Q3332&lt;$U$7),Q3332*$V$7)</f>
        <v>54.88</v>
      </c>
    </row>
    <row r="3333" spans="1:20" x14ac:dyDescent="0.3">
      <c r="A3333" s="2" t="s">
        <v>4021</v>
      </c>
      <c r="B3333" s="5">
        <v>44015</v>
      </c>
      <c r="C3333" s="5">
        <v>44015</v>
      </c>
      <c r="D3333" s="2" t="s">
        <v>26</v>
      </c>
      <c r="E3333" s="2" t="s">
        <v>46</v>
      </c>
      <c r="F3333" s="2" t="s">
        <v>298</v>
      </c>
      <c r="G3333" s="6" t="str">
        <f>VLOOKUP(F3333,'Customer Info'!A:B,2,0)</f>
        <v>Toby</v>
      </c>
      <c r="H3333" s="6" t="str">
        <f>VLOOKUP(F3333,'Customer Info'!A:C,3,0)</f>
        <v>Braunhardt</v>
      </c>
      <c r="I3333" s="6" t="str">
        <f>VLOOKUP(F3333,'Customer Info'!A:E,5,0)</f>
        <v>Jiangyan</v>
      </c>
      <c r="J3333" s="2" t="s">
        <v>215</v>
      </c>
      <c r="K3333" s="2">
        <v>2787</v>
      </c>
      <c r="L3333" s="2">
        <v>2681</v>
      </c>
      <c r="M3333" s="2">
        <v>2</v>
      </c>
      <c r="N3333" s="7">
        <f t="shared" si="204"/>
        <v>5362</v>
      </c>
      <c r="O3333" s="7">
        <f t="shared" si="205"/>
        <v>5574</v>
      </c>
      <c r="P3333" s="2">
        <v>56</v>
      </c>
      <c r="Q3333" s="8">
        <f t="shared" si="206"/>
        <v>5630</v>
      </c>
      <c r="R3333" s="8">
        <f t="shared" si="207"/>
        <v>212</v>
      </c>
      <c r="S3333" s="2" t="s">
        <v>69</v>
      </c>
      <c r="T3333" s="22" cm="1">
        <f t="array" ref="T3333">_xlfn.IFS(OR(Q3333&gt;$U$2,Q3333&lt;$U$3),Q3333*$V$2,OR(Q3333&gt;$U$3,Q3333&lt;$U$4),Q3333*$V$3,OR(Q3333&gt;$U$3,Q3333&lt;$U$4),Q3333*$V$4,OR(Q3333&gt;$U$5,Q3333&lt;$U$6),Q3333*$V$6,OR(Q3333&gt;$U$6,Q3333&lt;$U$7),Q3333*$V$7)</f>
        <v>112.60000000000001</v>
      </c>
    </row>
    <row r="3334" spans="1:20" x14ac:dyDescent="0.3">
      <c r="A3334" s="2" t="s">
        <v>4022</v>
      </c>
      <c r="B3334" s="5">
        <v>44159</v>
      </c>
      <c r="C3334" s="5">
        <v>44160</v>
      </c>
      <c r="D3334" s="2" t="s">
        <v>33</v>
      </c>
      <c r="E3334" s="2" t="s">
        <v>27</v>
      </c>
      <c r="F3334" s="2" t="s">
        <v>1471</v>
      </c>
      <c r="G3334" s="6" t="str">
        <f>VLOOKUP(F3334,'Customer Info'!A:B,2,0)</f>
        <v>Caroline</v>
      </c>
      <c r="H3334" s="6" t="str">
        <f>VLOOKUP(F3334,'Customer Info'!A:C,3,0)</f>
        <v>Jumper</v>
      </c>
      <c r="I3334" s="6" t="str">
        <f>VLOOKUP(F3334,'Customer Info'!A:E,5,0)</f>
        <v>Xuzhou</v>
      </c>
      <c r="J3334" s="2" t="s">
        <v>87</v>
      </c>
      <c r="K3334" s="2">
        <v>6024</v>
      </c>
      <c r="L3334" s="2">
        <v>5424</v>
      </c>
      <c r="M3334" s="2">
        <v>4</v>
      </c>
      <c r="N3334" s="7">
        <f t="shared" si="204"/>
        <v>21696</v>
      </c>
      <c r="O3334" s="7">
        <f t="shared" si="205"/>
        <v>24096</v>
      </c>
      <c r="P3334" s="2">
        <v>95</v>
      </c>
      <c r="Q3334" s="8">
        <f t="shared" si="206"/>
        <v>24191</v>
      </c>
      <c r="R3334" s="8">
        <f t="shared" si="207"/>
        <v>2400</v>
      </c>
      <c r="S3334" s="2" t="s">
        <v>31</v>
      </c>
      <c r="T3334" s="22" cm="1">
        <f t="array" ref="T3334">_xlfn.IFS(OR(Q3334&gt;$U$2,Q3334&lt;$U$3),Q3334*$V$2,OR(Q3334&gt;$U$3,Q3334&lt;$U$4),Q3334*$V$3,OR(Q3334&gt;$U$3,Q3334&lt;$U$4),Q3334*$V$4,OR(Q3334&gt;$U$5,Q3334&lt;$U$6),Q3334*$V$6,OR(Q3334&gt;$U$6,Q3334&lt;$U$7),Q3334*$V$7)</f>
        <v>483.82</v>
      </c>
    </row>
    <row r="3335" spans="1:20" x14ac:dyDescent="0.3">
      <c r="A3335" s="2" t="s">
        <v>4023</v>
      </c>
      <c r="B3335" s="5">
        <v>44065</v>
      </c>
      <c r="C3335" s="5">
        <v>44066</v>
      </c>
      <c r="D3335" s="2" t="s">
        <v>45</v>
      </c>
      <c r="E3335" s="2" t="s">
        <v>27</v>
      </c>
      <c r="F3335" s="2" t="s">
        <v>975</v>
      </c>
      <c r="G3335" s="6" t="str">
        <f>VLOOKUP(F3335,'Customer Info'!A:B,2,0)</f>
        <v>Victoria</v>
      </c>
      <c r="H3335" s="6" t="str">
        <f>VLOOKUP(F3335,'Customer Info'!A:C,3,0)</f>
        <v>Brennan</v>
      </c>
      <c r="I3335" s="6" t="str">
        <f>VLOOKUP(F3335,'Customer Info'!A:E,5,0)</f>
        <v>Mangalore</v>
      </c>
      <c r="J3335" s="2" t="s">
        <v>84</v>
      </c>
      <c r="K3335" s="2">
        <v>851</v>
      </c>
      <c r="L3335" s="2">
        <v>773</v>
      </c>
      <c r="M3335" s="2">
        <v>7</v>
      </c>
      <c r="N3335" s="7">
        <f t="shared" si="204"/>
        <v>5411</v>
      </c>
      <c r="O3335" s="7">
        <f t="shared" si="205"/>
        <v>5957</v>
      </c>
      <c r="P3335" s="2">
        <v>57</v>
      </c>
      <c r="Q3335" s="8">
        <f t="shared" si="206"/>
        <v>6014</v>
      </c>
      <c r="R3335" s="8">
        <f t="shared" si="207"/>
        <v>546</v>
      </c>
      <c r="S3335" s="2" t="s">
        <v>61</v>
      </c>
      <c r="T3335" s="22" cm="1">
        <f t="array" ref="T3335">_xlfn.IFS(OR(Q3335&gt;$U$2,Q3335&lt;$U$3),Q3335*$V$2,OR(Q3335&gt;$U$3,Q3335&lt;$U$4),Q3335*$V$3,OR(Q3335&gt;$U$3,Q3335&lt;$U$4),Q3335*$V$4,OR(Q3335&gt;$U$5,Q3335&lt;$U$6),Q3335*$V$6,OR(Q3335&gt;$U$6,Q3335&lt;$U$7),Q3335*$V$7)</f>
        <v>120.28</v>
      </c>
    </row>
    <row r="3336" spans="1:20" x14ac:dyDescent="0.3">
      <c r="A3336" s="2" t="s">
        <v>4024</v>
      </c>
      <c r="B3336" s="5">
        <v>44004</v>
      </c>
      <c r="C3336" s="5">
        <v>44005</v>
      </c>
      <c r="D3336" s="2" t="s">
        <v>26</v>
      </c>
      <c r="E3336" s="2" t="s">
        <v>41</v>
      </c>
      <c r="F3336" s="2" t="s">
        <v>47</v>
      </c>
      <c r="G3336" s="6" t="str">
        <f>VLOOKUP(F3336,'Customer Info'!A:B,2,0)</f>
        <v>Michael</v>
      </c>
      <c r="H3336" s="6" t="str">
        <f>VLOOKUP(F3336,'Customer Info'!A:C,3,0)</f>
        <v>Moore</v>
      </c>
      <c r="I3336" s="6" t="str">
        <f>VLOOKUP(F3336,'Customer Info'!A:E,5,0)</f>
        <v>Melbourne</v>
      </c>
      <c r="J3336" s="2" t="s">
        <v>148</v>
      </c>
      <c r="K3336" s="2">
        <v>4798</v>
      </c>
      <c r="L3336" s="2">
        <v>4448</v>
      </c>
      <c r="M3336" s="2">
        <v>6</v>
      </c>
      <c r="N3336" s="7">
        <f t="shared" si="204"/>
        <v>26688</v>
      </c>
      <c r="O3336" s="7">
        <f t="shared" si="205"/>
        <v>28788</v>
      </c>
      <c r="P3336" s="2">
        <v>84</v>
      </c>
      <c r="Q3336" s="8">
        <f t="shared" si="206"/>
        <v>28872</v>
      </c>
      <c r="R3336" s="8">
        <f t="shared" si="207"/>
        <v>2100</v>
      </c>
      <c r="S3336" s="2" t="s">
        <v>61</v>
      </c>
      <c r="T3336" s="22" cm="1">
        <f t="array" ref="T3336">_xlfn.IFS(OR(Q3336&gt;$U$2,Q3336&lt;$U$3),Q3336*$V$2,OR(Q3336&gt;$U$3,Q3336&lt;$U$4),Q3336*$V$3,OR(Q3336&gt;$U$3,Q3336&lt;$U$4),Q3336*$V$4,OR(Q3336&gt;$U$5,Q3336&lt;$U$6),Q3336*$V$6,OR(Q3336&gt;$U$6,Q3336&lt;$U$7),Q3336*$V$7)</f>
        <v>577.44000000000005</v>
      </c>
    </row>
    <row r="3337" spans="1:20" x14ac:dyDescent="0.3">
      <c r="A3337" s="2" t="s">
        <v>4025</v>
      </c>
      <c r="B3337" s="5">
        <v>43986</v>
      </c>
      <c r="C3337" s="5">
        <v>43987</v>
      </c>
      <c r="D3337" s="2" t="s">
        <v>45</v>
      </c>
      <c r="E3337" s="2" t="s">
        <v>66</v>
      </c>
      <c r="F3337" s="2" t="s">
        <v>890</v>
      </c>
      <c r="G3337" s="6" t="str">
        <f>VLOOKUP(F3337,'Customer Info'!A:B,2,0)</f>
        <v>Yana</v>
      </c>
      <c r="H3337" s="6" t="str">
        <f>VLOOKUP(F3337,'Customer Info'!A:C,3,0)</f>
        <v>Sorensen</v>
      </c>
      <c r="I3337" s="6" t="str">
        <f>VLOOKUP(F3337,'Customer Info'!A:E,5,0)</f>
        <v>Hangzhou</v>
      </c>
      <c r="J3337" s="2" t="s">
        <v>240</v>
      </c>
      <c r="K3337" s="2">
        <v>671</v>
      </c>
      <c r="L3337" s="2">
        <v>627</v>
      </c>
      <c r="M3337" s="2">
        <v>4</v>
      </c>
      <c r="N3337" s="7">
        <f t="shared" si="204"/>
        <v>2508</v>
      </c>
      <c r="O3337" s="7">
        <f t="shared" si="205"/>
        <v>2684</v>
      </c>
      <c r="P3337" s="2">
        <v>56</v>
      </c>
      <c r="Q3337" s="8">
        <f t="shared" si="206"/>
        <v>2740</v>
      </c>
      <c r="R3337" s="8">
        <f t="shared" si="207"/>
        <v>176</v>
      </c>
      <c r="S3337" s="2" t="s">
        <v>31</v>
      </c>
      <c r="T3337" s="22" cm="1">
        <f t="array" ref="T3337">_xlfn.IFS(OR(Q3337&gt;$U$2,Q3337&lt;$U$3),Q3337*$V$2,OR(Q3337&gt;$U$3,Q3337&lt;$U$4),Q3337*$V$3,OR(Q3337&gt;$U$3,Q3337&lt;$U$4),Q3337*$V$4,OR(Q3337&gt;$U$5,Q3337&lt;$U$6),Q3337*$V$6,OR(Q3337&gt;$U$6,Q3337&lt;$U$7),Q3337*$V$7)</f>
        <v>54.800000000000004</v>
      </c>
    </row>
    <row r="3338" spans="1:20" x14ac:dyDescent="0.3">
      <c r="A3338" s="2" t="s">
        <v>4026</v>
      </c>
      <c r="B3338" s="5">
        <v>44167</v>
      </c>
      <c r="C3338" s="5">
        <v>44167</v>
      </c>
      <c r="D3338" s="2" t="s">
        <v>45</v>
      </c>
      <c r="E3338" s="2" t="s">
        <v>41</v>
      </c>
      <c r="F3338" s="2" t="s">
        <v>125</v>
      </c>
      <c r="G3338" s="6" t="str">
        <f>VLOOKUP(F3338,'Customer Info'!A:B,2,0)</f>
        <v>Trudy</v>
      </c>
      <c r="H3338" s="6" t="str">
        <f>VLOOKUP(F3338,'Customer Info'!A:C,3,0)</f>
        <v>Glocke</v>
      </c>
      <c r="I3338" s="6" t="str">
        <f>VLOOKUP(F3338,'Customer Info'!A:E,5,0)</f>
        <v>Huaiyin</v>
      </c>
      <c r="J3338" s="2" t="s">
        <v>184</v>
      </c>
      <c r="K3338" s="2">
        <v>1997</v>
      </c>
      <c r="L3338" s="2">
        <v>1816</v>
      </c>
      <c r="M3338" s="2">
        <v>2</v>
      </c>
      <c r="N3338" s="7">
        <f t="shared" si="204"/>
        <v>3632</v>
      </c>
      <c r="O3338" s="7">
        <f t="shared" si="205"/>
        <v>3994</v>
      </c>
      <c r="P3338" s="2">
        <v>62</v>
      </c>
      <c r="Q3338" s="8">
        <f t="shared" si="206"/>
        <v>4056</v>
      </c>
      <c r="R3338" s="8">
        <f t="shared" si="207"/>
        <v>362</v>
      </c>
      <c r="S3338" s="2" t="s">
        <v>31</v>
      </c>
      <c r="T3338" s="22" cm="1">
        <f t="array" ref="T3338">_xlfn.IFS(OR(Q3338&gt;$U$2,Q3338&lt;$U$3),Q3338*$V$2,OR(Q3338&gt;$U$3,Q3338&lt;$U$4),Q3338*$V$3,OR(Q3338&gt;$U$3,Q3338&lt;$U$4),Q3338*$V$4,OR(Q3338&gt;$U$5,Q3338&lt;$U$6),Q3338*$V$6,OR(Q3338&gt;$U$6,Q3338&lt;$U$7),Q3338*$V$7)</f>
        <v>81.12</v>
      </c>
    </row>
    <row r="3339" spans="1:20" x14ac:dyDescent="0.3">
      <c r="A3339" s="2" t="s">
        <v>4027</v>
      </c>
      <c r="B3339" s="5">
        <v>43998</v>
      </c>
      <c r="C3339" s="5">
        <v>44000</v>
      </c>
      <c r="D3339" s="2" t="s">
        <v>45</v>
      </c>
      <c r="E3339" s="2" t="s">
        <v>34</v>
      </c>
      <c r="F3339" s="2" t="s">
        <v>1190</v>
      </c>
      <c r="G3339" s="6" t="str">
        <f>VLOOKUP(F3339,'Customer Info'!A:B,2,0)</f>
        <v>Michael</v>
      </c>
      <c r="H3339" s="6" t="str">
        <f>VLOOKUP(F3339,'Customer Info'!A:C,3,0)</f>
        <v>Chen</v>
      </c>
      <c r="I3339" s="6" t="str">
        <f>VLOOKUP(F3339,'Customer Info'!A:E,5,0)</f>
        <v>Jakarta</v>
      </c>
      <c r="J3339" s="2" t="s">
        <v>119</v>
      </c>
      <c r="K3339" s="2">
        <v>1997</v>
      </c>
      <c r="L3339" s="2">
        <v>1816</v>
      </c>
      <c r="M3339" s="2">
        <v>1</v>
      </c>
      <c r="N3339" s="7">
        <f t="shared" ref="N3339:N3402" si="208">L3339*M3339</f>
        <v>1816</v>
      </c>
      <c r="O3339" s="7">
        <f t="shared" ref="O3339:O3402" si="209">K3339*M3339</f>
        <v>1997</v>
      </c>
      <c r="P3339" s="2">
        <v>76</v>
      </c>
      <c r="Q3339" s="8">
        <f t="shared" ref="Q3339:Q3402" si="210">P3339+O3339</f>
        <v>2073</v>
      </c>
      <c r="R3339" s="8">
        <f t="shared" ref="R3339:R3402" si="211">Q3339-N3339-P3339</f>
        <v>181</v>
      </c>
      <c r="S3339" s="2" t="s">
        <v>31</v>
      </c>
      <c r="T3339" s="22" cm="1">
        <f t="array" ref="T3339">_xlfn.IFS(OR(Q3339&gt;$U$2,Q3339&lt;$U$3),Q3339*$V$2,OR(Q3339&gt;$U$3,Q3339&lt;$U$4),Q3339*$V$3,OR(Q3339&gt;$U$3,Q3339&lt;$U$4),Q3339*$V$4,OR(Q3339&gt;$U$5,Q3339&lt;$U$6),Q3339*$V$6,OR(Q3339&gt;$U$6,Q3339&lt;$U$7),Q3339*$V$7)</f>
        <v>41.46</v>
      </c>
    </row>
    <row r="3340" spans="1:20" x14ac:dyDescent="0.3">
      <c r="A3340" s="2" t="s">
        <v>4028</v>
      </c>
      <c r="B3340" s="5">
        <v>43978</v>
      </c>
      <c r="C3340" s="5">
        <v>43979</v>
      </c>
      <c r="D3340" s="2" t="s">
        <v>26</v>
      </c>
      <c r="E3340" s="2" t="s">
        <v>89</v>
      </c>
      <c r="F3340" s="2" t="s">
        <v>1017</v>
      </c>
      <c r="G3340" s="6" t="str">
        <f>VLOOKUP(F3340,'Customer Info'!A:B,2,0)</f>
        <v>Carol</v>
      </c>
      <c r="H3340" s="6" t="str">
        <f>VLOOKUP(F3340,'Customer Info'!A:C,3,0)</f>
        <v>Adams</v>
      </c>
      <c r="I3340" s="6" t="str">
        <f>VLOOKUP(F3340,'Customer Info'!A:E,5,0)</f>
        <v>Cairns</v>
      </c>
      <c r="J3340" s="2" t="s">
        <v>334</v>
      </c>
      <c r="K3340" s="2">
        <v>8351</v>
      </c>
      <c r="L3340" s="2">
        <v>8033</v>
      </c>
      <c r="M3340" s="2">
        <v>2</v>
      </c>
      <c r="N3340" s="7">
        <f t="shared" si="208"/>
        <v>16066</v>
      </c>
      <c r="O3340" s="7">
        <f t="shared" si="209"/>
        <v>16702</v>
      </c>
      <c r="P3340" s="2">
        <v>86</v>
      </c>
      <c r="Q3340" s="8">
        <f t="shared" si="210"/>
        <v>16788</v>
      </c>
      <c r="R3340" s="8">
        <f t="shared" si="211"/>
        <v>636</v>
      </c>
      <c r="S3340" s="2" t="s">
        <v>31</v>
      </c>
      <c r="T3340" s="22" cm="1">
        <f t="array" ref="T3340">_xlfn.IFS(OR(Q3340&gt;$U$2,Q3340&lt;$U$3),Q3340*$V$2,OR(Q3340&gt;$U$3,Q3340&lt;$U$4),Q3340*$V$3,OR(Q3340&gt;$U$3,Q3340&lt;$U$4),Q3340*$V$4,OR(Q3340&gt;$U$5,Q3340&lt;$U$6),Q3340*$V$6,OR(Q3340&gt;$U$6,Q3340&lt;$U$7),Q3340*$V$7)</f>
        <v>335.76</v>
      </c>
    </row>
    <row r="3341" spans="1:20" x14ac:dyDescent="0.3">
      <c r="A3341" s="2" t="s">
        <v>4029</v>
      </c>
      <c r="B3341" s="5">
        <v>44043</v>
      </c>
      <c r="C3341" s="5">
        <v>44043</v>
      </c>
      <c r="D3341" s="2" t="s">
        <v>26</v>
      </c>
      <c r="E3341" s="2" t="s">
        <v>46</v>
      </c>
      <c r="F3341" s="2" t="s">
        <v>1329</v>
      </c>
      <c r="G3341" s="6" t="str">
        <f>VLOOKUP(F3341,'Customer Info'!A:B,2,0)</f>
        <v>Michael</v>
      </c>
      <c r="H3341" s="6" t="str">
        <f>VLOOKUP(F3341,'Customer Info'!A:C,3,0)</f>
        <v>Moore</v>
      </c>
      <c r="I3341" s="6" t="str">
        <f>VLOOKUP(F3341,'Customer Info'!A:E,5,0)</f>
        <v>Geelong</v>
      </c>
      <c r="J3341" s="2" t="s">
        <v>1140</v>
      </c>
      <c r="K3341" s="2">
        <v>4846</v>
      </c>
      <c r="L3341" s="2">
        <v>4492</v>
      </c>
      <c r="M3341" s="2">
        <v>7</v>
      </c>
      <c r="N3341" s="7">
        <f t="shared" si="208"/>
        <v>31444</v>
      </c>
      <c r="O3341" s="7">
        <f t="shared" si="209"/>
        <v>33922</v>
      </c>
      <c r="P3341" s="2">
        <v>34</v>
      </c>
      <c r="Q3341" s="8">
        <f t="shared" si="210"/>
        <v>33956</v>
      </c>
      <c r="R3341" s="8">
        <f t="shared" si="211"/>
        <v>2478</v>
      </c>
      <c r="S3341" s="2" t="s">
        <v>31</v>
      </c>
      <c r="T3341" s="22" cm="1">
        <f t="array" ref="T3341">_xlfn.IFS(OR(Q3341&gt;$U$2,Q3341&lt;$U$3),Q3341*$V$2,OR(Q3341&gt;$U$3,Q3341&lt;$U$4),Q3341*$V$3,OR(Q3341&gt;$U$3,Q3341&lt;$U$4),Q3341*$V$4,OR(Q3341&gt;$U$5,Q3341&lt;$U$6),Q3341*$V$6,OR(Q3341&gt;$U$6,Q3341&lt;$U$7),Q3341*$V$7)</f>
        <v>679.12</v>
      </c>
    </row>
    <row r="3342" spans="1:20" x14ac:dyDescent="0.3">
      <c r="A3342" s="2" t="s">
        <v>4030</v>
      </c>
      <c r="B3342" s="5">
        <v>43945</v>
      </c>
      <c r="C3342" s="5">
        <v>43945</v>
      </c>
      <c r="D3342" s="2" t="s">
        <v>45</v>
      </c>
      <c r="E3342" s="2" t="s">
        <v>41</v>
      </c>
      <c r="F3342" s="2" t="s">
        <v>499</v>
      </c>
      <c r="G3342" s="6" t="str">
        <f>VLOOKUP(F3342,'Customer Info'!A:B,2,0)</f>
        <v>Ryan</v>
      </c>
      <c r="H3342" s="6" t="str">
        <f>VLOOKUP(F3342,'Customer Info'!A:C,3,0)</f>
        <v>Akin</v>
      </c>
      <c r="I3342" s="6" t="str">
        <f>VLOOKUP(F3342,'Customer Info'!A:E,5,0)</f>
        <v>Bayreuth</v>
      </c>
      <c r="J3342" s="2" t="s">
        <v>1394</v>
      </c>
      <c r="K3342" s="2">
        <v>998</v>
      </c>
      <c r="L3342" s="2">
        <v>931</v>
      </c>
      <c r="M3342" s="2">
        <v>1</v>
      </c>
      <c r="N3342" s="7">
        <f t="shared" si="208"/>
        <v>931</v>
      </c>
      <c r="O3342" s="7">
        <f t="shared" si="209"/>
        <v>998</v>
      </c>
      <c r="P3342" s="2">
        <v>46</v>
      </c>
      <c r="Q3342" s="8">
        <f t="shared" si="210"/>
        <v>1044</v>
      </c>
      <c r="R3342" s="8">
        <f t="shared" si="211"/>
        <v>67</v>
      </c>
      <c r="S3342" s="2" t="s">
        <v>31</v>
      </c>
      <c r="T3342" s="22" cm="1">
        <f t="array" ref="T3342">_xlfn.IFS(OR(Q3342&gt;$U$2,Q3342&lt;$U$3),Q3342*$V$2,OR(Q3342&gt;$U$3,Q3342&lt;$U$4),Q3342*$V$3,OR(Q3342&gt;$U$3,Q3342&lt;$U$4),Q3342*$V$4,OR(Q3342&gt;$U$5,Q3342&lt;$U$6),Q3342*$V$6,OR(Q3342&gt;$U$6,Q3342&lt;$U$7),Q3342*$V$7)</f>
        <v>20.88</v>
      </c>
    </row>
    <row r="3343" spans="1:20" x14ac:dyDescent="0.3">
      <c r="A3343" s="2" t="s">
        <v>4031</v>
      </c>
      <c r="B3343" s="5">
        <v>44076</v>
      </c>
      <c r="C3343" s="5">
        <v>44078</v>
      </c>
      <c r="D3343" s="2" t="s">
        <v>45</v>
      </c>
      <c r="E3343" s="2" t="s">
        <v>46</v>
      </c>
      <c r="F3343" s="2" t="s">
        <v>255</v>
      </c>
      <c r="G3343" s="6" t="str">
        <f>VLOOKUP(F3343,'Customer Info'!A:B,2,0)</f>
        <v>Christina</v>
      </c>
      <c r="H3343" s="6" t="str">
        <f>VLOOKUP(F3343,'Customer Info'!A:C,3,0)</f>
        <v>VanderZanden</v>
      </c>
      <c r="I3343" s="6" t="str">
        <f>VLOOKUP(F3343,'Customer Info'!A:E,5,0)</f>
        <v>Gold Coast</v>
      </c>
      <c r="J3343" s="2" t="s">
        <v>814</v>
      </c>
      <c r="K3343" s="2">
        <v>674</v>
      </c>
      <c r="L3343" s="2">
        <v>629</v>
      </c>
      <c r="M3343" s="2">
        <v>2</v>
      </c>
      <c r="N3343" s="7">
        <f t="shared" si="208"/>
        <v>1258</v>
      </c>
      <c r="O3343" s="7">
        <f t="shared" si="209"/>
        <v>1348</v>
      </c>
      <c r="P3343" s="2">
        <v>25</v>
      </c>
      <c r="Q3343" s="8">
        <f t="shared" si="210"/>
        <v>1373</v>
      </c>
      <c r="R3343" s="8">
        <f t="shared" si="211"/>
        <v>90</v>
      </c>
      <c r="S3343" s="2" t="s">
        <v>31</v>
      </c>
      <c r="T3343" s="22" cm="1">
        <f t="array" ref="T3343">_xlfn.IFS(OR(Q3343&gt;$U$2,Q3343&lt;$U$3),Q3343*$V$2,OR(Q3343&gt;$U$3,Q3343&lt;$U$4),Q3343*$V$3,OR(Q3343&gt;$U$3,Q3343&lt;$U$4),Q3343*$V$4,OR(Q3343&gt;$U$5,Q3343&lt;$U$6),Q3343*$V$6,OR(Q3343&gt;$U$6,Q3343&lt;$U$7),Q3343*$V$7)</f>
        <v>27.46</v>
      </c>
    </row>
    <row r="3344" spans="1:20" x14ac:dyDescent="0.3">
      <c r="A3344" s="2" t="s">
        <v>4032</v>
      </c>
      <c r="B3344" s="5">
        <v>43882</v>
      </c>
      <c r="C3344" s="5">
        <v>43884</v>
      </c>
      <c r="D3344" s="2" t="s">
        <v>45</v>
      </c>
      <c r="E3344" s="2" t="s">
        <v>46</v>
      </c>
      <c r="F3344" s="2" t="s">
        <v>1245</v>
      </c>
      <c r="G3344" s="6" t="str">
        <f>VLOOKUP(F3344,'Customer Info'!A:B,2,0)</f>
        <v>Erica</v>
      </c>
      <c r="H3344" s="6" t="str">
        <f>VLOOKUP(F3344,'Customer Info'!A:C,3,0)</f>
        <v>Hackney</v>
      </c>
      <c r="I3344" s="6" t="str">
        <f>VLOOKUP(F3344,'Customer Info'!A:E,5,0)</f>
        <v>Perth</v>
      </c>
      <c r="J3344" s="2" t="s">
        <v>329</v>
      </c>
      <c r="K3344" s="2">
        <v>148</v>
      </c>
      <c r="L3344" s="2">
        <v>136</v>
      </c>
      <c r="M3344" s="2">
        <v>2</v>
      </c>
      <c r="N3344" s="7">
        <f t="shared" si="208"/>
        <v>272</v>
      </c>
      <c r="O3344" s="7">
        <f t="shared" si="209"/>
        <v>296</v>
      </c>
      <c r="P3344" s="2">
        <v>30</v>
      </c>
      <c r="Q3344" s="8">
        <f t="shared" si="210"/>
        <v>326</v>
      </c>
      <c r="R3344" s="8">
        <f t="shared" si="211"/>
        <v>24</v>
      </c>
      <c r="S3344" s="2" t="s">
        <v>31</v>
      </c>
      <c r="T3344" s="22" cm="1">
        <f t="array" ref="T3344">_xlfn.IFS(OR(Q3344&gt;$U$2,Q3344&lt;$U$3),Q3344*$V$2,OR(Q3344&gt;$U$3,Q3344&lt;$U$4),Q3344*$V$3,OR(Q3344&gt;$U$3,Q3344&lt;$U$4),Q3344*$V$4,OR(Q3344&gt;$U$5,Q3344&lt;$U$6),Q3344*$V$6,OR(Q3344&gt;$U$6,Q3344&lt;$U$7),Q3344*$V$7)</f>
        <v>6.5200000000000005</v>
      </c>
    </row>
    <row r="3345" spans="1:20" x14ac:dyDescent="0.3">
      <c r="A3345" s="2" t="s">
        <v>4033</v>
      </c>
      <c r="B3345" s="5">
        <v>43937</v>
      </c>
      <c r="C3345" s="5">
        <v>43939</v>
      </c>
      <c r="D3345" s="2" t="s">
        <v>45</v>
      </c>
      <c r="E3345" s="2" t="s">
        <v>34</v>
      </c>
      <c r="F3345" s="2" t="s">
        <v>2024</v>
      </c>
      <c r="G3345" s="6" t="str">
        <f>VLOOKUP(F3345,'Customer Info'!A:B,2,0)</f>
        <v>Tom</v>
      </c>
      <c r="H3345" s="6" t="str">
        <f>VLOOKUP(F3345,'Customer Info'!A:C,3,0)</f>
        <v>Prescott</v>
      </c>
      <c r="I3345" s="6" t="str">
        <f>VLOOKUP(F3345,'Customer Info'!A:E,5,0)</f>
        <v>Bokaro</v>
      </c>
      <c r="J3345" s="2" t="s">
        <v>716</v>
      </c>
      <c r="K3345" s="2">
        <v>743</v>
      </c>
      <c r="L3345" s="2">
        <v>694</v>
      </c>
      <c r="M3345" s="2">
        <v>2</v>
      </c>
      <c r="N3345" s="7">
        <f t="shared" si="208"/>
        <v>1388</v>
      </c>
      <c r="O3345" s="7">
        <f t="shared" si="209"/>
        <v>1486</v>
      </c>
      <c r="P3345" s="2">
        <v>60</v>
      </c>
      <c r="Q3345" s="8">
        <f t="shared" si="210"/>
        <v>1546</v>
      </c>
      <c r="R3345" s="8">
        <f t="shared" si="211"/>
        <v>98</v>
      </c>
      <c r="S3345" s="2" t="s">
        <v>31</v>
      </c>
      <c r="T3345" s="22" cm="1">
        <f t="array" ref="T3345">_xlfn.IFS(OR(Q3345&gt;$U$2,Q3345&lt;$U$3),Q3345*$V$2,OR(Q3345&gt;$U$3,Q3345&lt;$U$4),Q3345*$V$3,OR(Q3345&gt;$U$3,Q3345&lt;$U$4),Q3345*$V$4,OR(Q3345&gt;$U$5,Q3345&lt;$U$6),Q3345*$V$6,OR(Q3345&gt;$U$6,Q3345&lt;$U$7),Q3345*$V$7)</f>
        <v>30.92</v>
      </c>
    </row>
    <row r="3346" spans="1:20" x14ac:dyDescent="0.3">
      <c r="A3346" s="2" t="s">
        <v>4034</v>
      </c>
      <c r="B3346" s="5">
        <v>44085</v>
      </c>
      <c r="C3346" s="5">
        <v>44085</v>
      </c>
      <c r="D3346" s="2" t="s">
        <v>45</v>
      </c>
      <c r="E3346" s="2" t="s">
        <v>46</v>
      </c>
      <c r="F3346" s="2" t="s">
        <v>451</v>
      </c>
      <c r="G3346" s="6" t="str">
        <f>VLOOKUP(F3346,'Customer Info'!A:B,2,0)</f>
        <v>Denny</v>
      </c>
      <c r="H3346" s="6" t="str">
        <f>VLOOKUP(F3346,'Customer Info'!A:C,3,0)</f>
        <v>Ordway</v>
      </c>
      <c r="I3346" s="6" t="str">
        <f>VLOOKUP(F3346,'Customer Info'!A:E,5,0)</f>
        <v>Berlin</v>
      </c>
      <c r="J3346" s="2" t="s">
        <v>91</v>
      </c>
      <c r="K3346" s="2">
        <v>69</v>
      </c>
      <c r="L3346" s="2">
        <v>64</v>
      </c>
      <c r="M3346" s="2">
        <v>1</v>
      </c>
      <c r="N3346" s="7">
        <f t="shared" si="208"/>
        <v>64</v>
      </c>
      <c r="O3346" s="7">
        <f t="shared" si="209"/>
        <v>69</v>
      </c>
      <c r="P3346" s="2">
        <v>10</v>
      </c>
      <c r="Q3346" s="8">
        <f t="shared" si="210"/>
        <v>79</v>
      </c>
      <c r="R3346" s="8">
        <f t="shared" si="211"/>
        <v>5</v>
      </c>
      <c r="S3346" s="2" t="s">
        <v>28</v>
      </c>
      <c r="T3346" s="22" cm="1">
        <f t="array" ref="T3346">_xlfn.IFS(OR(Q3346&gt;$U$2,Q3346&lt;$U$3),Q3346*$V$2,OR(Q3346&gt;$U$3,Q3346&lt;$U$4),Q3346*$V$3,OR(Q3346&gt;$U$3,Q3346&lt;$U$4),Q3346*$V$4,OR(Q3346&gt;$U$5,Q3346&lt;$U$6),Q3346*$V$6,OR(Q3346&gt;$U$6,Q3346&lt;$U$7),Q3346*$V$7)</f>
        <v>1.58</v>
      </c>
    </row>
    <row r="3347" spans="1:20" x14ac:dyDescent="0.3">
      <c r="A3347" s="2" t="s">
        <v>4035</v>
      </c>
      <c r="B3347" s="5">
        <v>43442</v>
      </c>
      <c r="C3347" s="5">
        <v>43442</v>
      </c>
      <c r="D3347" s="2" t="s">
        <v>26</v>
      </c>
      <c r="E3347" s="2" t="s">
        <v>46</v>
      </c>
      <c r="F3347" s="2" t="s">
        <v>1211</v>
      </c>
      <c r="G3347" s="6" t="str">
        <f>VLOOKUP(F3347,'Customer Info'!A:B,2,0)</f>
        <v>Stefanie</v>
      </c>
      <c r="H3347" s="6" t="str">
        <f>VLOOKUP(F3347,'Customer Info'!A:C,3,0)</f>
        <v>Holloman</v>
      </c>
      <c r="I3347" s="6" t="str">
        <f>VLOOKUP(F3347,'Customer Info'!A:E,5,0)</f>
        <v>Geraldton</v>
      </c>
      <c r="J3347" s="2" t="s">
        <v>267</v>
      </c>
      <c r="K3347" s="2">
        <v>4577</v>
      </c>
      <c r="L3347" s="2">
        <v>4280</v>
      </c>
      <c r="M3347" s="2">
        <v>2</v>
      </c>
      <c r="N3347" s="7">
        <f t="shared" si="208"/>
        <v>8560</v>
      </c>
      <c r="O3347" s="7">
        <f t="shared" si="209"/>
        <v>9154</v>
      </c>
      <c r="P3347" s="2">
        <v>71</v>
      </c>
      <c r="Q3347" s="8">
        <f t="shared" si="210"/>
        <v>9225</v>
      </c>
      <c r="R3347" s="8">
        <f t="shared" si="211"/>
        <v>594</v>
      </c>
      <c r="S3347" s="2" t="s">
        <v>31</v>
      </c>
      <c r="T3347" s="22" cm="1">
        <f t="array" ref="T3347">_xlfn.IFS(OR(Q3347&gt;$U$2,Q3347&lt;$U$3),Q3347*$V$2,OR(Q3347&gt;$U$3,Q3347&lt;$U$4),Q3347*$V$3,OR(Q3347&gt;$U$3,Q3347&lt;$U$4),Q3347*$V$4,OR(Q3347&gt;$U$5,Q3347&lt;$U$6),Q3347*$V$6,OR(Q3347&gt;$U$6,Q3347&lt;$U$7),Q3347*$V$7)</f>
        <v>184.5</v>
      </c>
    </row>
    <row r="3348" spans="1:20" x14ac:dyDescent="0.3">
      <c r="A3348" s="2" t="s">
        <v>4036</v>
      </c>
      <c r="B3348" s="5">
        <v>43290</v>
      </c>
      <c r="C3348" s="5">
        <v>43290</v>
      </c>
      <c r="D3348" s="2" t="s">
        <v>45</v>
      </c>
      <c r="E3348" s="2" t="s">
        <v>27</v>
      </c>
      <c r="F3348" s="2" t="s">
        <v>229</v>
      </c>
      <c r="G3348" s="6" t="str">
        <f>VLOOKUP(F3348,'Customer Info'!A:B,2,0)</f>
        <v>Thais</v>
      </c>
      <c r="H3348" s="6" t="str">
        <f>VLOOKUP(F3348,'Customer Info'!A:C,3,0)</f>
        <v>Sissman</v>
      </c>
      <c r="I3348" s="6" t="str">
        <f>VLOOKUP(F3348,'Customer Info'!A:E,5,0)</f>
        <v>Essen</v>
      </c>
      <c r="J3348" s="2" t="s">
        <v>60</v>
      </c>
      <c r="K3348" s="2">
        <v>526</v>
      </c>
      <c r="L3348" s="2">
        <v>487</v>
      </c>
      <c r="M3348" s="2">
        <v>2</v>
      </c>
      <c r="N3348" s="7">
        <f t="shared" si="208"/>
        <v>974</v>
      </c>
      <c r="O3348" s="7">
        <f t="shared" si="209"/>
        <v>1052</v>
      </c>
      <c r="P3348" s="2">
        <v>80</v>
      </c>
      <c r="Q3348" s="8">
        <f t="shared" si="210"/>
        <v>1132</v>
      </c>
      <c r="R3348" s="8">
        <f t="shared" si="211"/>
        <v>78</v>
      </c>
      <c r="S3348" s="2" t="s">
        <v>61</v>
      </c>
      <c r="T3348" s="22" cm="1">
        <f t="array" ref="T3348">_xlfn.IFS(OR(Q3348&gt;$U$2,Q3348&lt;$U$3),Q3348*$V$2,OR(Q3348&gt;$U$3,Q3348&lt;$U$4),Q3348*$V$3,OR(Q3348&gt;$U$3,Q3348&lt;$U$4),Q3348*$V$4,OR(Q3348&gt;$U$5,Q3348&lt;$U$6),Q3348*$V$6,OR(Q3348&gt;$U$6,Q3348&lt;$U$7),Q3348*$V$7)</f>
        <v>22.64</v>
      </c>
    </row>
    <row r="3349" spans="1:20" x14ac:dyDescent="0.3">
      <c r="A3349" s="2" t="s">
        <v>4037</v>
      </c>
      <c r="B3349" s="5">
        <v>43301</v>
      </c>
      <c r="C3349" s="5">
        <v>43302</v>
      </c>
      <c r="D3349" s="2" t="s">
        <v>26</v>
      </c>
      <c r="E3349" s="2" t="s">
        <v>34</v>
      </c>
      <c r="F3349" s="2" t="s">
        <v>761</v>
      </c>
      <c r="G3349" s="6" t="str">
        <f>VLOOKUP(F3349,'Customer Info'!A:B,2,0)</f>
        <v>Natalie</v>
      </c>
      <c r="H3349" s="6" t="str">
        <f>VLOOKUP(F3349,'Customer Info'!A:C,3,0)</f>
        <v>Webber</v>
      </c>
      <c r="I3349" s="6" t="str">
        <f>VLOOKUP(F3349,'Customer Info'!A:E,5,0)</f>
        <v>Ningbo</v>
      </c>
      <c r="J3349" s="2" t="s">
        <v>278</v>
      </c>
      <c r="K3349" s="2">
        <v>2787</v>
      </c>
      <c r="L3349" s="2">
        <v>2681</v>
      </c>
      <c r="M3349" s="2">
        <v>2</v>
      </c>
      <c r="N3349" s="7">
        <f t="shared" si="208"/>
        <v>5362</v>
      </c>
      <c r="O3349" s="7">
        <f t="shared" si="209"/>
        <v>5574</v>
      </c>
      <c r="P3349" s="2">
        <v>62</v>
      </c>
      <c r="Q3349" s="8">
        <f t="shared" si="210"/>
        <v>5636</v>
      </c>
      <c r="R3349" s="8">
        <f t="shared" si="211"/>
        <v>212</v>
      </c>
      <c r="S3349" s="2" t="s">
        <v>31</v>
      </c>
      <c r="T3349" s="22" cm="1">
        <f t="array" ref="T3349">_xlfn.IFS(OR(Q3349&gt;$U$2,Q3349&lt;$U$3),Q3349*$V$2,OR(Q3349&gt;$U$3,Q3349&lt;$U$4),Q3349*$V$3,OR(Q3349&gt;$U$3,Q3349&lt;$U$4),Q3349*$V$4,OR(Q3349&gt;$U$5,Q3349&lt;$U$6),Q3349*$V$6,OR(Q3349&gt;$U$6,Q3349&lt;$U$7),Q3349*$V$7)</f>
        <v>112.72</v>
      </c>
    </row>
    <row r="3350" spans="1:20" x14ac:dyDescent="0.3">
      <c r="A3350" s="2" t="s">
        <v>4038</v>
      </c>
      <c r="B3350" s="5">
        <v>43336</v>
      </c>
      <c r="C3350" s="5">
        <v>43338</v>
      </c>
      <c r="D3350" s="2" t="s">
        <v>26</v>
      </c>
      <c r="E3350" s="2" t="s">
        <v>66</v>
      </c>
      <c r="F3350" s="2" t="s">
        <v>472</v>
      </c>
      <c r="G3350" s="6" t="str">
        <f>VLOOKUP(F3350,'Customer Info'!A:B,2,0)</f>
        <v>Debra</v>
      </c>
      <c r="H3350" s="6" t="str">
        <f>VLOOKUP(F3350,'Customer Info'!A:C,3,0)</f>
        <v>Catini</v>
      </c>
      <c r="I3350" s="6" t="str">
        <f>VLOOKUP(F3350,'Customer Info'!A:E,5,0)</f>
        <v>Zhengzhou</v>
      </c>
      <c r="J3350" s="2" t="s">
        <v>54</v>
      </c>
      <c r="K3350" s="2">
        <v>8752</v>
      </c>
      <c r="L3350" s="2">
        <v>7877</v>
      </c>
      <c r="M3350" s="2">
        <v>2</v>
      </c>
      <c r="N3350" s="7">
        <f t="shared" si="208"/>
        <v>15754</v>
      </c>
      <c r="O3350" s="7">
        <f t="shared" si="209"/>
        <v>17504</v>
      </c>
      <c r="P3350" s="2">
        <v>27</v>
      </c>
      <c r="Q3350" s="8">
        <f t="shared" si="210"/>
        <v>17531</v>
      </c>
      <c r="R3350" s="8">
        <f t="shared" si="211"/>
        <v>1750</v>
      </c>
      <c r="S3350" s="2" t="s">
        <v>31</v>
      </c>
      <c r="T3350" s="22" cm="1">
        <f t="array" ref="T3350">_xlfn.IFS(OR(Q3350&gt;$U$2,Q3350&lt;$U$3),Q3350*$V$2,OR(Q3350&gt;$U$3,Q3350&lt;$U$4),Q3350*$V$3,OR(Q3350&gt;$U$3,Q3350&lt;$U$4),Q3350*$V$4,OR(Q3350&gt;$U$5,Q3350&lt;$U$6),Q3350*$V$6,OR(Q3350&gt;$U$6,Q3350&lt;$U$7),Q3350*$V$7)</f>
        <v>350.62</v>
      </c>
    </row>
    <row r="3351" spans="1:20" x14ac:dyDescent="0.3">
      <c r="A3351" s="2" t="s">
        <v>4039</v>
      </c>
      <c r="B3351" s="5">
        <v>43140</v>
      </c>
      <c r="C3351" s="5">
        <v>43140</v>
      </c>
      <c r="D3351" s="2" t="s">
        <v>45</v>
      </c>
      <c r="E3351" s="2" t="s">
        <v>89</v>
      </c>
      <c r="F3351" s="2" t="s">
        <v>2321</v>
      </c>
      <c r="G3351" s="6" t="str">
        <f>VLOOKUP(F3351,'Customer Info'!A:B,2,0)</f>
        <v>Erica</v>
      </c>
      <c r="H3351" s="6" t="str">
        <f>VLOOKUP(F3351,'Customer Info'!A:C,3,0)</f>
        <v>Hackney</v>
      </c>
      <c r="I3351" s="6" t="str">
        <f>VLOOKUP(F3351,'Customer Info'!A:E,5,0)</f>
        <v>Adelaide</v>
      </c>
      <c r="J3351" s="2" t="s">
        <v>114</v>
      </c>
      <c r="K3351" s="2">
        <v>765</v>
      </c>
      <c r="L3351" s="2">
        <v>701</v>
      </c>
      <c r="M3351" s="2">
        <v>2</v>
      </c>
      <c r="N3351" s="7">
        <f t="shared" si="208"/>
        <v>1402</v>
      </c>
      <c r="O3351" s="7">
        <f t="shared" si="209"/>
        <v>1530</v>
      </c>
      <c r="P3351" s="2">
        <v>33</v>
      </c>
      <c r="Q3351" s="8">
        <f t="shared" si="210"/>
        <v>1563</v>
      </c>
      <c r="R3351" s="8">
        <f t="shared" si="211"/>
        <v>128</v>
      </c>
      <c r="S3351" s="2" t="s">
        <v>31</v>
      </c>
      <c r="T3351" s="22" cm="1">
        <f t="array" ref="T3351">_xlfn.IFS(OR(Q3351&gt;$U$2,Q3351&lt;$U$3),Q3351*$V$2,OR(Q3351&gt;$U$3,Q3351&lt;$U$4),Q3351*$V$3,OR(Q3351&gt;$U$3,Q3351&lt;$U$4),Q3351*$V$4,OR(Q3351&gt;$U$5,Q3351&lt;$U$6),Q3351*$V$6,OR(Q3351&gt;$U$6,Q3351&lt;$U$7),Q3351*$V$7)</f>
        <v>31.26</v>
      </c>
    </row>
    <row r="3352" spans="1:20" x14ac:dyDescent="0.3">
      <c r="A3352" s="2" t="s">
        <v>4040</v>
      </c>
      <c r="B3352" s="5">
        <v>43202</v>
      </c>
      <c r="C3352" s="5">
        <v>43203</v>
      </c>
      <c r="D3352" s="2" t="s">
        <v>45</v>
      </c>
      <c r="E3352" s="2" t="s">
        <v>46</v>
      </c>
      <c r="F3352" s="2" t="s">
        <v>1456</v>
      </c>
      <c r="G3352" s="6" t="str">
        <f>VLOOKUP(F3352,'Customer Info'!A:B,2,0)</f>
        <v>Darren</v>
      </c>
      <c r="H3352" s="6" t="str">
        <f>VLOOKUP(F3352,'Customer Info'!A:C,3,0)</f>
        <v>Koutras</v>
      </c>
      <c r="I3352" s="6" t="str">
        <f>VLOOKUP(F3352,'Customer Info'!A:E,5,0)</f>
        <v>Pune</v>
      </c>
      <c r="J3352" s="2" t="s">
        <v>250</v>
      </c>
      <c r="K3352" s="2">
        <v>998</v>
      </c>
      <c r="L3352" s="2">
        <v>931</v>
      </c>
      <c r="M3352" s="2">
        <v>2</v>
      </c>
      <c r="N3352" s="7">
        <f t="shared" si="208"/>
        <v>1862</v>
      </c>
      <c r="O3352" s="7">
        <f t="shared" si="209"/>
        <v>1996</v>
      </c>
      <c r="P3352" s="2">
        <v>66</v>
      </c>
      <c r="Q3352" s="8">
        <f t="shared" si="210"/>
        <v>2062</v>
      </c>
      <c r="R3352" s="8">
        <f t="shared" si="211"/>
        <v>134</v>
      </c>
      <c r="S3352" s="2" t="s">
        <v>28</v>
      </c>
      <c r="T3352" s="22" cm="1">
        <f t="array" ref="T3352">_xlfn.IFS(OR(Q3352&gt;$U$2,Q3352&lt;$U$3),Q3352*$V$2,OR(Q3352&gt;$U$3,Q3352&lt;$U$4),Q3352*$V$3,OR(Q3352&gt;$U$3,Q3352&lt;$U$4),Q3352*$V$4,OR(Q3352&gt;$U$5,Q3352&lt;$U$6),Q3352*$V$6,OR(Q3352&gt;$U$6,Q3352&lt;$U$7),Q3352*$V$7)</f>
        <v>41.24</v>
      </c>
    </row>
    <row r="3353" spans="1:20" x14ac:dyDescent="0.3">
      <c r="A3353" s="2" t="s">
        <v>4041</v>
      </c>
      <c r="B3353" s="5">
        <v>43217</v>
      </c>
      <c r="C3353" s="5">
        <v>43219</v>
      </c>
      <c r="D3353" s="2" t="s">
        <v>26</v>
      </c>
      <c r="E3353" s="2" t="s">
        <v>46</v>
      </c>
      <c r="F3353" s="2" t="s">
        <v>1315</v>
      </c>
      <c r="G3353" s="6" t="str">
        <f>VLOOKUP(F3353,'Customer Info'!A:B,2,0)</f>
        <v>Philip</v>
      </c>
      <c r="H3353" s="6" t="str">
        <f>VLOOKUP(F3353,'Customer Info'!A:C,3,0)</f>
        <v>Fox</v>
      </c>
      <c r="I3353" s="6" t="str">
        <f>VLOOKUP(F3353,'Customer Info'!A:E,5,0)</f>
        <v>Remscheid</v>
      </c>
      <c r="J3353" s="2" t="s">
        <v>396</v>
      </c>
      <c r="K3353" s="2">
        <v>2654</v>
      </c>
      <c r="L3353" s="2">
        <v>2410</v>
      </c>
      <c r="M3353" s="2">
        <v>8</v>
      </c>
      <c r="N3353" s="7">
        <f t="shared" si="208"/>
        <v>19280</v>
      </c>
      <c r="O3353" s="7">
        <f t="shared" si="209"/>
        <v>21232</v>
      </c>
      <c r="P3353" s="2">
        <v>80</v>
      </c>
      <c r="Q3353" s="8">
        <f t="shared" si="210"/>
        <v>21312</v>
      </c>
      <c r="R3353" s="8">
        <f t="shared" si="211"/>
        <v>1952</v>
      </c>
      <c r="S3353" s="2" t="s">
        <v>31</v>
      </c>
      <c r="T3353" s="22" cm="1">
        <f t="array" ref="T3353">_xlfn.IFS(OR(Q3353&gt;$U$2,Q3353&lt;$U$3),Q3353*$V$2,OR(Q3353&gt;$U$3,Q3353&lt;$U$4),Q3353*$V$3,OR(Q3353&gt;$U$3,Q3353&lt;$U$4),Q3353*$V$4,OR(Q3353&gt;$U$5,Q3353&lt;$U$6),Q3353*$V$6,OR(Q3353&gt;$U$6,Q3353&lt;$U$7),Q3353*$V$7)</f>
        <v>426.24</v>
      </c>
    </row>
    <row r="3354" spans="1:20" x14ac:dyDescent="0.3">
      <c r="A3354" s="2" t="s">
        <v>4042</v>
      </c>
      <c r="B3354" s="5">
        <v>43442</v>
      </c>
      <c r="C3354" s="5">
        <v>43443</v>
      </c>
      <c r="D3354" s="2" t="s">
        <v>26</v>
      </c>
      <c r="E3354" s="2" t="s">
        <v>41</v>
      </c>
      <c r="F3354" s="2" t="s">
        <v>673</v>
      </c>
      <c r="G3354" s="6" t="str">
        <f>VLOOKUP(F3354,'Customer Info'!A:B,2,0)</f>
        <v>Vivek</v>
      </c>
      <c r="H3354" s="6" t="str">
        <f>VLOOKUP(F3354,'Customer Info'!A:C,3,0)</f>
        <v>Sundaresam</v>
      </c>
      <c r="I3354" s="6" t="str">
        <f>VLOOKUP(F3354,'Customer Info'!A:E,5,0)</f>
        <v>Hamburg</v>
      </c>
      <c r="J3354" s="2" t="s">
        <v>1165</v>
      </c>
      <c r="K3354" s="2">
        <v>1887</v>
      </c>
      <c r="L3354" s="2">
        <v>1763</v>
      </c>
      <c r="M3354" s="2">
        <v>3</v>
      </c>
      <c r="N3354" s="7">
        <f t="shared" si="208"/>
        <v>5289</v>
      </c>
      <c r="O3354" s="7">
        <f t="shared" si="209"/>
        <v>5661</v>
      </c>
      <c r="P3354" s="2">
        <v>27</v>
      </c>
      <c r="Q3354" s="8">
        <f t="shared" si="210"/>
        <v>5688</v>
      </c>
      <c r="R3354" s="8">
        <f t="shared" si="211"/>
        <v>372</v>
      </c>
      <c r="S3354" s="2" t="s">
        <v>31</v>
      </c>
      <c r="T3354" s="22" cm="1">
        <f t="array" ref="T3354">_xlfn.IFS(OR(Q3354&gt;$U$2,Q3354&lt;$U$3),Q3354*$V$2,OR(Q3354&gt;$U$3,Q3354&lt;$U$4),Q3354*$V$3,OR(Q3354&gt;$U$3,Q3354&lt;$U$4),Q3354*$V$4,OR(Q3354&gt;$U$5,Q3354&lt;$U$6),Q3354*$V$6,OR(Q3354&gt;$U$6,Q3354&lt;$U$7),Q3354*$V$7)</f>
        <v>113.76</v>
      </c>
    </row>
    <row r="3355" spans="1:20" x14ac:dyDescent="0.3">
      <c r="A3355" s="2" t="s">
        <v>4042</v>
      </c>
      <c r="B3355" s="5">
        <v>43338</v>
      </c>
      <c r="C3355" s="5">
        <v>43340</v>
      </c>
      <c r="D3355" s="2" t="s">
        <v>33</v>
      </c>
      <c r="E3355" s="2" t="s">
        <v>27</v>
      </c>
      <c r="F3355" s="2" t="s">
        <v>3527</v>
      </c>
      <c r="G3355" s="6" t="str">
        <f>VLOOKUP(F3355,'Customer Info'!A:B,2,0)</f>
        <v>Robert</v>
      </c>
      <c r="H3355" s="6" t="str">
        <f>VLOOKUP(F3355,'Customer Info'!A:C,3,0)</f>
        <v>Dilbeck</v>
      </c>
      <c r="I3355" s="6" t="str">
        <f>VLOOKUP(F3355,'Customer Info'!A:E,5,0)</f>
        <v>Sydney</v>
      </c>
      <c r="J3355" s="2" t="s">
        <v>512</v>
      </c>
      <c r="K3355" s="2">
        <v>8160</v>
      </c>
      <c r="L3355" s="2">
        <v>7475</v>
      </c>
      <c r="M3355" s="2">
        <v>2</v>
      </c>
      <c r="N3355" s="7">
        <f t="shared" si="208"/>
        <v>14950</v>
      </c>
      <c r="O3355" s="7">
        <f t="shared" si="209"/>
        <v>16320</v>
      </c>
      <c r="P3355" s="2">
        <v>29</v>
      </c>
      <c r="Q3355" s="8">
        <f t="shared" si="210"/>
        <v>16349</v>
      </c>
      <c r="R3355" s="8">
        <f t="shared" si="211"/>
        <v>1370</v>
      </c>
      <c r="S3355" s="2" t="s">
        <v>61</v>
      </c>
      <c r="T3355" s="22" cm="1">
        <f t="array" ref="T3355">_xlfn.IFS(OR(Q3355&gt;$U$2,Q3355&lt;$U$3),Q3355*$V$2,OR(Q3355&gt;$U$3,Q3355&lt;$U$4),Q3355*$V$3,OR(Q3355&gt;$U$3,Q3355&lt;$U$4),Q3355*$V$4,OR(Q3355&gt;$U$5,Q3355&lt;$U$6),Q3355*$V$6,OR(Q3355&gt;$U$6,Q3355&lt;$U$7),Q3355*$V$7)</f>
        <v>326.98</v>
      </c>
    </row>
    <row r="3356" spans="1:20" x14ac:dyDescent="0.3">
      <c r="A3356" s="2" t="s">
        <v>4043</v>
      </c>
      <c r="B3356" s="5">
        <v>43200</v>
      </c>
      <c r="C3356" s="5">
        <v>43200</v>
      </c>
      <c r="D3356" s="2" t="s">
        <v>45</v>
      </c>
      <c r="E3356" s="2" t="s">
        <v>34</v>
      </c>
      <c r="F3356" s="2" t="s">
        <v>589</v>
      </c>
      <c r="G3356" s="6" t="str">
        <f>VLOOKUP(F3356,'Customer Info'!A:B,2,0)</f>
        <v>Gary</v>
      </c>
      <c r="H3356" s="6" t="str">
        <f>VLOOKUP(F3356,'Customer Info'!A:C,3,0)</f>
        <v>Zandusky</v>
      </c>
      <c r="I3356" s="6" t="str">
        <f>VLOOKUP(F3356,'Customer Info'!A:E,5,0)</f>
        <v>Gold Coast</v>
      </c>
      <c r="J3356" s="2" t="s">
        <v>520</v>
      </c>
      <c r="K3356" s="2">
        <v>2078</v>
      </c>
      <c r="L3356" s="2">
        <v>1871</v>
      </c>
      <c r="M3356" s="2">
        <v>1</v>
      </c>
      <c r="N3356" s="7">
        <f t="shared" si="208"/>
        <v>1871</v>
      </c>
      <c r="O3356" s="7">
        <f t="shared" si="209"/>
        <v>2078</v>
      </c>
      <c r="P3356" s="2">
        <v>51</v>
      </c>
      <c r="Q3356" s="8">
        <f t="shared" si="210"/>
        <v>2129</v>
      </c>
      <c r="R3356" s="8">
        <f t="shared" si="211"/>
        <v>207</v>
      </c>
      <c r="S3356" s="2" t="s">
        <v>31</v>
      </c>
      <c r="T3356" s="22" cm="1">
        <f t="array" ref="T3356">_xlfn.IFS(OR(Q3356&gt;$U$2,Q3356&lt;$U$3),Q3356*$V$2,OR(Q3356&gt;$U$3,Q3356&lt;$U$4),Q3356*$V$3,OR(Q3356&gt;$U$3,Q3356&lt;$U$4),Q3356*$V$4,OR(Q3356&gt;$U$5,Q3356&lt;$U$6),Q3356*$V$6,OR(Q3356&gt;$U$6,Q3356&lt;$U$7),Q3356*$V$7)</f>
        <v>42.58</v>
      </c>
    </row>
    <row r="3357" spans="1:20" x14ac:dyDescent="0.3">
      <c r="A3357" s="2" t="s">
        <v>4044</v>
      </c>
      <c r="B3357" s="5">
        <v>43421</v>
      </c>
      <c r="C3357" s="5">
        <v>43423</v>
      </c>
      <c r="D3357" s="2" t="s">
        <v>45</v>
      </c>
      <c r="E3357" s="2" t="s">
        <v>27</v>
      </c>
      <c r="F3357" s="2" t="s">
        <v>416</v>
      </c>
      <c r="G3357" s="6" t="str">
        <f>VLOOKUP(F3357,'Customer Info'!A:B,2,0)</f>
        <v>Cathy</v>
      </c>
      <c r="H3357" s="6" t="str">
        <f>VLOOKUP(F3357,'Customer Info'!A:C,3,0)</f>
        <v>Hwang</v>
      </c>
      <c r="I3357" s="6" t="str">
        <f>VLOOKUP(F3357,'Customer Info'!A:E,5,0)</f>
        <v>Ballarat</v>
      </c>
      <c r="J3357" s="2" t="s">
        <v>497</v>
      </c>
      <c r="K3357" s="2">
        <v>92</v>
      </c>
      <c r="L3357" s="2">
        <v>85</v>
      </c>
      <c r="M3357" s="2">
        <v>2</v>
      </c>
      <c r="N3357" s="7">
        <f t="shared" si="208"/>
        <v>170</v>
      </c>
      <c r="O3357" s="7">
        <f t="shared" si="209"/>
        <v>184</v>
      </c>
      <c r="P3357" s="2">
        <v>10</v>
      </c>
      <c r="Q3357" s="8">
        <f t="shared" si="210"/>
        <v>194</v>
      </c>
      <c r="R3357" s="8">
        <f t="shared" si="211"/>
        <v>14</v>
      </c>
      <c r="S3357" s="2" t="s">
        <v>31</v>
      </c>
      <c r="T3357" s="22" cm="1">
        <f t="array" ref="T3357">_xlfn.IFS(OR(Q3357&gt;$U$2,Q3357&lt;$U$3),Q3357*$V$2,OR(Q3357&gt;$U$3,Q3357&lt;$U$4),Q3357*$V$3,OR(Q3357&gt;$U$3,Q3357&lt;$U$4),Q3357*$V$4,OR(Q3357&gt;$U$5,Q3357&lt;$U$6),Q3357*$V$6,OR(Q3357&gt;$U$6,Q3357&lt;$U$7),Q3357*$V$7)</f>
        <v>3.88</v>
      </c>
    </row>
    <row r="3358" spans="1:20" x14ac:dyDescent="0.3">
      <c r="A3358" s="2" t="s">
        <v>4045</v>
      </c>
      <c r="B3358" s="5">
        <v>43140</v>
      </c>
      <c r="C3358" s="5">
        <v>43142</v>
      </c>
      <c r="D3358" s="2" t="s">
        <v>45</v>
      </c>
      <c r="E3358" s="2" t="s">
        <v>46</v>
      </c>
      <c r="F3358" s="2" t="s">
        <v>2205</v>
      </c>
      <c r="G3358" s="6" t="str">
        <f>VLOOKUP(F3358,'Customer Info'!A:B,2,0)</f>
        <v>Lynn</v>
      </c>
      <c r="H3358" s="6" t="str">
        <f>VLOOKUP(F3358,'Customer Info'!A:C,3,0)</f>
        <v>Smith</v>
      </c>
      <c r="I3358" s="6" t="str">
        <f>VLOOKUP(F3358,'Customer Info'!A:E,5,0)</f>
        <v>Kanpur</v>
      </c>
      <c r="J3358" s="2" t="s">
        <v>51</v>
      </c>
      <c r="K3358" s="2">
        <v>147</v>
      </c>
      <c r="L3358" s="2">
        <v>138</v>
      </c>
      <c r="M3358" s="2">
        <v>2</v>
      </c>
      <c r="N3358" s="7">
        <f t="shared" si="208"/>
        <v>276</v>
      </c>
      <c r="O3358" s="7">
        <f t="shared" si="209"/>
        <v>294</v>
      </c>
      <c r="P3358" s="2">
        <v>30</v>
      </c>
      <c r="Q3358" s="8">
        <f t="shared" si="210"/>
        <v>324</v>
      </c>
      <c r="R3358" s="8">
        <f t="shared" si="211"/>
        <v>18</v>
      </c>
      <c r="S3358" s="2" t="s">
        <v>31</v>
      </c>
      <c r="T3358" s="22" cm="1">
        <f t="array" ref="T3358">_xlfn.IFS(OR(Q3358&gt;$U$2,Q3358&lt;$U$3),Q3358*$V$2,OR(Q3358&gt;$U$3,Q3358&lt;$U$4),Q3358*$V$3,OR(Q3358&gt;$U$3,Q3358&lt;$U$4),Q3358*$V$4,OR(Q3358&gt;$U$5,Q3358&lt;$U$6),Q3358*$V$6,OR(Q3358&gt;$U$6,Q3358&lt;$U$7),Q3358*$V$7)</f>
        <v>6.48</v>
      </c>
    </row>
    <row r="3359" spans="1:20" x14ac:dyDescent="0.3">
      <c r="A3359" s="2" t="s">
        <v>4046</v>
      </c>
      <c r="B3359" s="5">
        <v>43329</v>
      </c>
      <c r="C3359" s="5">
        <v>43331</v>
      </c>
      <c r="D3359" s="2" t="s">
        <v>45</v>
      </c>
      <c r="E3359" s="2" t="s">
        <v>34</v>
      </c>
      <c r="F3359" s="2" t="s">
        <v>608</v>
      </c>
      <c r="G3359" s="6" t="str">
        <f>VLOOKUP(F3359,'Customer Info'!A:B,2,0)</f>
        <v>Nat</v>
      </c>
      <c r="H3359" s="6" t="str">
        <f>VLOOKUP(F3359,'Customer Info'!A:C,3,0)</f>
        <v>Carroll</v>
      </c>
      <c r="I3359" s="6" t="str">
        <f>VLOOKUP(F3359,'Customer Info'!A:E,5,0)</f>
        <v>Shanghai</v>
      </c>
      <c r="J3359" s="2" t="s">
        <v>43</v>
      </c>
      <c r="K3359" s="2">
        <v>759</v>
      </c>
      <c r="L3359" s="2">
        <v>703</v>
      </c>
      <c r="M3359" s="2">
        <v>4</v>
      </c>
      <c r="N3359" s="7">
        <f t="shared" si="208"/>
        <v>2812</v>
      </c>
      <c r="O3359" s="7">
        <f t="shared" si="209"/>
        <v>3036</v>
      </c>
      <c r="P3359" s="2">
        <v>46</v>
      </c>
      <c r="Q3359" s="8">
        <f t="shared" si="210"/>
        <v>3082</v>
      </c>
      <c r="R3359" s="8">
        <f t="shared" si="211"/>
        <v>224</v>
      </c>
      <c r="S3359" s="2" t="s">
        <v>31</v>
      </c>
      <c r="T3359" s="22" cm="1">
        <f t="array" ref="T3359">_xlfn.IFS(OR(Q3359&gt;$U$2,Q3359&lt;$U$3),Q3359*$V$2,OR(Q3359&gt;$U$3,Q3359&lt;$U$4),Q3359*$V$3,OR(Q3359&gt;$U$3,Q3359&lt;$U$4),Q3359*$V$4,OR(Q3359&gt;$U$5,Q3359&lt;$U$6),Q3359*$V$6,OR(Q3359&gt;$U$6,Q3359&lt;$U$7),Q3359*$V$7)</f>
        <v>61.64</v>
      </c>
    </row>
    <row r="3360" spans="1:20" x14ac:dyDescent="0.3">
      <c r="A3360" s="2" t="s">
        <v>4047</v>
      </c>
      <c r="B3360" s="5">
        <v>43420</v>
      </c>
      <c r="C3360" s="5">
        <v>43420</v>
      </c>
      <c r="D3360" s="2" t="s">
        <v>45</v>
      </c>
      <c r="E3360" s="2" t="s">
        <v>27</v>
      </c>
      <c r="F3360" s="2" t="s">
        <v>165</v>
      </c>
      <c r="G3360" s="6" t="str">
        <f>VLOOKUP(F3360,'Customer Info'!A:B,2,0)</f>
        <v>Stuart</v>
      </c>
      <c r="H3360" s="6" t="str">
        <f>VLOOKUP(F3360,'Customer Info'!A:C,3,0)</f>
        <v>Calhoun</v>
      </c>
      <c r="I3360" s="6" t="str">
        <f>VLOOKUP(F3360,'Customer Info'!A:E,5,0)</f>
        <v>Nowra</v>
      </c>
      <c r="J3360" s="2" t="s">
        <v>575</v>
      </c>
      <c r="K3360" s="2">
        <v>60</v>
      </c>
      <c r="L3360" s="2">
        <v>55</v>
      </c>
      <c r="M3360" s="2">
        <v>3</v>
      </c>
      <c r="N3360" s="7">
        <f t="shared" si="208"/>
        <v>165</v>
      </c>
      <c r="O3360" s="7">
        <f t="shared" si="209"/>
        <v>180</v>
      </c>
      <c r="P3360" s="2">
        <v>10</v>
      </c>
      <c r="Q3360" s="8">
        <f t="shared" si="210"/>
        <v>190</v>
      </c>
      <c r="R3360" s="8">
        <f t="shared" si="211"/>
        <v>15</v>
      </c>
      <c r="S3360" s="2" t="s">
        <v>31</v>
      </c>
      <c r="T3360" s="22" cm="1">
        <f t="array" ref="T3360">_xlfn.IFS(OR(Q3360&gt;$U$2,Q3360&lt;$U$3),Q3360*$V$2,OR(Q3360&gt;$U$3,Q3360&lt;$U$4),Q3360*$V$3,OR(Q3360&gt;$U$3,Q3360&lt;$U$4),Q3360*$V$4,OR(Q3360&gt;$U$5,Q3360&lt;$U$6),Q3360*$V$6,OR(Q3360&gt;$U$6,Q3360&lt;$U$7),Q3360*$V$7)</f>
        <v>3.8000000000000003</v>
      </c>
    </row>
    <row r="3361" spans="1:20" x14ac:dyDescent="0.3">
      <c r="A3361" s="2" t="s">
        <v>4048</v>
      </c>
      <c r="B3361" s="5">
        <v>43280</v>
      </c>
      <c r="C3361" s="5">
        <v>43280</v>
      </c>
      <c r="D3361" s="2" t="s">
        <v>45</v>
      </c>
      <c r="E3361" s="2" t="s">
        <v>89</v>
      </c>
      <c r="F3361" s="2" t="s">
        <v>886</v>
      </c>
      <c r="G3361" s="6" t="str">
        <f>VLOOKUP(F3361,'Customer Info'!A:B,2,0)</f>
        <v>Valerie</v>
      </c>
      <c r="H3361" s="6" t="str">
        <f>VLOOKUP(F3361,'Customer Info'!A:C,3,0)</f>
        <v>Takahito</v>
      </c>
      <c r="I3361" s="6" t="str">
        <f>VLOOKUP(F3361,'Customer Info'!A:E,5,0)</f>
        <v>Surat</v>
      </c>
      <c r="J3361" s="2" t="s">
        <v>81</v>
      </c>
      <c r="K3361" s="2">
        <v>169</v>
      </c>
      <c r="L3361" s="2">
        <v>154</v>
      </c>
      <c r="M3361" s="2">
        <v>2</v>
      </c>
      <c r="N3361" s="7">
        <f t="shared" si="208"/>
        <v>308</v>
      </c>
      <c r="O3361" s="7">
        <f t="shared" si="209"/>
        <v>338</v>
      </c>
      <c r="P3361" s="2">
        <v>30</v>
      </c>
      <c r="Q3361" s="8">
        <f t="shared" si="210"/>
        <v>368</v>
      </c>
      <c r="R3361" s="8">
        <f t="shared" si="211"/>
        <v>30</v>
      </c>
      <c r="S3361" s="2" t="s">
        <v>31</v>
      </c>
      <c r="T3361" s="22" cm="1">
        <f t="array" ref="T3361">_xlfn.IFS(OR(Q3361&gt;$U$2,Q3361&lt;$U$3),Q3361*$V$2,OR(Q3361&gt;$U$3,Q3361&lt;$U$4),Q3361*$V$3,OR(Q3361&gt;$U$3,Q3361&lt;$U$4),Q3361*$V$4,OR(Q3361&gt;$U$5,Q3361&lt;$U$6),Q3361*$V$6,OR(Q3361&gt;$U$6,Q3361&lt;$U$7),Q3361*$V$7)</f>
        <v>7.36</v>
      </c>
    </row>
    <row r="3362" spans="1:20" x14ac:dyDescent="0.3">
      <c r="A3362" s="2" t="s">
        <v>4049</v>
      </c>
      <c r="B3362" s="5">
        <v>43350</v>
      </c>
      <c r="C3362" s="5">
        <v>43350</v>
      </c>
      <c r="D3362" s="2" t="s">
        <v>45</v>
      </c>
      <c r="E3362" s="2" t="s">
        <v>89</v>
      </c>
      <c r="F3362" s="2" t="s">
        <v>852</v>
      </c>
      <c r="G3362" s="6" t="str">
        <f>VLOOKUP(F3362,'Customer Info'!A:B,2,0)</f>
        <v>Michelle</v>
      </c>
      <c r="H3362" s="6" t="str">
        <f>VLOOKUP(F3362,'Customer Info'!A:C,3,0)</f>
        <v>Tran</v>
      </c>
      <c r="I3362" s="6" t="str">
        <f>VLOOKUP(F3362,'Customer Info'!A:E,5,0)</f>
        <v>Mount Gambier</v>
      </c>
      <c r="J3362" s="2" t="s">
        <v>422</v>
      </c>
      <c r="K3362" s="2">
        <v>90</v>
      </c>
      <c r="L3362" s="2">
        <v>81</v>
      </c>
      <c r="M3362" s="2">
        <v>4</v>
      </c>
      <c r="N3362" s="7">
        <f t="shared" si="208"/>
        <v>324</v>
      </c>
      <c r="O3362" s="7">
        <f t="shared" si="209"/>
        <v>360</v>
      </c>
      <c r="P3362" s="2">
        <v>10</v>
      </c>
      <c r="Q3362" s="8">
        <f t="shared" si="210"/>
        <v>370</v>
      </c>
      <c r="R3362" s="8">
        <f t="shared" si="211"/>
        <v>36</v>
      </c>
      <c r="S3362" s="2" t="s">
        <v>61</v>
      </c>
      <c r="T3362" s="22" cm="1">
        <f t="array" ref="T3362">_xlfn.IFS(OR(Q3362&gt;$U$2,Q3362&lt;$U$3),Q3362*$V$2,OR(Q3362&gt;$U$3,Q3362&lt;$U$4),Q3362*$V$3,OR(Q3362&gt;$U$3,Q3362&lt;$U$4),Q3362*$V$4,OR(Q3362&gt;$U$5,Q3362&lt;$U$6),Q3362*$V$6,OR(Q3362&gt;$U$6,Q3362&lt;$U$7),Q3362*$V$7)</f>
        <v>7.4</v>
      </c>
    </row>
    <row r="3363" spans="1:20" x14ac:dyDescent="0.3">
      <c r="A3363" s="2" t="s">
        <v>4050</v>
      </c>
      <c r="B3363" s="5">
        <v>43175</v>
      </c>
      <c r="C3363" s="5">
        <v>43175</v>
      </c>
      <c r="D3363" s="2" t="s">
        <v>26</v>
      </c>
      <c r="E3363" s="2" t="s">
        <v>66</v>
      </c>
      <c r="F3363" s="2" t="s">
        <v>393</v>
      </c>
      <c r="G3363" s="6" t="str">
        <f>VLOOKUP(F3363,'Customer Info'!A:B,2,0)</f>
        <v>Sylvia</v>
      </c>
      <c r="H3363" s="6" t="str">
        <f>VLOOKUP(F3363,'Customer Info'!A:C,3,0)</f>
        <v>Foulston</v>
      </c>
      <c r="I3363" s="6" t="str">
        <f>VLOOKUP(F3363,'Customer Info'!A:E,5,0)</f>
        <v>Ludwigsburg</v>
      </c>
      <c r="J3363" s="2" t="s">
        <v>194</v>
      </c>
      <c r="K3363" s="2">
        <v>4122</v>
      </c>
      <c r="L3363" s="2">
        <v>3781</v>
      </c>
      <c r="M3363" s="2">
        <v>3</v>
      </c>
      <c r="N3363" s="7">
        <f t="shared" si="208"/>
        <v>11343</v>
      </c>
      <c r="O3363" s="7">
        <f t="shared" si="209"/>
        <v>12366</v>
      </c>
      <c r="P3363" s="2">
        <v>47</v>
      </c>
      <c r="Q3363" s="8">
        <f t="shared" si="210"/>
        <v>12413</v>
      </c>
      <c r="R3363" s="8">
        <f t="shared" si="211"/>
        <v>1023</v>
      </c>
      <c r="S3363" s="2" t="s">
        <v>31</v>
      </c>
      <c r="T3363" s="22" cm="1">
        <f t="array" ref="T3363">_xlfn.IFS(OR(Q3363&gt;$U$2,Q3363&lt;$U$3),Q3363*$V$2,OR(Q3363&gt;$U$3,Q3363&lt;$U$4),Q3363*$V$3,OR(Q3363&gt;$U$3,Q3363&lt;$U$4),Q3363*$V$4,OR(Q3363&gt;$U$5,Q3363&lt;$U$6),Q3363*$V$6,OR(Q3363&gt;$U$6,Q3363&lt;$U$7),Q3363*$V$7)</f>
        <v>248.26000000000002</v>
      </c>
    </row>
    <row r="3364" spans="1:20" x14ac:dyDescent="0.3">
      <c r="A3364" s="2" t="s">
        <v>4051</v>
      </c>
      <c r="B3364" s="5">
        <v>43163</v>
      </c>
      <c r="C3364" s="5">
        <v>43165</v>
      </c>
      <c r="D3364" s="2" t="s">
        <v>26</v>
      </c>
      <c r="E3364" s="2" t="s">
        <v>66</v>
      </c>
      <c r="F3364" s="2" t="s">
        <v>266</v>
      </c>
      <c r="G3364" s="6" t="str">
        <f>VLOOKUP(F3364,'Customer Info'!A:B,2,0)</f>
        <v>Nancy</v>
      </c>
      <c r="H3364" s="6" t="str">
        <f>VLOOKUP(F3364,'Customer Info'!A:C,3,0)</f>
        <v>Lomonaco</v>
      </c>
      <c r="I3364" s="6" t="str">
        <f>VLOOKUP(F3364,'Customer Info'!A:E,5,0)</f>
        <v>Tengzhou</v>
      </c>
      <c r="J3364" s="2" t="s">
        <v>129</v>
      </c>
      <c r="K3364" s="2">
        <v>7623</v>
      </c>
      <c r="L3364" s="2">
        <v>7064</v>
      </c>
      <c r="M3364" s="2">
        <v>2</v>
      </c>
      <c r="N3364" s="7">
        <f t="shared" si="208"/>
        <v>14128</v>
      </c>
      <c r="O3364" s="7">
        <f t="shared" si="209"/>
        <v>15246</v>
      </c>
      <c r="P3364" s="2">
        <v>23</v>
      </c>
      <c r="Q3364" s="8">
        <f t="shared" si="210"/>
        <v>15269</v>
      </c>
      <c r="R3364" s="8">
        <f t="shared" si="211"/>
        <v>1118</v>
      </c>
      <c r="S3364" s="2" t="s">
        <v>31</v>
      </c>
      <c r="T3364" s="22" cm="1">
        <f t="array" ref="T3364">_xlfn.IFS(OR(Q3364&gt;$U$2,Q3364&lt;$U$3),Q3364*$V$2,OR(Q3364&gt;$U$3,Q3364&lt;$U$4),Q3364*$V$3,OR(Q3364&gt;$U$3,Q3364&lt;$U$4),Q3364*$V$4,OR(Q3364&gt;$U$5,Q3364&lt;$U$6),Q3364*$V$6,OR(Q3364&gt;$U$6,Q3364&lt;$U$7),Q3364*$V$7)</f>
        <v>305.38</v>
      </c>
    </row>
    <row r="3365" spans="1:20" x14ac:dyDescent="0.3">
      <c r="A3365" s="2" t="s">
        <v>4052</v>
      </c>
      <c r="B3365" s="5">
        <v>43203</v>
      </c>
      <c r="C3365" s="5">
        <v>43204</v>
      </c>
      <c r="D3365" s="2" t="s">
        <v>33</v>
      </c>
      <c r="E3365" s="2" t="s">
        <v>66</v>
      </c>
      <c r="F3365" s="2" t="s">
        <v>1494</v>
      </c>
      <c r="G3365" s="6" t="str">
        <f>VLOOKUP(F3365,'Customer Info'!A:B,2,0)</f>
        <v>Philisse</v>
      </c>
      <c r="H3365" s="6" t="str">
        <f>VLOOKUP(F3365,'Customer Info'!A:C,3,0)</f>
        <v>Overcash</v>
      </c>
      <c r="I3365" s="6" t="str">
        <f>VLOOKUP(F3365,'Customer Info'!A:E,5,0)</f>
        <v>Potsdam</v>
      </c>
      <c r="J3365" s="2" t="s">
        <v>1222</v>
      </c>
      <c r="K3365" s="2">
        <v>27691</v>
      </c>
      <c r="L3365" s="2">
        <v>25616</v>
      </c>
      <c r="M3365" s="2">
        <v>1</v>
      </c>
      <c r="N3365" s="7">
        <f t="shared" si="208"/>
        <v>25616</v>
      </c>
      <c r="O3365" s="7">
        <f t="shared" si="209"/>
        <v>27691</v>
      </c>
      <c r="P3365" s="2">
        <v>74</v>
      </c>
      <c r="Q3365" s="8">
        <f t="shared" si="210"/>
        <v>27765</v>
      </c>
      <c r="R3365" s="8">
        <f t="shared" si="211"/>
        <v>2075</v>
      </c>
      <c r="S3365" s="2" t="s">
        <v>28</v>
      </c>
      <c r="T3365" s="22" cm="1">
        <f t="array" ref="T3365">_xlfn.IFS(OR(Q3365&gt;$U$2,Q3365&lt;$U$3),Q3365*$V$2,OR(Q3365&gt;$U$3,Q3365&lt;$U$4),Q3365*$V$3,OR(Q3365&gt;$U$3,Q3365&lt;$U$4),Q3365*$V$4,OR(Q3365&gt;$U$5,Q3365&lt;$U$6),Q3365*$V$6,OR(Q3365&gt;$U$6,Q3365&lt;$U$7),Q3365*$V$7)</f>
        <v>555.30000000000007</v>
      </c>
    </row>
    <row r="3366" spans="1:20" x14ac:dyDescent="0.3">
      <c r="A3366" s="2" t="s">
        <v>4053</v>
      </c>
      <c r="B3366" s="5">
        <v>43383</v>
      </c>
      <c r="C3366" s="5">
        <v>43385</v>
      </c>
      <c r="D3366" s="2" t="s">
        <v>33</v>
      </c>
      <c r="E3366" s="2" t="s">
        <v>89</v>
      </c>
      <c r="F3366" s="2" t="s">
        <v>558</v>
      </c>
      <c r="G3366" s="6" t="str">
        <f>VLOOKUP(F3366,'Customer Info'!A:B,2,0)</f>
        <v>Darrin</v>
      </c>
      <c r="H3366" s="6" t="str">
        <f>VLOOKUP(F3366,'Customer Info'!A:C,3,0)</f>
        <v>Martin</v>
      </c>
      <c r="I3366" s="6" t="str">
        <f>VLOOKUP(F3366,'Customer Info'!A:E,5,0)</f>
        <v>Berlin</v>
      </c>
      <c r="J3366" s="2" t="s">
        <v>476</v>
      </c>
      <c r="K3366" s="2">
        <v>1635</v>
      </c>
      <c r="L3366" s="2">
        <v>1573</v>
      </c>
      <c r="M3366" s="2">
        <v>3</v>
      </c>
      <c r="N3366" s="7">
        <f t="shared" si="208"/>
        <v>4719</v>
      </c>
      <c r="O3366" s="7">
        <f t="shared" si="209"/>
        <v>4905</v>
      </c>
      <c r="P3366" s="2">
        <v>88</v>
      </c>
      <c r="Q3366" s="8">
        <f t="shared" si="210"/>
        <v>4993</v>
      </c>
      <c r="R3366" s="8">
        <f t="shared" si="211"/>
        <v>186</v>
      </c>
      <c r="S3366" s="2" t="s">
        <v>69</v>
      </c>
      <c r="T3366" s="22" cm="1">
        <f t="array" ref="T3366">_xlfn.IFS(OR(Q3366&gt;$U$2,Q3366&lt;$U$3),Q3366*$V$2,OR(Q3366&gt;$U$3,Q3366&lt;$U$4),Q3366*$V$3,OR(Q3366&gt;$U$3,Q3366&lt;$U$4),Q3366*$V$4,OR(Q3366&gt;$U$5,Q3366&lt;$U$6),Q3366*$V$6,OR(Q3366&gt;$U$6,Q3366&lt;$U$7),Q3366*$V$7)</f>
        <v>99.86</v>
      </c>
    </row>
    <row r="3367" spans="1:20" x14ac:dyDescent="0.3">
      <c r="A3367" s="2" t="s">
        <v>4054</v>
      </c>
      <c r="B3367" s="5">
        <v>43212</v>
      </c>
      <c r="C3367" s="5">
        <v>43214</v>
      </c>
      <c r="D3367" s="2" t="s">
        <v>45</v>
      </c>
      <c r="E3367" s="2" t="s">
        <v>89</v>
      </c>
      <c r="F3367" s="2" t="s">
        <v>472</v>
      </c>
      <c r="G3367" s="6" t="str">
        <f>VLOOKUP(F3367,'Customer Info'!A:B,2,0)</f>
        <v>Debra</v>
      </c>
      <c r="H3367" s="6" t="str">
        <f>VLOOKUP(F3367,'Customer Info'!A:C,3,0)</f>
        <v>Catini</v>
      </c>
      <c r="I3367" s="6" t="str">
        <f>VLOOKUP(F3367,'Customer Info'!A:E,5,0)</f>
        <v>Zhengzhou</v>
      </c>
      <c r="J3367" s="2" t="s">
        <v>153</v>
      </c>
      <c r="K3367" s="2">
        <v>417</v>
      </c>
      <c r="L3367" s="2">
        <v>392</v>
      </c>
      <c r="M3367" s="2">
        <v>2</v>
      </c>
      <c r="N3367" s="7">
        <f t="shared" si="208"/>
        <v>784</v>
      </c>
      <c r="O3367" s="7">
        <f t="shared" si="209"/>
        <v>834</v>
      </c>
      <c r="P3367" s="2">
        <v>57</v>
      </c>
      <c r="Q3367" s="8">
        <f t="shared" si="210"/>
        <v>891</v>
      </c>
      <c r="R3367" s="8">
        <f t="shared" si="211"/>
        <v>50</v>
      </c>
      <c r="S3367" s="2" t="s">
        <v>69</v>
      </c>
      <c r="T3367" s="22" cm="1">
        <f t="array" ref="T3367">_xlfn.IFS(OR(Q3367&gt;$U$2,Q3367&lt;$U$3),Q3367*$V$2,OR(Q3367&gt;$U$3,Q3367&lt;$U$4),Q3367*$V$3,OR(Q3367&gt;$U$3,Q3367&lt;$U$4),Q3367*$V$4,OR(Q3367&gt;$U$5,Q3367&lt;$U$6),Q3367*$V$6,OR(Q3367&gt;$U$6,Q3367&lt;$U$7),Q3367*$V$7)</f>
        <v>17.82</v>
      </c>
    </row>
    <row r="3368" spans="1:20" x14ac:dyDescent="0.3">
      <c r="A3368" s="2" t="s">
        <v>4055</v>
      </c>
      <c r="B3368" s="5">
        <v>43305</v>
      </c>
      <c r="C3368" s="5">
        <v>43307</v>
      </c>
      <c r="D3368" s="2" t="s">
        <v>33</v>
      </c>
      <c r="E3368" s="2" t="s">
        <v>89</v>
      </c>
      <c r="F3368" s="2" t="s">
        <v>190</v>
      </c>
      <c r="G3368" s="6" t="str">
        <f>VLOOKUP(F3368,'Customer Info'!A:B,2,0)</f>
        <v>Annie</v>
      </c>
      <c r="H3368" s="6" t="str">
        <f>VLOOKUP(F3368,'Customer Info'!A:C,3,0)</f>
        <v>Thurman</v>
      </c>
      <c r="I3368" s="6" t="str">
        <f>VLOOKUP(F3368,'Customer Info'!A:E,5,0)</f>
        <v>Sydney</v>
      </c>
      <c r="J3368" s="2" t="s">
        <v>396</v>
      </c>
      <c r="K3368" s="2">
        <v>9033</v>
      </c>
      <c r="L3368" s="2">
        <v>8132</v>
      </c>
      <c r="M3368" s="2">
        <v>2</v>
      </c>
      <c r="N3368" s="7">
        <f t="shared" si="208"/>
        <v>16264</v>
      </c>
      <c r="O3368" s="7">
        <f t="shared" si="209"/>
        <v>18066</v>
      </c>
      <c r="P3368" s="2">
        <v>65</v>
      </c>
      <c r="Q3368" s="8">
        <f t="shared" si="210"/>
        <v>18131</v>
      </c>
      <c r="R3368" s="8">
        <f t="shared" si="211"/>
        <v>1802</v>
      </c>
      <c r="S3368" s="2" t="s">
        <v>61</v>
      </c>
      <c r="T3368" s="22" cm="1">
        <f t="array" ref="T3368">_xlfn.IFS(OR(Q3368&gt;$U$2,Q3368&lt;$U$3),Q3368*$V$2,OR(Q3368&gt;$U$3,Q3368&lt;$U$4),Q3368*$V$3,OR(Q3368&gt;$U$3,Q3368&lt;$U$4),Q3368*$V$4,OR(Q3368&gt;$U$5,Q3368&lt;$U$6),Q3368*$V$6,OR(Q3368&gt;$U$6,Q3368&lt;$U$7),Q3368*$V$7)</f>
        <v>362.62</v>
      </c>
    </row>
    <row r="3369" spans="1:20" x14ac:dyDescent="0.3">
      <c r="A3369" s="2" t="s">
        <v>4056</v>
      </c>
      <c r="B3369" s="5">
        <v>43101</v>
      </c>
      <c r="C3369" s="5">
        <v>43103</v>
      </c>
      <c r="D3369" s="2" t="s">
        <v>33</v>
      </c>
      <c r="E3369" s="2" t="s">
        <v>27</v>
      </c>
      <c r="F3369" s="2" t="s">
        <v>1663</v>
      </c>
      <c r="G3369" s="6" t="str">
        <f>VLOOKUP(F3369,'Customer Info'!A:B,2,0)</f>
        <v>Matt</v>
      </c>
      <c r="H3369" s="6" t="str">
        <f>VLOOKUP(F3369,'Customer Info'!A:C,3,0)</f>
        <v>Collins</v>
      </c>
      <c r="I3369" s="6" t="str">
        <f>VLOOKUP(F3369,'Customer Info'!A:E,5,0)</f>
        <v>Mumbai</v>
      </c>
      <c r="J3369" s="2" t="s">
        <v>181</v>
      </c>
      <c r="K3369" s="2">
        <v>9214</v>
      </c>
      <c r="L3369" s="2">
        <v>8295</v>
      </c>
      <c r="M3369" s="2">
        <v>6</v>
      </c>
      <c r="N3369" s="7">
        <f t="shared" si="208"/>
        <v>49770</v>
      </c>
      <c r="O3369" s="7">
        <f t="shared" si="209"/>
        <v>55284</v>
      </c>
      <c r="P3369" s="2">
        <v>70</v>
      </c>
      <c r="Q3369" s="8">
        <f t="shared" si="210"/>
        <v>55354</v>
      </c>
      <c r="R3369" s="8">
        <f t="shared" si="211"/>
        <v>5514</v>
      </c>
      <c r="S3369" s="2" t="s">
        <v>69</v>
      </c>
      <c r="T3369" s="22" cm="1">
        <f t="array" ref="T3369">_xlfn.IFS(OR(Q3369&gt;$U$2,Q3369&lt;$U$3),Q3369*$V$2,OR(Q3369&gt;$U$3,Q3369&lt;$U$4),Q3369*$V$3,OR(Q3369&gt;$U$3,Q3369&lt;$U$4),Q3369*$V$4,OR(Q3369&gt;$U$5,Q3369&lt;$U$6),Q3369*$V$6,OR(Q3369&gt;$U$6,Q3369&lt;$U$7),Q3369*$V$7)</f>
        <v>1107.08</v>
      </c>
    </row>
    <row r="3370" spans="1:20" x14ac:dyDescent="0.3">
      <c r="A3370" s="2" t="s">
        <v>4057</v>
      </c>
      <c r="B3370" s="5">
        <v>43268</v>
      </c>
      <c r="C3370" s="5">
        <v>43270</v>
      </c>
      <c r="D3370" s="2" t="s">
        <v>33</v>
      </c>
      <c r="E3370" s="2" t="s">
        <v>66</v>
      </c>
      <c r="F3370" s="2" t="s">
        <v>1224</v>
      </c>
      <c r="G3370" s="6" t="str">
        <f>VLOOKUP(F3370,'Customer Info'!A:B,2,0)</f>
        <v>Bill</v>
      </c>
      <c r="H3370" s="6" t="str">
        <f>VLOOKUP(F3370,'Customer Info'!A:C,3,0)</f>
        <v>Donatelli</v>
      </c>
      <c r="I3370" s="6" t="str">
        <f>VLOOKUP(F3370,'Customer Info'!A:E,5,0)</f>
        <v>Kamarhati</v>
      </c>
      <c r="J3370" s="2" t="s">
        <v>178</v>
      </c>
      <c r="K3370" s="2">
        <v>1556</v>
      </c>
      <c r="L3370" s="2">
        <v>1414</v>
      </c>
      <c r="M3370" s="2">
        <v>3</v>
      </c>
      <c r="N3370" s="7">
        <f t="shared" si="208"/>
        <v>4242</v>
      </c>
      <c r="O3370" s="7">
        <f t="shared" si="209"/>
        <v>4668</v>
      </c>
      <c r="P3370" s="2">
        <v>86</v>
      </c>
      <c r="Q3370" s="8">
        <f t="shared" si="210"/>
        <v>4754</v>
      </c>
      <c r="R3370" s="8">
        <f t="shared" si="211"/>
        <v>426</v>
      </c>
      <c r="S3370" s="2" t="s">
        <v>31</v>
      </c>
      <c r="T3370" s="22" cm="1">
        <f t="array" ref="T3370">_xlfn.IFS(OR(Q3370&gt;$U$2,Q3370&lt;$U$3),Q3370*$V$2,OR(Q3370&gt;$U$3,Q3370&lt;$U$4),Q3370*$V$3,OR(Q3370&gt;$U$3,Q3370&lt;$U$4),Q3370*$V$4,OR(Q3370&gt;$U$5,Q3370&lt;$U$6),Q3370*$V$6,OR(Q3370&gt;$U$6,Q3370&lt;$U$7),Q3370*$V$7)</f>
        <v>95.08</v>
      </c>
    </row>
    <row r="3371" spans="1:20" x14ac:dyDescent="0.3">
      <c r="A3371" s="2" t="s">
        <v>4058</v>
      </c>
      <c r="B3371" s="5">
        <v>43367</v>
      </c>
      <c r="C3371" s="5">
        <v>43367</v>
      </c>
      <c r="D3371" s="2" t="s">
        <v>26</v>
      </c>
      <c r="E3371" s="2" t="s">
        <v>34</v>
      </c>
      <c r="F3371" s="2" t="s">
        <v>2295</v>
      </c>
      <c r="G3371" s="6" t="str">
        <f>VLOOKUP(F3371,'Customer Info'!A:B,2,0)</f>
        <v>Filia</v>
      </c>
      <c r="H3371" s="6" t="str">
        <f>VLOOKUP(F3371,'Customer Info'!A:C,3,0)</f>
        <v>McAdams</v>
      </c>
      <c r="I3371" s="6" t="str">
        <f>VLOOKUP(F3371,'Customer Info'!A:E,5,0)</f>
        <v>Lucknow</v>
      </c>
      <c r="J3371" s="2" t="s">
        <v>100</v>
      </c>
      <c r="K3371" s="2">
        <v>1752</v>
      </c>
      <c r="L3371" s="2">
        <v>1576</v>
      </c>
      <c r="M3371" s="2">
        <v>4</v>
      </c>
      <c r="N3371" s="7">
        <f t="shared" si="208"/>
        <v>6304</v>
      </c>
      <c r="O3371" s="7">
        <f t="shared" si="209"/>
        <v>7008</v>
      </c>
      <c r="P3371" s="2">
        <v>86</v>
      </c>
      <c r="Q3371" s="8">
        <f t="shared" si="210"/>
        <v>7094</v>
      </c>
      <c r="R3371" s="8">
        <f t="shared" si="211"/>
        <v>704</v>
      </c>
      <c r="S3371" s="2" t="s">
        <v>69</v>
      </c>
      <c r="T3371" s="22" cm="1">
        <f t="array" ref="T3371">_xlfn.IFS(OR(Q3371&gt;$U$2,Q3371&lt;$U$3),Q3371*$V$2,OR(Q3371&gt;$U$3,Q3371&lt;$U$4),Q3371*$V$3,OR(Q3371&gt;$U$3,Q3371&lt;$U$4),Q3371*$V$4,OR(Q3371&gt;$U$5,Q3371&lt;$U$6),Q3371*$V$6,OR(Q3371&gt;$U$6,Q3371&lt;$U$7),Q3371*$V$7)</f>
        <v>141.88</v>
      </c>
    </row>
    <row r="3372" spans="1:20" x14ac:dyDescent="0.3">
      <c r="A3372" s="2" t="s">
        <v>4059</v>
      </c>
      <c r="B3372" s="5">
        <v>43278</v>
      </c>
      <c r="C3372" s="5">
        <v>43278</v>
      </c>
      <c r="D3372" s="2" t="s">
        <v>26</v>
      </c>
      <c r="E3372" s="2" t="s">
        <v>34</v>
      </c>
      <c r="F3372" s="2" t="s">
        <v>767</v>
      </c>
      <c r="G3372" s="6" t="str">
        <f>VLOOKUP(F3372,'Customer Info'!A:B,2,0)</f>
        <v>Lindsay</v>
      </c>
      <c r="H3372" s="6" t="str">
        <f>VLOOKUP(F3372,'Customer Info'!A:C,3,0)</f>
        <v>Williams</v>
      </c>
      <c r="I3372" s="6" t="str">
        <f>VLOOKUP(F3372,'Customer Info'!A:E,5,0)</f>
        <v>Akola</v>
      </c>
      <c r="J3372" s="2" t="s">
        <v>614</v>
      </c>
      <c r="K3372" s="2">
        <v>5836</v>
      </c>
      <c r="L3372" s="2">
        <v>5457</v>
      </c>
      <c r="M3372" s="2">
        <v>3</v>
      </c>
      <c r="N3372" s="7">
        <f t="shared" si="208"/>
        <v>16371</v>
      </c>
      <c r="O3372" s="7">
        <f t="shared" si="209"/>
        <v>17508</v>
      </c>
      <c r="P3372" s="2">
        <v>85</v>
      </c>
      <c r="Q3372" s="8">
        <f t="shared" si="210"/>
        <v>17593</v>
      </c>
      <c r="R3372" s="8">
        <f t="shared" si="211"/>
        <v>1137</v>
      </c>
      <c r="S3372" s="2" t="s">
        <v>61</v>
      </c>
      <c r="T3372" s="22" cm="1">
        <f t="array" ref="T3372">_xlfn.IFS(OR(Q3372&gt;$U$2,Q3372&lt;$U$3),Q3372*$V$2,OR(Q3372&gt;$U$3,Q3372&lt;$U$4),Q3372*$V$3,OR(Q3372&gt;$U$3,Q3372&lt;$U$4),Q3372*$V$4,OR(Q3372&gt;$U$5,Q3372&lt;$U$6),Q3372*$V$6,OR(Q3372&gt;$U$6,Q3372&lt;$U$7),Q3372*$V$7)</f>
        <v>351.86</v>
      </c>
    </row>
    <row r="3373" spans="1:20" x14ac:dyDescent="0.3">
      <c r="A3373" s="2" t="s">
        <v>4060</v>
      </c>
      <c r="B3373" s="5">
        <v>43220</v>
      </c>
      <c r="C3373" s="5">
        <v>43221</v>
      </c>
      <c r="D3373" s="2" t="s">
        <v>26</v>
      </c>
      <c r="E3373" s="2" t="s">
        <v>41</v>
      </c>
      <c r="F3373" s="2" t="s">
        <v>1663</v>
      </c>
      <c r="G3373" s="6" t="str">
        <f>VLOOKUP(F3373,'Customer Info'!A:B,2,0)</f>
        <v>Matt</v>
      </c>
      <c r="H3373" s="6" t="str">
        <f>VLOOKUP(F3373,'Customer Info'!A:C,3,0)</f>
        <v>Collins</v>
      </c>
      <c r="I3373" s="6" t="str">
        <f>VLOOKUP(F3373,'Customer Info'!A:E,5,0)</f>
        <v>Mumbai</v>
      </c>
      <c r="J3373" s="2" t="s">
        <v>552</v>
      </c>
      <c r="K3373" s="2">
        <v>2088</v>
      </c>
      <c r="L3373" s="2">
        <v>1970</v>
      </c>
      <c r="M3373" s="2">
        <v>2</v>
      </c>
      <c r="N3373" s="7">
        <f t="shared" si="208"/>
        <v>3940</v>
      </c>
      <c r="O3373" s="7">
        <f t="shared" si="209"/>
        <v>4176</v>
      </c>
      <c r="P3373" s="2">
        <v>40</v>
      </c>
      <c r="Q3373" s="8">
        <f t="shared" si="210"/>
        <v>4216</v>
      </c>
      <c r="R3373" s="8">
        <f t="shared" si="211"/>
        <v>236</v>
      </c>
      <c r="S3373" s="2" t="s">
        <v>61</v>
      </c>
      <c r="T3373" s="22" cm="1">
        <f t="array" ref="T3373">_xlfn.IFS(OR(Q3373&gt;$U$2,Q3373&lt;$U$3),Q3373*$V$2,OR(Q3373&gt;$U$3,Q3373&lt;$U$4),Q3373*$V$3,OR(Q3373&gt;$U$3,Q3373&lt;$U$4),Q3373*$V$4,OR(Q3373&gt;$U$5,Q3373&lt;$U$6),Q3373*$V$6,OR(Q3373&gt;$U$6,Q3373&lt;$U$7),Q3373*$V$7)</f>
        <v>84.320000000000007</v>
      </c>
    </row>
    <row r="3374" spans="1:20" x14ac:dyDescent="0.3">
      <c r="A3374" s="2" t="s">
        <v>4061</v>
      </c>
      <c r="B3374" s="5">
        <v>43453</v>
      </c>
      <c r="C3374" s="5">
        <v>43453</v>
      </c>
      <c r="D3374" s="2" t="s">
        <v>26</v>
      </c>
      <c r="E3374" s="2" t="s">
        <v>34</v>
      </c>
      <c r="F3374" s="2" t="s">
        <v>508</v>
      </c>
      <c r="G3374" s="6" t="str">
        <f>VLOOKUP(F3374,'Customer Info'!A:B,2,0)</f>
        <v>Keith</v>
      </c>
      <c r="H3374" s="6" t="str">
        <f>VLOOKUP(F3374,'Customer Info'!A:C,3,0)</f>
        <v>Herrera</v>
      </c>
      <c r="I3374" s="6" t="str">
        <f>VLOOKUP(F3374,'Customer Info'!A:E,5,0)</f>
        <v>Jakarta</v>
      </c>
      <c r="J3374" s="2" t="s">
        <v>402</v>
      </c>
      <c r="K3374" s="2">
        <v>4577</v>
      </c>
      <c r="L3374" s="2">
        <v>4280</v>
      </c>
      <c r="M3374" s="2">
        <v>6</v>
      </c>
      <c r="N3374" s="7">
        <f t="shared" si="208"/>
        <v>25680</v>
      </c>
      <c r="O3374" s="7">
        <f t="shared" si="209"/>
        <v>27462</v>
      </c>
      <c r="P3374" s="2">
        <v>34</v>
      </c>
      <c r="Q3374" s="8">
        <f t="shared" si="210"/>
        <v>27496</v>
      </c>
      <c r="R3374" s="8">
        <f t="shared" si="211"/>
        <v>1782</v>
      </c>
      <c r="S3374" s="2" t="s">
        <v>61</v>
      </c>
      <c r="T3374" s="22" cm="1">
        <f t="array" ref="T3374">_xlfn.IFS(OR(Q3374&gt;$U$2,Q3374&lt;$U$3),Q3374*$V$2,OR(Q3374&gt;$U$3,Q3374&lt;$U$4),Q3374*$V$3,OR(Q3374&gt;$U$3,Q3374&lt;$U$4),Q3374*$V$4,OR(Q3374&gt;$U$5,Q3374&lt;$U$6),Q3374*$V$6,OR(Q3374&gt;$U$6,Q3374&lt;$U$7),Q3374*$V$7)</f>
        <v>549.91999999999996</v>
      </c>
    </row>
    <row r="3375" spans="1:20" x14ac:dyDescent="0.3">
      <c r="A3375" s="2" t="s">
        <v>4062</v>
      </c>
      <c r="B3375" s="5">
        <v>43118</v>
      </c>
      <c r="C3375" s="5">
        <v>43120</v>
      </c>
      <c r="D3375" s="2" t="s">
        <v>45</v>
      </c>
      <c r="E3375" s="2" t="s">
        <v>27</v>
      </c>
      <c r="F3375" s="2" t="s">
        <v>1190</v>
      </c>
      <c r="G3375" s="6" t="str">
        <f>VLOOKUP(F3375,'Customer Info'!A:B,2,0)</f>
        <v>Michael</v>
      </c>
      <c r="H3375" s="6" t="str">
        <f>VLOOKUP(F3375,'Customer Info'!A:C,3,0)</f>
        <v>Chen</v>
      </c>
      <c r="I3375" s="6" t="str">
        <f>VLOOKUP(F3375,'Customer Info'!A:E,5,0)</f>
        <v>Jakarta</v>
      </c>
      <c r="J3375" s="2" t="s">
        <v>1222</v>
      </c>
      <c r="K3375" s="2">
        <v>206</v>
      </c>
      <c r="L3375" s="2">
        <v>189</v>
      </c>
      <c r="M3375" s="2">
        <v>5</v>
      </c>
      <c r="N3375" s="7">
        <f t="shared" si="208"/>
        <v>945</v>
      </c>
      <c r="O3375" s="7">
        <f t="shared" si="209"/>
        <v>1030</v>
      </c>
      <c r="P3375" s="2">
        <v>80</v>
      </c>
      <c r="Q3375" s="8">
        <f t="shared" si="210"/>
        <v>1110</v>
      </c>
      <c r="R3375" s="8">
        <f t="shared" si="211"/>
        <v>85</v>
      </c>
      <c r="S3375" s="2" t="s">
        <v>61</v>
      </c>
      <c r="T3375" s="22" cm="1">
        <f t="array" ref="T3375">_xlfn.IFS(OR(Q3375&gt;$U$2,Q3375&lt;$U$3),Q3375*$V$2,OR(Q3375&gt;$U$3,Q3375&lt;$U$4),Q3375*$V$3,OR(Q3375&gt;$U$3,Q3375&lt;$U$4),Q3375*$V$4,OR(Q3375&gt;$U$5,Q3375&lt;$U$6),Q3375*$V$6,OR(Q3375&gt;$U$6,Q3375&lt;$U$7),Q3375*$V$7)</f>
        <v>22.2</v>
      </c>
    </row>
    <row r="3376" spans="1:20" x14ac:dyDescent="0.3">
      <c r="A3376" s="2" t="s">
        <v>4063</v>
      </c>
      <c r="B3376" s="5">
        <v>43210</v>
      </c>
      <c r="C3376" s="5">
        <v>43211</v>
      </c>
      <c r="D3376" s="2" t="s">
        <v>33</v>
      </c>
      <c r="E3376" s="2" t="s">
        <v>46</v>
      </c>
      <c r="F3376" s="2" t="s">
        <v>738</v>
      </c>
      <c r="G3376" s="6" t="str">
        <f>VLOOKUP(F3376,'Customer Info'!A:B,2,0)</f>
        <v>George</v>
      </c>
      <c r="H3376" s="6" t="str">
        <f>VLOOKUP(F3376,'Customer Info'!A:C,3,0)</f>
        <v>Ashbrook</v>
      </c>
      <c r="I3376" s="6" t="str">
        <f>VLOOKUP(F3376,'Customer Info'!A:E,5,0)</f>
        <v>Jakarta</v>
      </c>
      <c r="J3376" s="2" t="s">
        <v>439</v>
      </c>
      <c r="K3376" s="2">
        <v>1552</v>
      </c>
      <c r="L3376" s="2">
        <v>1466</v>
      </c>
      <c r="M3376" s="2">
        <v>5</v>
      </c>
      <c r="N3376" s="7">
        <f t="shared" si="208"/>
        <v>7330</v>
      </c>
      <c r="O3376" s="7">
        <f t="shared" si="209"/>
        <v>7760</v>
      </c>
      <c r="P3376" s="2">
        <v>57</v>
      </c>
      <c r="Q3376" s="8">
        <f t="shared" si="210"/>
        <v>7817</v>
      </c>
      <c r="R3376" s="8">
        <f t="shared" si="211"/>
        <v>430</v>
      </c>
      <c r="S3376" s="2" t="s">
        <v>61</v>
      </c>
      <c r="T3376" s="22" cm="1">
        <f t="array" ref="T3376">_xlfn.IFS(OR(Q3376&gt;$U$2,Q3376&lt;$U$3),Q3376*$V$2,OR(Q3376&gt;$U$3,Q3376&lt;$U$4),Q3376*$V$3,OR(Q3376&gt;$U$3,Q3376&lt;$U$4),Q3376*$V$4,OR(Q3376&gt;$U$5,Q3376&lt;$U$6),Q3376*$V$6,OR(Q3376&gt;$U$6,Q3376&lt;$U$7),Q3376*$V$7)</f>
        <v>156.34</v>
      </c>
    </row>
    <row r="3377" spans="1:20" x14ac:dyDescent="0.3">
      <c r="A3377" s="2" t="s">
        <v>4064</v>
      </c>
      <c r="B3377" s="5">
        <v>43218</v>
      </c>
      <c r="C3377" s="5">
        <v>43219</v>
      </c>
      <c r="D3377" s="2" t="s">
        <v>33</v>
      </c>
      <c r="E3377" s="2" t="s">
        <v>66</v>
      </c>
      <c r="F3377" s="2" t="s">
        <v>1740</v>
      </c>
      <c r="G3377" s="6" t="str">
        <f>VLOOKUP(F3377,'Customer Info'!A:B,2,0)</f>
        <v>Dave</v>
      </c>
      <c r="H3377" s="6" t="str">
        <f>VLOOKUP(F3377,'Customer Info'!A:C,3,0)</f>
        <v>Poirier</v>
      </c>
      <c r="I3377" s="6" t="str">
        <f>VLOOKUP(F3377,'Customer Info'!A:E,5,0)</f>
        <v>Suizhou</v>
      </c>
      <c r="J3377" s="2" t="s">
        <v>84</v>
      </c>
      <c r="K3377" s="2">
        <v>7691</v>
      </c>
      <c r="L3377" s="2">
        <v>7255</v>
      </c>
      <c r="M3377" s="2">
        <v>4</v>
      </c>
      <c r="N3377" s="7">
        <f t="shared" si="208"/>
        <v>29020</v>
      </c>
      <c r="O3377" s="7">
        <f t="shared" si="209"/>
        <v>30764</v>
      </c>
      <c r="P3377" s="2">
        <v>48</v>
      </c>
      <c r="Q3377" s="8">
        <f t="shared" si="210"/>
        <v>30812</v>
      </c>
      <c r="R3377" s="8">
        <f t="shared" si="211"/>
        <v>1744</v>
      </c>
      <c r="S3377" s="2" t="s">
        <v>28</v>
      </c>
      <c r="T3377" s="22" cm="1">
        <f t="array" ref="T3377">_xlfn.IFS(OR(Q3377&gt;$U$2,Q3377&lt;$U$3),Q3377*$V$2,OR(Q3377&gt;$U$3,Q3377&lt;$U$4),Q3377*$V$3,OR(Q3377&gt;$U$3,Q3377&lt;$U$4),Q3377*$V$4,OR(Q3377&gt;$U$5,Q3377&lt;$U$6),Q3377*$V$6,OR(Q3377&gt;$U$6,Q3377&lt;$U$7),Q3377*$V$7)</f>
        <v>616.24</v>
      </c>
    </row>
    <row r="3378" spans="1:20" x14ac:dyDescent="0.3">
      <c r="A3378" s="2" t="s">
        <v>4065</v>
      </c>
      <c r="B3378" s="5">
        <v>43112</v>
      </c>
      <c r="C3378" s="5">
        <v>43114</v>
      </c>
      <c r="D3378" s="2" t="s">
        <v>33</v>
      </c>
      <c r="E3378" s="2" t="s">
        <v>89</v>
      </c>
      <c r="F3378" s="2" t="s">
        <v>398</v>
      </c>
      <c r="G3378" s="6" t="str">
        <f>VLOOKUP(F3378,'Customer Info'!A:B,2,0)</f>
        <v>Candace</v>
      </c>
      <c r="H3378" s="6" t="str">
        <f>VLOOKUP(F3378,'Customer Info'!A:C,3,0)</f>
        <v>McMahon</v>
      </c>
      <c r="I3378" s="6" t="str">
        <f>VLOOKUP(F3378,'Customer Info'!A:E,5,0)</f>
        <v>Canberra</v>
      </c>
      <c r="J3378" s="2" t="s">
        <v>745</v>
      </c>
      <c r="K3378" s="2">
        <v>7508</v>
      </c>
      <c r="L3378" s="2">
        <v>6956</v>
      </c>
      <c r="M3378" s="2">
        <v>6</v>
      </c>
      <c r="N3378" s="7">
        <f t="shared" si="208"/>
        <v>41736</v>
      </c>
      <c r="O3378" s="7">
        <f t="shared" si="209"/>
        <v>45048</v>
      </c>
      <c r="P3378" s="2">
        <v>34</v>
      </c>
      <c r="Q3378" s="8">
        <f t="shared" si="210"/>
        <v>45082</v>
      </c>
      <c r="R3378" s="8">
        <f t="shared" si="211"/>
        <v>3312</v>
      </c>
      <c r="S3378" s="2" t="s">
        <v>61</v>
      </c>
      <c r="T3378" s="22" cm="1">
        <f t="array" ref="T3378">_xlfn.IFS(OR(Q3378&gt;$U$2,Q3378&lt;$U$3),Q3378*$V$2,OR(Q3378&gt;$U$3,Q3378&lt;$U$4),Q3378*$V$3,OR(Q3378&gt;$U$3,Q3378&lt;$U$4),Q3378*$V$4,OR(Q3378&gt;$U$5,Q3378&lt;$U$6),Q3378*$V$6,OR(Q3378&gt;$U$6,Q3378&lt;$U$7),Q3378*$V$7)</f>
        <v>901.64</v>
      </c>
    </row>
    <row r="3379" spans="1:20" x14ac:dyDescent="0.3">
      <c r="A3379" s="2" t="s">
        <v>4066</v>
      </c>
      <c r="B3379" s="5">
        <v>43433</v>
      </c>
      <c r="C3379" s="5">
        <v>43433</v>
      </c>
      <c r="D3379" s="2" t="s">
        <v>45</v>
      </c>
      <c r="E3379" s="2" t="s">
        <v>89</v>
      </c>
      <c r="F3379" s="2" t="s">
        <v>152</v>
      </c>
      <c r="G3379" s="6" t="str">
        <f>VLOOKUP(F3379,'Customer Info'!A:B,2,0)</f>
        <v>Larry</v>
      </c>
      <c r="H3379" s="6" t="str">
        <f>VLOOKUP(F3379,'Customer Info'!A:C,3,0)</f>
        <v>Blacks</v>
      </c>
      <c r="I3379" s="6" t="str">
        <f>VLOOKUP(F3379,'Customer Info'!A:E,5,0)</f>
        <v>Shangyu</v>
      </c>
      <c r="J3379" s="2" t="s">
        <v>1394</v>
      </c>
      <c r="K3379" s="2">
        <v>1071</v>
      </c>
      <c r="L3379" s="2">
        <v>1010</v>
      </c>
      <c r="M3379" s="2">
        <v>5</v>
      </c>
      <c r="N3379" s="7">
        <f t="shared" si="208"/>
        <v>5050</v>
      </c>
      <c r="O3379" s="7">
        <f t="shared" si="209"/>
        <v>5355</v>
      </c>
      <c r="P3379" s="2">
        <v>46</v>
      </c>
      <c r="Q3379" s="8">
        <f t="shared" si="210"/>
        <v>5401</v>
      </c>
      <c r="R3379" s="8">
        <f t="shared" si="211"/>
        <v>305</v>
      </c>
      <c r="S3379" s="2" t="s">
        <v>61</v>
      </c>
      <c r="T3379" s="22" cm="1">
        <f t="array" ref="T3379">_xlfn.IFS(OR(Q3379&gt;$U$2,Q3379&lt;$U$3),Q3379*$V$2,OR(Q3379&gt;$U$3,Q3379&lt;$U$4),Q3379*$V$3,OR(Q3379&gt;$U$3,Q3379&lt;$U$4),Q3379*$V$4,OR(Q3379&gt;$U$5,Q3379&lt;$U$6),Q3379*$V$6,OR(Q3379&gt;$U$6,Q3379&lt;$U$7),Q3379*$V$7)</f>
        <v>108.02</v>
      </c>
    </row>
    <row r="3380" spans="1:20" x14ac:dyDescent="0.3">
      <c r="A3380" s="2" t="s">
        <v>4067</v>
      </c>
      <c r="B3380" s="5">
        <v>43193</v>
      </c>
      <c r="C3380" s="5">
        <v>43194</v>
      </c>
      <c r="D3380" s="2" t="s">
        <v>26</v>
      </c>
      <c r="E3380" s="2" t="s">
        <v>46</v>
      </c>
      <c r="F3380" s="2" t="s">
        <v>895</v>
      </c>
      <c r="G3380" s="6" t="str">
        <f>VLOOKUP(F3380,'Customer Info'!A:B,2,0)</f>
        <v>Resi</v>
      </c>
      <c r="H3380" s="6" t="str">
        <f>VLOOKUP(F3380,'Customer Info'!A:C,3,0)</f>
        <v>Pšlking</v>
      </c>
      <c r="I3380" s="6" t="str">
        <f>VLOOKUP(F3380,'Customer Info'!A:E,5,0)</f>
        <v>Gelsenkirchen</v>
      </c>
      <c r="J3380" s="2" t="s">
        <v>620</v>
      </c>
      <c r="K3380" s="2">
        <v>1734</v>
      </c>
      <c r="L3380" s="2">
        <v>1702</v>
      </c>
      <c r="M3380" s="2">
        <v>1</v>
      </c>
      <c r="N3380" s="7">
        <f t="shared" si="208"/>
        <v>1702</v>
      </c>
      <c r="O3380" s="7">
        <f t="shared" si="209"/>
        <v>1734</v>
      </c>
      <c r="P3380" s="2">
        <v>70</v>
      </c>
      <c r="Q3380" s="8">
        <f t="shared" si="210"/>
        <v>1804</v>
      </c>
      <c r="R3380" s="8">
        <f t="shared" si="211"/>
        <v>32</v>
      </c>
      <c r="S3380" s="2" t="s">
        <v>61</v>
      </c>
      <c r="T3380" s="22" cm="1">
        <f t="array" ref="T3380">_xlfn.IFS(OR(Q3380&gt;$U$2,Q3380&lt;$U$3),Q3380*$V$2,OR(Q3380&gt;$U$3,Q3380&lt;$U$4),Q3380*$V$3,OR(Q3380&gt;$U$3,Q3380&lt;$U$4),Q3380*$V$4,OR(Q3380&gt;$U$5,Q3380&lt;$U$6),Q3380*$V$6,OR(Q3380&gt;$U$6,Q3380&lt;$U$7),Q3380*$V$7)</f>
        <v>36.08</v>
      </c>
    </row>
    <row r="3381" spans="1:20" x14ac:dyDescent="0.3">
      <c r="A3381" s="2" t="s">
        <v>4068</v>
      </c>
      <c r="B3381" s="5">
        <v>43115</v>
      </c>
      <c r="C3381" s="5">
        <v>43117</v>
      </c>
      <c r="D3381" s="2" t="s">
        <v>45</v>
      </c>
      <c r="E3381" s="2" t="s">
        <v>34</v>
      </c>
      <c r="F3381" s="2" t="s">
        <v>338</v>
      </c>
      <c r="G3381" s="6" t="str">
        <f>VLOOKUP(F3381,'Customer Info'!A:B,2,0)</f>
        <v>Ann</v>
      </c>
      <c r="H3381" s="6" t="str">
        <f>VLOOKUP(F3381,'Customer Info'!A:C,3,0)</f>
        <v>Chong</v>
      </c>
      <c r="I3381" s="6" t="str">
        <f>VLOOKUP(F3381,'Customer Info'!A:E,5,0)</f>
        <v>Sydney</v>
      </c>
      <c r="J3381" s="2" t="s">
        <v>793</v>
      </c>
      <c r="K3381" s="2">
        <v>63</v>
      </c>
      <c r="L3381" s="2">
        <v>58</v>
      </c>
      <c r="M3381" s="2">
        <v>9</v>
      </c>
      <c r="N3381" s="7">
        <f t="shared" si="208"/>
        <v>522</v>
      </c>
      <c r="O3381" s="7">
        <f t="shared" si="209"/>
        <v>567</v>
      </c>
      <c r="P3381" s="2">
        <v>10</v>
      </c>
      <c r="Q3381" s="8">
        <f t="shared" si="210"/>
        <v>577</v>
      </c>
      <c r="R3381" s="8">
        <f t="shared" si="211"/>
        <v>45</v>
      </c>
      <c r="S3381" s="2" t="s">
        <v>31</v>
      </c>
      <c r="T3381" s="22" cm="1">
        <f t="array" ref="T3381">_xlfn.IFS(OR(Q3381&gt;$U$2,Q3381&lt;$U$3),Q3381*$V$2,OR(Q3381&gt;$U$3,Q3381&lt;$U$4),Q3381*$V$3,OR(Q3381&gt;$U$3,Q3381&lt;$U$4),Q3381*$V$4,OR(Q3381&gt;$U$5,Q3381&lt;$U$6),Q3381*$V$6,OR(Q3381&gt;$U$6,Q3381&lt;$U$7),Q3381*$V$7)</f>
        <v>11.540000000000001</v>
      </c>
    </row>
    <row r="3382" spans="1:20" x14ac:dyDescent="0.3">
      <c r="A3382" s="2" t="s">
        <v>4069</v>
      </c>
      <c r="B3382" s="5">
        <v>43439</v>
      </c>
      <c r="C3382" s="5">
        <v>43439</v>
      </c>
      <c r="D3382" s="2" t="s">
        <v>45</v>
      </c>
      <c r="E3382" s="2" t="s">
        <v>66</v>
      </c>
      <c r="F3382" s="2" t="s">
        <v>237</v>
      </c>
      <c r="G3382" s="6" t="str">
        <f>VLOOKUP(F3382,'Customer Info'!A:B,2,0)</f>
        <v>Kristina</v>
      </c>
      <c r="H3382" s="6" t="str">
        <f>VLOOKUP(F3382,'Customer Info'!A:C,3,0)</f>
        <v>Nunn</v>
      </c>
      <c r="I3382" s="6" t="str">
        <f>VLOOKUP(F3382,'Customer Info'!A:E,5,0)</f>
        <v>Jakarta</v>
      </c>
      <c r="J3382" s="2" t="s">
        <v>43</v>
      </c>
      <c r="K3382" s="2">
        <v>998</v>
      </c>
      <c r="L3382" s="2">
        <v>931</v>
      </c>
      <c r="M3382" s="2">
        <v>1</v>
      </c>
      <c r="N3382" s="7">
        <f t="shared" si="208"/>
        <v>931</v>
      </c>
      <c r="O3382" s="7">
        <f t="shared" si="209"/>
        <v>998</v>
      </c>
      <c r="P3382" s="2">
        <v>50</v>
      </c>
      <c r="Q3382" s="8">
        <f t="shared" si="210"/>
        <v>1048</v>
      </c>
      <c r="R3382" s="8">
        <f t="shared" si="211"/>
        <v>67</v>
      </c>
      <c r="S3382" s="2" t="s">
        <v>31</v>
      </c>
      <c r="T3382" s="22" cm="1">
        <f t="array" ref="T3382">_xlfn.IFS(OR(Q3382&gt;$U$2,Q3382&lt;$U$3),Q3382*$V$2,OR(Q3382&gt;$U$3,Q3382&lt;$U$4),Q3382*$V$3,OR(Q3382&gt;$U$3,Q3382&lt;$U$4),Q3382*$V$4,OR(Q3382&gt;$U$5,Q3382&lt;$U$6),Q3382*$V$6,OR(Q3382&gt;$U$6,Q3382&lt;$U$7),Q3382*$V$7)</f>
        <v>20.96</v>
      </c>
    </row>
    <row r="3383" spans="1:20" x14ac:dyDescent="0.3">
      <c r="A3383" s="2" t="s">
        <v>4070</v>
      </c>
      <c r="B3383" s="5">
        <v>43433</v>
      </c>
      <c r="C3383" s="5">
        <v>43435</v>
      </c>
      <c r="D3383" s="2" t="s">
        <v>26</v>
      </c>
      <c r="E3383" s="2" t="s">
        <v>89</v>
      </c>
      <c r="F3383" s="2" t="s">
        <v>632</v>
      </c>
      <c r="G3383" s="6" t="str">
        <f>VLOOKUP(F3383,'Customer Info'!A:B,2,0)</f>
        <v>Rob</v>
      </c>
      <c r="H3383" s="6" t="str">
        <f>VLOOKUP(F3383,'Customer Info'!A:C,3,0)</f>
        <v>Haberlin</v>
      </c>
      <c r="I3383" s="6" t="str">
        <f>VLOOKUP(F3383,'Customer Info'!A:E,5,0)</f>
        <v>Harbin</v>
      </c>
      <c r="J3383" s="2" t="s">
        <v>178</v>
      </c>
      <c r="K3383" s="2">
        <v>6611</v>
      </c>
      <c r="L3383" s="2">
        <v>5943</v>
      </c>
      <c r="M3383" s="2">
        <v>7</v>
      </c>
      <c r="N3383" s="7">
        <f t="shared" si="208"/>
        <v>41601</v>
      </c>
      <c r="O3383" s="7">
        <f t="shared" si="209"/>
        <v>46277</v>
      </c>
      <c r="P3383" s="2">
        <v>37</v>
      </c>
      <c r="Q3383" s="8">
        <f t="shared" si="210"/>
        <v>46314</v>
      </c>
      <c r="R3383" s="8">
        <f t="shared" si="211"/>
        <v>4676</v>
      </c>
      <c r="S3383" s="2" t="s">
        <v>31</v>
      </c>
      <c r="T3383" s="22" cm="1">
        <f t="array" ref="T3383">_xlfn.IFS(OR(Q3383&gt;$U$2,Q3383&lt;$U$3),Q3383*$V$2,OR(Q3383&gt;$U$3,Q3383&lt;$U$4),Q3383*$V$3,OR(Q3383&gt;$U$3,Q3383&lt;$U$4),Q3383*$V$4,OR(Q3383&gt;$U$5,Q3383&lt;$U$6),Q3383*$V$6,OR(Q3383&gt;$U$6,Q3383&lt;$U$7),Q3383*$V$7)</f>
        <v>926.28</v>
      </c>
    </row>
    <row r="3384" spans="1:20" x14ac:dyDescent="0.3">
      <c r="A3384" s="2" t="s">
        <v>4071</v>
      </c>
      <c r="B3384" s="5">
        <v>43367</v>
      </c>
      <c r="C3384" s="5">
        <v>43368</v>
      </c>
      <c r="D3384" s="2" t="s">
        <v>45</v>
      </c>
      <c r="E3384" s="2" t="s">
        <v>46</v>
      </c>
      <c r="F3384" s="2" t="s">
        <v>301</v>
      </c>
      <c r="G3384" s="6" t="str">
        <f>VLOOKUP(F3384,'Customer Info'!A:B,2,0)</f>
        <v>Tony</v>
      </c>
      <c r="H3384" s="6" t="str">
        <f>VLOOKUP(F3384,'Customer Info'!A:C,3,0)</f>
        <v>Sayre</v>
      </c>
      <c r="I3384" s="6" t="str">
        <f>VLOOKUP(F3384,'Customer Info'!A:E,5,0)</f>
        <v>Jakarta</v>
      </c>
      <c r="J3384" s="2" t="s">
        <v>998</v>
      </c>
      <c r="K3384" s="2">
        <v>167</v>
      </c>
      <c r="L3384" s="2">
        <v>155</v>
      </c>
      <c r="M3384" s="2">
        <v>3</v>
      </c>
      <c r="N3384" s="7">
        <f t="shared" si="208"/>
        <v>465</v>
      </c>
      <c r="O3384" s="7">
        <f t="shared" si="209"/>
        <v>501</v>
      </c>
      <c r="P3384" s="2">
        <v>30</v>
      </c>
      <c r="Q3384" s="8">
        <f t="shared" si="210"/>
        <v>531</v>
      </c>
      <c r="R3384" s="8">
        <f t="shared" si="211"/>
        <v>36</v>
      </c>
      <c r="S3384" s="2" t="s">
        <v>31</v>
      </c>
      <c r="T3384" s="22" cm="1">
        <f t="array" ref="T3384">_xlfn.IFS(OR(Q3384&gt;$U$2,Q3384&lt;$U$3),Q3384*$V$2,OR(Q3384&gt;$U$3,Q3384&lt;$U$4),Q3384*$V$3,OR(Q3384&gt;$U$3,Q3384&lt;$U$4),Q3384*$V$4,OR(Q3384&gt;$U$5,Q3384&lt;$U$6),Q3384*$V$6,OR(Q3384&gt;$U$6,Q3384&lt;$U$7),Q3384*$V$7)</f>
        <v>10.620000000000001</v>
      </c>
    </row>
    <row r="3385" spans="1:20" x14ac:dyDescent="0.3">
      <c r="A3385" s="2" t="s">
        <v>4072</v>
      </c>
      <c r="B3385" s="5">
        <v>43223</v>
      </c>
      <c r="C3385" s="5">
        <v>43223</v>
      </c>
      <c r="D3385" s="2" t="s">
        <v>45</v>
      </c>
      <c r="E3385" s="2" t="s">
        <v>66</v>
      </c>
      <c r="F3385" s="2" t="s">
        <v>587</v>
      </c>
      <c r="G3385" s="6" t="str">
        <f>VLOOKUP(F3385,'Customer Info'!A:B,2,0)</f>
        <v>Dave</v>
      </c>
      <c r="H3385" s="6" t="str">
        <f>VLOOKUP(F3385,'Customer Info'!A:C,3,0)</f>
        <v>Hallsten</v>
      </c>
      <c r="I3385" s="6" t="str">
        <f>VLOOKUP(F3385,'Customer Info'!A:E,5,0)</f>
        <v>Coimbatore</v>
      </c>
      <c r="J3385" s="2" t="s">
        <v>833</v>
      </c>
      <c r="K3385" s="2">
        <v>1103</v>
      </c>
      <c r="L3385" s="2">
        <v>1030</v>
      </c>
      <c r="M3385" s="2">
        <v>3</v>
      </c>
      <c r="N3385" s="7">
        <f t="shared" si="208"/>
        <v>3090</v>
      </c>
      <c r="O3385" s="7">
        <f t="shared" si="209"/>
        <v>3309</v>
      </c>
      <c r="P3385" s="2">
        <v>44</v>
      </c>
      <c r="Q3385" s="8">
        <f t="shared" si="210"/>
        <v>3353</v>
      </c>
      <c r="R3385" s="8">
        <f t="shared" si="211"/>
        <v>219</v>
      </c>
      <c r="S3385" s="2" t="s">
        <v>61</v>
      </c>
      <c r="T3385" s="22" cm="1">
        <f t="array" ref="T3385">_xlfn.IFS(OR(Q3385&gt;$U$2,Q3385&lt;$U$3),Q3385*$V$2,OR(Q3385&gt;$U$3,Q3385&lt;$U$4),Q3385*$V$3,OR(Q3385&gt;$U$3,Q3385&lt;$U$4),Q3385*$V$4,OR(Q3385&gt;$U$5,Q3385&lt;$U$6),Q3385*$V$6,OR(Q3385&gt;$U$6,Q3385&lt;$U$7),Q3385*$V$7)</f>
        <v>67.06</v>
      </c>
    </row>
    <row r="3386" spans="1:20" x14ac:dyDescent="0.3">
      <c r="A3386" s="2" t="s">
        <v>4073</v>
      </c>
      <c r="B3386" s="5">
        <v>43113</v>
      </c>
      <c r="C3386" s="5">
        <v>43114</v>
      </c>
      <c r="D3386" s="2" t="s">
        <v>26</v>
      </c>
      <c r="E3386" s="2" t="s">
        <v>66</v>
      </c>
      <c r="F3386" s="2" t="s">
        <v>1219</v>
      </c>
      <c r="G3386" s="6" t="str">
        <f>VLOOKUP(F3386,'Customer Info'!A:B,2,0)</f>
        <v>Vivek</v>
      </c>
      <c r="H3386" s="6" t="str">
        <f>VLOOKUP(F3386,'Customer Info'!A:C,3,0)</f>
        <v>Grady</v>
      </c>
      <c r="I3386" s="6" t="str">
        <f>VLOOKUP(F3386,'Customer Info'!A:E,5,0)</f>
        <v>Shantou</v>
      </c>
      <c r="J3386" s="2" t="s">
        <v>998</v>
      </c>
      <c r="K3386" s="2">
        <v>1447</v>
      </c>
      <c r="L3386" s="2">
        <v>1326</v>
      </c>
      <c r="M3386" s="2">
        <v>4</v>
      </c>
      <c r="N3386" s="7">
        <f t="shared" si="208"/>
        <v>5304</v>
      </c>
      <c r="O3386" s="7">
        <f t="shared" si="209"/>
        <v>5788</v>
      </c>
      <c r="P3386" s="2">
        <v>39</v>
      </c>
      <c r="Q3386" s="8">
        <f t="shared" si="210"/>
        <v>5827</v>
      </c>
      <c r="R3386" s="8">
        <f t="shared" si="211"/>
        <v>484</v>
      </c>
      <c r="S3386" s="2" t="s">
        <v>31</v>
      </c>
      <c r="T3386" s="22" cm="1">
        <f t="array" ref="T3386">_xlfn.IFS(OR(Q3386&gt;$U$2,Q3386&lt;$U$3),Q3386*$V$2,OR(Q3386&gt;$U$3,Q3386&lt;$U$4),Q3386*$V$3,OR(Q3386&gt;$U$3,Q3386&lt;$U$4),Q3386*$V$4,OR(Q3386&gt;$U$5,Q3386&lt;$U$6),Q3386*$V$6,OR(Q3386&gt;$U$6,Q3386&lt;$U$7),Q3386*$V$7)</f>
        <v>116.54</v>
      </c>
    </row>
    <row r="3387" spans="1:20" x14ac:dyDescent="0.3">
      <c r="A3387" s="2" t="s">
        <v>4074</v>
      </c>
      <c r="B3387" s="5">
        <v>43223</v>
      </c>
      <c r="C3387" s="5">
        <v>43225</v>
      </c>
      <c r="D3387" s="2" t="s">
        <v>45</v>
      </c>
      <c r="E3387" s="2" t="s">
        <v>34</v>
      </c>
      <c r="F3387" s="2" t="s">
        <v>303</v>
      </c>
      <c r="G3387" s="6" t="str">
        <f>VLOOKUP(F3387,'Customer Info'!A:B,2,0)</f>
        <v>Nick</v>
      </c>
      <c r="H3387" s="6" t="str">
        <f>VLOOKUP(F3387,'Customer Info'!A:C,3,0)</f>
        <v>Radford</v>
      </c>
      <c r="I3387" s="6" t="str">
        <f>VLOOKUP(F3387,'Customer Info'!A:E,5,0)</f>
        <v>Lucknow</v>
      </c>
      <c r="J3387" s="2" t="s">
        <v>260</v>
      </c>
      <c r="K3387" s="2">
        <v>149</v>
      </c>
      <c r="L3387" s="2">
        <v>131</v>
      </c>
      <c r="M3387" s="2">
        <v>4</v>
      </c>
      <c r="N3387" s="7">
        <f t="shared" si="208"/>
        <v>524</v>
      </c>
      <c r="O3387" s="7">
        <f t="shared" si="209"/>
        <v>596</v>
      </c>
      <c r="P3387" s="2">
        <v>30</v>
      </c>
      <c r="Q3387" s="8">
        <f t="shared" si="210"/>
        <v>626</v>
      </c>
      <c r="R3387" s="8">
        <f t="shared" si="211"/>
        <v>72</v>
      </c>
      <c r="S3387" s="2" t="s">
        <v>31</v>
      </c>
      <c r="T3387" s="22" cm="1">
        <f t="array" ref="T3387">_xlfn.IFS(OR(Q3387&gt;$U$2,Q3387&lt;$U$3),Q3387*$V$2,OR(Q3387&gt;$U$3,Q3387&lt;$U$4),Q3387*$V$3,OR(Q3387&gt;$U$3,Q3387&lt;$U$4),Q3387*$V$4,OR(Q3387&gt;$U$5,Q3387&lt;$U$6),Q3387*$V$6,OR(Q3387&gt;$U$6,Q3387&lt;$U$7),Q3387*$V$7)</f>
        <v>12.52</v>
      </c>
    </row>
    <row r="3388" spans="1:20" x14ac:dyDescent="0.3">
      <c r="A3388" s="2" t="s">
        <v>4075</v>
      </c>
      <c r="B3388" s="5">
        <v>43376</v>
      </c>
      <c r="C3388" s="5">
        <v>43378</v>
      </c>
      <c r="D3388" s="2" t="s">
        <v>45</v>
      </c>
      <c r="E3388" s="2" t="s">
        <v>27</v>
      </c>
      <c r="F3388" s="2" t="s">
        <v>1471</v>
      </c>
      <c r="G3388" s="6" t="str">
        <f>VLOOKUP(F3388,'Customer Info'!A:B,2,0)</f>
        <v>Caroline</v>
      </c>
      <c r="H3388" s="6" t="str">
        <f>VLOOKUP(F3388,'Customer Info'!A:C,3,0)</f>
        <v>Jumper</v>
      </c>
      <c r="I3388" s="6" t="str">
        <f>VLOOKUP(F3388,'Customer Info'!A:E,5,0)</f>
        <v>Xuzhou</v>
      </c>
      <c r="J3388" s="2" t="s">
        <v>30</v>
      </c>
      <c r="K3388" s="2">
        <v>400</v>
      </c>
      <c r="L3388" s="2">
        <v>360</v>
      </c>
      <c r="M3388" s="2">
        <v>6</v>
      </c>
      <c r="N3388" s="7">
        <f t="shared" si="208"/>
        <v>2160</v>
      </c>
      <c r="O3388" s="7">
        <f t="shared" si="209"/>
        <v>2400</v>
      </c>
      <c r="P3388" s="2">
        <v>70</v>
      </c>
      <c r="Q3388" s="8">
        <f t="shared" si="210"/>
        <v>2470</v>
      </c>
      <c r="R3388" s="8">
        <f t="shared" si="211"/>
        <v>240</v>
      </c>
      <c r="S3388" s="2" t="s">
        <v>31</v>
      </c>
      <c r="T3388" s="22" cm="1">
        <f t="array" ref="T3388">_xlfn.IFS(OR(Q3388&gt;$U$2,Q3388&lt;$U$3),Q3388*$V$2,OR(Q3388&gt;$U$3,Q3388&lt;$U$4),Q3388*$V$3,OR(Q3388&gt;$U$3,Q3388&lt;$U$4),Q3388*$V$4,OR(Q3388&gt;$U$5,Q3388&lt;$U$6),Q3388*$V$6,OR(Q3388&gt;$U$6,Q3388&lt;$U$7),Q3388*$V$7)</f>
        <v>49.4</v>
      </c>
    </row>
    <row r="3389" spans="1:20" x14ac:dyDescent="0.3">
      <c r="A3389" s="2" t="s">
        <v>4076</v>
      </c>
      <c r="B3389" s="5">
        <v>43270</v>
      </c>
      <c r="C3389" s="5">
        <v>43270</v>
      </c>
      <c r="D3389" s="2" t="s">
        <v>26</v>
      </c>
      <c r="E3389" s="2" t="s">
        <v>27</v>
      </c>
      <c r="F3389" s="2" t="s">
        <v>767</v>
      </c>
      <c r="G3389" s="6" t="str">
        <f>VLOOKUP(F3389,'Customer Info'!A:B,2,0)</f>
        <v>Lindsay</v>
      </c>
      <c r="H3389" s="6" t="str">
        <f>VLOOKUP(F3389,'Customer Info'!A:C,3,0)</f>
        <v>Williams</v>
      </c>
      <c r="I3389" s="6" t="str">
        <f>VLOOKUP(F3389,'Customer Info'!A:E,5,0)</f>
        <v>Akola</v>
      </c>
      <c r="J3389" s="2" t="s">
        <v>1048</v>
      </c>
      <c r="K3389" s="2">
        <v>2790</v>
      </c>
      <c r="L3389" s="2">
        <v>2557</v>
      </c>
      <c r="M3389" s="2">
        <v>2</v>
      </c>
      <c r="N3389" s="7">
        <f t="shared" si="208"/>
        <v>5114</v>
      </c>
      <c r="O3389" s="7">
        <f t="shared" si="209"/>
        <v>5580</v>
      </c>
      <c r="P3389" s="2">
        <v>25</v>
      </c>
      <c r="Q3389" s="8">
        <f t="shared" si="210"/>
        <v>5605</v>
      </c>
      <c r="R3389" s="8">
        <f t="shared" si="211"/>
        <v>466</v>
      </c>
      <c r="S3389" s="2" t="s">
        <v>61</v>
      </c>
      <c r="T3389" s="22" cm="1">
        <f t="array" ref="T3389">_xlfn.IFS(OR(Q3389&gt;$U$2,Q3389&lt;$U$3),Q3389*$V$2,OR(Q3389&gt;$U$3,Q3389&lt;$U$4),Q3389*$V$3,OR(Q3389&gt;$U$3,Q3389&lt;$U$4),Q3389*$V$4,OR(Q3389&gt;$U$5,Q3389&lt;$U$6),Q3389*$V$6,OR(Q3389&gt;$U$6,Q3389&lt;$U$7),Q3389*$V$7)</f>
        <v>112.10000000000001</v>
      </c>
    </row>
    <row r="3390" spans="1:20" x14ac:dyDescent="0.3">
      <c r="A3390" s="2" t="s">
        <v>4077</v>
      </c>
      <c r="B3390" s="5">
        <v>43439</v>
      </c>
      <c r="C3390" s="5">
        <v>43439</v>
      </c>
      <c r="D3390" s="2" t="s">
        <v>26</v>
      </c>
      <c r="E3390" s="2" t="s">
        <v>27</v>
      </c>
      <c r="F3390" s="2" t="s">
        <v>594</v>
      </c>
      <c r="G3390" s="6" t="str">
        <f>VLOOKUP(F3390,'Customer Info'!A:B,2,0)</f>
        <v>Anna</v>
      </c>
      <c r="H3390" s="6" t="str">
        <f>VLOOKUP(F3390,'Customer Info'!A:C,3,0)</f>
        <v>Gayman</v>
      </c>
      <c r="I3390" s="6" t="str">
        <f>VLOOKUP(F3390,'Customer Info'!A:E,5,0)</f>
        <v>Surat</v>
      </c>
      <c r="J3390" s="2" t="s">
        <v>1394</v>
      </c>
      <c r="K3390" s="2">
        <v>2787</v>
      </c>
      <c r="L3390" s="2">
        <v>2681</v>
      </c>
      <c r="M3390" s="2">
        <v>1</v>
      </c>
      <c r="N3390" s="7">
        <f t="shared" si="208"/>
        <v>2681</v>
      </c>
      <c r="O3390" s="7">
        <f t="shared" si="209"/>
        <v>2787</v>
      </c>
      <c r="P3390" s="2">
        <v>97</v>
      </c>
      <c r="Q3390" s="8">
        <f t="shared" si="210"/>
        <v>2884</v>
      </c>
      <c r="R3390" s="8">
        <f t="shared" si="211"/>
        <v>106</v>
      </c>
      <c r="S3390" s="2" t="s">
        <v>69</v>
      </c>
      <c r="T3390" s="22" cm="1">
        <f t="array" ref="T3390">_xlfn.IFS(OR(Q3390&gt;$U$2,Q3390&lt;$U$3),Q3390*$V$2,OR(Q3390&gt;$U$3,Q3390&lt;$U$4),Q3390*$V$3,OR(Q3390&gt;$U$3,Q3390&lt;$U$4),Q3390*$V$4,OR(Q3390&gt;$U$5,Q3390&lt;$U$6),Q3390*$V$6,OR(Q3390&gt;$U$6,Q3390&lt;$U$7),Q3390*$V$7)</f>
        <v>57.68</v>
      </c>
    </row>
    <row r="3391" spans="1:20" x14ac:dyDescent="0.3">
      <c r="A3391" s="2" t="s">
        <v>4078</v>
      </c>
      <c r="B3391" s="5">
        <v>43165</v>
      </c>
      <c r="C3391" s="5">
        <v>43165</v>
      </c>
      <c r="D3391" s="2" t="s">
        <v>33</v>
      </c>
      <c r="E3391" s="2" t="s">
        <v>46</v>
      </c>
      <c r="F3391" s="2" t="s">
        <v>152</v>
      </c>
      <c r="G3391" s="6" t="str">
        <f>VLOOKUP(F3391,'Customer Info'!A:B,2,0)</f>
        <v>Larry</v>
      </c>
      <c r="H3391" s="6" t="str">
        <f>VLOOKUP(F3391,'Customer Info'!A:C,3,0)</f>
        <v>Blacks</v>
      </c>
      <c r="I3391" s="6" t="str">
        <f>VLOOKUP(F3391,'Customer Info'!A:E,5,0)</f>
        <v>Shangyu</v>
      </c>
      <c r="J3391" s="2" t="s">
        <v>84</v>
      </c>
      <c r="K3391" s="2">
        <v>6701</v>
      </c>
      <c r="L3391" s="2">
        <v>6384</v>
      </c>
      <c r="M3391" s="2">
        <v>6</v>
      </c>
      <c r="N3391" s="7">
        <f t="shared" si="208"/>
        <v>38304</v>
      </c>
      <c r="O3391" s="7">
        <f t="shared" si="209"/>
        <v>40206</v>
      </c>
      <c r="P3391" s="2">
        <v>29</v>
      </c>
      <c r="Q3391" s="8">
        <f t="shared" si="210"/>
        <v>40235</v>
      </c>
      <c r="R3391" s="8">
        <f t="shared" si="211"/>
        <v>1902</v>
      </c>
      <c r="S3391" s="2" t="s">
        <v>31</v>
      </c>
      <c r="T3391" s="22" cm="1">
        <f t="array" ref="T3391">_xlfn.IFS(OR(Q3391&gt;$U$2,Q3391&lt;$U$3),Q3391*$V$2,OR(Q3391&gt;$U$3,Q3391&lt;$U$4),Q3391*$V$3,OR(Q3391&gt;$U$3,Q3391&lt;$U$4),Q3391*$V$4,OR(Q3391&gt;$U$5,Q3391&lt;$U$6),Q3391*$V$6,OR(Q3391&gt;$U$6,Q3391&lt;$U$7),Q3391*$V$7)</f>
        <v>804.7</v>
      </c>
    </row>
    <row r="3392" spans="1:20" x14ac:dyDescent="0.3">
      <c r="A3392" s="2" t="s">
        <v>4079</v>
      </c>
      <c r="B3392" s="5">
        <v>43211</v>
      </c>
      <c r="C3392" s="5">
        <v>43212</v>
      </c>
      <c r="D3392" s="2" t="s">
        <v>45</v>
      </c>
      <c r="E3392" s="2" t="s">
        <v>34</v>
      </c>
      <c r="F3392" s="2" t="s">
        <v>533</v>
      </c>
      <c r="G3392" s="6" t="str">
        <f>VLOOKUP(F3392,'Customer Info'!A:B,2,0)</f>
        <v>Valerie</v>
      </c>
      <c r="H3392" s="6" t="str">
        <f>VLOOKUP(F3392,'Customer Info'!A:C,3,0)</f>
        <v>Mitchum</v>
      </c>
      <c r="I3392" s="6" t="str">
        <f>VLOOKUP(F3392,'Customer Info'!A:E,5,0)</f>
        <v>Chengdu</v>
      </c>
      <c r="J3392" s="2" t="s">
        <v>468</v>
      </c>
      <c r="K3392" s="2">
        <v>166</v>
      </c>
      <c r="L3392" s="2">
        <v>157</v>
      </c>
      <c r="M3392" s="2">
        <v>6</v>
      </c>
      <c r="N3392" s="7">
        <f t="shared" si="208"/>
        <v>942</v>
      </c>
      <c r="O3392" s="7">
        <f t="shared" si="209"/>
        <v>996</v>
      </c>
      <c r="P3392" s="2">
        <v>30</v>
      </c>
      <c r="Q3392" s="8">
        <f t="shared" si="210"/>
        <v>1026</v>
      </c>
      <c r="R3392" s="8">
        <f t="shared" si="211"/>
        <v>54</v>
      </c>
      <c r="S3392" s="2" t="s">
        <v>61</v>
      </c>
      <c r="T3392" s="22" cm="1">
        <f t="array" ref="T3392">_xlfn.IFS(OR(Q3392&gt;$U$2,Q3392&lt;$U$3),Q3392*$V$2,OR(Q3392&gt;$U$3,Q3392&lt;$U$4),Q3392*$V$3,OR(Q3392&gt;$U$3,Q3392&lt;$U$4),Q3392*$V$4,OR(Q3392&gt;$U$5,Q3392&lt;$U$6),Q3392*$V$6,OR(Q3392&gt;$U$6,Q3392&lt;$U$7),Q3392*$V$7)</f>
        <v>20.52</v>
      </c>
    </row>
    <row r="3393" spans="1:20" x14ac:dyDescent="0.3">
      <c r="A3393" s="2" t="s">
        <v>4080</v>
      </c>
      <c r="B3393" s="5">
        <v>43160</v>
      </c>
      <c r="C3393" s="5">
        <v>43161</v>
      </c>
      <c r="D3393" s="2" t="s">
        <v>45</v>
      </c>
      <c r="E3393" s="2" t="s">
        <v>66</v>
      </c>
      <c r="F3393" s="2" t="s">
        <v>2287</v>
      </c>
      <c r="G3393" s="6" t="str">
        <f>VLOOKUP(F3393,'Customer Info'!A:B,2,0)</f>
        <v>Rachel</v>
      </c>
      <c r="H3393" s="6" t="str">
        <f>VLOOKUP(F3393,'Customer Info'!A:C,3,0)</f>
        <v>Payne</v>
      </c>
      <c r="I3393" s="6" t="str">
        <f>VLOOKUP(F3393,'Customer Info'!A:E,5,0)</f>
        <v>Fuzhou</v>
      </c>
      <c r="J3393" s="2" t="s">
        <v>194</v>
      </c>
      <c r="K3393" s="2">
        <v>1958</v>
      </c>
      <c r="L3393" s="2">
        <v>1846</v>
      </c>
      <c r="M3393" s="2">
        <v>5</v>
      </c>
      <c r="N3393" s="7">
        <f t="shared" si="208"/>
        <v>9230</v>
      </c>
      <c r="O3393" s="7">
        <f t="shared" si="209"/>
        <v>9790</v>
      </c>
      <c r="P3393" s="2">
        <v>58</v>
      </c>
      <c r="Q3393" s="8">
        <f t="shared" si="210"/>
        <v>9848</v>
      </c>
      <c r="R3393" s="8">
        <f t="shared" si="211"/>
        <v>560</v>
      </c>
      <c r="S3393" s="2" t="s">
        <v>31</v>
      </c>
      <c r="T3393" s="22" cm="1">
        <f t="array" ref="T3393">_xlfn.IFS(OR(Q3393&gt;$U$2,Q3393&lt;$U$3),Q3393*$V$2,OR(Q3393&gt;$U$3,Q3393&lt;$U$4),Q3393*$V$3,OR(Q3393&gt;$U$3,Q3393&lt;$U$4),Q3393*$V$4,OR(Q3393&gt;$U$5,Q3393&lt;$U$6),Q3393*$V$6,OR(Q3393&gt;$U$6,Q3393&lt;$U$7),Q3393*$V$7)</f>
        <v>196.96</v>
      </c>
    </row>
    <row r="3394" spans="1:20" x14ac:dyDescent="0.3">
      <c r="A3394" s="2" t="s">
        <v>4081</v>
      </c>
      <c r="B3394" s="5">
        <v>43158</v>
      </c>
      <c r="C3394" s="5">
        <v>43159</v>
      </c>
      <c r="D3394" s="2" t="s">
        <v>45</v>
      </c>
      <c r="E3394" s="2" t="s">
        <v>34</v>
      </c>
      <c r="F3394" s="2" t="s">
        <v>395</v>
      </c>
      <c r="G3394" s="6" t="str">
        <f>VLOOKUP(F3394,'Customer Info'!A:B,2,0)</f>
        <v>Lynn</v>
      </c>
      <c r="H3394" s="6" t="str">
        <f>VLOOKUP(F3394,'Customer Info'!A:C,3,0)</f>
        <v>Smith</v>
      </c>
      <c r="I3394" s="6" t="str">
        <f>VLOOKUP(F3394,'Customer Info'!A:E,5,0)</f>
        <v>Guiping</v>
      </c>
      <c r="J3394" s="2" t="s">
        <v>175</v>
      </c>
      <c r="K3394" s="2">
        <v>900</v>
      </c>
      <c r="L3394" s="2">
        <v>834</v>
      </c>
      <c r="M3394" s="2">
        <v>3</v>
      </c>
      <c r="N3394" s="7">
        <f t="shared" si="208"/>
        <v>2502</v>
      </c>
      <c r="O3394" s="7">
        <f t="shared" si="209"/>
        <v>2700</v>
      </c>
      <c r="P3394" s="2">
        <v>52</v>
      </c>
      <c r="Q3394" s="8">
        <f t="shared" si="210"/>
        <v>2752</v>
      </c>
      <c r="R3394" s="8">
        <f t="shared" si="211"/>
        <v>198</v>
      </c>
      <c r="S3394" s="2" t="s">
        <v>31</v>
      </c>
      <c r="T3394" s="22" cm="1">
        <f t="array" ref="T3394">_xlfn.IFS(OR(Q3394&gt;$U$2,Q3394&lt;$U$3),Q3394*$V$2,OR(Q3394&gt;$U$3,Q3394&lt;$U$4),Q3394*$V$3,OR(Q3394&gt;$U$3,Q3394&lt;$U$4),Q3394*$V$4,OR(Q3394&gt;$U$5,Q3394&lt;$U$6),Q3394*$V$6,OR(Q3394&gt;$U$6,Q3394&lt;$U$7),Q3394*$V$7)</f>
        <v>55.04</v>
      </c>
    </row>
    <row r="3395" spans="1:20" x14ac:dyDescent="0.3">
      <c r="A3395" s="2" t="s">
        <v>4082</v>
      </c>
      <c r="B3395" s="5">
        <v>43386</v>
      </c>
      <c r="C3395" s="5">
        <v>43386</v>
      </c>
      <c r="D3395" s="2" t="s">
        <v>45</v>
      </c>
      <c r="E3395" s="2" t="s">
        <v>46</v>
      </c>
      <c r="F3395" s="2" t="s">
        <v>1502</v>
      </c>
      <c r="G3395" s="6" t="str">
        <f>VLOOKUP(F3395,'Customer Info'!A:B,2,0)</f>
        <v>Shaun</v>
      </c>
      <c r="H3395" s="6" t="str">
        <f>VLOOKUP(F3395,'Customer Info'!A:C,3,0)</f>
        <v>Weien</v>
      </c>
      <c r="I3395" s="6" t="str">
        <f>VLOOKUP(F3395,'Customer Info'!A:E,5,0)</f>
        <v>Medan</v>
      </c>
      <c r="J3395" s="2" t="s">
        <v>194</v>
      </c>
      <c r="K3395" s="2">
        <v>992</v>
      </c>
      <c r="L3395" s="2">
        <v>928</v>
      </c>
      <c r="M3395" s="2">
        <v>6</v>
      </c>
      <c r="N3395" s="7">
        <f t="shared" si="208"/>
        <v>5568</v>
      </c>
      <c r="O3395" s="7">
        <f t="shared" si="209"/>
        <v>5952</v>
      </c>
      <c r="P3395" s="2">
        <v>74</v>
      </c>
      <c r="Q3395" s="8">
        <f t="shared" si="210"/>
        <v>6026</v>
      </c>
      <c r="R3395" s="8">
        <f t="shared" si="211"/>
        <v>384</v>
      </c>
      <c r="S3395" s="2" t="s">
        <v>61</v>
      </c>
      <c r="T3395" s="22" cm="1">
        <f t="array" ref="T3395">_xlfn.IFS(OR(Q3395&gt;$U$2,Q3395&lt;$U$3),Q3395*$V$2,OR(Q3395&gt;$U$3,Q3395&lt;$U$4),Q3395*$V$3,OR(Q3395&gt;$U$3,Q3395&lt;$U$4),Q3395*$V$4,OR(Q3395&gt;$U$5,Q3395&lt;$U$6),Q3395*$V$6,OR(Q3395&gt;$U$6,Q3395&lt;$U$7),Q3395*$V$7)</f>
        <v>120.52</v>
      </c>
    </row>
    <row r="3396" spans="1:20" x14ac:dyDescent="0.3">
      <c r="A3396" s="2" t="s">
        <v>4083</v>
      </c>
      <c r="B3396" s="5">
        <v>43372</v>
      </c>
      <c r="C3396" s="5">
        <v>43372</v>
      </c>
      <c r="D3396" s="2" t="s">
        <v>45</v>
      </c>
      <c r="E3396" s="2" t="s">
        <v>27</v>
      </c>
      <c r="F3396" s="2" t="s">
        <v>820</v>
      </c>
      <c r="G3396" s="6" t="str">
        <f>VLOOKUP(F3396,'Customer Info'!A:B,2,0)</f>
        <v>Anthony</v>
      </c>
      <c r="H3396" s="6" t="str">
        <f>VLOOKUP(F3396,'Customer Info'!A:C,3,0)</f>
        <v>Garverick</v>
      </c>
      <c r="I3396" s="6" t="str">
        <f>VLOOKUP(F3396,'Customer Info'!A:E,5,0)</f>
        <v>Delhi</v>
      </c>
      <c r="J3396" s="2" t="s">
        <v>891</v>
      </c>
      <c r="K3396" s="2">
        <v>645</v>
      </c>
      <c r="L3396" s="2">
        <v>565</v>
      </c>
      <c r="M3396" s="2">
        <v>5</v>
      </c>
      <c r="N3396" s="7">
        <f t="shared" si="208"/>
        <v>2825</v>
      </c>
      <c r="O3396" s="7">
        <f t="shared" si="209"/>
        <v>3225</v>
      </c>
      <c r="P3396" s="2">
        <v>74</v>
      </c>
      <c r="Q3396" s="8">
        <f t="shared" si="210"/>
        <v>3299</v>
      </c>
      <c r="R3396" s="8">
        <f t="shared" si="211"/>
        <v>400</v>
      </c>
      <c r="S3396" s="2" t="s">
        <v>31</v>
      </c>
      <c r="T3396" s="22" cm="1">
        <f t="array" ref="T3396">_xlfn.IFS(OR(Q3396&gt;$U$2,Q3396&lt;$U$3),Q3396*$V$2,OR(Q3396&gt;$U$3,Q3396&lt;$U$4),Q3396*$V$3,OR(Q3396&gt;$U$3,Q3396&lt;$U$4),Q3396*$V$4,OR(Q3396&gt;$U$5,Q3396&lt;$U$6),Q3396*$V$6,OR(Q3396&gt;$U$6,Q3396&lt;$U$7),Q3396*$V$7)</f>
        <v>65.98</v>
      </c>
    </row>
    <row r="3397" spans="1:20" x14ac:dyDescent="0.3">
      <c r="A3397" s="2" t="s">
        <v>4084</v>
      </c>
      <c r="B3397" s="5">
        <v>43207</v>
      </c>
      <c r="C3397" s="5">
        <v>43207</v>
      </c>
      <c r="D3397" s="2" t="s">
        <v>26</v>
      </c>
      <c r="E3397" s="2" t="s">
        <v>46</v>
      </c>
      <c r="F3397" s="2" t="s">
        <v>35</v>
      </c>
      <c r="G3397" s="6" t="str">
        <f>VLOOKUP(F3397,'Customer Info'!A:B,2,0)</f>
        <v>Muhammed</v>
      </c>
      <c r="H3397" s="6" t="str">
        <f>VLOOKUP(F3397,'Customer Info'!A:C,3,0)</f>
        <v>Lee</v>
      </c>
      <c r="I3397" s="6" t="str">
        <f>VLOOKUP(F3397,'Customer Info'!A:E,5,0)</f>
        <v>Nellore</v>
      </c>
      <c r="J3397" s="2" t="s">
        <v>135</v>
      </c>
      <c r="K3397" s="2">
        <v>2958</v>
      </c>
      <c r="L3397" s="2">
        <v>2743</v>
      </c>
      <c r="M3397" s="2">
        <v>1</v>
      </c>
      <c r="N3397" s="7">
        <f t="shared" si="208"/>
        <v>2743</v>
      </c>
      <c r="O3397" s="7">
        <f t="shared" si="209"/>
        <v>2958</v>
      </c>
      <c r="P3397" s="2">
        <v>72</v>
      </c>
      <c r="Q3397" s="8">
        <f t="shared" si="210"/>
        <v>3030</v>
      </c>
      <c r="R3397" s="8">
        <f t="shared" si="211"/>
        <v>215</v>
      </c>
      <c r="S3397" s="2" t="s">
        <v>61</v>
      </c>
      <c r="T3397" s="22" cm="1">
        <f t="array" ref="T3397">_xlfn.IFS(OR(Q3397&gt;$U$2,Q3397&lt;$U$3),Q3397*$V$2,OR(Q3397&gt;$U$3,Q3397&lt;$U$4),Q3397*$V$3,OR(Q3397&gt;$U$3,Q3397&lt;$U$4),Q3397*$V$4,OR(Q3397&gt;$U$5,Q3397&lt;$U$6),Q3397*$V$6,OR(Q3397&gt;$U$6,Q3397&lt;$U$7),Q3397*$V$7)</f>
        <v>60.6</v>
      </c>
    </row>
    <row r="3398" spans="1:20" x14ac:dyDescent="0.3">
      <c r="A3398" s="2" t="s">
        <v>4085</v>
      </c>
      <c r="B3398" s="5">
        <v>43110</v>
      </c>
      <c r="C3398" s="5">
        <v>43110</v>
      </c>
      <c r="D3398" s="2" t="s">
        <v>45</v>
      </c>
      <c r="E3398" s="2" t="s">
        <v>89</v>
      </c>
      <c r="F3398" s="2" t="s">
        <v>1702</v>
      </c>
      <c r="G3398" s="6" t="str">
        <f>VLOOKUP(F3398,'Customer Info'!A:B,2,0)</f>
        <v>Patrick</v>
      </c>
      <c r="H3398" s="6" t="str">
        <f>VLOOKUP(F3398,'Customer Info'!A:C,3,0)</f>
        <v>O'Donnell</v>
      </c>
      <c r="I3398" s="6" t="str">
        <f>VLOOKUP(F3398,'Customer Info'!A:E,5,0)</f>
        <v>Sydney</v>
      </c>
      <c r="J3398" s="2" t="s">
        <v>243</v>
      </c>
      <c r="K3398" s="2">
        <v>511</v>
      </c>
      <c r="L3398" s="2">
        <v>468</v>
      </c>
      <c r="M3398" s="2">
        <v>11</v>
      </c>
      <c r="N3398" s="7">
        <f t="shared" si="208"/>
        <v>5148</v>
      </c>
      <c r="O3398" s="7">
        <f t="shared" si="209"/>
        <v>5621</v>
      </c>
      <c r="P3398" s="2">
        <v>89</v>
      </c>
      <c r="Q3398" s="8">
        <f t="shared" si="210"/>
        <v>5710</v>
      </c>
      <c r="R3398" s="8">
        <f t="shared" si="211"/>
        <v>473</v>
      </c>
      <c r="S3398" s="2" t="s">
        <v>31</v>
      </c>
      <c r="T3398" s="22" cm="1">
        <f t="array" ref="T3398">_xlfn.IFS(OR(Q3398&gt;$U$2,Q3398&lt;$U$3),Q3398*$V$2,OR(Q3398&gt;$U$3,Q3398&lt;$U$4),Q3398*$V$3,OR(Q3398&gt;$U$3,Q3398&lt;$U$4),Q3398*$V$4,OR(Q3398&gt;$U$5,Q3398&lt;$U$6),Q3398*$V$6,OR(Q3398&gt;$U$6,Q3398&lt;$U$7),Q3398*$V$7)</f>
        <v>114.2</v>
      </c>
    </row>
    <row r="3399" spans="1:20" x14ac:dyDescent="0.3">
      <c r="A3399" s="2" t="s">
        <v>4086</v>
      </c>
      <c r="B3399" s="5">
        <v>43187</v>
      </c>
      <c r="C3399" s="5">
        <v>43189</v>
      </c>
      <c r="D3399" s="2" t="s">
        <v>33</v>
      </c>
      <c r="E3399" s="2" t="s">
        <v>66</v>
      </c>
      <c r="F3399" s="2" t="s">
        <v>1393</v>
      </c>
      <c r="G3399" s="6" t="str">
        <f>VLOOKUP(F3399,'Customer Info'!A:B,2,0)</f>
        <v>Ionia</v>
      </c>
      <c r="H3399" s="6" t="str">
        <f>VLOOKUP(F3399,'Customer Info'!A:C,3,0)</f>
        <v>McGrath</v>
      </c>
      <c r="I3399" s="6" t="str">
        <f>VLOOKUP(F3399,'Customer Info'!A:E,5,0)</f>
        <v>Dormagen</v>
      </c>
      <c r="J3399" s="2" t="s">
        <v>267</v>
      </c>
      <c r="K3399" s="2">
        <v>8160</v>
      </c>
      <c r="L3399" s="2">
        <v>7475</v>
      </c>
      <c r="M3399" s="2">
        <v>12</v>
      </c>
      <c r="N3399" s="7">
        <f t="shared" si="208"/>
        <v>89700</v>
      </c>
      <c r="O3399" s="7">
        <f t="shared" si="209"/>
        <v>97920</v>
      </c>
      <c r="P3399" s="2">
        <v>95</v>
      </c>
      <c r="Q3399" s="8">
        <f t="shared" si="210"/>
        <v>98015</v>
      </c>
      <c r="R3399" s="8">
        <f t="shared" si="211"/>
        <v>8220</v>
      </c>
      <c r="S3399" s="2" t="s">
        <v>69</v>
      </c>
      <c r="T3399" s="22" cm="1">
        <f t="array" ref="T3399">_xlfn.IFS(OR(Q3399&gt;$U$2,Q3399&lt;$U$3),Q3399*$V$2,OR(Q3399&gt;$U$3,Q3399&lt;$U$4),Q3399*$V$3,OR(Q3399&gt;$U$3,Q3399&lt;$U$4),Q3399*$V$4,OR(Q3399&gt;$U$5,Q3399&lt;$U$6),Q3399*$V$6,OR(Q3399&gt;$U$6,Q3399&lt;$U$7),Q3399*$V$7)</f>
        <v>1960.3</v>
      </c>
    </row>
    <row r="3400" spans="1:20" x14ac:dyDescent="0.3">
      <c r="A3400" s="2" t="s">
        <v>4087</v>
      </c>
      <c r="B3400" s="5">
        <v>43230</v>
      </c>
      <c r="C3400" s="5">
        <v>43232</v>
      </c>
      <c r="D3400" s="2" t="s">
        <v>45</v>
      </c>
      <c r="E3400" s="2" t="s">
        <v>89</v>
      </c>
      <c r="F3400" s="2" t="s">
        <v>207</v>
      </c>
      <c r="G3400" s="6" t="str">
        <f>VLOOKUP(F3400,'Customer Info'!A:B,2,0)</f>
        <v>Sheri</v>
      </c>
      <c r="H3400" s="6" t="str">
        <f>VLOOKUP(F3400,'Customer Info'!A:C,3,0)</f>
        <v>Gordon</v>
      </c>
      <c r="I3400" s="6" t="str">
        <f>VLOOKUP(F3400,'Customer Info'!A:E,5,0)</f>
        <v>Bogor</v>
      </c>
      <c r="J3400" s="2" t="s">
        <v>368</v>
      </c>
      <c r="K3400" s="2">
        <v>63</v>
      </c>
      <c r="L3400" s="2">
        <v>58</v>
      </c>
      <c r="M3400" s="2">
        <v>5</v>
      </c>
      <c r="N3400" s="7">
        <f t="shared" si="208"/>
        <v>290</v>
      </c>
      <c r="O3400" s="7">
        <f t="shared" si="209"/>
        <v>315</v>
      </c>
      <c r="P3400" s="2">
        <v>10</v>
      </c>
      <c r="Q3400" s="8">
        <f t="shared" si="210"/>
        <v>325</v>
      </c>
      <c r="R3400" s="8">
        <f t="shared" si="211"/>
        <v>25</v>
      </c>
      <c r="S3400" s="2" t="s">
        <v>61</v>
      </c>
      <c r="T3400" s="22" cm="1">
        <f t="array" ref="T3400">_xlfn.IFS(OR(Q3400&gt;$U$2,Q3400&lt;$U$3),Q3400*$V$2,OR(Q3400&gt;$U$3,Q3400&lt;$U$4),Q3400*$V$3,OR(Q3400&gt;$U$3,Q3400&lt;$U$4),Q3400*$V$4,OR(Q3400&gt;$U$5,Q3400&lt;$U$6),Q3400*$V$6,OR(Q3400&gt;$U$6,Q3400&lt;$U$7),Q3400*$V$7)</f>
        <v>6.5</v>
      </c>
    </row>
    <row r="3401" spans="1:20" x14ac:dyDescent="0.3">
      <c r="A3401" s="2" t="s">
        <v>4088</v>
      </c>
      <c r="B3401" s="5">
        <v>43411</v>
      </c>
      <c r="C3401" s="5">
        <v>43413</v>
      </c>
      <c r="D3401" s="2" t="s">
        <v>45</v>
      </c>
      <c r="E3401" s="2" t="s">
        <v>46</v>
      </c>
      <c r="F3401" s="2" t="s">
        <v>601</v>
      </c>
      <c r="G3401" s="6" t="str">
        <f>VLOOKUP(F3401,'Customer Info'!A:B,2,0)</f>
        <v>Michelle</v>
      </c>
      <c r="H3401" s="6" t="str">
        <f>VLOOKUP(F3401,'Customer Info'!A:C,3,0)</f>
        <v>Arnett</v>
      </c>
      <c r="I3401" s="6" t="str">
        <f>VLOOKUP(F3401,'Customer Info'!A:E,5,0)</f>
        <v>Palembang</v>
      </c>
      <c r="J3401" s="2" t="s">
        <v>212</v>
      </c>
      <c r="K3401" s="2">
        <v>691</v>
      </c>
      <c r="L3401" s="2">
        <v>646</v>
      </c>
      <c r="M3401" s="2">
        <v>9</v>
      </c>
      <c r="N3401" s="7">
        <f t="shared" si="208"/>
        <v>5814</v>
      </c>
      <c r="O3401" s="7">
        <f t="shared" si="209"/>
        <v>6219</v>
      </c>
      <c r="P3401" s="2">
        <v>91</v>
      </c>
      <c r="Q3401" s="8">
        <f t="shared" si="210"/>
        <v>6310</v>
      </c>
      <c r="R3401" s="8">
        <f t="shared" si="211"/>
        <v>405</v>
      </c>
      <c r="S3401" s="2" t="s">
        <v>61</v>
      </c>
      <c r="T3401" s="22" cm="1">
        <f t="array" ref="T3401">_xlfn.IFS(OR(Q3401&gt;$U$2,Q3401&lt;$U$3),Q3401*$V$2,OR(Q3401&gt;$U$3,Q3401&lt;$U$4),Q3401*$V$3,OR(Q3401&gt;$U$3,Q3401&lt;$U$4),Q3401*$V$4,OR(Q3401&gt;$U$5,Q3401&lt;$U$6),Q3401*$V$6,OR(Q3401&gt;$U$6,Q3401&lt;$U$7),Q3401*$V$7)</f>
        <v>126.2</v>
      </c>
    </row>
    <row r="3402" spans="1:20" x14ac:dyDescent="0.3">
      <c r="A3402" s="2" t="s">
        <v>4089</v>
      </c>
      <c r="B3402" s="5">
        <v>43184</v>
      </c>
      <c r="C3402" s="5">
        <v>43185</v>
      </c>
      <c r="D3402" s="2" t="s">
        <v>45</v>
      </c>
      <c r="E3402" s="2" t="s">
        <v>41</v>
      </c>
      <c r="F3402" s="2" t="s">
        <v>2295</v>
      </c>
      <c r="G3402" s="6" t="str">
        <f>VLOOKUP(F3402,'Customer Info'!A:B,2,0)</f>
        <v>Filia</v>
      </c>
      <c r="H3402" s="6" t="str">
        <f>VLOOKUP(F3402,'Customer Info'!A:C,3,0)</f>
        <v>McAdams</v>
      </c>
      <c r="I3402" s="6" t="str">
        <f>VLOOKUP(F3402,'Customer Info'!A:E,5,0)</f>
        <v>Lucknow</v>
      </c>
      <c r="J3402" s="2" t="s">
        <v>424</v>
      </c>
      <c r="K3402" s="2">
        <v>2965</v>
      </c>
      <c r="L3402" s="2">
        <v>2694</v>
      </c>
      <c r="M3402" s="2">
        <v>2</v>
      </c>
      <c r="N3402" s="7">
        <f t="shared" si="208"/>
        <v>5388</v>
      </c>
      <c r="O3402" s="7">
        <f t="shared" si="209"/>
        <v>5930</v>
      </c>
      <c r="P3402" s="2">
        <v>53</v>
      </c>
      <c r="Q3402" s="8">
        <f t="shared" si="210"/>
        <v>5983</v>
      </c>
      <c r="R3402" s="8">
        <f t="shared" si="211"/>
        <v>542</v>
      </c>
      <c r="S3402" s="2" t="s">
        <v>28</v>
      </c>
      <c r="T3402" s="22" cm="1">
        <f t="array" ref="T3402">_xlfn.IFS(OR(Q3402&gt;$U$2,Q3402&lt;$U$3),Q3402*$V$2,OR(Q3402&gt;$U$3,Q3402&lt;$U$4),Q3402*$V$3,OR(Q3402&gt;$U$3,Q3402&lt;$U$4),Q3402*$V$4,OR(Q3402&gt;$U$5,Q3402&lt;$U$6),Q3402*$V$6,OR(Q3402&gt;$U$6,Q3402&lt;$U$7),Q3402*$V$7)</f>
        <v>119.66</v>
      </c>
    </row>
    <row r="3403" spans="1:20" x14ac:dyDescent="0.3">
      <c r="A3403" s="2" t="s">
        <v>4090</v>
      </c>
      <c r="B3403" s="5">
        <v>43408</v>
      </c>
      <c r="C3403" s="5">
        <v>43409</v>
      </c>
      <c r="D3403" s="2" t="s">
        <v>45</v>
      </c>
      <c r="E3403" s="2" t="s">
        <v>89</v>
      </c>
      <c r="F3403" s="2" t="s">
        <v>1416</v>
      </c>
      <c r="G3403" s="6" t="str">
        <f>VLOOKUP(F3403,'Customer Info'!A:B,2,0)</f>
        <v>Max</v>
      </c>
      <c r="H3403" s="6" t="str">
        <f>VLOOKUP(F3403,'Customer Info'!A:C,3,0)</f>
        <v>Jones</v>
      </c>
      <c r="I3403" s="6" t="str">
        <f>VLOOKUP(F3403,'Customer Info'!A:E,5,0)</f>
        <v>Yuncheng</v>
      </c>
      <c r="J3403" s="2" t="s">
        <v>109</v>
      </c>
      <c r="K3403" s="2">
        <v>2478</v>
      </c>
      <c r="L3403" s="2">
        <v>2406</v>
      </c>
      <c r="M3403" s="2">
        <v>2</v>
      </c>
      <c r="N3403" s="7">
        <f t="shared" ref="N3403:N3466" si="212">L3403*M3403</f>
        <v>4812</v>
      </c>
      <c r="O3403" s="7">
        <f t="shared" ref="O3403:O3466" si="213">K3403*M3403</f>
        <v>4956</v>
      </c>
      <c r="P3403" s="2">
        <v>77</v>
      </c>
      <c r="Q3403" s="8">
        <f t="shared" ref="Q3403:Q3466" si="214">P3403+O3403</f>
        <v>5033</v>
      </c>
      <c r="R3403" s="8">
        <f t="shared" ref="R3403:R3466" si="215">Q3403-N3403-P3403</f>
        <v>144</v>
      </c>
      <c r="S3403" s="2" t="s">
        <v>61</v>
      </c>
      <c r="T3403" s="22" cm="1">
        <f t="array" ref="T3403">_xlfn.IFS(OR(Q3403&gt;$U$2,Q3403&lt;$U$3),Q3403*$V$2,OR(Q3403&gt;$U$3,Q3403&lt;$U$4),Q3403*$V$3,OR(Q3403&gt;$U$3,Q3403&lt;$U$4),Q3403*$V$4,OR(Q3403&gt;$U$5,Q3403&lt;$U$6),Q3403*$V$6,OR(Q3403&gt;$U$6,Q3403&lt;$U$7),Q3403*$V$7)</f>
        <v>100.66</v>
      </c>
    </row>
    <row r="3404" spans="1:20" x14ac:dyDescent="0.3">
      <c r="A3404" s="2" t="s">
        <v>4091</v>
      </c>
      <c r="B3404" s="5">
        <v>43401</v>
      </c>
      <c r="C3404" s="5">
        <v>43402</v>
      </c>
      <c r="D3404" s="2" t="s">
        <v>26</v>
      </c>
      <c r="E3404" s="2" t="s">
        <v>34</v>
      </c>
      <c r="F3404" s="2" t="s">
        <v>742</v>
      </c>
      <c r="G3404" s="6" t="str">
        <f>VLOOKUP(F3404,'Customer Info'!A:B,2,0)</f>
        <v>Thomas</v>
      </c>
      <c r="H3404" s="6" t="str">
        <f>VLOOKUP(F3404,'Customer Info'!A:C,3,0)</f>
        <v>Brumley</v>
      </c>
      <c r="I3404" s="6" t="str">
        <f>VLOOKUP(F3404,'Customer Info'!A:E,5,0)</f>
        <v>Launceston</v>
      </c>
      <c r="J3404" s="2" t="s">
        <v>184</v>
      </c>
      <c r="K3404" s="2">
        <v>2540</v>
      </c>
      <c r="L3404" s="2">
        <v>2397</v>
      </c>
      <c r="M3404" s="2">
        <v>2</v>
      </c>
      <c r="N3404" s="7">
        <f t="shared" si="212"/>
        <v>4794</v>
      </c>
      <c r="O3404" s="7">
        <f t="shared" si="213"/>
        <v>5080</v>
      </c>
      <c r="P3404" s="2">
        <v>99</v>
      </c>
      <c r="Q3404" s="8">
        <f t="shared" si="214"/>
        <v>5179</v>
      </c>
      <c r="R3404" s="8">
        <f t="shared" si="215"/>
        <v>286</v>
      </c>
      <c r="S3404" s="2" t="s">
        <v>61</v>
      </c>
      <c r="T3404" s="22" cm="1">
        <f t="array" ref="T3404">_xlfn.IFS(OR(Q3404&gt;$U$2,Q3404&lt;$U$3),Q3404*$V$2,OR(Q3404&gt;$U$3,Q3404&lt;$U$4),Q3404*$V$3,OR(Q3404&gt;$U$3,Q3404&lt;$U$4),Q3404*$V$4,OR(Q3404&gt;$U$5,Q3404&lt;$U$6),Q3404*$V$6,OR(Q3404&gt;$U$6,Q3404&lt;$U$7),Q3404*$V$7)</f>
        <v>103.58</v>
      </c>
    </row>
    <row r="3405" spans="1:20" x14ac:dyDescent="0.3">
      <c r="A3405" s="2" t="s">
        <v>4092</v>
      </c>
      <c r="B3405" s="5">
        <v>43240</v>
      </c>
      <c r="C3405" s="5">
        <v>43242</v>
      </c>
      <c r="D3405" s="2" t="s">
        <v>26</v>
      </c>
      <c r="E3405" s="2" t="s">
        <v>34</v>
      </c>
      <c r="F3405" s="2" t="s">
        <v>1570</v>
      </c>
      <c r="G3405" s="6" t="str">
        <f>VLOOKUP(F3405,'Customer Info'!A:B,2,0)</f>
        <v>Brian</v>
      </c>
      <c r="H3405" s="6" t="str">
        <f>VLOOKUP(F3405,'Customer Info'!A:C,3,0)</f>
        <v>Dahlen</v>
      </c>
      <c r="I3405" s="6" t="str">
        <f>VLOOKUP(F3405,'Customer Info'!A:E,5,0)</f>
        <v>Shantou</v>
      </c>
      <c r="J3405" s="2" t="s">
        <v>184</v>
      </c>
      <c r="K3405" s="2">
        <v>3145</v>
      </c>
      <c r="L3405" s="2">
        <v>3025</v>
      </c>
      <c r="M3405" s="2">
        <v>4</v>
      </c>
      <c r="N3405" s="7">
        <f t="shared" si="212"/>
        <v>12100</v>
      </c>
      <c r="O3405" s="7">
        <f t="shared" si="213"/>
        <v>12580</v>
      </c>
      <c r="P3405" s="2">
        <v>49</v>
      </c>
      <c r="Q3405" s="8">
        <f t="shared" si="214"/>
        <v>12629</v>
      </c>
      <c r="R3405" s="8">
        <f t="shared" si="215"/>
        <v>480</v>
      </c>
      <c r="S3405" s="2" t="s">
        <v>61</v>
      </c>
      <c r="T3405" s="22" cm="1">
        <f t="array" ref="T3405">_xlfn.IFS(OR(Q3405&gt;$U$2,Q3405&lt;$U$3),Q3405*$V$2,OR(Q3405&gt;$U$3,Q3405&lt;$U$4),Q3405*$V$3,OR(Q3405&gt;$U$3,Q3405&lt;$U$4),Q3405*$V$4,OR(Q3405&gt;$U$5,Q3405&lt;$U$6),Q3405*$V$6,OR(Q3405&gt;$U$6,Q3405&lt;$U$7),Q3405*$V$7)</f>
        <v>252.58</v>
      </c>
    </row>
    <row r="3406" spans="1:20" x14ac:dyDescent="0.3">
      <c r="A3406" s="2" t="s">
        <v>4093</v>
      </c>
      <c r="B3406" s="5">
        <v>43412</v>
      </c>
      <c r="C3406" s="5">
        <v>43414</v>
      </c>
      <c r="D3406" s="2" t="s">
        <v>45</v>
      </c>
      <c r="E3406" s="2" t="s">
        <v>46</v>
      </c>
      <c r="F3406" s="2" t="s">
        <v>487</v>
      </c>
      <c r="G3406" s="6" t="str">
        <f>VLOOKUP(F3406,'Customer Info'!A:B,2,0)</f>
        <v>Jim</v>
      </c>
      <c r="H3406" s="6" t="str">
        <f>VLOOKUP(F3406,'Customer Info'!A:C,3,0)</f>
        <v>Karlsson</v>
      </c>
      <c r="I3406" s="6" t="str">
        <f>VLOOKUP(F3406,'Customer Info'!A:E,5,0)</f>
        <v>Geelong</v>
      </c>
      <c r="J3406" s="2" t="s">
        <v>476</v>
      </c>
      <c r="K3406" s="2">
        <v>626</v>
      </c>
      <c r="L3406" s="2">
        <v>559</v>
      </c>
      <c r="M3406" s="2">
        <v>6</v>
      </c>
      <c r="N3406" s="7">
        <f t="shared" si="212"/>
        <v>3354</v>
      </c>
      <c r="O3406" s="7">
        <f t="shared" si="213"/>
        <v>3756</v>
      </c>
      <c r="P3406" s="2">
        <v>96</v>
      </c>
      <c r="Q3406" s="8">
        <f t="shared" si="214"/>
        <v>3852</v>
      </c>
      <c r="R3406" s="8">
        <f t="shared" si="215"/>
        <v>402</v>
      </c>
      <c r="S3406" s="2" t="s">
        <v>31</v>
      </c>
      <c r="T3406" s="22" cm="1">
        <f t="array" ref="T3406">_xlfn.IFS(OR(Q3406&gt;$U$2,Q3406&lt;$U$3),Q3406*$V$2,OR(Q3406&gt;$U$3,Q3406&lt;$U$4),Q3406*$V$3,OR(Q3406&gt;$U$3,Q3406&lt;$U$4),Q3406*$V$4,OR(Q3406&gt;$U$5,Q3406&lt;$U$6),Q3406*$V$6,OR(Q3406&gt;$U$6,Q3406&lt;$U$7),Q3406*$V$7)</f>
        <v>77.040000000000006</v>
      </c>
    </row>
    <row r="3407" spans="1:20" x14ac:dyDescent="0.3">
      <c r="A3407" s="2" t="s">
        <v>4094</v>
      </c>
      <c r="B3407" s="5">
        <v>43161</v>
      </c>
      <c r="C3407" s="5">
        <v>43162</v>
      </c>
      <c r="D3407" s="2" t="s">
        <v>45</v>
      </c>
      <c r="E3407" s="2" t="s">
        <v>41</v>
      </c>
      <c r="F3407" s="2" t="s">
        <v>2190</v>
      </c>
      <c r="G3407" s="6" t="str">
        <f>VLOOKUP(F3407,'Customer Info'!A:B,2,0)</f>
        <v>Justin</v>
      </c>
      <c r="H3407" s="6" t="str">
        <f>VLOOKUP(F3407,'Customer Info'!A:C,3,0)</f>
        <v>Hirsh</v>
      </c>
      <c r="I3407" s="6" t="str">
        <f>VLOOKUP(F3407,'Customer Info'!A:E,5,0)</f>
        <v>Shangzhi</v>
      </c>
      <c r="J3407" s="2" t="s">
        <v>490</v>
      </c>
      <c r="K3407" s="2">
        <v>144</v>
      </c>
      <c r="L3407" s="2">
        <v>132</v>
      </c>
      <c r="M3407" s="2">
        <v>4</v>
      </c>
      <c r="N3407" s="7">
        <f t="shared" si="212"/>
        <v>528</v>
      </c>
      <c r="O3407" s="7">
        <f t="shared" si="213"/>
        <v>576</v>
      </c>
      <c r="P3407" s="2">
        <v>30</v>
      </c>
      <c r="Q3407" s="8">
        <f t="shared" si="214"/>
        <v>606</v>
      </c>
      <c r="R3407" s="8">
        <f t="shared" si="215"/>
        <v>48</v>
      </c>
      <c r="S3407" s="2" t="s">
        <v>61</v>
      </c>
      <c r="T3407" s="22" cm="1">
        <f t="array" ref="T3407">_xlfn.IFS(OR(Q3407&gt;$U$2,Q3407&lt;$U$3),Q3407*$V$2,OR(Q3407&gt;$U$3,Q3407&lt;$U$4),Q3407*$V$3,OR(Q3407&gt;$U$3,Q3407&lt;$U$4),Q3407*$V$4,OR(Q3407&gt;$U$5,Q3407&lt;$U$6),Q3407*$V$6,OR(Q3407&gt;$U$6,Q3407&lt;$U$7),Q3407*$V$7)</f>
        <v>12.120000000000001</v>
      </c>
    </row>
    <row r="3408" spans="1:20" x14ac:dyDescent="0.3">
      <c r="A3408" s="2" t="s">
        <v>4095</v>
      </c>
      <c r="B3408" s="5">
        <v>43440</v>
      </c>
      <c r="C3408" s="5">
        <v>43442</v>
      </c>
      <c r="D3408" s="2" t="s">
        <v>45</v>
      </c>
      <c r="E3408" s="2" t="s">
        <v>41</v>
      </c>
      <c r="F3408" s="2" t="s">
        <v>1630</v>
      </c>
      <c r="G3408" s="6" t="str">
        <f>VLOOKUP(F3408,'Customer Info'!A:B,2,0)</f>
        <v>Monica</v>
      </c>
      <c r="H3408" s="6" t="str">
        <f>VLOOKUP(F3408,'Customer Info'!A:C,3,0)</f>
        <v>Federle</v>
      </c>
      <c r="I3408" s="6" t="str">
        <f>VLOOKUP(F3408,'Customer Info'!A:E,5,0)</f>
        <v>Lismore</v>
      </c>
      <c r="J3408" s="2" t="s">
        <v>697</v>
      </c>
      <c r="K3408" s="2">
        <v>759</v>
      </c>
      <c r="L3408" s="2">
        <v>703</v>
      </c>
      <c r="M3408" s="2">
        <v>3</v>
      </c>
      <c r="N3408" s="7">
        <f t="shared" si="212"/>
        <v>2109</v>
      </c>
      <c r="O3408" s="7">
        <f t="shared" si="213"/>
        <v>2277</v>
      </c>
      <c r="P3408" s="2">
        <v>84</v>
      </c>
      <c r="Q3408" s="8">
        <f t="shared" si="214"/>
        <v>2361</v>
      </c>
      <c r="R3408" s="8">
        <f t="shared" si="215"/>
        <v>168</v>
      </c>
      <c r="S3408" s="2" t="s">
        <v>31</v>
      </c>
      <c r="T3408" s="22" cm="1">
        <f t="array" ref="T3408">_xlfn.IFS(OR(Q3408&gt;$U$2,Q3408&lt;$U$3),Q3408*$V$2,OR(Q3408&gt;$U$3,Q3408&lt;$U$4),Q3408*$V$3,OR(Q3408&gt;$U$3,Q3408&lt;$U$4),Q3408*$V$4,OR(Q3408&gt;$U$5,Q3408&lt;$U$6),Q3408*$V$6,OR(Q3408&gt;$U$6,Q3408&lt;$U$7),Q3408*$V$7)</f>
        <v>47.22</v>
      </c>
    </row>
    <row r="3409" spans="1:20" x14ac:dyDescent="0.3">
      <c r="A3409" s="2" t="s">
        <v>4096</v>
      </c>
      <c r="B3409" s="5">
        <v>43192</v>
      </c>
      <c r="C3409" s="5">
        <v>43193</v>
      </c>
      <c r="D3409" s="2" t="s">
        <v>45</v>
      </c>
      <c r="E3409" s="2" t="s">
        <v>46</v>
      </c>
      <c r="F3409" s="2" t="s">
        <v>761</v>
      </c>
      <c r="G3409" s="6" t="str">
        <f>VLOOKUP(F3409,'Customer Info'!A:B,2,0)</f>
        <v>Natalie</v>
      </c>
      <c r="H3409" s="6" t="str">
        <f>VLOOKUP(F3409,'Customer Info'!A:C,3,0)</f>
        <v>Webber</v>
      </c>
      <c r="I3409" s="6" t="str">
        <f>VLOOKUP(F3409,'Customer Info'!A:E,5,0)</f>
        <v>Ningbo</v>
      </c>
      <c r="J3409" s="2" t="s">
        <v>194</v>
      </c>
      <c r="K3409" s="2">
        <v>1721</v>
      </c>
      <c r="L3409" s="2">
        <v>1640</v>
      </c>
      <c r="M3409" s="2">
        <v>3</v>
      </c>
      <c r="N3409" s="7">
        <f t="shared" si="212"/>
        <v>4920</v>
      </c>
      <c r="O3409" s="7">
        <f t="shared" si="213"/>
        <v>5163</v>
      </c>
      <c r="P3409" s="2">
        <v>21</v>
      </c>
      <c r="Q3409" s="8">
        <f t="shared" si="214"/>
        <v>5184</v>
      </c>
      <c r="R3409" s="8">
        <f t="shared" si="215"/>
        <v>243</v>
      </c>
      <c r="S3409" s="2" t="s">
        <v>31</v>
      </c>
      <c r="T3409" s="22" cm="1">
        <f t="array" ref="T3409">_xlfn.IFS(OR(Q3409&gt;$U$2,Q3409&lt;$U$3),Q3409*$V$2,OR(Q3409&gt;$U$3,Q3409&lt;$U$4),Q3409*$V$3,OR(Q3409&gt;$U$3,Q3409&lt;$U$4),Q3409*$V$4,OR(Q3409&gt;$U$5,Q3409&lt;$U$6),Q3409*$V$6,OR(Q3409&gt;$U$6,Q3409&lt;$U$7),Q3409*$V$7)</f>
        <v>103.68</v>
      </c>
    </row>
    <row r="3410" spans="1:20" x14ac:dyDescent="0.3">
      <c r="A3410" s="2" t="s">
        <v>4097</v>
      </c>
      <c r="B3410" s="5">
        <v>43172</v>
      </c>
      <c r="C3410" s="5">
        <v>43172</v>
      </c>
      <c r="D3410" s="2" t="s">
        <v>26</v>
      </c>
      <c r="E3410" s="2" t="s">
        <v>41</v>
      </c>
      <c r="F3410" s="2" t="s">
        <v>83</v>
      </c>
      <c r="G3410" s="6" t="str">
        <f>VLOOKUP(F3410,'Customer Info'!A:B,2,0)</f>
        <v>Corey</v>
      </c>
      <c r="H3410" s="6" t="str">
        <f>VLOOKUP(F3410,'Customer Info'!A:C,3,0)</f>
        <v>Lock</v>
      </c>
      <c r="I3410" s="6" t="str">
        <f>VLOOKUP(F3410,'Customer Info'!A:E,5,0)</f>
        <v>Geelong</v>
      </c>
      <c r="J3410" s="2" t="s">
        <v>377</v>
      </c>
      <c r="K3410" s="2">
        <v>1545</v>
      </c>
      <c r="L3410" s="2">
        <v>1486</v>
      </c>
      <c r="M3410" s="2">
        <v>1</v>
      </c>
      <c r="N3410" s="7">
        <f t="shared" si="212"/>
        <v>1486</v>
      </c>
      <c r="O3410" s="7">
        <f t="shared" si="213"/>
        <v>1545</v>
      </c>
      <c r="P3410" s="2">
        <v>55</v>
      </c>
      <c r="Q3410" s="8">
        <f t="shared" si="214"/>
        <v>1600</v>
      </c>
      <c r="R3410" s="8">
        <f t="shared" si="215"/>
        <v>59</v>
      </c>
      <c r="S3410" s="2" t="s">
        <v>31</v>
      </c>
      <c r="T3410" s="22" cm="1">
        <f t="array" ref="T3410">_xlfn.IFS(OR(Q3410&gt;$U$2,Q3410&lt;$U$3),Q3410*$V$2,OR(Q3410&gt;$U$3,Q3410&lt;$U$4),Q3410*$V$3,OR(Q3410&gt;$U$3,Q3410&lt;$U$4),Q3410*$V$4,OR(Q3410&gt;$U$5,Q3410&lt;$U$6),Q3410*$V$6,OR(Q3410&gt;$U$6,Q3410&lt;$U$7),Q3410*$V$7)</f>
        <v>32</v>
      </c>
    </row>
    <row r="3411" spans="1:20" x14ac:dyDescent="0.3">
      <c r="A3411" s="2" t="s">
        <v>4098</v>
      </c>
      <c r="B3411" s="5">
        <v>43334</v>
      </c>
      <c r="C3411" s="5">
        <v>43335</v>
      </c>
      <c r="D3411" s="2" t="s">
        <v>45</v>
      </c>
      <c r="E3411" s="2" t="s">
        <v>41</v>
      </c>
      <c r="F3411" s="2" t="s">
        <v>56</v>
      </c>
      <c r="G3411" s="6" t="str">
        <f>VLOOKUP(F3411,'Customer Info'!A:B,2,0)</f>
        <v>Jeremy</v>
      </c>
      <c r="H3411" s="6" t="str">
        <f>VLOOKUP(F3411,'Customer Info'!A:C,3,0)</f>
        <v>Ellison</v>
      </c>
      <c r="I3411" s="6" t="str">
        <f>VLOOKUP(F3411,'Customer Info'!A:E,5,0)</f>
        <v>Jammu</v>
      </c>
      <c r="J3411" s="2" t="s">
        <v>891</v>
      </c>
      <c r="K3411" s="2">
        <v>125</v>
      </c>
      <c r="L3411" s="2">
        <v>113</v>
      </c>
      <c r="M3411" s="2">
        <v>2</v>
      </c>
      <c r="N3411" s="7">
        <f t="shared" si="212"/>
        <v>226</v>
      </c>
      <c r="O3411" s="7">
        <f t="shared" si="213"/>
        <v>250</v>
      </c>
      <c r="P3411" s="2">
        <v>30</v>
      </c>
      <c r="Q3411" s="8">
        <f t="shared" si="214"/>
        <v>280</v>
      </c>
      <c r="R3411" s="8">
        <f t="shared" si="215"/>
        <v>24</v>
      </c>
      <c r="S3411" s="2" t="s">
        <v>61</v>
      </c>
      <c r="T3411" s="22" cm="1">
        <f t="array" ref="T3411">_xlfn.IFS(OR(Q3411&gt;$U$2,Q3411&lt;$U$3),Q3411*$V$2,OR(Q3411&gt;$U$3,Q3411&lt;$U$4),Q3411*$V$3,OR(Q3411&gt;$U$3,Q3411&lt;$U$4),Q3411*$V$4,OR(Q3411&gt;$U$5,Q3411&lt;$U$6),Q3411*$V$6,OR(Q3411&gt;$U$6,Q3411&lt;$U$7),Q3411*$V$7)</f>
        <v>5.6000000000000005</v>
      </c>
    </row>
    <row r="3412" spans="1:20" x14ac:dyDescent="0.3">
      <c r="A3412" s="2" t="s">
        <v>4099</v>
      </c>
      <c r="B3412" s="5">
        <v>43308</v>
      </c>
      <c r="C3412" s="5">
        <v>43310</v>
      </c>
      <c r="D3412" s="2" t="s">
        <v>26</v>
      </c>
      <c r="E3412" s="2" t="s">
        <v>41</v>
      </c>
      <c r="F3412" s="2" t="s">
        <v>517</v>
      </c>
      <c r="G3412" s="6" t="str">
        <f>VLOOKUP(F3412,'Customer Info'!A:B,2,0)</f>
        <v>Ruben</v>
      </c>
      <c r="H3412" s="6" t="str">
        <f>VLOOKUP(F3412,'Customer Info'!A:C,3,0)</f>
        <v>Ausman</v>
      </c>
      <c r="I3412" s="6" t="str">
        <f>VLOOKUP(F3412,'Customer Info'!A:E,5,0)</f>
        <v>Sonneberg</v>
      </c>
      <c r="J3412" s="2" t="s">
        <v>998</v>
      </c>
      <c r="K3412" s="2">
        <v>8026</v>
      </c>
      <c r="L3412" s="2">
        <v>7572</v>
      </c>
      <c r="M3412" s="2">
        <v>1</v>
      </c>
      <c r="N3412" s="7">
        <f t="shared" si="212"/>
        <v>7572</v>
      </c>
      <c r="O3412" s="7">
        <f t="shared" si="213"/>
        <v>8026</v>
      </c>
      <c r="P3412" s="2">
        <v>89</v>
      </c>
      <c r="Q3412" s="8">
        <f t="shared" si="214"/>
        <v>8115</v>
      </c>
      <c r="R3412" s="8">
        <f t="shared" si="215"/>
        <v>454</v>
      </c>
      <c r="S3412" s="2" t="s">
        <v>61</v>
      </c>
      <c r="T3412" s="22" cm="1">
        <f t="array" ref="T3412">_xlfn.IFS(OR(Q3412&gt;$U$2,Q3412&lt;$U$3),Q3412*$V$2,OR(Q3412&gt;$U$3,Q3412&lt;$U$4),Q3412*$V$3,OR(Q3412&gt;$U$3,Q3412&lt;$U$4),Q3412*$V$4,OR(Q3412&gt;$U$5,Q3412&lt;$U$6),Q3412*$V$6,OR(Q3412&gt;$U$6,Q3412&lt;$U$7),Q3412*$V$7)</f>
        <v>162.30000000000001</v>
      </c>
    </row>
    <row r="3413" spans="1:20" x14ac:dyDescent="0.3">
      <c r="A3413" s="2" t="s">
        <v>4100</v>
      </c>
      <c r="B3413" s="5">
        <v>43283</v>
      </c>
      <c r="C3413" s="5">
        <v>43285</v>
      </c>
      <c r="D3413" s="2" t="s">
        <v>26</v>
      </c>
      <c r="E3413" s="2" t="s">
        <v>66</v>
      </c>
      <c r="F3413" s="2" t="s">
        <v>1658</v>
      </c>
      <c r="G3413" s="6" t="str">
        <f>VLOOKUP(F3413,'Customer Info'!A:B,2,0)</f>
        <v>Toby</v>
      </c>
      <c r="H3413" s="6" t="str">
        <f>VLOOKUP(F3413,'Customer Info'!A:C,3,0)</f>
        <v>Carlisle</v>
      </c>
      <c r="I3413" s="6" t="str">
        <f>VLOOKUP(F3413,'Customer Info'!A:E,5,0)</f>
        <v>Depok</v>
      </c>
      <c r="J3413" s="2" t="s">
        <v>455</v>
      </c>
      <c r="K3413" s="2">
        <v>6481</v>
      </c>
      <c r="L3413" s="2">
        <v>5884</v>
      </c>
      <c r="M3413" s="2">
        <v>3</v>
      </c>
      <c r="N3413" s="7">
        <f t="shared" si="212"/>
        <v>17652</v>
      </c>
      <c r="O3413" s="7">
        <f t="shared" si="213"/>
        <v>19443</v>
      </c>
      <c r="P3413" s="2">
        <v>26</v>
      </c>
      <c r="Q3413" s="8">
        <f t="shared" si="214"/>
        <v>19469</v>
      </c>
      <c r="R3413" s="8">
        <f t="shared" si="215"/>
        <v>1791</v>
      </c>
      <c r="S3413" s="2" t="s">
        <v>31</v>
      </c>
      <c r="T3413" s="22" cm="1">
        <f t="array" ref="T3413">_xlfn.IFS(OR(Q3413&gt;$U$2,Q3413&lt;$U$3),Q3413*$V$2,OR(Q3413&gt;$U$3,Q3413&lt;$U$4),Q3413*$V$3,OR(Q3413&gt;$U$3,Q3413&lt;$U$4),Q3413*$V$4,OR(Q3413&gt;$U$5,Q3413&lt;$U$6),Q3413*$V$6,OR(Q3413&gt;$U$6,Q3413&lt;$U$7),Q3413*$V$7)</f>
        <v>389.38</v>
      </c>
    </row>
    <row r="3414" spans="1:20" x14ac:dyDescent="0.3">
      <c r="A3414" s="2" t="s">
        <v>4101</v>
      </c>
      <c r="B3414" s="5">
        <v>43342</v>
      </c>
      <c r="C3414" s="5">
        <v>43342</v>
      </c>
      <c r="D3414" s="2" t="s">
        <v>45</v>
      </c>
      <c r="E3414" s="2" t="s">
        <v>46</v>
      </c>
      <c r="F3414" s="2" t="s">
        <v>997</v>
      </c>
      <c r="G3414" s="6" t="str">
        <f>VLOOKUP(F3414,'Customer Info'!A:B,2,0)</f>
        <v>Logan</v>
      </c>
      <c r="H3414" s="6" t="str">
        <f>VLOOKUP(F3414,'Customer Info'!A:C,3,0)</f>
        <v>Currie</v>
      </c>
      <c r="I3414" s="6" t="str">
        <f>VLOOKUP(F3414,'Customer Info'!A:E,5,0)</f>
        <v>Anshan</v>
      </c>
      <c r="J3414" s="2" t="s">
        <v>833</v>
      </c>
      <c r="K3414" s="2">
        <v>61</v>
      </c>
      <c r="L3414" s="2">
        <v>57</v>
      </c>
      <c r="M3414" s="2">
        <v>1</v>
      </c>
      <c r="N3414" s="7">
        <f t="shared" si="212"/>
        <v>57</v>
      </c>
      <c r="O3414" s="7">
        <f t="shared" si="213"/>
        <v>61</v>
      </c>
      <c r="P3414" s="2">
        <v>10</v>
      </c>
      <c r="Q3414" s="8">
        <f t="shared" si="214"/>
        <v>71</v>
      </c>
      <c r="R3414" s="8">
        <f t="shared" si="215"/>
        <v>4</v>
      </c>
      <c r="S3414" s="2" t="s">
        <v>31</v>
      </c>
      <c r="T3414" s="22" cm="1">
        <f t="array" ref="T3414">_xlfn.IFS(OR(Q3414&gt;$U$2,Q3414&lt;$U$3),Q3414*$V$2,OR(Q3414&gt;$U$3,Q3414&lt;$U$4),Q3414*$V$3,OR(Q3414&gt;$U$3,Q3414&lt;$U$4),Q3414*$V$4,OR(Q3414&gt;$U$5,Q3414&lt;$U$6),Q3414*$V$6,OR(Q3414&gt;$U$6,Q3414&lt;$U$7),Q3414*$V$7)</f>
        <v>1.42</v>
      </c>
    </row>
    <row r="3415" spans="1:20" x14ac:dyDescent="0.3">
      <c r="A3415" s="2" t="s">
        <v>4102</v>
      </c>
      <c r="B3415" s="5">
        <v>43364</v>
      </c>
      <c r="C3415" s="5">
        <v>43364</v>
      </c>
      <c r="D3415" s="2" t="s">
        <v>45</v>
      </c>
      <c r="E3415" s="2" t="s">
        <v>41</v>
      </c>
      <c r="F3415" s="2" t="s">
        <v>1652</v>
      </c>
      <c r="G3415" s="6" t="str">
        <f>VLOOKUP(F3415,'Customer Info'!A:B,2,0)</f>
        <v>Sarah</v>
      </c>
      <c r="H3415" s="6" t="str">
        <f>VLOOKUP(F3415,'Customer Info'!A:C,3,0)</f>
        <v>Foster</v>
      </c>
      <c r="I3415" s="6" t="str">
        <f>VLOOKUP(F3415,'Customer Info'!A:E,5,0)</f>
        <v>Harbin</v>
      </c>
      <c r="J3415" s="2" t="s">
        <v>346</v>
      </c>
      <c r="K3415" s="2">
        <v>1482</v>
      </c>
      <c r="L3415" s="2">
        <v>1453</v>
      </c>
      <c r="M3415" s="2">
        <v>1</v>
      </c>
      <c r="N3415" s="7">
        <f t="shared" si="212"/>
        <v>1453</v>
      </c>
      <c r="O3415" s="7">
        <f t="shared" si="213"/>
        <v>1482</v>
      </c>
      <c r="P3415" s="2">
        <v>25</v>
      </c>
      <c r="Q3415" s="8">
        <f t="shared" si="214"/>
        <v>1507</v>
      </c>
      <c r="R3415" s="8">
        <f t="shared" si="215"/>
        <v>29</v>
      </c>
      <c r="S3415" s="2" t="s">
        <v>31</v>
      </c>
      <c r="T3415" s="22" cm="1">
        <f t="array" ref="T3415">_xlfn.IFS(OR(Q3415&gt;$U$2,Q3415&lt;$U$3),Q3415*$V$2,OR(Q3415&gt;$U$3,Q3415&lt;$U$4),Q3415*$V$3,OR(Q3415&gt;$U$3,Q3415&lt;$U$4),Q3415*$V$4,OR(Q3415&gt;$U$5,Q3415&lt;$U$6),Q3415*$V$6,OR(Q3415&gt;$U$6,Q3415&lt;$U$7),Q3415*$V$7)</f>
        <v>30.14</v>
      </c>
    </row>
    <row r="3416" spans="1:20" x14ac:dyDescent="0.3">
      <c r="A3416" s="2" t="s">
        <v>4103</v>
      </c>
      <c r="B3416" s="5">
        <v>43166</v>
      </c>
      <c r="C3416" s="5">
        <v>43168</v>
      </c>
      <c r="D3416" s="2" t="s">
        <v>33</v>
      </c>
      <c r="E3416" s="2" t="s">
        <v>34</v>
      </c>
      <c r="F3416" s="2" t="s">
        <v>1421</v>
      </c>
      <c r="G3416" s="6" t="str">
        <f>VLOOKUP(F3416,'Customer Info'!A:B,2,0)</f>
        <v>Peter</v>
      </c>
      <c r="H3416" s="6" t="str">
        <f>VLOOKUP(F3416,'Customer Info'!A:C,3,0)</f>
        <v>BŸhler</v>
      </c>
      <c r="I3416" s="6" t="str">
        <f>VLOOKUP(F3416,'Customer Info'!A:E,5,0)</f>
        <v>Wolfsburg</v>
      </c>
      <c r="J3416" s="2" t="s">
        <v>422</v>
      </c>
      <c r="K3416" s="2">
        <v>2228</v>
      </c>
      <c r="L3416" s="2">
        <v>2143</v>
      </c>
      <c r="M3416" s="2">
        <v>2</v>
      </c>
      <c r="N3416" s="7">
        <f t="shared" si="212"/>
        <v>4286</v>
      </c>
      <c r="O3416" s="7">
        <f t="shared" si="213"/>
        <v>4456</v>
      </c>
      <c r="P3416" s="2">
        <v>48</v>
      </c>
      <c r="Q3416" s="8">
        <f t="shared" si="214"/>
        <v>4504</v>
      </c>
      <c r="R3416" s="8">
        <f t="shared" si="215"/>
        <v>170</v>
      </c>
      <c r="S3416" s="2" t="s">
        <v>31</v>
      </c>
      <c r="T3416" s="22" cm="1">
        <f t="array" ref="T3416">_xlfn.IFS(OR(Q3416&gt;$U$2,Q3416&lt;$U$3),Q3416*$V$2,OR(Q3416&gt;$U$3,Q3416&lt;$U$4),Q3416*$V$3,OR(Q3416&gt;$U$3,Q3416&lt;$U$4),Q3416*$V$4,OR(Q3416&gt;$U$5,Q3416&lt;$U$6),Q3416*$V$6,OR(Q3416&gt;$U$6,Q3416&lt;$U$7),Q3416*$V$7)</f>
        <v>90.08</v>
      </c>
    </row>
    <row r="3417" spans="1:20" x14ac:dyDescent="0.3">
      <c r="A3417" s="2" t="s">
        <v>4104</v>
      </c>
      <c r="B3417" s="5">
        <v>43438</v>
      </c>
      <c r="C3417" s="5">
        <v>43439</v>
      </c>
      <c r="D3417" s="2" t="s">
        <v>45</v>
      </c>
      <c r="E3417" s="2" t="s">
        <v>89</v>
      </c>
      <c r="F3417" s="2" t="s">
        <v>799</v>
      </c>
      <c r="G3417" s="6" t="str">
        <f>VLOOKUP(F3417,'Customer Info'!A:B,2,0)</f>
        <v>Tim</v>
      </c>
      <c r="H3417" s="6" t="str">
        <f>VLOOKUP(F3417,'Customer Info'!A:C,3,0)</f>
        <v>Brockman</v>
      </c>
      <c r="I3417" s="6" t="str">
        <f>VLOOKUP(F3417,'Customer Info'!A:E,5,0)</f>
        <v>Toowoomba</v>
      </c>
      <c r="J3417" s="2" t="s">
        <v>609</v>
      </c>
      <c r="K3417" s="2">
        <v>1358</v>
      </c>
      <c r="L3417" s="2">
        <v>1270</v>
      </c>
      <c r="M3417" s="2">
        <v>4</v>
      </c>
      <c r="N3417" s="7">
        <f t="shared" si="212"/>
        <v>5080</v>
      </c>
      <c r="O3417" s="7">
        <f t="shared" si="213"/>
        <v>5432</v>
      </c>
      <c r="P3417" s="2">
        <v>39</v>
      </c>
      <c r="Q3417" s="8">
        <f t="shared" si="214"/>
        <v>5471</v>
      </c>
      <c r="R3417" s="8">
        <f t="shared" si="215"/>
        <v>352</v>
      </c>
      <c r="S3417" s="2" t="s">
        <v>31</v>
      </c>
      <c r="T3417" s="22" cm="1">
        <f t="array" ref="T3417">_xlfn.IFS(OR(Q3417&gt;$U$2,Q3417&lt;$U$3),Q3417*$V$2,OR(Q3417&gt;$U$3,Q3417&lt;$U$4),Q3417*$V$3,OR(Q3417&gt;$U$3,Q3417&lt;$U$4),Q3417*$V$4,OR(Q3417&gt;$U$5,Q3417&lt;$U$6),Q3417*$V$6,OR(Q3417&gt;$U$6,Q3417&lt;$U$7),Q3417*$V$7)</f>
        <v>109.42</v>
      </c>
    </row>
    <row r="3418" spans="1:20" x14ac:dyDescent="0.3">
      <c r="A3418" s="2" t="s">
        <v>4105</v>
      </c>
      <c r="B3418" s="5">
        <v>43140</v>
      </c>
      <c r="C3418" s="5">
        <v>43142</v>
      </c>
      <c r="D3418" s="2" t="s">
        <v>45</v>
      </c>
      <c r="E3418" s="2" t="s">
        <v>27</v>
      </c>
      <c r="F3418" s="2" t="s">
        <v>1968</v>
      </c>
      <c r="G3418" s="6" t="str">
        <f>VLOOKUP(F3418,'Customer Info'!A:B,2,0)</f>
        <v>Alejandro</v>
      </c>
      <c r="H3418" s="6" t="str">
        <f>VLOOKUP(F3418,'Customer Info'!A:C,3,0)</f>
        <v>Ballentine</v>
      </c>
      <c r="I3418" s="6" t="str">
        <f>VLOOKUP(F3418,'Customer Info'!A:E,5,0)</f>
        <v>Mannheim</v>
      </c>
      <c r="J3418" s="2" t="s">
        <v>87</v>
      </c>
      <c r="K3418" s="2">
        <v>143</v>
      </c>
      <c r="L3418" s="2">
        <v>137</v>
      </c>
      <c r="M3418" s="2">
        <v>1</v>
      </c>
      <c r="N3418" s="7">
        <f t="shared" si="212"/>
        <v>137</v>
      </c>
      <c r="O3418" s="7">
        <f t="shared" si="213"/>
        <v>143</v>
      </c>
      <c r="P3418" s="2">
        <v>30</v>
      </c>
      <c r="Q3418" s="8">
        <f t="shared" si="214"/>
        <v>173</v>
      </c>
      <c r="R3418" s="8">
        <f t="shared" si="215"/>
        <v>6</v>
      </c>
      <c r="S3418" s="2" t="s">
        <v>61</v>
      </c>
      <c r="T3418" s="22" cm="1">
        <f t="array" ref="T3418">_xlfn.IFS(OR(Q3418&gt;$U$2,Q3418&lt;$U$3),Q3418*$V$2,OR(Q3418&gt;$U$3,Q3418&lt;$U$4),Q3418*$V$3,OR(Q3418&gt;$U$3,Q3418&lt;$U$4),Q3418*$V$4,OR(Q3418&gt;$U$5,Q3418&lt;$U$6),Q3418*$V$6,OR(Q3418&gt;$U$6,Q3418&lt;$U$7),Q3418*$V$7)</f>
        <v>3.46</v>
      </c>
    </row>
    <row r="3419" spans="1:20" x14ac:dyDescent="0.3">
      <c r="A3419" s="2" t="s">
        <v>4106</v>
      </c>
      <c r="B3419" s="5">
        <v>43424</v>
      </c>
      <c r="C3419" s="5">
        <v>43424</v>
      </c>
      <c r="D3419" s="2" t="s">
        <v>26</v>
      </c>
      <c r="E3419" s="2" t="s">
        <v>89</v>
      </c>
      <c r="F3419" s="2" t="s">
        <v>775</v>
      </c>
      <c r="G3419" s="6" t="str">
        <f>VLOOKUP(F3419,'Customer Info'!A:B,2,0)</f>
        <v>Dorothy</v>
      </c>
      <c r="H3419" s="6" t="str">
        <f>VLOOKUP(F3419,'Customer Info'!A:C,3,0)</f>
        <v>Badders</v>
      </c>
      <c r="I3419" s="6" t="str">
        <f>VLOOKUP(F3419,'Customer Info'!A:E,5,0)</f>
        <v>Nanning</v>
      </c>
      <c r="J3419" s="2" t="s">
        <v>716</v>
      </c>
      <c r="K3419" s="2">
        <v>1700</v>
      </c>
      <c r="L3419" s="2">
        <v>1620</v>
      </c>
      <c r="M3419" s="2">
        <v>1</v>
      </c>
      <c r="N3419" s="7">
        <f t="shared" si="212"/>
        <v>1620</v>
      </c>
      <c r="O3419" s="7">
        <f t="shared" si="213"/>
        <v>1700</v>
      </c>
      <c r="P3419" s="2">
        <v>94</v>
      </c>
      <c r="Q3419" s="8">
        <f t="shared" si="214"/>
        <v>1794</v>
      </c>
      <c r="R3419" s="8">
        <f t="shared" si="215"/>
        <v>80</v>
      </c>
      <c r="S3419" s="2" t="s">
        <v>61</v>
      </c>
      <c r="T3419" s="22" cm="1">
        <f t="array" ref="T3419">_xlfn.IFS(OR(Q3419&gt;$U$2,Q3419&lt;$U$3),Q3419*$V$2,OR(Q3419&gt;$U$3,Q3419&lt;$U$4),Q3419*$V$3,OR(Q3419&gt;$U$3,Q3419&lt;$U$4),Q3419*$V$4,OR(Q3419&gt;$U$5,Q3419&lt;$U$6),Q3419*$V$6,OR(Q3419&gt;$U$6,Q3419&lt;$U$7),Q3419*$V$7)</f>
        <v>35.880000000000003</v>
      </c>
    </row>
    <row r="3420" spans="1:20" x14ac:dyDescent="0.3">
      <c r="A3420" s="2" t="s">
        <v>4107</v>
      </c>
      <c r="B3420" s="5">
        <v>43328</v>
      </c>
      <c r="C3420" s="5">
        <v>43328</v>
      </c>
      <c r="D3420" s="2" t="s">
        <v>45</v>
      </c>
      <c r="E3420" s="2" t="s">
        <v>66</v>
      </c>
      <c r="F3420" s="2" t="s">
        <v>1406</v>
      </c>
      <c r="G3420" s="6" t="str">
        <f>VLOOKUP(F3420,'Customer Info'!A:B,2,0)</f>
        <v>Sung</v>
      </c>
      <c r="H3420" s="6" t="str">
        <f>VLOOKUP(F3420,'Customer Info'!A:C,3,0)</f>
        <v>Pak</v>
      </c>
      <c r="I3420" s="6" t="str">
        <f>VLOOKUP(F3420,'Customer Info'!A:E,5,0)</f>
        <v>Chaozhou</v>
      </c>
      <c r="J3420" s="2" t="s">
        <v>232</v>
      </c>
      <c r="K3420" s="2">
        <v>141</v>
      </c>
      <c r="L3420" s="2">
        <v>131</v>
      </c>
      <c r="M3420" s="2">
        <v>2</v>
      </c>
      <c r="N3420" s="7">
        <f t="shared" si="212"/>
        <v>262</v>
      </c>
      <c r="O3420" s="7">
        <f t="shared" si="213"/>
        <v>282</v>
      </c>
      <c r="P3420" s="2">
        <v>30</v>
      </c>
      <c r="Q3420" s="8">
        <f t="shared" si="214"/>
        <v>312</v>
      </c>
      <c r="R3420" s="8">
        <f t="shared" si="215"/>
        <v>20</v>
      </c>
      <c r="S3420" s="2" t="s">
        <v>31</v>
      </c>
      <c r="T3420" s="22" cm="1">
        <f t="array" ref="T3420">_xlfn.IFS(OR(Q3420&gt;$U$2,Q3420&lt;$U$3),Q3420*$V$2,OR(Q3420&gt;$U$3,Q3420&lt;$U$4),Q3420*$V$3,OR(Q3420&gt;$U$3,Q3420&lt;$U$4),Q3420*$V$4,OR(Q3420&gt;$U$5,Q3420&lt;$U$6),Q3420*$V$6,OR(Q3420&gt;$U$6,Q3420&lt;$U$7),Q3420*$V$7)</f>
        <v>6.24</v>
      </c>
    </row>
    <row r="3421" spans="1:20" x14ac:dyDescent="0.3">
      <c r="A3421" s="2" t="s">
        <v>4108</v>
      </c>
      <c r="B3421" s="5">
        <v>43205</v>
      </c>
      <c r="C3421" s="5">
        <v>43205</v>
      </c>
      <c r="D3421" s="2" t="s">
        <v>45</v>
      </c>
      <c r="E3421" s="2" t="s">
        <v>66</v>
      </c>
      <c r="F3421" s="2" t="s">
        <v>1192</v>
      </c>
      <c r="G3421" s="6" t="str">
        <f>VLOOKUP(F3421,'Customer Info'!A:B,2,0)</f>
        <v>Craig</v>
      </c>
      <c r="H3421" s="6" t="str">
        <f>VLOOKUP(F3421,'Customer Info'!A:C,3,0)</f>
        <v>Carroll</v>
      </c>
      <c r="I3421" s="6" t="str">
        <f>VLOOKUP(F3421,'Customer Info'!A:E,5,0)</f>
        <v>Suzhou</v>
      </c>
      <c r="J3421" s="2" t="s">
        <v>57</v>
      </c>
      <c r="K3421" s="2">
        <v>827</v>
      </c>
      <c r="L3421" s="2">
        <v>788</v>
      </c>
      <c r="M3421" s="2">
        <v>3</v>
      </c>
      <c r="N3421" s="7">
        <f t="shared" si="212"/>
        <v>2364</v>
      </c>
      <c r="O3421" s="7">
        <f t="shared" si="213"/>
        <v>2481</v>
      </c>
      <c r="P3421" s="2">
        <v>75</v>
      </c>
      <c r="Q3421" s="8">
        <f t="shared" si="214"/>
        <v>2556</v>
      </c>
      <c r="R3421" s="8">
        <f t="shared" si="215"/>
        <v>117</v>
      </c>
      <c r="S3421" s="2" t="s">
        <v>31</v>
      </c>
      <c r="T3421" s="22" cm="1">
        <f t="array" ref="T3421">_xlfn.IFS(OR(Q3421&gt;$U$2,Q3421&lt;$U$3),Q3421*$V$2,OR(Q3421&gt;$U$3,Q3421&lt;$U$4),Q3421*$V$3,OR(Q3421&gt;$U$3,Q3421&lt;$U$4),Q3421*$V$4,OR(Q3421&gt;$U$5,Q3421&lt;$U$6),Q3421*$V$6,OR(Q3421&gt;$U$6,Q3421&lt;$U$7),Q3421*$V$7)</f>
        <v>51.120000000000005</v>
      </c>
    </row>
    <row r="3422" spans="1:20" x14ac:dyDescent="0.3">
      <c r="A3422" s="2" t="s">
        <v>4109</v>
      </c>
      <c r="B3422" s="5">
        <v>43153</v>
      </c>
      <c r="C3422" s="5">
        <v>43155</v>
      </c>
      <c r="D3422" s="2" t="s">
        <v>26</v>
      </c>
      <c r="E3422" s="2" t="s">
        <v>27</v>
      </c>
      <c r="F3422" s="2" t="s">
        <v>147</v>
      </c>
      <c r="G3422" s="6" t="str">
        <f>VLOOKUP(F3422,'Customer Info'!A:B,2,0)</f>
        <v>Neil</v>
      </c>
      <c r="H3422" s="6" t="str">
        <f>VLOOKUP(F3422,'Customer Info'!A:C,3,0)</f>
        <v>Knudson</v>
      </c>
      <c r="I3422" s="6" t="str">
        <f>VLOOKUP(F3422,'Customer Info'!A:E,5,0)</f>
        <v>Malang</v>
      </c>
      <c r="J3422" s="2" t="s">
        <v>380</v>
      </c>
      <c r="K3422" s="2">
        <v>8495</v>
      </c>
      <c r="L3422" s="2">
        <v>7647</v>
      </c>
      <c r="M3422" s="2">
        <v>5</v>
      </c>
      <c r="N3422" s="7">
        <f t="shared" si="212"/>
        <v>38235</v>
      </c>
      <c r="O3422" s="7">
        <f t="shared" si="213"/>
        <v>42475</v>
      </c>
      <c r="P3422" s="2">
        <v>65</v>
      </c>
      <c r="Q3422" s="8">
        <f t="shared" si="214"/>
        <v>42540</v>
      </c>
      <c r="R3422" s="8">
        <f t="shared" si="215"/>
        <v>4240</v>
      </c>
      <c r="S3422" s="2" t="s">
        <v>31</v>
      </c>
      <c r="T3422" s="22" cm="1">
        <f t="array" ref="T3422">_xlfn.IFS(OR(Q3422&gt;$U$2,Q3422&lt;$U$3),Q3422*$V$2,OR(Q3422&gt;$U$3,Q3422&lt;$U$4),Q3422*$V$3,OR(Q3422&gt;$U$3,Q3422&lt;$U$4),Q3422*$V$4,OR(Q3422&gt;$U$5,Q3422&lt;$U$6),Q3422*$V$6,OR(Q3422&gt;$U$6,Q3422&lt;$U$7),Q3422*$V$7)</f>
        <v>850.80000000000007</v>
      </c>
    </row>
    <row r="3423" spans="1:20" x14ac:dyDescent="0.3">
      <c r="A3423" s="2" t="s">
        <v>4110</v>
      </c>
      <c r="B3423" s="5">
        <v>43350</v>
      </c>
      <c r="C3423" s="5">
        <v>43352</v>
      </c>
      <c r="D3423" s="2" t="s">
        <v>45</v>
      </c>
      <c r="E3423" s="2" t="s">
        <v>89</v>
      </c>
      <c r="F3423" s="2" t="s">
        <v>636</v>
      </c>
      <c r="G3423" s="6" t="str">
        <f>VLOOKUP(F3423,'Customer Info'!A:B,2,0)</f>
        <v>Ted</v>
      </c>
      <c r="H3423" s="6" t="str">
        <f>VLOOKUP(F3423,'Customer Info'!A:C,3,0)</f>
        <v>Trevino</v>
      </c>
      <c r="I3423" s="6" t="str">
        <f>VLOOKUP(F3423,'Customer Info'!A:E,5,0)</f>
        <v>Bendigo</v>
      </c>
      <c r="J3423" s="2" t="s">
        <v>135</v>
      </c>
      <c r="K3423" s="2">
        <v>1169</v>
      </c>
      <c r="L3423" s="2">
        <v>1072</v>
      </c>
      <c r="M3423" s="2">
        <v>2</v>
      </c>
      <c r="N3423" s="7">
        <f t="shared" si="212"/>
        <v>2144</v>
      </c>
      <c r="O3423" s="7">
        <f t="shared" si="213"/>
        <v>2338</v>
      </c>
      <c r="P3423" s="2">
        <v>52</v>
      </c>
      <c r="Q3423" s="8">
        <f t="shared" si="214"/>
        <v>2390</v>
      </c>
      <c r="R3423" s="8">
        <f t="shared" si="215"/>
        <v>194</v>
      </c>
      <c r="S3423" s="2" t="s">
        <v>28</v>
      </c>
      <c r="T3423" s="22" cm="1">
        <f t="array" ref="T3423">_xlfn.IFS(OR(Q3423&gt;$U$2,Q3423&lt;$U$3),Q3423*$V$2,OR(Q3423&gt;$U$3,Q3423&lt;$U$4),Q3423*$V$3,OR(Q3423&gt;$U$3,Q3423&lt;$U$4),Q3423*$V$4,OR(Q3423&gt;$U$5,Q3423&lt;$U$6),Q3423*$V$6,OR(Q3423&gt;$U$6,Q3423&lt;$U$7),Q3423*$V$7)</f>
        <v>47.800000000000004</v>
      </c>
    </row>
    <row r="3424" spans="1:20" x14ac:dyDescent="0.3">
      <c r="A3424" s="2" t="s">
        <v>4111</v>
      </c>
      <c r="B3424" s="5">
        <v>43234</v>
      </c>
      <c r="C3424" s="5">
        <v>43235</v>
      </c>
      <c r="D3424" s="2" t="s">
        <v>45</v>
      </c>
      <c r="E3424" s="2" t="s">
        <v>34</v>
      </c>
      <c r="F3424" s="2" t="s">
        <v>1490</v>
      </c>
      <c r="G3424" s="6" t="str">
        <f>VLOOKUP(F3424,'Customer Info'!A:B,2,0)</f>
        <v>Bradley</v>
      </c>
      <c r="H3424" s="6" t="str">
        <f>VLOOKUP(F3424,'Customer Info'!A:C,3,0)</f>
        <v>Nguyen</v>
      </c>
      <c r="I3424" s="6" t="str">
        <f>VLOOKUP(F3424,'Customer Info'!A:E,5,0)</f>
        <v>Shenzhen</v>
      </c>
      <c r="J3424" s="2" t="s">
        <v>704</v>
      </c>
      <c r="K3424" s="2">
        <v>472</v>
      </c>
      <c r="L3424" s="2">
        <v>432</v>
      </c>
      <c r="M3424" s="2">
        <v>3</v>
      </c>
      <c r="N3424" s="7">
        <f t="shared" si="212"/>
        <v>1296</v>
      </c>
      <c r="O3424" s="7">
        <f t="shared" si="213"/>
        <v>1416</v>
      </c>
      <c r="P3424" s="2">
        <v>26</v>
      </c>
      <c r="Q3424" s="8">
        <f t="shared" si="214"/>
        <v>1442</v>
      </c>
      <c r="R3424" s="8">
        <f t="shared" si="215"/>
        <v>120</v>
      </c>
      <c r="S3424" s="2" t="s">
        <v>69</v>
      </c>
      <c r="T3424" s="22" cm="1">
        <f t="array" ref="T3424">_xlfn.IFS(OR(Q3424&gt;$U$2,Q3424&lt;$U$3),Q3424*$V$2,OR(Q3424&gt;$U$3,Q3424&lt;$U$4),Q3424*$V$3,OR(Q3424&gt;$U$3,Q3424&lt;$U$4),Q3424*$V$4,OR(Q3424&gt;$U$5,Q3424&lt;$U$6),Q3424*$V$6,OR(Q3424&gt;$U$6,Q3424&lt;$U$7),Q3424*$V$7)</f>
        <v>28.84</v>
      </c>
    </row>
    <row r="3425" spans="1:20" x14ac:dyDescent="0.3">
      <c r="A3425" s="2" t="s">
        <v>4112</v>
      </c>
      <c r="B3425" s="5">
        <v>43427</v>
      </c>
      <c r="C3425" s="5">
        <v>43427</v>
      </c>
      <c r="D3425" s="2" t="s">
        <v>45</v>
      </c>
      <c r="E3425" s="2" t="s">
        <v>66</v>
      </c>
      <c r="F3425" s="2" t="s">
        <v>964</v>
      </c>
      <c r="G3425" s="6" t="str">
        <f>VLOOKUP(F3425,'Customer Info'!A:B,2,0)</f>
        <v>Sung</v>
      </c>
      <c r="H3425" s="6" t="str">
        <f>VLOOKUP(F3425,'Customer Info'!A:C,3,0)</f>
        <v>Shariari</v>
      </c>
      <c r="I3425" s="6" t="str">
        <f>VLOOKUP(F3425,'Customer Info'!A:E,5,0)</f>
        <v>Solapur</v>
      </c>
      <c r="J3425" s="2" t="s">
        <v>1182</v>
      </c>
      <c r="K3425" s="2">
        <v>505</v>
      </c>
      <c r="L3425" s="2">
        <v>463</v>
      </c>
      <c r="M3425" s="2">
        <v>6</v>
      </c>
      <c r="N3425" s="7">
        <f t="shared" si="212"/>
        <v>2778</v>
      </c>
      <c r="O3425" s="7">
        <f t="shared" si="213"/>
        <v>3030</v>
      </c>
      <c r="P3425" s="2">
        <v>32</v>
      </c>
      <c r="Q3425" s="8">
        <f t="shared" si="214"/>
        <v>3062</v>
      </c>
      <c r="R3425" s="8">
        <f t="shared" si="215"/>
        <v>252</v>
      </c>
      <c r="S3425" s="2" t="s">
        <v>31</v>
      </c>
      <c r="T3425" s="22" cm="1">
        <f t="array" ref="T3425">_xlfn.IFS(OR(Q3425&gt;$U$2,Q3425&lt;$U$3),Q3425*$V$2,OR(Q3425&gt;$U$3,Q3425&lt;$U$4),Q3425*$V$3,OR(Q3425&gt;$U$3,Q3425&lt;$U$4),Q3425*$V$4,OR(Q3425&gt;$U$5,Q3425&lt;$U$6),Q3425*$V$6,OR(Q3425&gt;$U$6,Q3425&lt;$U$7),Q3425*$V$7)</f>
        <v>61.24</v>
      </c>
    </row>
    <row r="3426" spans="1:20" x14ac:dyDescent="0.3">
      <c r="A3426" s="2" t="s">
        <v>4113</v>
      </c>
      <c r="B3426" s="5">
        <v>43132</v>
      </c>
      <c r="C3426" s="5">
        <v>43133</v>
      </c>
      <c r="D3426" s="2" t="s">
        <v>26</v>
      </c>
      <c r="E3426" s="2" t="s">
        <v>66</v>
      </c>
      <c r="F3426" s="2" t="s">
        <v>967</v>
      </c>
      <c r="G3426" s="6" t="str">
        <f>VLOOKUP(F3426,'Customer Info'!A:B,2,0)</f>
        <v>Mitch</v>
      </c>
      <c r="H3426" s="6" t="str">
        <f>VLOOKUP(F3426,'Customer Info'!A:C,3,0)</f>
        <v>Willingham</v>
      </c>
      <c r="I3426" s="6" t="str">
        <f>VLOOKUP(F3426,'Customer Info'!A:E,5,0)</f>
        <v>Berlin</v>
      </c>
      <c r="J3426" s="2" t="s">
        <v>833</v>
      </c>
      <c r="K3426" s="2">
        <v>2271</v>
      </c>
      <c r="L3426" s="2">
        <v>2144</v>
      </c>
      <c r="M3426" s="2">
        <v>5</v>
      </c>
      <c r="N3426" s="7">
        <f t="shared" si="212"/>
        <v>10720</v>
      </c>
      <c r="O3426" s="7">
        <f t="shared" si="213"/>
        <v>11355</v>
      </c>
      <c r="P3426" s="2">
        <v>75</v>
      </c>
      <c r="Q3426" s="8">
        <f t="shared" si="214"/>
        <v>11430</v>
      </c>
      <c r="R3426" s="8">
        <f t="shared" si="215"/>
        <v>635</v>
      </c>
      <c r="S3426" s="2" t="s">
        <v>61</v>
      </c>
      <c r="T3426" s="22" cm="1">
        <f t="array" ref="T3426">_xlfn.IFS(OR(Q3426&gt;$U$2,Q3426&lt;$U$3),Q3426*$V$2,OR(Q3426&gt;$U$3,Q3426&lt;$U$4),Q3426*$V$3,OR(Q3426&gt;$U$3,Q3426&lt;$U$4),Q3426*$V$4,OR(Q3426&gt;$U$5,Q3426&lt;$U$6),Q3426*$V$6,OR(Q3426&gt;$U$6,Q3426&lt;$U$7),Q3426*$V$7)</f>
        <v>228.6</v>
      </c>
    </row>
    <row r="3427" spans="1:20" x14ac:dyDescent="0.3">
      <c r="A3427" s="2" t="s">
        <v>4114</v>
      </c>
      <c r="B3427" s="5">
        <v>43351</v>
      </c>
      <c r="C3427" s="5">
        <v>43353</v>
      </c>
      <c r="D3427" s="2" t="s">
        <v>45</v>
      </c>
      <c r="E3427" s="2" t="s">
        <v>66</v>
      </c>
      <c r="F3427" s="2" t="s">
        <v>1578</v>
      </c>
      <c r="G3427" s="6" t="str">
        <f>VLOOKUP(F3427,'Customer Info'!A:B,2,0)</f>
        <v>Robert</v>
      </c>
      <c r="H3427" s="6" t="str">
        <f>VLOOKUP(F3427,'Customer Info'!A:C,3,0)</f>
        <v>Dilbeck</v>
      </c>
      <c r="I3427" s="6" t="str">
        <f>VLOOKUP(F3427,'Customer Info'!A:E,5,0)</f>
        <v>Melton</v>
      </c>
      <c r="J3427" s="2" t="s">
        <v>126</v>
      </c>
      <c r="K3427" s="2">
        <v>185</v>
      </c>
      <c r="L3427" s="2">
        <v>171</v>
      </c>
      <c r="M3427" s="2">
        <v>2</v>
      </c>
      <c r="N3427" s="7">
        <f t="shared" si="212"/>
        <v>342</v>
      </c>
      <c r="O3427" s="7">
        <f t="shared" si="213"/>
        <v>370</v>
      </c>
      <c r="P3427" s="2">
        <v>30</v>
      </c>
      <c r="Q3427" s="8">
        <f t="shared" si="214"/>
        <v>400</v>
      </c>
      <c r="R3427" s="8">
        <f t="shared" si="215"/>
        <v>28</v>
      </c>
      <c r="S3427" s="2" t="s">
        <v>61</v>
      </c>
      <c r="T3427" s="22" cm="1">
        <f t="array" ref="T3427">_xlfn.IFS(OR(Q3427&gt;$U$2,Q3427&lt;$U$3),Q3427*$V$2,OR(Q3427&gt;$U$3,Q3427&lt;$U$4),Q3427*$V$3,OR(Q3427&gt;$U$3,Q3427&lt;$U$4),Q3427*$V$4,OR(Q3427&gt;$U$5,Q3427&lt;$U$6),Q3427*$V$6,OR(Q3427&gt;$U$6,Q3427&lt;$U$7),Q3427*$V$7)</f>
        <v>8</v>
      </c>
    </row>
    <row r="3428" spans="1:20" x14ac:dyDescent="0.3">
      <c r="A3428" s="2" t="s">
        <v>4115</v>
      </c>
      <c r="B3428" s="5">
        <v>43383</v>
      </c>
      <c r="C3428" s="5">
        <v>43384</v>
      </c>
      <c r="D3428" s="2" t="s">
        <v>26</v>
      </c>
      <c r="E3428" s="2" t="s">
        <v>89</v>
      </c>
      <c r="F3428" s="2" t="s">
        <v>1630</v>
      </c>
      <c r="G3428" s="6" t="str">
        <f>VLOOKUP(F3428,'Customer Info'!A:B,2,0)</f>
        <v>Monica</v>
      </c>
      <c r="H3428" s="6" t="str">
        <f>VLOOKUP(F3428,'Customer Info'!A:C,3,0)</f>
        <v>Federle</v>
      </c>
      <c r="I3428" s="6" t="str">
        <f>VLOOKUP(F3428,'Customer Info'!A:E,5,0)</f>
        <v>Lismore</v>
      </c>
      <c r="J3428" s="2" t="s">
        <v>762</v>
      </c>
      <c r="K3428" s="2">
        <v>8752</v>
      </c>
      <c r="L3428" s="2">
        <v>7877</v>
      </c>
      <c r="M3428" s="2">
        <v>2</v>
      </c>
      <c r="N3428" s="7">
        <f t="shared" si="212"/>
        <v>15754</v>
      </c>
      <c r="O3428" s="7">
        <f t="shared" si="213"/>
        <v>17504</v>
      </c>
      <c r="P3428" s="2">
        <v>50</v>
      </c>
      <c r="Q3428" s="8">
        <f t="shared" si="214"/>
        <v>17554</v>
      </c>
      <c r="R3428" s="8">
        <f t="shared" si="215"/>
        <v>1750</v>
      </c>
      <c r="S3428" s="2" t="s">
        <v>61</v>
      </c>
      <c r="T3428" s="22" cm="1">
        <f t="array" ref="T3428">_xlfn.IFS(OR(Q3428&gt;$U$2,Q3428&lt;$U$3),Q3428*$V$2,OR(Q3428&gt;$U$3,Q3428&lt;$U$4),Q3428*$V$3,OR(Q3428&gt;$U$3,Q3428&lt;$U$4),Q3428*$V$4,OR(Q3428&gt;$U$5,Q3428&lt;$U$6),Q3428*$V$6,OR(Q3428&gt;$U$6,Q3428&lt;$U$7),Q3428*$V$7)</f>
        <v>351.08</v>
      </c>
    </row>
    <row r="3429" spans="1:20" x14ac:dyDescent="0.3">
      <c r="A3429" s="2" t="s">
        <v>4116</v>
      </c>
      <c r="B3429" s="5">
        <v>43118</v>
      </c>
      <c r="C3429" s="5">
        <v>43120</v>
      </c>
      <c r="D3429" s="2" t="s">
        <v>33</v>
      </c>
      <c r="E3429" s="2" t="s">
        <v>89</v>
      </c>
      <c r="F3429" s="2" t="s">
        <v>1277</v>
      </c>
      <c r="G3429" s="6" t="str">
        <f>VLOOKUP(F3429,'Customer Info'!A:B,2,0)</f>
        <v>Tracy</v>
      </c>
      <c r="H3429" s="6" t="str">
        <f>VLOOKUP(F3429,'Customer Info'!A:C,3,0)</f>
        <v>Blumstein</v>
      </c>
      <c r="I3429" s="6" t="str">
        <f>VLOOKUP(F3429,'Customer Info'!A:E,5,0)</f>
        <v>Guangzhou</v>
      </c>
      <c r="J3429" s="2" t="s">
        <v>232</v>
      </c>
      <c r="K3429" s="2">
        <v>27691</v>
      </c>
      <c r="L3429" s="2">
        <v>25616</v>
      </c>
      <c r="M3429" s="2">
        <v>2</v>
      </c>
      <c r="N3429" s="7">
        <f t="shared" si="212"/>
        <v>51232</v>
      </c>
      <c r="O3429" s="7">
        <f t="shared" si="213"/>
        <v>55382</v>
      </c>
      <c r="P3429" s="2">
        <v>39</v>
      </c>
      <c r="Q3429" s="8">
        <f t="shared" si="214"/>
        <v>55421</v>
      </c>
      <c r="R3429" s="8">
        <f t="shared" si="215"/>
        <v>4150</v>
      </c>
      <c r="S3429" s="2" t="s">
        <v>31</v>
      </c>
      <c r="T3429" s="22" cm="1">
        <f t="array" ref="T3429">_xlfn.IFS(OR(Q3429&gt;$U$2,Q3429&lt;$U$3),Q3429*$V$2,OR(Q3429&gt;$U$3,Q3429&lt;$U$4),Q3429*$V$3,OR(Q3429&gt;$U$3,Q3429&lt;$U$4),Q3429*$V$4,OR(Q3429&gt;$U$5,Q3429&lt;$U$6),Q3429*$V$6,OR(Q3429&gt;$U$6,Q3429&lt;$U$7),Q3429*$V$7)</f>
        <v>1108.42</v>
      </c>
    </row>
    <row r="3430" spans="1:20" x14ac:dyDescent="0.3">
      <c r="A3430" s="2" t="s">
        <v>4117</v>
      </c>
      <c r="B3430" s="5">
        <v>43396</v>
      </c>
      <c r="C3430" s="5">
        <v>43398</v>
      </c>
      <c r="D3430" s="2" t="s">
        <v>45</v>
      </c>
      <c r="E3430" s="2" t="s">
        <v>41</v>
      </c>
      <c r="F3430" s="2" t="s">
        <v>868</v>
      </c>
      <c r="G3430" s="6" t="str">
        <f>VLOOKUP(F3430,'Customer Info'!A:B,2,0)</f>
        <v>Craig</v>
      </c>
      <c r="H3430" s="6" t="str">
        <f>VLOOKUP(F3430,'Customer Info'!A:C,3,0)</f>
        <v>Carreira</v>
      </c>
      <c r="I3430" s="6" t="str">
        <f>VLOOKUP(F3430,'Customer Info'!A:E,5,0)</f>
        <v>Worms</v>
      </c>
      <c r="J3430" s="2" t="s">
        <v>441</v>
      </c>
      <c r="K3430" s="2">
        <v>96</v>
      </c>
      <c r="L3430" s="2">
        <v>87</v>
      </c>
      <c r="M3430" s="2">
        <v>1</v>
      </c>
      <c r="N3430" s="7">
        <f t="shared" si="212"/>
        <v>87</v>
      </c>
      <c r="O3430" s="7">
        <f t="shared" si="213"/>
        <v>96</v>
      </c>
      <c r="P3430" s="2">
        <v>10</v>
      </c>
      <c r="Q3430" s="8">
        <f t="shared" si="214"/>
        <v>106</v>
      </c>
      <c r="R3430" s="8">
        <f t="shared" si="215"/>
        <v>9</v>
      </c>
      <c r="S3430" s="2" t="s">
        <v>61</v>
      </c>
      <c r="T3430" s="22" cm="1">
        <f t="array" ref="T3430">_xlfn.IFS(OR(Q3430&gt;$U$2,Q3430&lt;$U$3),Q3430*$V$2,OR(Q3430&gt;$U$3,Q3430&lt;$U$4),Q3430*$V$3,OR(Q3430&gt;$U$3,Q3430&lt;$U$4),Q3430*$V$4,OR(Q3430&gt;$U$5,Q3430&lt;$U$6),Q3430*$V$6,OR(Q3430&gt;$U$6,Q3430&lt;$U$7),Q3430*$V$7)</f>
        <v>2.12</v>
      </c>
    </row>
    <row r="3431" spans="1:20" x14ac:dyDescent="0.3">
      <c r="A3431" s="2" t="s">
        <v>4118</v>
      </c>
      <c r="B3431" s="5">
        <v>43163</v>
      </c>
      <c r="C3431" s="5">
        <v>43165</v>
      </c>
      <c r="D3431" s="2" t="s">
        <v>33</v>
      </c>
      <c r="E3431" s="2" t="s">
        <v>34</v>
      </c>
      <c r="F3431" s="2" t="s">
        <v>388</v>
      </c>
      <c r="G3431" s="6" t="str">
        <f>VLOOKUP(F3431,'Customer Info'!A:B,2,0)</f>
        <v>Cyra</v>
      </c>
      <c r="H3431" s="6" t="str">
        <f>VLOOKUP(F3431,'Customer Info'!A:C,3,0)</f>
        <v>Reiten</v>
      </c>
      <c r="I3431" s="6" t="str">
        <f>VLOOKUP(F3431,'Customer Info'!A:E,5,0)</f>
        <v>Srinagar</v>
      </c>
      <c r="J3431" s="2" t="s">
        <v>399</v>
      </c>
      <c r="K3431" s="2">
        <v>1528</v>
      </c>
      <c r="L3431" s="2">
        <v>1348</v>
      </c>
      <c r="M3431" s="2">
        <v>5</v>
      </c>
      <c r="N3431" s="7">
        <f t="shared" si="212"/>
        <v>6740</v>
      </c>
      <c r="O3431" s="7">
        <f t="shared" si="213"/>
        <v>7640</v>
      </c>
      <c r="P3431" s="2">
        <v>98</v>
      </c>
      <c r="Q3431" s="8">
        <f t="shared" si="214"/>
        <v>7738</v>
      </c>
      <c r="R3431" s="8">
        <f t="shared" si="215"/>
        <v>900</v>
      </c>
      <c r="S3431" s="2" t="s">
        <v>31</v>
      </c>
      <c r="T3431" s="22" cm="1">
        <f t="array" ref="T3431">_xlfn.IFS(OR(Q3431&gt;$U$2,Q3431&lt;$U$3),Q3431*$V$2,OR(Q3431&gt;$U$3,Q3431&lt;$U$4),Q3431*$V$3,OR(Q3431&gt;$U$3,Q3431&lt;$U$4),Q3431*$V$4,OR(Q3431&gt;$U$5,Q3431&lt;$U$6),Q3431*$V$6,OR(Q3431&gt;$U$6,Q3431&lt;$U$7),Q3431*$V$7)</f>
        <v>154.76</v>
      </c>
    </row>
    <row r="3432" spans="1:20" x14ac:dyDescent="0.3">
      <c r="A3432" s="2" t="s">
        <v>4119</v>
      </c>
      <c r="B3432" s="5">
        <v>43119</v>
      </c>
      <c r="C3432" s="5">
        <v>43119</v>
      </c>
      <c r="D3432" s="2" t="s">
        <v>45</v>
      </c>
      <c r="E3432" s="2" t="s">
        <v>66</v>
      </c>
      <c r="F3432" s="2" t="s">
        <v>673</v>
      </c>
      <c r="G3432" s="6" t="str">
        <f>VLOOKUP(F3432,'Customer Info'!A:B,2,0)</f>
        <v>Vivek</v>
      </c>
      <c r="H3432" s="6" t="str">
        <f>VLOOKUP(F3432,'Customer Info'!A:C,3,0)</f>
        <v>Sundaresam</v>
      </c>
      <c r="I3432" s="6" t="str">
        <f>VLOOKUP(F3432,'Customer Info'!A:E,5,0)</f>
        <v>Hamburg</v>
      </c>
      <c r="J3432" s="2" t="s">
        <v>575</v>
      </c>
      <c r="K3432" s="2">
        <v>170</v>
      </c>
      <c r="L3432" s="2">
        <v>153</v>
      </c>
      <c r="M3432" s="2">
        <v>2</v>
      </c>
      <c r="N3432" s="7">
        <f t="shared" si="212"/>
        <v>306</v>
      </c>
      <c r="O3432" s="7">
        <f t="shared" si="213"/>
        <v>340</v>
      </c>
      <c r="P3432" s="2">
        <v>30</v>
      </c>
      <c r="Q3432" s="8">
        <f t="shared" si="214"/>
        <v>370</v>
      </c>
      <c r="R3432" s="8">
        <f t="shared" si="215"/>
        <v>34</v>
      </c>
      <c r="S3432" s="2" t="s">
        <v>31</v>
      </c>
      <c r="T3432" s="22" cm="1">
        <f t="array" ref="T3432">_xlfn.IFS(OR(Q3432&gt;$U$2,Q3432&lt;$U$3),Q3432*$V$2,OR(Q3432&gt;$U$3,Q3432&lt;$U$4),Q3432*$V$3,OR(Q3432&gt;$U$3,Q3432&lt;$U$4),Q3432*$V$4,OR(Q3432&gt;$U$5,Q3432&lt;$U$6),Q3432*$V$6,OR(Q3432&gt;$U$6,Q3432&lt;$U$7),Q3432*$V$7)</f>
        <v>7.4</v>
      </c>
    </row>
    <row r="3433" spans="1:20" x14ac:dyDescent="0.3">
      <c r="A3433" s="2" t="s">
        <v>4120</v>
      </c>
      <c r="B3433" s="5">
        <v>43137</v>
      </c>
      <c r="C3433" s="5">
        <v>43139</v>
      </c>
      <c r="D3433" s="2" t="s">
        <v>33</v>
      </c>
      <c r="E3433" s="2" t="s">
        <v>66</v>
      </c>
      <c r="F3433" s="2" t="s">
        <v>967</v>
      </c>
      <c r="G3433" s="6" t="str">
        <f>VLOOKUP(F3433,'Customer Info'!A:B,2,0)</f>
        <v>Mitch</v>
      </c>
      <c r="H3433" s="6" t="str">
        <f>VLOOKUP(F3433,'Customer Info'!A:C,3,0)</f>
        <v>Willingham</v>
      </c>
      <c r="I3433" s="6" t="str">
        <f>VLOOKUP(F3433,'Customer Info'!A:E,5,0)</f>
        <v>Berlin</v>
      </c>
      <c r="J3433" s="2" t="s">
        <v>402</v>
      </c>
      <c r="K3433" s="2">
        <v>5941</v>
      </c>
      <c r="L3433" s="2">
        <v>5827</v>
      </c>
      <c r="M3433" s="2">
        <v>4</v>
      </c>
      <c r="N3433" s="7">
        <f t="shared" si="212"/>
        <v>23308</v>
      </c>
      <c r="O3433" s="7">
        <f t="shared" si="213"/>
        <v>23764</v>
      </c>
      <c r="P3433" s="2">
        <v>51</v>
      </c>
      <c r="Q3433" s="8">
        <f t="shared" si="214"/>
        <v>23815</v>
      </c>
      <c r="R3433" s="8">
        <f t="shared" si="215"/>
        <v>456</v>
      </c>
      <c r="S3433" s="2" t="s">
        <v>61</v>
      </c>
      <c r="T3433" s="22" cm="1">
        <f t="array" ref="T3433">_xlfn.IFS(OR(Q3433&gt;$U$2,Q3433&lt;$U$3),Q3433*$V$2,OR(Q3433&gt;$U$3,Q3433&lt;$U$4),Q3433*$V$3,OR(Q3433&gt;$U$3,Q3433&lt;$U$4),Q3433*$V$4,OR(Q3433&gt;$U$5,Q3433&lt;$U$6),Q3433*$V$6,OR(Q3433&gt;$U$6,Q3433&lt;$U$7),Q3433*$V$7)</f>
        <v>476.3</v>
      </c>
    </row>
    <row r="3434" spans="1:20" x14ac:dyDescent="0.3">
      <c r="A3434" s="2" t="s">
        <v>4121</v>
      </c>
      <c r="B3434" s="5">
        <v>43224</v>
      </c>
      <c r="C3434" s="5">
        <v>43226</v>
      </c>
      <c r="D3434" s="2" t="s">
        <v>26</v>
      </c>
      <c r="E3434" s="2" t="s">
        <v>41</v>
      </c>
      <c r="F3434" s="2" t="s">
        <v>1434</v>
      </c>
      <c r="G3434" s="6" t="str">
        <f>VLOOKUP(F3434,'Customer Info'!A:B,2,0)</f>
        <v>Alan</v>
      </c>
      <c r="H3434" s="6" t="str">
        <f>VLOOKUP(F3434,'Customer Info'!A:C,3,0)</f>
        <v>Shonely</v>
      </c>
      <c r="I3434" s="6" t="str">
        <f>VLOOKUP(F3434,'Customer Info'!A:E,5,0)</f>
        <v>Canberra</v>
      </c>
      <c r="J3434" s="2" t="s">
        <v>72</v>
      </c>
      <c r="K3434" s="2">
        <v>2874</v>
      </c>
      <c r="L3434" s="2">
        <v>2583</v>
      </c>
      <c r="M3434" s="2">
        <v>6</v>
      </c>
      <c r="N3434" s="7">
        <f t="shared" si="212"/>
        <v>15498</v>
      </c>
      <c r="O3434" s="7">
        <f t="shared" si="213"/>
        <v>17244</v>
      </c>
      <c r="P3434" s="2">
        <v>56</v>
      </c>
      <c r="Q3434" s="8">
        <f t="shared" si="214"/>
        <v>17300</v>
      </c>
      <c r="R3434" s="8">
        <f t="shared" si="215"/>
        <v>1746</v>
      </c>
      <c r="S3434" s="2" t="s">
        <v>31</v>
      </c>
      <c r="T3434" s="22" cm="1">
        <f t="array" ref="T3434">_xlfn.IFS(OR(Q3434&gt;$U$2,Q3434&lt;$U$3),Q3434*$V$2,OR(Q3434&gt;$U$3,Q3434&lt;$U$4),Q3434*$V$3,OR(Q3434&gt;$U$3,Q3434&lt;$U$4),Q3434*$V$4,OR(Q3434&gt;$U$5,Q3434&lt;$U$6),Q3434*$V$6,OR(Q3434&gt;$U$6,Q3434&lt;$U$7),Q3434*$V$7)</f>
        <v>346</v>
      </c>
    </row>
    <row r="3435" spans="1:20" x14ac:dyDescent="0.3">
      <c r="A3435" s="2" t="s">
        <v>4122</v>
      </c>
      <c r="B3435" s="5">
        <v>43133</v>
      </c>
      <c r="C3435" s="5">
        <v>43135</v>
      </c>
      <c r="D3435" s="2" t="s">
        <v>26</v>
      </c>
      <c r="E3435" s="2" t="s">
        <v>46</v>
      </c>
      <c r="F3435" s="2" t="s">
        <v>1132</v>
      </c>
      <c r="G3435" s="6" t="str">
        <f>VLOOKUP(F3435,'Customer Info'!A:B,2,0)</f>
        <v>Shirley</v>
      </c>
      <c r="H3435" s="6" t="str">
        <f>VLOOKUP(F3435,'Customer Info'!A:C,3,0)</f>
        <v>Schmidt</v>
      </c>
      <c r="I3435" s="6" t="str">
        <f>VLOOKUP(F3435,'Customer Info'!A:E,5,0)</f>
        <v>Bijapur</v>
      </c>
      <c r="J3435" s="2" t="s">
        <v>253</v>
      </c>
      <c r="K3435" s="2">
        <v>2249</v>
      </c>
      <c r="L3435" s="2">
        <v>2102</v>
      </c>
      <c r="M3435" s="2">
        <v>3</v>
      </c>
      <c r="N3435" s="7">
        <f t="shared" si="212"/>
        <v>6306</v>
      </c>
      <c r="O3435" s="7">
        <f t="shared" si="213"/>
        <v>6747</v>
      </c>
      <c r="P3435" s="2">
        <v>30</v>
      </c>
      <c r="Q3435" s="8">
        <f t="shared" si="214"/>
        <v>6777</v>
      </c>
      <c r="R3435" s="8">
        <f t="shared" si="215"/>
        <v>441</v>
      </c>
      <c r="S3435" s="2" t="s">
        <v>61</v>
      </c>
      <c r="T3435" s="22" cm="1">
        <f t="array" ref="T3435">_xlfn.IFS(OR(Q3435&gt;$U$2,Q3435&lt;$U$3),Q3435*$V$2,OR(Q3435&gt;$U$3,Q3435&lt;$U$4),Q3435*$V$3,OR(Q3435&gt;$U$3,Q3435&lt;$U$4),Q3435*$V$4,OR(Q3435&gt;$U$5,Q3435&lt;$U$6),Q3435*$V$6,OR(Q3435&gt;$U$6,Q3435&lt;$U$7),Q3435*$V$7)</f>
        <v>135.54</v>
      </c>
    </row>
    <row r="3436" spans="1:20" x14ac:dyDescent="0.3">
      <c r="A3436" s="2" t="s">
        <v>4123</v>
      </c>
      <c r="B3436" s="5">
        <v>43192</v>
      </c>
      <c r="C3436" s="5">
        <v>43193</v>
      </c>
      <c r="D3436" s="2" t="s">
        <v>45</v>
      </c>
      <c r="E3436" s="2" t="s">
        <v>41</v>
      </c>
      <c r="F3436" s="2" t="s">
        <v>733</v>
      </c>
      <c r="G3436" s="6" t="str">
        <f>VLOOKUP(F3436,'Customer Info'!A:B,2,0)</f>
        <v>Delfina</v>
      </c>
      <c r="H3436" s="6" t="str">
        <f>VLOOKUP(F3436,'Customer Info'!A:C,3,0)</f>
        <v>Latchford</v>
      </c>
      <c r="I3436" s="6" t="str">
        <f>VLOOKUP(F3436,'Customer Info'!A:E,5,0)</f>
        <v>Yogyakarta</v>
      </c>
      <c r="J3436" s="2" t="s">
        <v>609</v>
      </c>
      <c r="K3436" s="2">
        <v>2310</v>
      </c>
      <c r="L3436" s="2">
        <v>2040</v>
      </c>
      <c r="M3436" s="2">
        <v>1</v>
      </c>
      <c r="N3436" s="7">
        <f t="shared" si="212"/>
        <v>2040</v>
      </c>
      <c r="O3436" s="7">
        <f t="shared" si="213"/>
        <v>2310</v>
      </c>
      <c r="P3436" s="2">
        <v>48</v>
      </c>
      <c r="Q3436" s="8">
        <f t="shared" si="214"/>
        <v>2358</v>
      </c>
      <c r="R3436" s="8">
        <f t="shared" si="215"/>
        <v>270</v>
      </c>
      <c r="S3436" s="2" t="s">
        <v>31</v>
      </c>
      <c r="T3436" s="22" cm="1">
        <f t="array" ref="T3436">_xlfn.IFS(OR(Q3436&gt;$U$2,Q3436&lt;$U$3),Q3436*$V$2,OR(Q3436&gt;$U$3,Q3436&lt;$U$4),Q3436*$V$3,OR(Q3436&gt;$U$3,Q3436&lt;$U$4),Q3436*$V$4,OR(Q3436&gt;$U$5,Q3436&lt;$U$6),Q3436*$V$6,OR(Q3436&gt;$U$6,Q3436&lt;$U$7),Q3436*$V$7)</f>
        <v>47.160000000000004</v>
      </c>
    </row>
    <row r="3437" spans="1:20" x14ac:dyDescent="0.3">
      <c r="A3437" s="2" t="s">
        <v>4124</v>
      </c>
      <c r="B3437" s="5">
        <v>43234</v>
      </c>
      <c r="C3437" s="5">
        <v>43236</v>
      </c>
      <c r="D3437" s="2" t="s">
        <v>26</v>
      </c>
      <c r="E3437" s="2" t="s">
        <v>89</v>
      </c>
      <c r="F3437" s="2" t="s">
        <v>1094</v>
      </c>
      <c r="G3437" s="6" t="str">
        <f>VLOOKUP(F3437,'Customer Info'!A:B,2,0)</f>
        <v>Annie</v>
      </c>
      <c r="H3437" s="6" t="str">
        <f>VLOOKUP(F3437,'Customer Info'!A:C,3,0)</f>
        <v>Zypern</v>
      </c>
      <c r="I3437" s="6" t="str">
        <f>VLOOKUP(F3437,'Customer Info'!A:E,5,0)</f>
        <v>Brisbane</v>
      </c>
      <c r="J3437" s="2" t="s">
        <v>497</v>
      </c>
      <c r="K3437" s="2">
        <v>3224</v>
      </c>
      <c r="L3437" s="2">
        <v>2901</v>
      </c>
      <c r="M3437" s="2">
        <v>9</v>
      </c>
      <c r="N3437" s="7">
        <f t="shared" si="212"/>
        <v>26109</v>
      </c>
      <c r="O3437" s="7">
        <f t="shared" si="213"/>
        <v>29016</v>
      </c>
      <c r="P3437" s="2">
        <v>74</v>
      </c>
      <c r="Q3437" s="8">
        <f t="shared" si="214"/>
        <v>29090</v>
      </c>
      <c r="R3437" s="8">
        <f t="shared" si="215"/>
        <v>2907</v>
      </c>
      <c r="S3437" s="2" t="s">
        <v>61</v>
      </c>
      <c r="T3437" s="22" cm="1">
        <f t="array" ref="T3437">_xlfn.IFS(OR(Q3437&gt;$U$2,Q3437&lt;$U$3),Q3437*$V$2,OR(Q3437&gt;$U$3,Q3437&lt;$U$4),Q3437*$V$3,OR(Q3437&gt;$U$3,Q3437&lt;$U$4),Q3437*$V$4,OR(Q3437&gt;$U$5,Q3437&lt;$U$6),Q3437*$V$6,OR(Q3437&gt;$U$6,Q3437&lt;$U$7),Q3437*$V$7)</f>
        <v>581.80000000000007</v>
      </c>
    </row>
    <row r="3438" spans="1:20" x14ac:dyDescent="0.3">
      <c r="A3438" s="2" t="s">
        <v>4125</v>
      </c>
      <c r="B3438" s="5">
        <v>43128</v>
      </c>
      <c r="C3438" s="5">
        <v>43129</v>
      </c>
      <c r="D3438" s="2" t="s">
        <v>45</v>
      </c>
      <c r="E3438" s="2" t="s">
        <v>66</v>
      </c>
      <c r="F3438" s="2" t="s">
        <v>298</v>
      </c>
      <c r="G3438" s="6" t="str">
        <f>VLOOKUP(F3438,'Customer Info'!A:B,2,0)</f>
        <v>Toby</v>
      </c>
      <c r="H3438" s="6" t="str">
        <f>VLOOKUP(F3438,'Customer Info'!A:C,3,0)</f>
        <v>Braunhardt</v>
      </c>
      <c r="I3438" s="6" t="str">
        <f>VLOOKUP(F3438,'Customer Info'!A:E,5,0)</f>
        <v>Jiangyan</v>
      </c>
      <c r="J3438" s="2" t="s">
        <v>81</v>
      </c>
      <c r="K3438" s="2">
        <v>887</v>
      </c>
      <c r="L3438" s="2">
        <v>814</v>
      </c>
      <c r="M3438" s="2">
        <v>2</v>
      </c>
      <c r="N3438" s="7">
        <f t="shared" si="212"/>
        <v>1628</v>
      </c>
      <c r="O3438" s="7">
        <f t="shared" si="213"/>
        <v>1774</v>
      </c>
      <c r="P3438" s="2">
        <v>44</v>
      </c>
      <c r="Q3438" s="8">
        <f t="shared" si="214"/>
        <v>1818</v>
      </c>
      <c r="R3438" s="8">
        <f t="shared" si="215"/>
        <v>146</v>
      </c>
      <c r="S3438" s="2" t="s">
        <v>31</v>
      </c>
      <c r="T3438" s="22" cm="1">
        <f t="array" ref="T3438">_xlfn.IFS(OR(Q3438&gt;$U$2,Q3438&lt;$U$3),Q3438*$V$2,OR(Q3438&gt;$U$3,Q3438&lt;$U$4),Q3438*$V$3,OR(Q3438&gt;$U$3,Q3438&lt;$U$4),Q3438*$V$4,OR(Q3438&gt;$U$5,Q3438&lt;$U$6),Q3438*$V$6,OR(Q3438&gt;$U$6,Q3438&lt;$U$7),Q3438*$V$7)</f>
        <v>36.36</v>
      </c>
    </row>
    <row r="3439" spans="1:20" x14ac:dyDescent="0.3">
      <c r="A3439" s="2" t="s">
        <v>4126</v>
      </c>
      <c r="B3439" s="5">
        <v>43335</v>
      </c>
      <c r="C3439" s="5">
        <v>43336</v>
      </c>
      <c r="D3439" s="2" t="s">
        <v>33</v>
      </c>
      <c r="E3439" s="2" t="s">
        <v>89</v>
      </c>
      <c r="F3439" s="2" t="s">
        <v>3442</v>
      </c>
      <c r="G3439" s="6" t="str">
        <f>VLOOKUP(F3439,'Customer Info'!A:B,2,0)</f>
        <v>Cynthia</v>
      </c>
      <c r="H3439" s="6" t="str">
        <f>VLOOKUP(F3439,'Customer Info'!A:C,3,0)</f>
        <v>Delaney</v>
      </c>
      <c r="I3439" s="6" t="str">
        <f>VLOOKUP(F3439,'Customer Info'!A:E,5,0)</f>
        <v>Gold Coast</v>
      </c>
      <c r="J3439" s="2" t="s">
        <v>267</v>
      </c>
      <c r="K3439" s="2">
        <v>8630</v>
      </c>
      <c r="L3439" s="2">
        <v>8303</v>
      </c>
      <c r="M3439" s="2">
        <v>2</v>
      </c>
      <c r="N3439" s="7">
        <f t="shared" si="212"/>
        <v>16606</v>
      </c>
      <c r="O3439" s="7">
        <f t="shared" si="213"/>
        <v>17260</v>
      </c>
      <c r="P3439" s="2">
        <v>57</v>
      </c>
      <c r="Q3439" s="8">
        <f t="shared" si="214"/>
        <v>17317</v>
      </c>
      <c r="R3439" s="8">
        <f t="shared" si="215"/>
        <v>654</v>
      </c>
      <c r="S3439" s="2" t="s">
        <v>31</v>
      </c>
      <c r="T3439" s="22" cm="1">
        <f t="array" ref="T3439">_xlfn.IFS(OR(Q3439&gt;$U$2,Q3439&lt;$U$3),Q3439*$V$2,OR(Q3439&gt;$U$3,Q3439&lt;$U$4),Q3439*$V$3,OR(Q3439&gt;$U$3,Q3439&lt;$U$4),Q3439*$V$4,OR(Q3439&gt;$U$5,Q3439&lt;$U$6),Q3439*$V$6,OR(Q3439&gt;$U$6,Q3439&lt;$U$7),Q3439*$V$7)</f>
        <v>346.34000000000003</v>
      </c>
    </row>
    <row r="3440" spans="1:20" x14ac:dyDescent="0.3">
      <c r="A3440" s="2" t="s">
        <v>4127</v>
      </c>
      <c r="B3440" s="5">
        <v>43328</v>
      </c>
      <c r="C3440" s="5">
        <v>43329</v>
      </c>
      <c r="D3440" s="2" t="s">
        <v>45</v>
      </c>
      <c r="E3440" s="2" t="s">
        <v>41</v>
      </c>
      <c r="F3440" s="2" t="s">
        <v>160</v>
      </c>
      <c r="G3440" s="6" t="str">
        <f>VLOOKUP(F3440,'Customer Info'!A:B,2,0)</f>
        <v>Trudy</v>
      </c>
      <c r="H3440" s="6" t="str">
        <f>VLOOKUP(F3440,'Customer Info'!A:C,3,0)</f>
        <v>Glocke</v>
      </c>
      <c r="I3440" s="6" t="str">
        <f>VLOOKUP(F3440,'Customer Info'!A:E,5,0)</f>
        <v>Brisbane</v>
      </c>
      <c r="J3440" s="2" t="s">
        <v>389</v>
      </c>
      <c r="K3440" s="2">
        <v>978</v>
      </c>
      <c r="L3440" s="2">
        <v>922</v>
      </c>
      <c r="M3440" s="2">
        <v>2</v>
      </c>
      <c r="N3440" s="7">
        <f t="shared" si="212"/>
        <v>1844</v>
      </c>
      <c r="O3440" s="7">
        <f t="shared" si="213"/>
        <v>1956</v>
      </c>
      <c r="P3440" s="2">
        <v>68</v>
      </c>
      <c r="Q3440" s="8">
        <f t="shared" si="214"/>
        <v>2024</v>
      </c>
      <c r="R3440" s="8">
        <f t="shared" si="215"/>
        <v>112</v>
      </c>
      <c r="S3440" s="2" t="s">
        <v>61</v>
      </c>
      <c r="T3440" s="22" cm="1">
        <f t="array" ref="T3440">_xlfn.IFS(OR(Q3440&gt;$U$2,Q3440&lt;$U$3),Q3440*$V$2,OR(Q3440&gt;$U$3,Q3440&lt;$U$4),Q3440*$V$3,OR(Q3440&gt;$U$3,Q3440&lt;$U$4),Q3440*$V$4,OR(Q3440&gt;$U$5,Q3440&lt;$U$6),Q3440*$V$6,OR(Q3440&gt;$U$6,Q3440&lt;$U$7),Q3440*$V$7)</f>
        <v>40.480000000000004</v>
      </c>
    </row>
    <row r="3441" spans="1:20" x14ac:dyDescent="0.3">
      <c r="A3441" s="2" t="s">
        <v>4128</v>
      </c>
      <c r="B3441" s="5">
        <v>43304</v>
      </c>
      <c r="C3441" s="5">
        <v>43305</v>
      </c>
      <c r="D3441" s="2" t="s">
        <v>45</v>
      </c>
      <c r="E3441" s="2" t="s">
        <v>27</v>
      </c>
      <c r="F3441" s="2" t="s">
        <v>367</v>
      </c>
      <c r="G3441" s="6" t="str">
        <f>VLOOKUP(F3441,'Customer Info'!A:B,2,0)</f>
        <v>Alex</v>
      </c>
      <c r="H3441" s="6" t="str">
        <f>VLOOKUP(F3441,'Customer Info'!A:C,3,0)</f>
        <v>Avila</v>
      </c>
      <c r="I3441" s="6" t="str">
        <f>VLOOKUP(F3441,'Customer Info'!A:E,5,0)</f>
        <v>Newcastle</v>
      </c>
      <c r="J3441" s="2" t="s">
        <v>814</v>
      </c>
      <c r="K3441" s="2">
        <v>1246</v>
      </c>
      <c r="L3441" s="2">
        <v>1164</v>
      </c>
      <c r="M3441" s="2">
        <v>4</v>
      </c>
      <c r="N3441" s="7">
        <f t="shared" si="212"/>
        <v>4656</v>
      </c>
      <c r="O3441" s="7">
        <f t="shared" si="213"/>
        <v>4984</v>
      </c>
      <c r="P3441" s="2">
        <v>86</v>
      </c>
      <c r="Q3441" s="8">
        <f t="shared" si="214"/>
        <v>5070</v>
      </c>
      <c r="R3441" s="8">
        <f t="shared" si="215"/>
        <v>328</v>
      </c>
      <c r="S3441" s="2" t="s">
        <v>31</v>
      </c>
      <c r="T3441" s="22" cm="1">
        <f t="array" ref="T3441">_xlfn.IFS(OR(Q3441&gt;$U$2,Q3441&lt;$U$3),Q3441*$V$2,OR(Q3441&gt;$U$3,Q3441&lt;$U$4),Q3441*$V$3,OR(Q3441&gt;$U$3,Q3441&lt;$U$4),Q3441*$V$4,OR(Q3441&gt;$U$5,Q3441&lt;$U$6),Q3441*$V$6,OR(Q3441&gt;$U$6,Q3441&lt;$U$7),Q3441*$V$7)</f>
        <v>101.4</v>
      </c>
    </row>
    <row r="3442" spans="1:20" x14ac:dyDescent="0.3">
      <c r="A3442" s="2" t="s">
        <v>4129</v>
      </c>
      <c r="B3442" s="5">
        <v>43266</v>
      </c>
      <c r="C3442" s="5">
        <v>43268</v>
      </c>
      <c r="D3442" s="2" t="s">
        <v>45</v>
      </c>
      <c r="E3442" s="2" t="s">
        <v>27</v>
      </c>
      <c r="F3442" s="2" t="s">
        <v>1568</v>
      </c>
      <c r="G3442" s="6" t="str">
        <f>VLOOKUP(F3442,'Customer Info'!A:B,2,0)</f>
        <v>Jack</v>
      </c>
      <c r="H3442" s="6" t="str">
        <f>VLOOKUP(F3442,'Customer Info'!A:C,3,0)</f>
        <v>Garza</v>
      </c>
      <c r="I3442" s="6" t="str">
        <f>VLOOKUP(F3442,'Customer Info'!A:E,5,0)</f>
        <v>Taiyuan</v>
      </c>
      <c r="J3442" s="2" t="s">
        <v>135</v>
      </c>
      <c r="K3442" s="2">
        <v>185</v>
      </c>
      <c r="L3442" s="2">
        <v>174</v>
      </c>
      <c r="M3442" s="2">
        <v>5</v>
      </c>
      <c r="N3442" s="7">
        <f t="shared" si="212"/>
        <v>870</v>
      </c>
      <c r="O3442" s="7">
        <f t="shared" si="213"/>
        <v>925</v>
      </c>
      <c r="P3442" s="2">
        <v>30</v>
      </c>
      <c r="Q3442" s="8">
        <f t="shared" si="214"/>
        <v>955</v>
      </c>
      <c r="R3442" s="8">
        <f t="shared" si="215"/>
        <v>55</v>
      </c>
      <c r="S3442" s="2" t="s">
        <v>61</v>
      </c>
      <c r="T3442" s="22" cm="1">
        <f t="array" ref="T3442">_xlfn.IFS(OR(Q3442&gt;$U$2,Q3442&lt;$U$3),Q3442*$V$2,OR(Q3442&gt;$U$3,Q3442&lt;$U$4),Q3442*$V$3,OR(Q3442&gt;$U$3,Q3442&lt;$U$4),Q3442*$V$4,OR(Q3442&gt;$U$5,Q3442&lt;$U$6),Q3442*$V$6,OR(Q3442&gt;$U$6,Q3442&lt;$U$7),Q3442*$V$7)</f>
        <v>19.100000000000001</v>
      </c>
    </row>
    <row r="3443" spans="1:20" x14ac:dyDescent="0.3">
      <c r="A3443" s="2" t="s">
        <v>4130</v>
      </c>
      <c r="B3443" s="5">
        <v>43305</v>
      </c>
      <c r="C3443" s="5">
        <v>43307</v>
      </c>
      <c r="D3443" s="2" t="s">
        <v>33</v>
      </c>
      <c r="E3443" s="2" t="s">
        <v>34</v>
      </c>
      <c r="F3443" s="2" t="s">
        <v>1120</v>
      </c>
      <c r="G3443" s="6" t="str">
        <f>VLOOKUP(F3443,'Customer Info'!A:B,2,0)</f>
        <v>Carol</v>
      </c>
      <c r="H3443" s="6" t="str">
        <f>VLOOKUP(F3443,'Customer Info'!A:C,3,0)</f>
        <v>Triggs</v>
      </c>
      <c r="I3443" s="6" t="str">
        <f>VLOOKUP(F3443,'Customer Info'!A:E,5,0)</f>
        <v>Durgapur</v>
      </c>
      <c r="J3443" s="2" t="s">
        <v>326</v>
      </c>
      <c r="K3443" s="2">
        <v>6717</v>
      </c>
      <c r="L3443" s="2">
        <v>6288</v>
      </c>
      <c r="M3443" s="2">
        <v>1</v>
      </c>
      <c r="N3443" s="7">
        <f t="shared" si="212"/>
        <v>6288</v>
      </c>
      <c r="O3443" s="7">
        <f t="shared" si="213"/>
        <v>6717</v>
      </c>
      <c r="P3443" s="2">
        <v>84</v>
      </c>
      <c r="Q3443" s="8">
        <f t="shared" si="214"/>
        <v>6801</v>
      </c>
      <c r="R3443" s="8">
        <f t="shared" si="215"/>
        <v>429</v>
      </c>
      <c r="S3443" s="2" t="s">
        <v>31</v>
      </c>
      <c r="T3443" s="22" cm="1">
        <f t="array" ref="T3443">_xlfn.IFS(OR(Q3443&gt;$U$2,Q3443&lt;$U$3),Q3443*$V$2,OR(Q3443&gt;$U$3,Q3443&lt;$U$4),Q3443*$V$3,OR(Q3443&gt;$U$3,Q3443&lt;$U$4),Q3443*$V$4,OR(Q3443&gt;$U$5,Q3443&lt;$U$6),Q3443*$V$6,OR(Q3443&gt;$U$6,Q3443&lt;$U$7),Q3443*$V$7)</f>
        <v>136.02000000000001</v>
      </c>
    </row>
    <row r="3444" spans="1:20" x14ac:dyDescent="0.3">
      <c r="A3444" s="2" t="s">
        <v>4131</v>
      </c>
      <c r="B3444" s="5">
        <v>43159</v>
      </c>
      <c r="C3444" s="5">
        <v>43161</v>
      </c>
      <c r="D3444" s="2" t="s">
        <v>45</v>
      </c>
      <c r="E3444" s="2" t="s">
        <v>89</v>
      </c>
      <c r="F3444" s="2" t="s">
        <v>125</v>
      </c>
      <c r="G3444" s="6" t="str">
        <f>VLOOKUP(F3444,'Customer Info'!A:B,2,0)</f>
        <v>Trudy</v>
      </c>
      <c r="H3444" s="6" t="str">
        <f>VLOOKUP(F3444,'Customer Info'!A:C,3,0)</f>
        <v>Glocke</v>
      </c>
      <c r="I3444" s="6" t="str">
        <f>VLOOKUP(F3444,'Customer Info'!A:E,5,0)</f>
        <v>Huaiyin</v>
      </c>
      <c r="J3444" s="2" t="s">
        <v>494</v>
      </c>
      <c r="K3444" s="2">
        <v>169</v>
      </c>
      <c r="L3444" s="2">
        <v>154</v>
      </c>
      <c r="M3444" s="2">
        <v>2</v>
      </c>
      <c r="N3444" s="7">
        <f t="shared" si="212"/>
        <v>308</v>
      </c>
      <c r="O3444" s="7">
        <f t="shared" si="213"/>
        <v>338</v>
      </c>
      <c r="P3444" s="2">
        <v>30</v>
      </c>
      <c r="Q3444" s="8">
        <f t="shared" si="214"/>
        <v>368</v>
      </c>
      <c r="R3444" s="8">
        <f t="shared" si="215"/>
        <v>30</v>
      </c>
      <c r="S3444" s="2" t="s">
        <v>31</v>
      </c>
      <c r="T3444" s="22" cm="1">
        <f t="array" ref="T3444">_xlfn.IFS(OR(Q3444&gt;$U$2,Q3444&lt;$U$3),Q3444*$V$2,OR(Q3444&gt;$U$3,Q3444&lt;$U$4),Q3444*$V$3,OR(Q3444&gt;$U$3,Q3444&lt;$U$4),Q3444*$V$4,OR(Q3444&gt;$U$5,Q3444&lt;$U$6),Q3444*$V$6,OR(Q3444&gt;$U$6,Q3444&lt;$U$7),Q3444*$V$7)</f>
        <v>7.36</v>
      </c>
    </row>
    <row r="3445" spans="1:20" x14ac:dyDescent="0.3">
      <c r="A3445" s="2" t="s">
        <v>4132</v>
      </c>
      <c r="B3445" s="5">
        <v>43388</v>
      </c>
      <c r="C3445" s="5">
        <v>43388</v>
      </c>
      <c r="D3445" s="2" t="s">
        <v>26</v>
      </c>
      <c r="E3445" s="2" t="s">
        <v>41</v>
      </c>
      <c r="F3445" s="2" t="s">
        <v>917</v>
      </c>
      <c r="G3445" s="6" t="str">
        <f>VLOOKUP(F3445,'Customer Info'!A:B,2,0)</f>
        <v>Fred</v>
      </c>
      <c r="H3445" s="6" t="str">
        <f>VLOOKUP(F3445,'Customer Info'!A:C,3,0)</f>
        <v>Hopkins</v>
      </c>
      <c r="I3445" s="6" t="str">
        <f>VLOOKUP(F3445,'Customer Info'!A:E,5,0)</f>
        <v>Sydney</v>
      </c>
      <c r="J3445" s="2" t="s">
        <v>308</v>
      </c>
      <c r="K3445" s="2">
        <v>3192</v>
      </c>
      <c r="L3445" s="2">
        <v>3011</v>
      </c>
      <c r="M3445" s="2">
        <v>3</v>
      </c>
      <c r="N3445" s="7">
        <f t="shared" si="212"/>
        <v>9033</v>
      </c>
      <c r="O3445" s="7">
        <f t="shared" si="213"/>
        <v>9576</v>
      </c>
      <c r="P3445" s="2">
        <v>72</v>
      </c>
      <c r="Q3445" s="8">
        <f t="shared" si="214"/>
        <v>9648</v>
      </c>
      <c r="R3445" s="8">
        <f t="shared" si="215"/>
        <v>543</v>
      </c>
      <c r="S3445" s="2" t="s">
        <v>31</v>
      </c>
      <c r="T3445" s="22" cm="1">
        <f t="array" ref="T3445">_xlfn.IFS(OR(Q3445&gt;$U$2,Q3445&lt;$U$3),Q3445*$V$2,OR(Q3445&gt;$U$3,Q3445&lt;$U$4),Q3445*$V$3,OR(Q3445&gt;$U$3,Q3445&lt;$U$4),Q3445*$V$4,OR(Q3445&gt;$U$5,Q3445&lt;$U$6),Q3445*$V$6,OR(Q3445&gt;$U$6,Q3445&lt;$U$7),Q3445*$V$7)</f>
        <v>192.96</v>
      </c>
    </row>
    <row r="3446" spans="1:20" x14ac:dyDescent="0.3">
      <c r="A3446" s="2" t="s">
        <v>4133</v>
      </c>
      <c r="B3446" s="5">
        <v>43414</v>
      </c>
      <c r="C3446" s="5">
        <v>43415</v>
      </c>
      <c r="D3446" s="2" t="s">
        <v>45</v>
      </c>
      <c r="E3446" s="2" t="s">
        <v>34</v>
      </c>
      <c r="F3446" s="2" t="s">
        <v>1204</v>
      </c>
      <c r="G3446" s="6" t="str">
        <f>VLOOKUP(F3446,'Customer Info'!A:B,2,0)</f>
        <v>Philip</v>
      </c>
      <c r="H3446" s="6" t="str">
        <f>VLOOKUP(F3446,'Customer Info'!A:C,3,0)</f>
        <v>Fox</v>
      </c>
      <c r="I3446" s="6" t="str">
        <f>VLOOKUP(F3446,'Customer Info'!A:E,5,0)</f>
        <v>Mount Isa</v>
      </c>
      <c r="J3446" s="2" t="s">
        <v>838</v>
      </c>
      <c r="K3446" s="2">
        <v>206</v>
      </c>
      <c r="L3446" s="2">
        <v>189</v>
      </c>
      <c r="M3446" s="2">
        <v>5</v>
      </c>
      <c r="N3446" s="7">
        <f t="shared" si="212"/>
        <v>945</v>
      </c>
      <c r="O3446" s="7">
        <f t="shared" si="213"/>
        <v>1030</v>
      </c>
      <c r="P3446" s="2">
        <v>30</v>
      </c>
      <c r="Q3446" s="8">
        <f t="shared" si="214"/>
        <v>1060</v>
      </c>
      <c r="R3446" s="8">
        <f t="shared" si="215"/>
        <v>85</v>
      </c>
      <c r="S3446" s="2" t="s">
        <v>31</v>
      </c>
      <c r="T3446" s="22" cm="1">
        <f t="array" ref="T3446">_xlfn.IFS(OR(Q3446&gt;$U$2,Q3446&lt;$U$3),Q3446*$V$2,OR(Q3446&gt;$U$3,Q3446&lt;$U$4),Q3446*$V$3,OR(Q3446&gt;$U$3,Q3446&lt;$U$4),Q3446*$V$4,OR(Q3446&gt;$U$5,Q3446&lt;$U$6),Q3446*$V$6,OR(Q3446&gt;$U$6,Q3446&lt;$U$7),Q3446*$V$7)</f>
        <v>21.2</v>
      </c>
    </row>
    <row r="3447" spans="1:20" x14ac:dyDescent="0.3">
      <c r="A3447" s="2" t="s">
        <v>4134</v>
      </c>
      <c r="B3447" s="5">
        <v>43254</v>
      </c>
      <c r="C3447" s="5">
        <v>43255</v>
      </c>
      <c r="D3447" s="2" t="s">
        <v>26</v>
      </c>
      <c r="E3447" s="2" t="s">
        <v>66</v>
      </c>
      <c r="F3447" s="2" t="s">
        <v>1005</v>
      </c>
      <c r="G3447" s="6" t="str">
        <f>VLOOKUP(F3447,'Customer Info'!A:B,2,0)</f>
        <v>Kelly</v>
      </c>
      <c r="H3447" s="6" t="str">
        <f>VLOOKUP(F3447,'Customer Info'!A:C,3,0)</f>
        <v>Williams</v>
      </c>
      <c r="I3447" s="6" t="str">
        <f>VLOOKUP(F3447,'Customer Info'!A:E,5,0)</f>
        <v>Palu</v>
      </c>
      <c r="J3447" s="2" t="s">
        <v>380</v>
      </c>
      <c r="K3447" s="2">
        <v>7021</v>
      </c>
      <c r="L3447" s="2">
        <v>6686</v>
      </c>
      <c r="M3447" s="2">
        <v>3</v>
      </c>
      <c r="N3447" s="7">
        <f t="shared" si="212"/>
        <v>20058</v>
      </c>
      <c r="O3447" s="7">
        <f t="shared" si="213"/>
        <v>21063</v>
      </c>
      <c r="P3447" s="2">
        <v>64</v>
      </c>
      <c r="Q3447" s="8">
        <f t="shared" si="214"/>
        <v>21127</v>
      </c>
      <c r="R3447" s="8">
        <f t="shared" si="215"/>
        <v>1005</v>
      </c>
      <c r="S3447" s="2" t="s">
        <v>61</v>
      </c>
      <c r="T3447" s="22" cm="1">
        <f t="array" ref="T3447">_xlfn.IFS(OR(Q3447&gt;$U$2,Q3447&lt;$U$3),Q3447*$V$2,OR(Q3447&gt;$U$3,Q3447&lt;$U$4),Q3447*$V$3,OR(Q3447&gt;$U$3,Q3447&lt;$U$4),Q3447*$V$4,OR(Q3447&gt;$U$5,Q3447&lt;$U$6),Q3447*$V$6,OR(Q3447&gt;$U$6,Q3447&lt;$U$7),Q3447*$V$7)</f>
        <v>422.54</v>
      </c>
    </row>
    <row r="3448" spans="1:20" x14ac:dyDescent="0.3">
      <c r="A3448" s="2" t="s">
        <v>4135</v>
      </c>
      <c r="B3448" s="5">
        <v>43188</v>
      </c>
      <c r="C3448" s="5">
        <v>43188</v>
      </c>
      <c r="D3448" s="2" t="s">
        <v>45</v>
      </c>
      <c r="E3448" s="2" t="s">
        <v>34</v>
      </c>
      <c r="F3448" s="2" t="s">
        <v>2190</v>
      </c>
      <c r="G3448" s="6" t="str">
        <f>VLOOKUP(F3448,'Customer Info'!A:B,2,0)</f>
        <v>Justin</v>
      </c>
      <c r="H3448" s="6" t="str">
        <f>VLOOKUP(F3448,'Customer Info'!A:C,3,0)</f>
        <v>Hirsh</v>
      </c>
      <c r="I3448" s="6" t="str">
        <f>VLOOKUP(F3448,'Customer Info'!A:E,5,0)</f>
        <v>Shangzhi</v>
      </c>
      <c r="J3448" s="2" t="s">
        <v>75</v>
      </c>
      <c r="K3448" s="2">
        <v>1321</v>
      </c>
      <c r="L3448" s="2">
        <v>1211</v>
      </c>
      <c r="M3448" s="2">
        <v>3</v>
      </c>
      <c r="N3448" s="7">
        <f t="shared" si="212"/>
        <v>3633</v>
      </c>
      <c r="O3448" s="7">
        <f t="shared" si="213"/>
        <v>3963</v>
      </c>
      <c r="P3448" s="2">
        <v>21</v>
      </c>
      <c r="Q3448" s="8">
        <f t="shared" si="214"/>
        <v>3984</v>
      </c>
      <c r="R3448" s="8">
        <f t="shared" si="215"/>
        <v>330</v>
      </c>
      <c r="S3448" s="2" t="s">
        <v>31</v>
      </c>
      <c r="T3448" s="22" cm="1">
        <f t="array" ref="T3448">_xlfn.IFS(OR(Q3448&gt;$U$2,Q3448&lt;$U$3),Q3448*$V$2,OR(Q3448&gt;$U$3,Q3448&lt;$U$4),Q3448*$V$3,OR(Q3448&gt;$U$3,Q3448&lt;$U$4),Q3448*$V$4,OR(Q3448&gt;$U$5,Q3448&lt;$U$6),Q3448*$V$6,OR(Q3448&gt;$U$6,Q3448&lt;$U$7),Q3448*$V$7)</f>
        <v>79.680000000000007</v>
      </c>
    </row>
    <row r="3449" spans="1:20" x14ac:dyDescent="0.3">
      <c r="A3449" s="2" t="s">
        <v>4136</v>
      </c>
      <c r="B3449" s="5">
        <v>43121</v>
      </c>
      <c r="C3449" s="5">
        <v>43122</v>
      </c>
      <c r="D3449" s="2" t="s">
        <v>45</v>
      </c>
      <c r="E3449" s="2" t="s">
        <v>27</v>
      </c>
      <c r="F3449" s="2" t="s">
        <v>1277</v>
      </c>
      <c r="G3449" s="6" t="str">
        <f>VLOOKUP(F3449,'Customer Info'!A:B,2,0)</f>
        <v>Tracy</v>
      </c>
      <c r="H3449" s="6" t="str">
        <f>VLOOKUP(F3449,'Customer Info'!A:C,3,0)</f>
        <v>Blumstein</v>
      </c>
      <c r="I3449" s="6" t="str">
        <f>VLOOKUP(F3449,'Customer Info'!A:E,5,0)</f>
        <v>Guangzhou</v>
      </c>
      <c r="J3449" s="2" t="s">
        <v>188</v>
      </c>
      <c r="K3449" s="2">
        <v>900</v>
      </c>
      <c r="L3449" s="2">
        <v>834</v>
      </c>
      <c r="M3449" s="2">
        <v>3</v>
      </c>
      <c r="N3449" s="7">
        <f t="shared" si="212"/>
        <v>2502</v>
      </c>
      <c r="O3449" s="7">
        <f t="shared" si="213"/>
        <v>2700</v>
      </c>
      <c r="P3449" s="2">
        <v>28</v>
      </c>
      <c r="Q3449" s="8">
        <f t="shared" si="214"/>
        <v>2728</v>
      </c>
      <c r="R3449" s="8">
        <f t="shared" si="215"/>
        <v>198</v>
      </c>
      <c r="S3449" s="2" t="s">
        <v>31</v>
      </c>
      <c r="T3449" s="22" cm="1">
        <f t="array" ref="T3449">_xlfn.IFS(OR(Q3449&gt;$U$2,Q3449&lt;$U$3),Q3449*$V$2,OR(Q3449&gt;$U$3,Q3449&lt;$U$4),Q3449*$V$3,OR(Q3449&gt;$U$3,Q3449&lt;$U$4),Q3449*$V$4,OR(Q3449&gt;$U$5,Q3449&lt;$U$6),Q3449*$V$6,OR(Q3449&gt;$U$6,Q3449&lt;$U$7),Q3449*$V$7)</f>
        <v>54.56</v>
      </c>
    </row>
    <row r="3450" spans="1:20" x14ac:dyDescent="0.3">
      <c r="A3450" s="2" t="s">
        <v>4137</v>
      </c>
      <c r="B3450" s="5">
        <v>43451</v>
      </c>
      <c r="C3450" s="5">
        <v>43452</v>
      </c>
      <c r="D3450" s="2" t="s">
        <v>33</v>
      </c>
      <c r="E3450" s="2" t="s">
        <v>66</v>
      </c>
      <c r="F3450" s="2" t="s">
        <v>517</v>
      </c>
      <c r="G3450" s="6" t="str">
        <f>VLOOKUP(F3450,'Customer Info'!A:B,2,0)</f>
        <v>Ruben</v>
      </c>
      <c r="H3450" s="6" t="str">
        <f>VLOOKUP(F3450,'Customer Info'!A:C,3,0)</f>
        <v>Ausman</v>
      </c>
      <c r="I3450" s="6" t="str">
        <f>VLOOKUP(F3450,'Customer Info'!A:E,5,0)</f>
        <v>Sonneberg</v>
      </c>
      <c r="J3450" s="2" t="s">
        <v>699</v>
      </c>
      <c r="K3450" s="2">
        <v>6701</v>
      </c>
      <c r="L3450" s="2">
        <v>6384</v>
      </c>
      <c r="M3450" s="2">
        <v>2</v>
      </c>
      <c r="N3450" s="7">
        <f t="shared" si="212"/>
        <v>12768</v>
      </c>
      <c r="O3450" s="7">
        <f t="shared" si="213"/>
        <v>13402</v>
      </c>
      <c r="P3450" s="2">
        <v>87</v>
      </c>
      <c r="Q3450" s="8">
        <f t="shared" si="214"/>
        <v>13489</v>
      </c>
      <c r="R3450" s="8">
        <f t="shared" si="215"/>
        <v>634</v>
      </c>
      <c r="S3450" s="2" t="s">
        <v>31</v>
      </c>
      <c r="T3450" s="22" cm="1">
        <f t="array" ref="T3450">_xlfn.IFS(OR(Q3450&gt;$U$2,Q3450&lt;$U$3),Q3450*$V$2,OR(Q3450&gt;$U$3,Q3450&lt;$U$4),Q3450*$V$3,OR(Q3450&gt;$U$3,Q3450&lt;$U$4),Q3450*$V$4,OR(Q3450&gt;$U$5,Q3450&lt;$U$6),Q3450*$V$6,OR(Q3450&gt;$U$6,Q3450&lt;$U$7),Q3450*$V$7)</f>
        <v>269.78000000000003</v>
      </c>
    </row>
    <row r="3451" spans="1:20" x14ac:dyDescent="0.3">
      <c r="A3451" s="2" t="s">
        <v>4138</v>
      </c>
      <c r="B3451" s="5">
        <v>43330</v>
      </c>
      <c r="C3451" s="5">
        <v>43331</v>
      </c>
      <c r="D3451" s="2" t="s">
        <v>26</v>
      </c>
      <c r="E3451" s="2" t="s">
        <v>41</v>
      </c>
      <c r="F3451" s="2" t="s">
        <v>1541</v>
      </c>
      <c r="G3451" s="6" t="str">
        <f>VLOOKUP(F3451,'Customer Info'!A:B,2,0)</f>
        <v>Maribeth</v>
      </c>
      <c r="H3451" s="6" t="str">
        <f>VLOOKUP(F3451,'Customer Info'!A:C,3,0)</f>
        <v>Dona</v>
      </c>
      <c r="I3451" s="6" t="str">
        <f>VLOOKUP(F3451,'Customer Info'!A:E,5,0)</f>
        <v>Adelaide</v>
      </c>
      <c r="J3451" s="2" t="s">
        <v>512</v>
      </c>
      <c r="K3451" s="2">
        <v>3408</v>
      </c>
      <c r="L3451" s="2">
        <v>3215</v>
      </c>
      <c r="M3451" s="2">
        <v>6</v>
      </c>
      <c r="N3451" s="7">
        <f t="shared" si="212"/>
        <v>19290</v>
      </c>
      <c r="O3451" s="7">
        <f t="shared" si="213"/>
        <v>20448</v>
      </c>
      <c r="P3451" s="2">
        <v>20</v>
      </c>
      <c r="Q3451" s="8">
        <f t="shared" si="214"/>
        <v>20468</v>
      </c>
      <c r="R3451" s="8">
        <f t="shared" si="215"/>
        <v>1158</v>
      </c>
      <c r="S3451" s="2" t="s">
        <v>28</v>
      </c>
      <c r="T3451" s="22" cm="1">
        <f t="array" ref="T3451">_xlfn.IFS(OR(Q3451&gt;$U$2,Q3451&lt;$U$3),Q3451*$V$2,OR(Q3451&gt;$U$3,Q3451&lt;$U$4),Q3451*$V$3,OR(Q3451&gt;$U$3,Q3451&lt;$U$4),Q3451*$V$4,OR(Q3451&gt;$U$5,Q3451&lt;$U$6),Q3451*$V$6,OR(Q3451&gt;$U$6,Q3451&lt;$U$7),Q3451*$V$7)</f>
        <v>409.36</v>
      </c>
    </row>
    <row r="3452" spans="1:20" x14ac:dyDescent="0.3">
      <c r="A3452" s="2" t="s">
        <v>4139</v>
      </c>
      <c r="B3452" s="5">
        <v>43247</v>
      </c>
      <c r="C3452" s="5">
        <v>43247</v>
      </c>
      <c r="D3452" s="2" t="s">
        <v>26</v>
      </c>
      <c r="E3452" s="2" t="s">
        <v>66</v>
      </c>
      <c r="F3452" s="2" t="s">
        <v>29</v>
      </c>
      <c r="G3452" s="6" t="str">
        <f>VLOOKUP(F3452,'Customer Info'!A:B,2,0)</f>
        <v>Michael</v>
      </c>
      <c r="H3452" s="6" t="str">
        <f>VLOOKUP(F3452,'Customer Info'!A:C,3,0)</f>
        <v>Granlund</v>
      </c>
      <c r="I3452" s="6" t="str">
        <f>VLOOKUP(F3452,'Customer Info'!A:E,5,0)</f>
        <v>Sydney</v>
      </c>
      <c r="J3452" s="2" t="s">
        <v>314</v>
      </c>
      <c r="K3452" s="2">
        <v>8202</v>
      </c>
      <c r="L3452" s="2">
        <v>7594</v>
      </c>
      <c r="M3452" s="2">
        <v>6</v>
      </c>
      <c r="N3452" s="7">
        <f t="shared" si="212"/>
        <v>45564</v>
      </c>
      <c r="O3452" s="7">
        <f t="shared" si="213"/>
        <v>49212</v>
      </c>
      <c r="P3452" s="2">
        <v>48</v>
      </c>
      <c r="Q3452" s="8">
        <f t="shared" si="214"/>
        <v>49260</v>
      </c>
      <c r="R3452" s="8">
        <f t="shared" si="215"/>
        <v>3648</v>
      </c>
      <c r="S3452" s="2" t="s">
        <v>61</v>
      </c>
      <c r="T3452" s="22" cm="1">
        <f t="array" ref="T3452">_xlfn.IFS(OR(Q3452&gt;$U$2,Q3452&lt;$U$3),Q3452*$V$2,OR(Q3452&gt;$U$3,Q3452&lt;$U$4),Q3452*$V$3,OR(Q3452&gt;$U$3,Q3452&lt;$U$4),Q3452*$V$4,OR(Q3452&gt;$U$5,Q3452&lt;$U$6),Q3452*$V$6,OR(Q3452&gt;$U$6,Q3452&lt;$U$7),Q3452*$V$7)</f>
        <v>985.2</v>
      </c>
    </row>
    <row r="3453" spans="1:20" x14ac:dyDescent="0.3">
      <c r="A3453" s="2" t="s">
        <v>4140</v>
      </c>
      <c r="B3453" s="5">
        <v>43218</v>
      </c>
      <c r="C3453" s="5">
        <v>43218</v>
      </c>
      <c r="D3453" s="2" t="s">
        <v>45</v>
      </c>
      <c r="E3453" s="2" t="s">
        <v>89</v>
      </c>
      <c r="F3453" s="2" t="s">
        <v>145</v>
      </c>
      <c r="G3453" s="6" t="str">
        <f>VLOOKUP(F3453,'Customer Info'!A:B,2,0)</f>
        <v>Lisa</v>
      </c>
      <c r="H3453" s="6" t="str">
        <f>VLOOKUP(F3453,'Customer Info'!A:C,3,0)</f>
        <v>Ryan</v>
      </c>
      <c r="I3453" s="6" t="str">
        <f>VLOOKUP(F3453,'Customer Info'!A:E,5,0)</f>
        <v>Berlin</v>
      </c>
      <c r="J3453" s="2" t="s">
        <v>178</v>
      </c>
      <c r="K3453" s="2">
        <v>199</v>
      </c>
      <c r="L3453" s="2">
        <v>176</v>
      </c>
      <c r="M3453" s="2">
        <v>2</v>
      </c>
      <c r="N3453" s="7">
        <f t="shared" si="212"/>
        <v>352</v>
      </c>
      <c r="O3453" s="7">
        <f t="shared" si="213"/>
        <v>398</v>
      </c>
      <c r="P3453" s="2">
        <v>30</v>
      </c>
      <c r="Q3453" s="8">
        <f t="shared" si="214"/>
        <v>428</v>
      </c>
      <c r="R3453" s="8">
        <f t="shared" si="215"/>
        <v>46</v>
      </c>
      <c r="S3453" s="2" t="s">
        <v>31</v>
      </c>
      <c r="T3453" s="22" cm="1">
        <f t="array" ref="T3453">_xlfn.IFS(OR(Q3453&gt;$U$2,Q3453&lt;$U$3),Q3453*$V$2,OR(Q3453&gt;$U$3,Q3453&lt;$U$4),Q3453*$V$3,OR(Q3453&gt;$U$3,Q3453&lt;$U$4),Q3453*$V$4,OR(Q3453&gt;$U$5,Q3453&lt;$U$6),Q3453*$V$6,OR(Q3453&gt;$U$6,Q3453&lt;$U$7),Q3453*$V$7)</f>
        <v>8.56</v>
      </c>
    </row>
    <row r="3454" spans="1:20" x14ac:dyDescent="0.3">
      <c r="A3454" s="2" t="s">
        <v>4141</v>
      </c>
      <c r="B3454" s="5">
        <v>43263</v>
      </c>
      <c r="C3454" s="5">
        <v>43264</v>
      </c>
      <c r="D3454" s="2" t="s">
        <v>26</v>
      </c>
      <c r="E3454" s="2" t="s">
        <v>27</v>
      </c>
      <c r="F3454" s="2" t="s">
        <v>995</v>
      </c>
      <c r="G3454" s="6" t="str">
        <f>VLOOKUP(F3454,'Customer Info'!A:B,2,0)</f>
        <v>Jesus</v>
      </c>
      <c r="H3454" s="6" t="str">
        <f>VLOOKUP(F3454,'Customer Info'!A:C,3,0)</f>
        <v>Ocampo</v>
      </c>
      <c r="I3454" s="6" t="str">
        <f>VLOOKUP(F3454,'Customer Info'!A:E,5,0)</f>
        <v>Herten</v>
      </c>
      <c r="J3454" s="2" t="s">
        <v>396</v>
      </c>
      <c r="K3454" s="2">
        <v>4846</v>
      </c>
      <c r="L3454" s="2">
        <v>4492</v>
      </c>
      <c r="M3454" s="2">
        <v>4</v>
      </c>
      <c r="N3454" s="7">
        <f t="shared" si="212"/>
        <v>17968</v>
      </c>
      <c r="O3454" s="7">
        <f t="shared" si="213"/>
        <v>19384</v>
      </c>
      <c r="P3454" s="2">
        <v>22</v>
      </c>
      <c r="Q3454" s="8">
        <f t="shared" si="214"/>
        <v>19406</v>
      </c>
      <c r="R3454" s="8">
        <f t="shared" si="215"/>
        <v>1416</v>
      </c>
      <c r="S3454" s="2" t="s">
        <v>61</v>
      </c>
      <c r="T3454" s="22" cm="1">
        <f t="array" ref="T3454">_xlfn.IFS(OR(Q3454&gt;$U$2,Q3454&lt;$U$3),Q3454*$V$2,OR(Q3454&gt;$U$3,Q3454&lt;$U$4),Q3454*$V$3,OR(Q3454&gt;$U$3,Q3454&lt;$U$4),Q3454*$V$4,OR(Q3454&gt;$U$5,Q3454&lt;$U$6),Q3454*$V$6,OR(Q3454&gt;$U$6,Q3454&lt;$U$7),Q3454*$V$7)</f>
        <v>388.12</v>
      </c>
    </row>
    <row r="3455" spans="1:20" x14ac:dyDescent="0.3">
      <c r="A3455" s="2" t="s">
        <v>4142</v>
      </c>
      <c r="B3455" s="5">
        <v>43300</v>
      </c>
      <c r="C3455" s="5">
        <v>43300</v>
      </c>
      <c r="D3455" s="2" t="s">
        <v>26</v>
      </c>
      <c r="E3455" s="2" t="s">
        <v>27</v>
      </c>
      <c r="F3455" s="2" t="s">
        <v>1693</v>
      </c>
      <c r="G3455" s="6" t="str">
        <f>VLOOKUP(F3455,'Customer Info'!A:B,2,0)</f>
        <v>Tamara</v>
      </c>
      <c r="H3455" s="6" t="str">
        <f>VLOOKUP(F3455,'Customer Info'!A:C,3,0)</f>
        <v>Chand</v>
      </c>
      <c r="I3455" s="6" t="str">
        <f>VLOOKUP(F3455,'Customer Info'!A:E,5,0)</f>
        <v>Yogyakarta</v>
      </c>
      <c r="J3455" s="2" t="s">
        <v>346</v>
      </c>
      <c r="K3455" s="2">
        <v>1637</v>
      </c>
      <c r="L3455" s="2">
        <v>1532</v>
      </c>
      <c r="M3455" s="2">
        <v>2</v>
      </c>
      <c r="N3455" s="7">
        <f t="shared" si="212"/>
        <v>3064</v>
      </c>
      <c r="O3455" s="7">
        <f t="shared" si="213"/>
        <v>3274</v>
      </c>
      <c r="P3455" s="2">
        <v>67</v>
      </c>
      <c r="Q3455" s="8">
        <f t="shared" si="214"/>
        <v>3341</v>
      </c>
      <c r="R3455" s="8">
        <f t="shared" si="215"/>
        <v>210</v>
      </c>
      <c r="S3455" s="2" t="s">
        <v>61</v>
      </c>
      <c r="T3455" s="22" cm="1">
        <f t="array" ref="T3455">_xlfn.IFS(OR(Q3455&gt;$U$2,Q3455&lt;$U$3),Q3455*$V$2,OR(Q3455&gt;$U$3,Q3455&lt;$U$4),Q3455*$V$3,OR(Q3455&gt;$U$3,Q3455&lt;$U$4),Q3455*$V$4,OR(Q3455&gt;$U$5,Q3455&lt;$U$6),Q3455*$V$6,OR(Q3455&gt;$U$6,Q3455&lt;$U$7),Q3455*$V$7)</f>
        <v>66.820000000000007</v>
      </c>
    </row>
    <row r="3456" spans="1:20" x14ac:dyDescent="0.3">
      <c r="A3456" s="2" t="s">
        <v>4143</v>
      </c>
      <c r="B3456" s="5">
        <v>43425</v>
      </c>
      <c r="C3456" s="5">
        <v>43425</v>
      </c>
      <c r="D3456" s="2" t="s">
        <v>33</v>
      </c>
      <c r="E3456" s="2" t="s">
        <v>46</v>
      </c>
      <c r="F3456" s="2" t="s">
        <v>214</v>
      </c>
      <c r="G3456" s="6" t="str">
        <f>VLOOKUP(F3456,'Customer Info'!A:B,2,0)</f>
        <v>Laurel</v>
      </c>
      <c r="H3456" s="6" t="str">
        <f>VLOOKUP(F3456,'Customer Info'!A:C,3,0)</f>
        <v>Beltran</v>
      </c>
      <c r="I3456" s="6" t="str">
        <f>VLOOKUP(F3456,'Customer Info'!A:E,5,0)</f>
        <v>Bonn</v>
      </c>
      <c r="J3456" s="2" t="s">
        <v>368</v>
      </c>
      <c r="K3456" s="2">
        <v>7315</v>
      </c>
      <c r="L3456" s="2">
        <v>6967</v>
      </c>
      <c r="M3456" s="2">
        <v>1</v>
      </c>
      <c r="N3456" s="7">
        <f t="shared" si="212"/>
        <v>6967</v>
      </c>
      <c r="O3456" s="7">
        <f t="shared" si="213"/>
        <v>7315</v>
      </c>
      <c r="P3456" s="2">
        <v>52</v>
      </c>
      <c r="Q3456" s="8">
        <f t="shared" si="214"/>
        <v>7367</v>
      </c>
      <c r="R3456" s="8">
        <f t="shared" si="215"/>
        <v>348</v>
      </c>
      <c r="S3456" s="2" t="s">
        <v>31</v>
      </c>
      <c r="T3456" s="22" cm="1">
        <f t="array" ref="T3456">_xlfn.IFS(OR(Q3456&gt;$U$2,Q3456&lt;$U$3),Q3456*$V$2,OR(Q3456&gt;$U$3,Q3456&lt;$U$4),Q3456*$V$3,OR(Q3456&gt;$U$3,Q3456&lt;$U$4),Q3456*$V$4,OR(Q3456&gt;$U$5,Q3456&lt;$U$6),Q3456*$V$6,OR(Q3456&gt;$U$6,Q3456&lt;$U$7),Q3456*$V$7)</f>
        <v>147.34</v>
      </c>
    </row>
    <row r="3457" spans="1:20" x14ac:dyDescent="0.3">
      <c r="A3457" s="2" t="s">
        <v>4144</v>
      </c>
      <c r="B3457" s="5">
        <v>43224</v>
      </c>
      <c r="C3457" s="5">
        <v>43224</v>
      </c>
      <c r="D3457" s="2" t="s">
        <v>33</v>
      </c>
      <c r="E3457" s="2" t="s">
        <v>46</v>
      </c>
      <c r="F3457" s="2" t="s">
        <v>775</v>
      </c>
      <c r="G3457" s="6" t="str">
        <f>VLOOKUP(F3457,'Customer Info'!A:B,2,0)</f>
        <v>Dorothy</v>
      </c>
      <c r="H3457" s="6" t="str">
        <f>VLOOKUP(F3457,'Customer Info'!A:C,3,0)</f>
        <v>Badders</v>
      </c>
      <c r="I3457" s="6" t="str">
        <f>VLOOKUP(F3457,'Customer Info'!A:E,5,0)</f>
        <v>Nanning</v>
      </c>
      <c r="J3457" s="2" t="s">
        <v>116</v>
      </c>
      <c r="K3457" s="2">
        <v>5882</v>
      </c>
      <c r="L3457" s="2">
        <v>5713</v>
      </c>
      <c r="M3457" s="2">
        <v>1</v>
      </c>
      <c r="N3457" s="7">
        <f t="shared" si="212"/>
        <v>5713</v>
      </c>
      <c r="O3457" s="7">
        <f t="shared" si="213"/>
        <v>5882</v>
      </c>
      <c r="P3457" s="2">
        <v>33</v>
      </c>
      <c r="Q3457" s="8">
        <f t="shared" si="214"/>
        <v>5915</v>
      </c>
      <c r="R3457" s="8">
        <f t="shared" si="215"/>
        <v>169</v>
      </c>
      <c r="S3457" s="2" t="s">
        <v>28</v>
      </c>
      <c r="T3457" s="22" cm="1">
        <f t="array" ref="T3457">_xlfn.IFS(OR(Q3457&gt;$U$2,Q3457&lt;$U$3),Q3457*$V$2,OR(Q3457&gt;$U$3,Q3457&lt;$U$4),Q3457*$V$3,OR(Q3457&gt;$U$3,Q3457&lt;$U$4),Q3457*$V$4,OR(Q3457&gt;$U$5,Q3457&lt;$U$6),Q3457*$V$6,OR(Q3457&gt;$U$6,Q3457&lt;$U$7),Q3457*$V$7)</f>
        <v>118.3</v>
      </c>
    </row>
    <row r="3458" spans="1:20" x14ac:dyDescent="0.3">
      <c r="A3458" s="2" t="s">
        <v>4145</v>
      </c>
      <c r="B3458" s="5">
        <v>43275</v>
      </c>
      <c r="C3458" s="5">
        <v>43276</v>
      </c>
      <c r="D3458" s="2" t="s">
        <v>45</v>
      </c>
      <c r="E3458" s="2" t="s">
        <v>34</v>
      </c>
      <c r="F3458" s="2" t="s">
        <v>1652</v>
      </c>
      <c r="G3458" s="6" t="str">
        <f>VLOOKUP(F3458,'Customer Info'!A:B,2,0)</f>
        <v>Sarah</v>
      </c>
      <c r="H3458" s="6" t="str">
        <f>VLOOKUP(F3458,'Customer Info'!A:C,3,0)</f>
        <v>Foster</v>
      </c>
      <c r="I3458" s="6" t="str">
        <f>VLOOKUP(F3458,'Customer Info'!A:E,5,0)</f>
        <v>Harbin</v>
      </c>
      <c r="J3458" s="2" t="s">
        <v>342</v>
      </c>
      <c r="K3458" s="2">
        <v>210</v>
      </c>
      <c r="L3458" s="2">
        <v>193</v>
      </c>
      <c r="M3458" s="2">
        <v>10</v>
      </c>
      <c r="N3458" s="7">
        <f t="shared" si="212"/>
        <v>1930</v>
      </c>
      <c r="O3458" s="7">
        <f t="shared" si="213"/>
        <v>2100</v>
      </c>
      <c r="P3458" s="2">
        <v>43</v>
      </c>
      <c r="Q3458" s="8">
        <f t="shared" si="214"/>
        <v>2143</v>
      </c>
      <c r="R3458" s="8">
        <f t="shared" si="215"/>
        <v>170</v>
      </c>
      <c r="S3458" s="2" t="s">
        <v>31</v>
      </c>
      <c r="T3458" s="22" cm="1">
        <f t="array" ref="T3458">_xlfn.IFS(OR(Q3458&gt;$U$2,Q3458&lt;$U$3),Q3458*$V$2,OR(Q3458&gt;$U$3,Q3458&lt;$U$4),Q3458*$V$3,OR(Q3458&gt;$U$3,Q3458&lt;$U$4),Q3458*$V$4,OR(Q3458&gt;$U$5,Q3458&lt;$U$6),Q3458*$V$6,OR(Q3458&gt;$U$6,Q3458&lt;$U$7),Q3458*$V$7)</f>
        <v>42.86</v>
      </c>
    </row>
    <row r="3459" spans="1:20" x14ac:dyDescent="0.3">
      <c r="A3459" s="2" t="s">
        <v>4146</v>
      </c>
      <c r="B3459" s="5">
        <v>43369</v>
      </c>
      <c r="C3459" s="5">
        <v>43370</v>
      </c>
      <c r="D3459" s="2" t="s">
        <v>45</v>
      </c>
      <c r="E3459" s="2" t="s">
        <v>46</v>
      </c>
      <c r="F3459" s="2" t="s">
        <v>1122</v>
      </c>
      <c r="G3459" s="6" t="str">
        <f>VLOOKUP(F3459,'Customer Info'!A:B,2,0)</f>
        <v>Kelly</v>
      </c>
      <c r="H3459" s="6" t="str">
        <f>VLOOKUP(F3459,'Customer Info'!A:C,3,0)</f>
        <v>Collister</v>
      </c>
      <c r="I3459" s="6" t="str">
        <f>VLOOKUP(F3459,'Customer Info'!A:E,5,0)</f>
        <v>Sydney</v>
      </c>
      <c r="J3459" s="2" t="s">
        <v>39</v>
      </c>
      <c r="K3459" s="2">
        <v>59</v>
      </c>
      <c r="L3459" s="2">
        <v>55</v>
      </c>
      <c r="M3459" s="2">
        <v>3</v>
      </c>
      <c r="N3459" s="7">
        <f t="shared" si="212"/>
        <v>165</v>
      </c>
      <c r="O3459" s="7">
        <f t="shared" si="213"/>
        <v>177</v>
      </c>
      <c r="P3459" s="2">
        <v>10</v>
      </c>
      <c r="Q3459" s="8">
        <f t="shared" si="214"/>
        <v>187</v>
      </c>
      <c r="R3459" s="8">
        <f t="shared" si="215"/>
        <v>12</v>
      </c>
      <c r="S3459" s="2" t="s">
        <v>31</v>
      </c>
      <c r="T3459" s="22" cm="1">
        <f t="array" ref="T3459">_xlfn.IFS(OR(Q3459&gt;$U$2,Q3459&lt;$U$3),Q3459*$V$2,OR(Q3459&gt;$U$3,Q3459&lt;$U$4),Q3459*$V$3,OR(Q3459&gt;$U$3,Q3459&lt;$U$4),Q3459*$V$4,OR(Q3459&gt;$U$5,Q3459&lt;$U$6),Q3459*$V$6,OR(Q3459&gt;$U$6,Q3459&lt;$U$7),Q3459*$V$7)</f>
        <v>3.74</v>
      </c>
    </row>
    <row r="3460" spans="1:20" x14ac:dyDescent="0.3">
      <c r="A3460" s="2" t="s">
        <v>4147</v>
      </c>
      <c r="B3460" s="5">
        <v>43419</v>
      </c>
      <c r="C3460" s="5">
        <v>43420</v>
      </c>
      <c r="D3460" s="2" t="s">
        <v>26</v>
      </c>
      <c r="E3460" s="2" t="s">
        <v>89</v>
      </c>
      <c r="F3460" s="2" t="s">
        <v>1003</v>
      </c>
      <c r="G3460" s="6" t="str">
        <f>VLOOKUP(F3460,'Customer Info'!A:B,2,0)</f>
        <v>Katrina</v>
      </c>
      <c r="H3460" s="6" t="str">
        <f>VLOOKUP(F3460,'Customer Info'!A:C,3,0)</f>
        <v>Bavinger</v>
      </c>
      <c r="I3460" s="6" t="str">
        <f>VLOOKUP(F3460,'Customer Info'!A:E,5,0)</f>
        <v>Melbourne</v>
      </c>
      <c r="J3460" s="2" t="s">
        <v>446</v>
      </c>
      <c r="K3460" s="2">
        <v>3354</v>
      </c>
      <c r="L3460" s="2">
        <v>3102</v>
      </c>
      <c r="M3460" s="2">
        <v>3</v>
      </c>
      <c r="N3460" s="7">
        <f t="shared" si="212"/>
        <v>9306</v>
      </c>
      <c r="O3460" s="7">
        <f t="shared" si="213"/>
        <v>10062</v>
      </c>
      <c r="P3460" s="2">
        <v>41</v>
      </c>
      <c r="Q3460" s="8">
        <f t="shared" si="214"/>
        <v>10103</v>
      </c>
      <c r="R3460" s="8">
        <f t="shared" si="215"/>
        <v>756</v>
      </c>
      <c r="S3460" s="2" t="s">
        <v>31</v>
      </c>
      <c r="T3460" s="22" cm="1">
        <f t="array" ref="T3460">_xlfn.IFS(OR(Q3460&gt;$U$2,Q3460&lt;$U$3),Q3460*$V$2,OR(Q3460&gt;$U$3,Q3460&lt;$U$4),Q3460*$V$3,OR(Q3460&gt;$U$3,Q3460&lt;$U$4),Q3460*$V$4,OR(Q3460&gt;$U$5,Q3460&lt;$U$6),Q3460*$V$6,OR(Q3460&gt;$U$6,Q3460&lt;$U$7),Q3460*$V$7)</f>
        <v>202.06</v>
      </c>
    </row>
    <row r="3461" spans="1:20" x14ac:dyDescent="0.3">
      <c r="A3461" s="2" t="s">
        <v>4148</v>
      </c>
      <c r="B3461" s="5">
        <v>43135</v>
      </c>
      <c r="C3461" s="5">
        <v>43135</v>
      </c>
      <c r="D3461" s="2" t="s">
        <v>45</v>
      </c>
      <c r="E3461" s="2" t="s">
        <v>27</v>
      </c>
      <c r="F3461" s="2" t="s">
        <v>419</v>
      </c>
      <c r="G3461" s="6" t="str">
        <f>VLOOKUP(F3461,'Customer Info'!A:B,2,0)</f>
        <v>Carl</v>
      </c>
      <c r="H3461" s="6" t="str">
        <f>VLOOKUP(F3461,'Customer Info'!A:C,3,0)</f>
        <v>Weiss</v>
      </c>
      <c r="I3461" s="6" t="str">
        <f>VLOOKUP(F3461,'Customer Info'!A:E,5,0)</f>
        <v>Delhi</v>
      </c>
      <c r="J3461" s="2" t="s">
        <v>389</v>
      </c>
      <c r="K3461" s="2">
        <v>101</v>
      </c>
      <c r="L3461" s="2">
        <v>98</v>
      </c>
      <c r="M3461" s="2">
        <v>1</v>
      </c>
      <c r="N3461" s="7">
        <f t="shared" si="212"/>
        <v>98</v>
      </c>
      <c r="O3461" s="7">
        <f t="shared" si="213"/>
        <v>101</v>
      </c>
      <c r="P3461" s="2">
        <v>10</v>
      </c>
      <c r="Q3461" s="8">
        <f t="shared" si="214"/>
        <v>111</v>
      </c>
      <c r="R3461" s="8">
        <f t="shared" si="215"/>
        <v>3</v>
      </c>
      <c r="S3461" s="2" t="s">
        <v>69</v>
      </c>
      <c r="T3461" s="22" cm="1">
        <f t="array" ref="T3461">_xlfn.IFS(OR(Q3461&gt;$U$2,Q3461&lt;$U$3),Q3461*$V$2,OR(Q3461&gt;$U$3,Q3461&lt;$U$4),Q3461*$V$3,OR(Q3461&gt;$U$3,Q3461&lt;$U$4),Q3461*$V$4,OR(Q3461&gt;$U$5,Q3461&lt;$U$6),Q3461*$V$6,OR(Q3461&gt;$U$6,Q3461&lt;$U$7),Q3461*$V$7)</f>
        <v>2.2200000000000002</v>
      </c>
    </row>
    <row r="3462" spans="1:20" x14ac:dyDescent="0.3">
      <c r="A3462" s="2" t="s">
        <v>4149</v>
      </c>
      <c r="B3462" s="5">
        <v>43266</v>
      </c>
      <c r="C3462" s="5">
        <v>43267</v>
      </c>
      <c r="D3462" s="2" t="s">
        <v>45</v>
      </c>
      <c r="E3462" s="2" t="s">
        <v>89</v>
      </c>
      <c r="F3462" s="2" t="s">
        <v>211</v>
      </c>
      <c r="G3462" s="6" t="str">
        <f>VLOOKUP(F3462,'Customer Info'!A:B,2,0)</f>
        <v>Meg</v>
      </c>
      <c r="H3462" s="6" t="str">
        <f>VLOOKUP(F3462,'Customer Info'!A:C,3,0)</f>
        <v>Tillman</v>
      </c>
      <c r="I3462" s="6" t="str">
        <f>VLOOKUP(F3462,'Customer Info'!A:E,5,0)</f>
        <v>Bangalore</v>
      </c>
      <c r="J3462" s="2" t="s">
        <v>311</v>
      </c>
      <c r="K3462" s="2">
        <v>542</v>
      </c>
      <c r="L3462" s="2">
        <v>492</v>
      </c>
      <c r="M3462" s="2">
        <v>3</v>
      </c>
      <c r="N3462" s="7">
        <f t="shared" si="212"/>
        <v>1476</v>
      </c>
      <c r="O3462" s="7">
        <f t="shared" si="213"/>
        <v>1626</v>
      </c>
      <c r="P3462" s="2">
        <v>69</v>
      </c>
      <c r="Q3462" s="8">
        <f t="shared" si="214"/>
        <v>1695</v>
      </c>
      <c r="R3462" s="8">
        <f t="shared" si="215"/>
        <v>150</v>
      </c>
      <c r="S3462" s="2" t="s">
        <v>31</v>
      </c>
      <c r="T3462" s="22" cm="1">
        <f t="array" ref="T3462">_xlfn.IFS(OR(Q3462&gt;$U$2,Q3462&lt;$U$3),Q3462*$V$2,OR(Q3462&gt;$U$3,Q3462&lt;$U$4),Q3462*$V$3,OR(Q3462&gt;$U$3,Q3462&lt;$U$4),Q3462*$V$4,OR(Q3462&gt;$U$5,Q3462&lt;$U$6),Q3462*$V$6,OR(Q3462&gt;$U$6,Q3462&lt;$U$7),Q3462*$V$7)</f>
        <v>33.9</v>
      </c>
    </row>
    <row r="3463" spans="1:20" x14ac:dyDescent="0.3">
      <c r="A3463" s="2" t="s">
        <v>4150</v>
      </c>
      <c r="B3463" s="5">
        <v>43436</v>
      </c>
      <c r="C3463" s="5">
        <v>43437</v>
      </c>
      <c r="D3463" s="2" t="s">
        <v>45</v>
      </c>
      <c r="E3463" s="2" t="s">
        <v>41</v>
      </c>
      <c r="F3463" s="2" t="s">
        <v>1206</v>
      </c>
      <c r="G3463" s="6" t="str">
        <f>VLOOKUP(F3463,'Customer Info'!A:B,2,0)</f>
        <v>Robert</v>
      </c>
      <c r="H3463" s="6" t="str">
        <f>VLOOKUP(F3463,'Customer Info'!A:C,3,0)</f>
        <v>Dilbeck</v>
      </c>
      <c r="I3463" s="6" t="str">
        <f>VLOOKUP(F3463,'Customer Info'!A:E,5,0)</f>
        <v>Bihar Sharif</v>
      </c>
      <c r="J3463" s="2" t="s">
        <v>536</v>
      </c>
      <c r="K3463" s="2">
        <v>626</v>
      </c>
      <c r="L3463" s="2">
        <v>559</v>
      </c>
      <c r="M3463" s="2">
        <v>1</v>
      </c>
      <c r="N3463" s="7">
        <f t="shared" si="212"/>
        <v>559</v>
      </c>
      <c r="O3463" s="7">
        <f t="shared" si="213"/>
        <v>626</v>
      </c>
      <c r="P3463" s="2">
        <v>40</v>
      </c>
      <c r="Q3463" s="8">
        <f t="shared" si="214"/>
        <v>666</v>
      </c>
      <c r="R3463" s="8">
        <f t="shared" si="215"/>
        <v>67</v>
      </c>
      <c r="S3463" s="2" t="s">
        <v>28</v>
      </c>
      <c r="T3463" s="22" cm="1">
        <f t="array" ref="T3463">_xlfn.IFS(OR(Q3463&gt;$U$2,Q3463&lt;$U$3),Q3463*$V$2,OR(Q3463&gt;$U$3,Q3463&lt;$U$4),Q3463*$V$3,OR(Q3463&gt;$U$3,Q3463&lt;$U$4),Q3463*$V$4,OR(Q3463&gt;$U$5,Q3463&lt;$U$6),Q3463*$V$6,OR(Q3463&gt;$U$6,Q3463&lt;$U$7),Q3463*$V$7)</f>
        <v>13.32</v>
      </c>
    </row>
    <row r="3464" spans="1:20" x14ac:dyDescent="0.3">
      <c r="A3464" s="2" t="s">
        <v>4151</v>
      </c>
      <c r="B3464" s="5">
        <v>43161</v>
      </c>
      <c r="C3464" s="5">
        <v>43163</v>
      </c>
      <c r="D3464" s="2" t="s">
        <v>45</v>
      </c>
      <c r="E3464" s="2" t="s">
        <v>34</v>
      </c>
      <c r="F3464" s="2" t="s">
        <v>478</v>
      </c>
      <c r="G3464" s="6" t="str">
        <f>VLOOKUP(F3464,'Customer Info'!A:B,2,0)</f>
        <v>Ben</v>
      </c>
      <c r="H3464" s="6" t="str">
        <f>VLOOKUP(F3464,'Customer Info'!A:C,3,0)</f>
        <v>Wallace</v>
      </c>
      <c r="I3464" s="6" t="str">
        <f>VLOOKUP(F3464,'Customer Info'!A:E,5,0)</f>
        <v>Shanghai</v>
      </c>
      <c r="J3464" s="2" t="s">
        <v>339</v>
      </c>
      <c r="K3464" s="2">
        <v>173</v>
      </c>
      <c r="L3464" s="2">
        <v>155</v>
      </c>
      <c r="M3464" s="2">
        <v>9</v>
      </c>
      <c r="N3464" s="7">
        <f t="shared" si="212"/>
        <v>1395</v>
      </c>
      <c r="O3464" s="7">
        <f t="shared" si="213"/>
        <v>1557</v>
      </c>
      <c r="P3464" s="2">
        <v>30</v>
      </c>
      <c r="Q3464" s="8">
        <f t="shared" si="214"/>
        <v>1587</v>
      </c>
      <c r="R3464" s="8">
        <f t="shared" si="215"/>
        <v>162</v>
      </c>
      <c r="S3464" s="2" t="s">
        <v>31</v>
      </c>
      <c r="T3464" s="22" cm="1">
        <f t="array" ref="T3464">_xlfn.IFS(OR(Q3464&gt;$U$2,Q3464&lt;$U$3),Q3464*$V$2,OR(Q3464&gt;$U$3,Q3464&lt;$U$4),Q3464*$V$3,OR(Q3464&gt;$U$3,Q3464&lt;$U$4),Q3464*$V$4,OR(Q3464&gt;$U$5,Q3464&lt;$U$6),Q3464*$V$6,OR(Q3464&gt;$U$6,Q3464&lt;$U$7),Q3464*$V$7)</f>
        <v>31.740000000000002</v>
      </c>
    </row>
    <row r="3465" spans="1:20" x14ac:dyDescent="0.3">
      <c r="A3465" s="2" t="s">
        <v>4152</v>
      </c>
      <c r="B3465" s="5">
        <v>43139</v>
      </c>
      <c r="C3465" s="5">
        <v>43141</v>
      </c>
      <c r="D3465" s="2" t="s">
        <v>45</v>
      </c>
      <c r="E3465" s="2" t="s">
        <v>27</v>
      </c>
      <c r="F3465" s="2" t="s">
        <v>1434</v>
      </c>
      <c r="G3465" s="6" t="str">
        <f>VLOOKUP(F3465,'Customer Info'!A:B,2,0)</f>
        <v>Alan</v>
      </c>
      <c r="H3465" s="6" t="str">
        <f>VLOOKUP(F3465,'Customer Info'!A:C,3,0)</f>
        <v>Shonely</v>
      </c>
      <c r="I3465" s="6" t="str">
        <f>VLOOKUP(F3465,'Customer Info'!A:E,5,0)</f>
        <v>Canberra</v>
      </c>
      <c r="J3465" s="2" t="s">
        <v>235</v>
      </c>
      <c r="K3465" s="2">
        <v>1146</v>
      </c>
      <c r="L3465" s="2">
        <v>1061</v>
      </c>
      <c r="M3465" s="2">
        <v>7</v>
      </c>
      <c r="N3465" s="7">
        <f t="shared" si="212"/>
        <v>7427</v>
      </c>
      <c r="O3465" s="7">
        <f t="shared" si="213"/>
        <v>8022</v>
      </c>
      <c r="P3465" s="2">
        <v>83</v>
      </c>
      <c r="Q3465" s="8">
        <f t="shared" si="214"/>
        <v>8105</v>
      </c>
      <c r="R3465" s="8">
        <f t="shared" si="215"/>
        <v>595</v>
      </c>
      <c r="S3465" s="2" t="s">
        <v>61</v>
      </c>
      <c r="T3465" s="22" cm="1">
        <f t="array" ref="T3465">_xlfn.IFS(OR(Q3465&gt;$U$2,Q3465&lt;$U$3),Q3465*$V$2,OR(Q3465&gt;$U$3,Q3465&lt;$U$4),Q3465*$V$3,OR(Q3465&gt;$U$3,Q3465&lt;$U$4),Q3465*$V$4,OR(Q3465&gt;$U$5,Q3465&lt;$U$6),Q3465*$V$6,OR(Q3465&gt;$U$6,Q3465&lt;$U$7),Q3465*$V$7)</f>
        <v>162.1</v>
      </c>
    </row>
    <row r="3466" spans="1:20" x14ac:dyDescent="0.3">
      <c r="A3466" s="2" t="s">
        <v>4153</v>
      </c>
      <c r="B3466" s="5">
        <v>43362</v>
      </c>
      <c r="C3466" s="5">
        <v>43364</v>
      </c>
      <c r="D3466" s="2" t="s">
        <v>45</v>
      </c>
      <c r="E3466" s="2" t="s">
        <v>34</v>
      </c>
      <c r="F3466" s="2" t="s">
        <v>951</v>
      </c>
      <c r="G3466" s="6" t="str">
        <f>VLOOKUP(F3466,'Customer Info'!A:B,2,0)</f>
        <v>Jill</v>
      </c>
      <c r="H3466" s="6" t="str">
        <f>VLOOKUP(F3466,'Customer Info'!A:C,3,0)</f>
        <v>Fjeld</v>
      </c>
      <c r="I3466" s="6" t="str">
        <f>VLOOKUP(F3466,'Customer Info'!A:E,5,0)</f>
        <v>Wollongong</v>
      </c>
      <c r="J3466" s="2" t="s">
        <v>323</v>
      </c>
      <c r="K3466" s="2">
        <v>1512</v>
      </c>
      <c r="L3466" s="2">
        <v>1497</v>
      </c>
      <c r="M3466" s="2">
        <v>6</v>
      </c>
      <c r="N3466" s="7">
        <f t="shared" si="212"/>
        <v>8982</v>
      </c>
      <c r="O3466" s="7">
        <f t="shared" si="213"/>
        <v>9072</v>
      </c>
      <c r="P3466" s="2">
        <v>84</v>
      </c>
      <c r="Q3466" s="8">
        <f t="shared" si="214"/>
        <v>9156</v>
      </c>
      <c r="R3466" s="8">
        <f t="shared" si="215"/>
        <v>90</v>
      </c>
      <c r="S3466" s="2" t="s">
        <v>31</v>
      </c>
      <c r="T3466" s="22" cm="1">
        <f t="array" ref="T3466">_xlfn.IFS(OR(Q3466&gt;$U$2,Q3466&lt;$U$3),Q3466*$V$2,OR(Q3466&gt;$U$3,Q3466&lt;$U$4),Q3466*$V$3,OR(Q3466&gt;$U$3,Q3466&lt;$U$4),Q3466*$V$4,OR(Q3466&gt;$U$5,Q3466&lt;$U$6),Q3466*$V$6,OR(Q3466&gt;$U$6,Q3466&lt;$U$7),Q3466*$V$7)</f>
        <v>183.12</v>
      </c>
    </row>
    <row r="3467" spans="1:20" x14ac:dyDescent="0.3">
      <c r="A3467" s="2" t="s">
        <v>4154</v>
      </c>
      <c r="B3467" s="5">
        <v>43352</v>
      </c>
      <c r="C3467" s="5">
        <v>43352</v>
      </c>
      <c r="D3467" s="2" t="s">
        <v>45</v>
      </c>
      <c r="E3467" s="2" t="s">
        <v>34</v>
      </c>
      <c r="F3467" s="2" t="s">
        <v>47</v>
      </c>
      <c r="G3467" s="6" t="str">
        <f>VLOOKUP(F3467,'Customer Info'!A:B,2,0)</f>
        <v>Michael</v>
      </c>
      <c r="H3467" s="6" t="str">
        <f>VLOOKUP(F3467,'Customer Info'!A:C,3,0)</f>
        <v>Moore</v>
      </c>
      <c r="I3467" s="6" t="str">
        <f>VLOOKUP(F3467,'Customer Info'!A:E,5,0)</f>
        <v>Melbourne</v>
      </c>
      <c r="J3467" s="2" t="s">
        <v>227</v>
      </c>
      <c r="K3467" s="2">
        <v>151</v>
      </c>
      <c r="L3467" s="2">
        <v>139</v>
      </c>
      <c r="M3467" s="2">
        <v>1</v>
      </c>
      <c r="N3467" s="7">
        <f t="shared" ref="N3467:N3530" si="216">L3467*M3467</f>
        <v>139</v>
      </c>
      <c r="O3467" s="7">
        <f t="shared" ref="O3467:O3530" si="217">K3467*M3467</f>
        <v>151</v>
      </c>
      <c r="P3467" s="2">
        <v>30</v>
      </c>
      <c r="Q3467" s="8">
        <f t="shared" ref="Q3467:Q3530" si="218">P3467+O3467</f>
        <v>181</v>
      </c>
      <c r="R3467" s="8">
        <f t="shared" ref="R3467:R3530" si="219">Q3467-N3467-P3467</f>
        <v>12</v>
      </c>
      <c r="S3467" s="2" t="s">
        <v>61</v>
      </c>
      <c r="T3467" s="22" cm="1">
        <f t="array" ref="T3467">_xlfn.IFS(OR(Q3467&gt;$U$2,Q3467&lt;$U$3),Q3467*$V$2,OR(Q3467&gt;$U$3,Q3467&lt;$U$4),Q3467*$V$3,OR(Q3467&gt;$U$3,Q3467&lt;$U$4),Q3467*$V$4,OR(Q3467&gt;$U$5,Q3467&lt;$U$6),Q3467*$V$6,OR(Q3467&gt;$U$6,Q3467&lt;$U$7),Q3467*$V$7)</f>
        <v>3.62</v>
      </c>
    </row>
    <row r="3468" spans="1:20" x14ac:dyDescent="0.3">
      <c r="A3468" s="2" t="s">
        <v>4155</v>
      </c>
      <c r="B3468" s="5">
        <v>43404</v>
      </c>
      <c r="C3468" s="5">
        <v>43406</v>
      </c>
      <c r="D3468" s="2" t="s">
        <v>26</v>
      </c>
      <c r="E3468" s="2" t="s">
        <v>34</v>
      </c>
      <c r="F3468" s="2" t="s">
        <v>1304</v>
      </c>
      <c r="G3468" s="6" t="str">
        <f>VLOOKUP(F3468,'Customer Info'!A:B,2,0)</f>
        <v>Dianna</v>
      </c>
      <c r="H3468" s="6" t="str">
        <f>VLOOKUP(F3468,'Customer Info'!A:C,3,0)</f>
        <v>Vittorini</v>
      </c>
      <c r="I3468" s="6" t="str">
        <f>VLOOKUP(F3468,'Customer Info'!A:E,5,0)</f>
        <v>Gold Coast</v>
      </c>
      <c r="J3468" s="2" t="s">
        <v>202</v>
      </c>
      <c r="K3468" s="2">
        <v>4704</v>
      </c>
      <c r="L3468" s="2">
        <v>4361</v>
      </c>
      <c r="M3468" s="2">
        <v>3</v>
      </c>
      <c r="N3468" s="7">
        <f t="shared" si="216"/>
        <v>13083</v>
      </c>
      <c r="O3468" s="7">
        <f t="shared" si="217"/>
        <v>14112</v>
      </c>
      <c r="P3468" s="2">
        <v>20</v>
      </c>
      <c r="Q3468" s="8">
        <f t="shared" si="218"/>
        <v>14132</v>
      </c>
      <c r="R3468" s="8">
        <f t="shared" si="219"/>
        <v>1029</v>
      </c>
      <c r="S3468" s="2" t="s">
        <v>31</v>
      </c>
      <c r="T3468" s="22" cm="1">
        <f t="array" ref="T3468">_xlfn.IFS(OR(Q3468&gt;$U$2,Q3468&lt;$U$3),Q3468*$V$2,OR(Q3468&gt;$U$3,Q3468&lt;$U$4),Q3468*$V$3,OR(Q3468&gt;$U$3,Q3468&lt;$U$4),Q3468*$V$4,OR(Q3468&gt;$U$5,Q3468&lt;$U$6),Q3468*$V$6,OR(Q3468&gt;$U$6,Q3468&lt;$U$7),Q3468*$V$7)</f>
        <v>282.64</v>
      </c>
    </row>
    <row r="3469" spans="1:20" x14ac:dyDescent="0.3">
      <c r="A3469" s="2" t="s">
        <v>4156</v>
      </c>
      <c r="B3469" s="5">
        <v>43292</v>
      </c>
      <c r="C3469" s="5">
        <v>43293</v>
      </c>
      <c r="D3469" s="2" t="s">
        <v>45</v>
      </c>
      <c r="E3469" s="2" t="s">
        <v>66</v>
      </c>
      <c r="F3469" s="2" t="s">
        <v>398</v>
      </c>
      <c r="G3469" s="6" t="str">
        <f>VLOOKUP(F3469,'Customer Info'!A:B,2,0)</f>
        <v>Candace</v>
      </c>
      <c r="H3469" s="6" t="str">
        <f>VLOOKUP(F3469,'Customer Info'!A:C,3,0)</f>
        <v>McMahon</v>
      </c>
      <c r="I3469" s="6" t="str">
        <f>VLOOKUP(F3469,'Customer Info'!A:E,5,0)</f>
        <v>Canberra</v>
      </c>
      <c r="J3469" s="2" t="s">
        <v>114</v>
      </c>
      <c r="K3469" s="2">
        <v>1654</v>
      </c>
      <c r="L3469" s="2">
        <v>1577</v>
      </c>
      <c r="M3469" s="2">
        <v>4</v>
      </c>
      <c r="N3469" s="7">
        <f t="shared" si="216"/>
        <v>6308</v>
      </c>
      <c r="O3469" s="7">
        <f t="shared" si="217"/>
        <v>6616</v>
      </c>
      <c r="P3469" s="2">
        <v>98</v>
      </c>
      <c r="Q3469" s="8">
        <f t="shared" si="218"/>
        <v>6714</v>
      </c>
      <c r="R3469" s="8">
        <f t="shared" si="219"/>
        <v>308</v>
      </c>
      <c r="S3469" s="2" t="s">
        <v>28</v>
      </c>
      <c r="T3469" s="22" cm="1">
        <f t="array" ref="T3469">_xlfn.IFS(OR(Q3469&gt;$U$2,Q3469&lt;$U$3),Q3469*$V$2,OR(Q3469&gt;$U$3,Q3469&lt;$U$4),Q3469*$V$3,OR(Q3469&gt;$U$3,Q3469&lt;$U$4),Q3469*$V$4,OR(Q3469&gt;$U$5,Q3469&lt;$U$6),Q3469*$V$6,OR(Q3469&gt;$U$6,Q3469&lt;$U$7),Q3469*$V$7)</f>
        <v>134.28</v>
      </c>
    </row>
    <row r="3470" spans="1:20" x14ac:dyDescent="0.3">
      <c r="A3470" s="2" t="s">
        <v>4157</v>
      </c>
      <c r="B3470" s="5">
        <v>43321</v>
      </c>
      <c r="C3470" s="5">
        <v>43322</v>
      </c>
      <c r="D3470" s="2" t="s">
        <v>45</v>
      </c>
      <c r="E3470" s="2" t="s">
        <v>46</v>
      </c>
      <c r="F3470" s="2" t="s">
        <v>435</v>
      </c>
      <c r="G3470" s="6" t="str">
        <f>VLOOKUP(F3470,'Customer Info'!A:B,2,0)</f>
        <v>Guy</v>
      </c>
      <c r="H3470" s="6" t="str">
        <f>VLOOKUP(F3470,'Customer Info'!A:C,3,0)</f>
        <v>Phonely</v>
      </c>
      <c r="I3470" s="6" t="str">
        <f>VLOOKUP(F3470,'Customer Info'!A:E,5,0)</f>
        <v>Jodhpur</v>
      </c>
      <c r="J3470" s="2" t="s">
        <v>141</v>
      </c>
      <c r="K3470" s="2">
        <v>2310</v>
      </c>
      <c r="L3470" s="2">
        <v>2040</v>
      </c>
      <c r="M3470" s="2">
        <v>1</v>
      </c>
      <c r="N3470" s="7">
        <f t="shared" si="216"/>
        <v>2040</v>
      </c>
      <c r="O3470" s="7">
        <f t="shared" si="217"/>
        <v>2310</v>
      </c>
      <c r="P3470" s="2">
        <v>87</v>
      </c>
      <c r="Q3470" s="8">
        <f t="shared" si="218"/>
        <v>2397</v>
      </c>
      <c r="R3470" s="8">
        <f t="shared" si="219"/>
        <v>270</v>
      </c>
      <c r="S3470" s="2" t="s">
        <v>31</v>
      </c>
      <c r="T3470" s="22" cm="1">
        <f t="array" ref="T3470">_xlfn.IFS(OR(Q3470&gt;$U$2,Q3470&lt;$U$3),Q3470*$V$2,OR(Q3470&gt;$U$3,Q3470&lt;$U$4),Q3470*$V$3,OR(Q3470&gt;$U$3,Q3470&lt;$U$4),Q3470*$V$4,OR(Q3470&gt;$U$5,Q3470&lt;$U$6),Q3470*$V$6,OR(Q3470&gt;$U$6,Q3470&lt;$U$7),Q3470*$V$7)</f>
        <v>47.94</v>
      </c>
    </row>
    <row r="3471" spans="1:20" x14ac:dyDescent="0.3">
      <c r="A3471" s="2" t="s">
        <v>4158</v>
      </c>
      <c r="B3471" s="5">
        <v>43293</v>
      </c>
      <c r="C3471" s="5">
        <v>43294</v>
      </c>
      <c r="D3471" s="2" t="s">
        <v>26</v>
      </c>
      <c r="E3471" s="2" t="s">
        <v>66</v>
      </c>
      <c r="F3471" s="2" t="s">
        <v>1358</v>
      </c>
      <c r="G3471" s="6" t="str">
        <f>VLOOKUP(F3471,'Customer Info'!A:B,2,0)</f>
        <v>Eugene</v>
      </c>
      <c r="H3471" s="6" t="str">
        <f>VLOOKUP(F3471,'Customer Info'!A:C,3,0)</f>
        <v>Hildebrand</v>
      </c>
      <c r="I3471" s="6" t="str">
        <f>VLOOKUP(F3471,'Customer Info'!A:E,5,0)</f>
        <v>Sindelfingen</v>
      </c>
      <c r="J3471" s="2" t="s">
        <v>759</v>
      </c>
      <c r="K3471" s="2">
        <v>7474</v>
      </c>
      <c r="L3471" s="2">
        <v>6858</v>
      </c>
      <c r="M3471" s="2">
        <v>2</v>
      </c>
      <c r="N3471" s="7">
        <f t="shared" si="216"/>
        <v>13716</v>
      </c>
      <c r="O3471" s="7">
        <f t="shared" si="217"/>
        <v>14948</v>
      </c>
      <c r="P3471" s="2">
        <v>84</v>
      </c>
      <c r="Q3471" s="8">
        <f t="shared" si="218"/>
        <v>15032</v>
      </c>
      <c r="R3471" s="8">
        <f t="shared" si="219"/>
        <v>1232</v>
      </c>
      <c r="S3471" s="2" t="s">
        <v>61</v>
      </c>
      <c r="T3471" s="22" cm="1">
        <f t="array" ref="T3471">_xlfn.IFS(OR(Q3471&gt;$U$2,Q3471&lt;$U$3),Q3471*$V$2,OR(Q3471&gt;$U$3,Q3471&lt;$U$4),Q3471*$V$3,OR(Q3471&gt;$U$3,Q3471&lt;$U$4),Q3471*$V$4,OR(Q3471&gt;$U$5,Q3471&lt;$U$6),Q3471*$V$6,OR(Q3471&gt;$U$6,Q3471&lt;$U$7),Q3471*$V$7)</f>
        <v>300.64</v>
      </c>
    </row>
    <row r="3472" spans="1:20" x14ac:dyDescent="0.3">
      <c r="A3472" s="2" t="s">
        <v>4159</v>
      </c>
      <c r="B3472" s="5">
        <v>43387</v>
      </c>
      <c r="C3472" s="5">
        <v>43389</v>
      </c>
      <c r="D3472" s="2" t="s">
        <v>26</v>
      </c>
      <c r="E3472" s="2" t="s">
        <v>66</v>
      </c>
      <c r="F3472" s="2" t="s">
        <v>1619</v>
      </c>
      <c r="G3472" s="6" t="str">
        <f>VLOOKUP(F3472,'Customer Info'!A:B,2,0)</f>
        <v>Tom</v>
      </c>
      <c r="H3472" s="6" t="str">
        <f>VLOOKUP(F3472,'Customer Info'!A:C,3,0)</f>
        <v>Stivers</v>
      </c>
      <c r="I3472" s="6" t="str">
        <f>VLOOKUP(F3472,'Customer Info'!A:E,5,0)</f>
        <v>Thane</v>
      </c>
      <c r="J3472" s="2" t="s">
        <v>126</v>
      </c>
      <c r="K3472" s="2">
        <v>3017</v>
      </c>
      <c r="L3472" s="2">
        <v>2825</v>
      </c>
      <c r="M3472" s="2">
        <v>5</v>
      </c>
      <c r="N3472" s="7">
        <f t="shared" si="216"/>
        <v>14125</v>
      </c>
      <c r="O3472" s="7">
        <f t="shared" si="217"/>
        <v>15085</v>
      </c>
      <c r="P3472" s="2">
        <v>72</v>
      </c>
      <c r="Q3472" s="8">
        <f t="shared" si="218"/>
        <v>15157</v>
      </c>
      <c r="R3472" s="8">
        <f t="shared" si="219"/>
        <v>960</v>
      </c>
      <c r="S3472" s="2" t="s">
        <v>31</v>
      </c>
      <c r="T3472" s="22" cm="1">
        <f t="array" ref="T3472">_xlfn.IFS(OR(Q3472&gt;$U$2,Q3472&lt;$U$3),Q3472*$V$2,OR(Q3472&gt;$U$3,Q3472&lt;$U$4),Q3472*$V$3,OR(Q3472&gt;$U$3,Q3472&lt;$U$4),Q3472*$V$4,OR(Q3472&gt;$U$5,Q3472&lt;$U$6),Q3472*$V$6,OR(Q3472&gt;$U$6,Q3472&lt;$U$7),Q3472*$V$7)</f>
        <v>303.14</v>
      </c>
    </row>
    <row r="3473" spans="1:20" x14ac:dyDescent="0.3">
      <c r="A3473" s="2" t="s">
        <v>4160</v>
      </c>
      <c r="B3473" s="5">
        <v>43401</v>
      </c>
      <c r="C3473" s="5">
        <v>43403</v>
      </c>
      <c r="D3473" s="2" t="s">
        <v>45</v>
      </c>
      <c r="E3473" s="2" t="s">
        <v>66</v>
      </c>
      <c r="F3473" s="2" t="s">
        <v>1267</v>
      </c>
      <c r="G3473" s="6" t="str">
        <f>VLOOKUP(F3473,'Customer Info'!A:B,2,0)</f>
        <v>Harry</v>
      </c>
      <c r="H3473" s="6" t="str">
        <f>VLOOKUP(F3473,'Customer Info'!A:C,3,0)</f>
        <v>Marie</v>
      </c>
      <c r="I3473" s="6" t="str">
        <f>VLOOKUP(F3473,'Customer Info'!A:E,5,0)</f>
        <v>Mataram</v>
      </c>
      <c r="J3473" s="2" t="s">
        <v>209</v>
      </c>
      <c r="K3473" s="2">
        <v>173</v>
      </c>
      <c r="L3473" s="2">
        <v>155</v>
      </c>
      <c r="M3473" s="2">
        <v>2</v>
      </c>
      <c r="N3473" s="7">
        <f t="shared" si="216"/>
        <v>310</v>
      </c>
      <c r="O3473" s="7">
        <f t="shared" si="217"/>
        <v>346</v>
      </c>
      <c r="P3473" s="2">
        <v>30</v>
      </c>
      <c r="Q3473" s="8">
        <f t="shared" si="218"/>
        <v>376</v>
      </c>
      <c r="R3473" s="8">
        <f t="shared" si="219"/>
        <v>36</v>
      </c>
      <c r="S3473" s="2" t="s">
        <v>31</v>
      </c>
      <c r="T3473" s="22" cm="1">
        <f t="array" ref="T3473">_xlfn.IFS(OR(Q3473&gt;$U$2,Q3473&lt;$U$3),Q3473*$V$2,OR(Q3473&gt;$U$3,Q3473&lt;$U$4),Q3473*$V$3,OR(Q3473&gt;$U$3,Q3473&lt;$U$4),Q3473*$V$4,OR(Q3473&gt;$U$5,Q3473&lt;$U$6),Q3473*$V$6,OR(Q3473&gt;$U$6,Q3473&lt;$U$7),Q3473*$V$7)</f>
        <v>7.5200000000000005</v>
      </c>
    </row>
    <row r="3474" spans="1:20" x14ac:dyDescent="0.3">
      <c r="A3474" s="2" t="s">
        <v>4161</v>
      </c>
      <c r="B3474" s="5">
        <v>43302</v>
      </c>
      <c r="C3474" s="5">
        <v>43304</v>
      </c>
      <c r="D3474" s="2" t="s">
        <v>45</v>
      </c>
      <c r="E3474" s="2" t="s">
        <v>89</v>
      </c>
      <c r="F3474" s="2" t="s">
        <v>296</v>
      </c>
      <c r="G3474" s="6" t="str">
        <f>VLOOKUP(F3474,'Customer Info'!A:B,2,0)</f>
        <v>Michelle</v>
      </c>
      <c r="H3474" s="6" t="str">
        <f>VLOOKUP(F3474,'Customer Info'!A:C,3,0)</f>
        <v>Arnett</v>
      </c>
      <c r="I3474" s="6" t="str">
        <f>VLOOKUP(F3474,'Customer Info'!A:E,5,0)</f>
        <v>Yancheng</v>
      </c>
      <c r="J3474" s="2" t="s">
        <v>745</v>
      </c>
      <c r="K3474" s="2">
        <v>1453</v>
      </c>
      <c r="L3474" s="2">
        <v>1411</v>
      </c>
      <c r="M3474" s="2">
        <v>2</v>
      </c>
      <c r="N3474" s="7">
        <f t="shared" si="216"/>
        <v>2822</v>
      </c>
      <c r="O3474" s="7">
        <f t="shared" si="217"/>
        <v>2906</v>
      </c>
      <c r="P3474" s="2">
        <v>89</v>
      </c>
      <c r="Q3474" s="8">
        <f t="shared" si="218"/>
        <v>2995</v>
      </c>
      <c r="R3474" s="8">
        <f t="shared" si="219"/>
        <v>84</v>
      </c>
      <c r="S3474" s="2" t="s">
        <v>31</v>
      </c>
      <c r="T3474" s="22" cm="1">
        <f t="array" ref="T3474">_xlfn.IFS(OR(Q3474&gt;$U$2,Q3474&lt;$U$3),Q3474*$V$2,OR(Q3474&gt;$U$3,Q3474&lt;$U$4),Q3474*$V$3,OR(Q3474&gt;$U$3,Q3474&lt;$U$4),Q3474*$V$4,OR(Q3474&gt;$U$5,Q3474&lt;$U$6),Q3474*$V$6,OR(Q3474&gt;$U$6,Q3474&lt;$U$7),Q3474*$V$7)</f>
        <v>59.9</v>
      </c>
    </row>
    <row r="3475" spans="1:20" x14ac:dyDescent="0.3">
      <c r="A3475" s="2" t="s">
        <v>4162</v>
      </c>
      <c r="B3475" s="5">
        <v>43254</v>
      </c>
      <c r="C3475" s="5">
        <v>43255</v>
      </c>
      <c r="D3475" s="2" t="s">
        <v>45</v>
      </c>
      <c r="E3475" s="2" t="s">
        <v>66</v>
      </c>
      <c r="F3475" s="2" t="s">
        <v>1690</v>
      </c>
      <c r="G3475" s="6" t="str">
        <f>VLOOKUP(F3475,'Customer Info'!A:B,2,0)</f>
        <v>Marina</v>
      </c>
      <c r="H3475" s="6" t="str">
        <f>VLOOKUP(F3475,'Customer Info'!A:C,3,0)</f>
        <v>Lichtenstein</v>
      </c>
      <c r="I3475" s="6" t="str">
        <f>VLOOKUP(F3475,'Customer Info'!A:E,5,0)</f>
        <v>Denpasar</v>
      </c>
      <c r="J3475" s="2" t="s">
        <v>402</v>
      </c>
      <c r="K3475" s="2">
        <v>61</v>
      </c>
      <c r="L3475" s="2">
        <v>56</v>
      </c>
      <c r="M3475" s="2">
        <v>1</v>
      </c>
      <c r="N3475" s="7">
        <f t="shared" si="216"/>
        <v>56</v>
      </c>
      <c r="O3475" s="7">
        <f t="shared" si="217"/>
        <v>61</v>
      </c>
      <c r="P3475" s="2">
        <v>10</v>
      </c>
      <c r="Q3475" s="8">
        <f t="shared" si="218"/>
        <v>71</v>
      </c>
      <c r="R3475" s="8">
        <f t="shared" si="219"/>
        <v>5</v>
      </c>
      <c r="S3475" s="2" t="s">
        <v>61</v>
      </c>
      <c r="T3475" s="22" cm="1">
        <f t="array" ref="T3475">_xlfn.IFS(OR(Q3475&gt;$U$2,Q3475&lt;$U$3),Q3475*$V$2,OR(Q3475&gt;$U$3,Q3475&lt;$U$4),Q3475*$V$3,OR(Q3475&gt;$U$3,Q3475&lt;$U$4),Q3475*$V$4,OR(Q3475&gt;$U$5,Q3475&lt;$U$6),Q3475*$V$6,OR(Q3475&gt;$U$6,Q3475&lt;$U$7),Q3475*$V$7)</f>
        <v>1.42</v>
      </c>
    </row>
    <row r="3476" spans="1:20" x14ac:dyDescent="0.3">
      <c r="A3476" s="2" t="s">
        <v>4163</v>
      </c>
      <c r="B3476" s="5">
        <v>43264</v>
      </c>
      <c r="C3476" s="5">
        <v>43265</v>
      </c>
      <c r="D3476" s="2" t="s">
        <v>45</v>
      </c>
      <c r="E3476" s="2" t="s">
        <v>27</v>
      </c>
      <c r="F3476" s="2" t="s">
        <v>56</v>
      </c>
      <c r="G3476" s="6" t="str">
        <f>VLOOKUP(F3476,'Customer Info'!A:B,2,0)</f>
        <v>Jeremy</v>
      </c>
      <c r="H3476" s="6" t="str">
        <f>VLOOKUP(F3476,'Customer Info'!A:C,3,0)</f>
        <v>Ellison</v>
      </c>
      <c r="I3476" s="6" t="str">
        <f>VLOOKUP(F3476,'Customer Info'!A:E,5,0)</f>
        <v>Jammu</v>
      </c>
      <c r="J3476" s="2" t="s">
        <v>377</v>
      </c>
      <c r="K3476" s="2">
        <v>169</v>
      </c>
      <c r="L3476" s="2">
        <v>154</v>
      </c>
      <c r="M3476" s="2">
        <v>1</v>
      </c>
      <c r="N3476" s="7">
        <f t="shared" si="216"/>
        <v>154</v>
      </c>
      <c r="O3476" s="7">
        <f t="shared" si="217"/>
        <v>169</v>
      </c>
      <c r="P3476" s="2">
        <v>30</v>
      </c>
      <c r="Q3476" s="8">
        <f t="shared" si="218"/>
        <v>199</v>
      </c>
      <c r="R3476" s="8">
        <f t="shared" si="219"/>
        <v>15</v>
      </c>
      <c r="S3476" s="2" t="s">
        <v>31</v>
      </c>
      <c r="T3476" s="22" cm="1">
        <f t="array" ref="T3476">_xlfn.IFS(OR(Q3476&gt;$U$2,Q3476&lt;$U$3),Q3476*$V$2,OR(Q3476&gt;$U$3,Q3476&lt;$U$4),Q3476*$V$3,OR(Q3476&gt;$U$3,Q3476&lt;$U$4),Q3476*$V$4,OR(Q3476&gt;$U$5,Q3476&lt;$U$6),Q3476*$V$6,OR(Q3476&gt;$U$6,Q3476&lt;$U$7),Q3476*$V$7)</f>
        <v>3.98</v>
      </c>
    </row>
    <row r="3477" spans="1:20" x14ac:dyDescent="0.3">
      <c r="A3477" s="2" t="s">
        <v>4164</v>
      </c>
      <c r="B3477" s="5">
        <v>43146</v>
      </c>
      <c r="C3477" s="5">
        <v>43148</v>
      </c>
      <c r="D3477" s="2" t="s">
        <v>33</v>
      </c>
      <c r="E3477" s="2" t="s">
        <v>66</v>
      </c>
      <c r="F3477" s="2" t="s">
        <v>1135</v>
      </c>
      <c r="G3477" s="6" t="str">
        <f>VLOOKUP(F3477,'Customer Info'!A:B,2,0)</f>
        <v>Rachel</v>
      </c>
      <c r="H3477" s="6" t="str">
        <f>VLOOKUP(F3477,'Customer Info'!A:C,3,0)</f>
        <v>Payne</v>
      </c>
      <c r="I3477" s="6" t="str">
        <f>VLOOKUP(F3477,'Customer Info'!A:E,5,0)</f>
        <v>Caloundra</v>
      </c>
      <c r="J3477" s="2" t="s">
        <v>205</v>
      </c>
      <c r="K3477" s="2">
        <v>2526</v>
      </c>
      <c r="L3477" s="2">
        <v>2408</v>
      </c>
      <c r="M3477" s="2">
        <v>6</v>
      </c>
      <c r="N3477" s="7">
        <f t="shared" si="216"/>
        <v>14448</v>
      </c>
      <c r="O3477" s="7">
        <f t="shared" si="217"/>
        <v>15156</v>
      </c>
      <c r="P3477" s="2">
        <v>24</v>
      </c>
      <c r="Q3477" s="8">
        <f t="shared" si="218"/>
        <v>15180</v>
      </c>
      <c r="R3477" s="8">
        <f t="shared" si="219"/>
        <v>708</v>
      </c>
      <c r="S3477" s="2" t="s">
        <v>31</v>
      </c>
      <c r="T3477" s="22" cm="1">
        <f t="array" ref="T3477">_xlfn.IFS(OR(Q3477&gt;$U$2,Q3477&lt;$U$3),Q3477*$V$2,OR(Q3477&gt;$U$3,Q3477&lt;$U$4),Q3477*$V$3,OR(Q3477&gt;$U$3,Q3477&lt;$U$4),Q3477*$V$4,OR(Q3477&gt;$U$5,Q3477&lt;$U$6),Q3477*$V$6,OR(Q3477&gt;$U$6,Q3477&lt;$U$7),Q3477*$V$7)</f>
        <v>303.60000000000002</v>
      </c>
    </row>
    <row r="3478" spans="1:20" x14ac:dyDescent="0.3">
      <c r="A3478" s="2" t="s">
        <v>4165</v>
      </c>
      <c r="B3478" s="5">
        <v>43453</v>
      </c>
      <c r="C3478" s="5">
        <v>43453</v>
      </c>
      <c r="D3478" s="2" t="s">
        <v>45</v>
      </c>
      <c r="E3478" s="2" t="s">
        <v>27</v>
      </c>
      <c r="F3478" s="2" t="s">
        <v>736</v>
      </c>
      <c r="G3478" s="6" t="str">
        <f>VLOOKUP(F3478,'Customer Info'!A:B,2,0)</f>
        <v>Hilary</v>
      </c>
      <c r="H3478" s="6" t="str">
        <f>VLOOKUP(F3478,'Customer Info'!A:C,3,0)</f>
        <v>Holden</v>
      </c>
      <c r="I3478" s="6" t="str">
        <f>VLOOKUP(F3478,'Customer Info'!A:E,5,0)</f>
        <v>Mysore</v>
      </c>
      <c r="J3478" s="2" t="s">
        <v>699</v>
      </c>
      <c r="K3478" s="2">
        <v>474</v>
      </c>
      <c r="L3478" s="2">
        <v>443</v>
      </c>
      <c r="M3478" s="2">
        <v>2</v>
      </c>
      <c r="N3478" s="7">
        <f t="shared" si="216"/>
        <v>886</v>
      </c>
      <c r="O3478" s="7">
        <f t="shared" si="217"/>
        <v>948</v>
      </c>
      <c r="P3478" s="2">
        <v>38</v>
      </c>
      <c r="Q3478" s="8">
        <f t="shared" si="218"/>
        <v>986</v>
      </c>
      <c r="R3478" s="8">
        <f t="shared" si="219"/>
        <v>62</v>
      </c>
      <c r="S3478" s="2" t="s">
        <v>31</v>
      </c>
      <c r="T3478" s="22" cm="1">
        <f t="array" ref="T3478">_xlfn.IFS(OR(Q3478&gt;$U$2,Q3478&lt;$U$3),Q3478*$V$2,OR(Q3478&gt;$U$3,Q3478&lt;$U$4),Q3478*$V$3,OR(Q3478&gt;$U$3,Q3478&lt;$U$4),Q3478*$V$4,OR(Q3478&gt;$U$5,Q3478&lt;$U$6),Q3478*$V$6,OR(Q3478&gt;$U$6,Q3478&lt;$U$7),Q3478*$V$7)</f>
        <v>19.72</v>
      </c>
    </row>
    <row r="3479" spans="1:20" x14ac:dyDescent="0.3">
      <c r="A3479" s="2" t="s">
        <v>4166</v>
      </c>
      <c r="B3479" s="5">
        <v>43234</v>
      </c>
      <c r="C3479" s="5">
        <v>43234</v>
      </c>
      <c r="D3479" s="2" t="s">
        <v>26</v>
      </c>
      <c r="E3479" s="2" t="s">
        <v>66</v>
      </c>
      <c r="F3479" s="2" t="s">
        <v>872</v>
      </c>
      <c r="G3479" s="6" t="str">
        <f>VLOOKUP(F3479,'Customer Info'!A:B,2,0)</f>
        <v>Harold</v>
      </c>
      <c r="H3479" s="6" t="str">
        <f>VLOOKUP(F3479,'Customer Info'!A:C,3,0)</f>
        <v>Engle</v>
      </c>
      <c r="I3479" s="6" t="str">
        <f>VLOOKUP(F3479,'Customer Info'!A:E,5,0)</f>
        <v>Chennai</v>
      </c>
      <c r="J3479" s="2" t="s">
        <v>329</v>
      </c>
      <c r="K3479" s="2">
        <v>1605</v>
      </c>
      <c r="L3479" s="2">
        <v>1487</v>
      </c>
      <c r="M3479" s="2">
        <v>2</v>
      </c>
      <c r="N3479" s="7">
        <f t="shared" si="216"/>
        <v>2974</v>
      </c>
      <c r="O3479" s="7">
        <f t="shared" si="217"/>
        <v>3210</v>
      </c>
      <c r="P3479" s="2">
        <v>68</v>
      </c>
      <c r="Q3479" s="8">
        <f t="shared" si="218"/>
        <v>3278</v>
      </c>
      <c r="R3479" s="8">
        <f t="shared" si="219"/>
        <v>236</v>
      </c>
      <c r="S3479" s="2" t="s">
        <v>31</v>
      </c>
      <c r="T3479" s="22" cm="1">
        <f t="array" ref="T3479">_xlfn.IFS(OR(Q3479&gt;$U$2,Q3479&lt;$U$3),Q3479*$V$2,OR(Q3479&gt;$U$3,Q3479&lt;$U$4),Q3479*$V$3,OR(Q3479&gt;$U$3,Q3479&lt;$U$4),Q3479*$V$4,OR(Q3479&gt;$U$5,Q3479&lt;$U$6),Q3479*$V$6,OR(Q3479&gt;$U$6,Q3479&lt;$U$7),Q3479*$V$7)</f>
        <v>65.56</v>
      </c>
    </row>
    <row r="3480" spans="1:20" x14ac:dyDescent="0.3">
      <c r="A3480" s="2" t="s">
        <v>4167</v>
      </c>
      <c r="B3480" s="5">
        <v>43222</v>
      </c>
      <c r="C3480" s="5">
        <v>43224</v>
      </c>
      <c r="D3480" s="2" t="s">
        <v>45</v>
      </c>
      <c r="E3480" s="2" t="s">
        <v>41</v>
      </c>
      <c r="F3480" s="2" t="s">
        <v>713</v>
      </c>
      <c r="G3480" s="6" t="str">
        <f>VLOOKUP(F3480,'Customer Info'!A:B,2,0)</f>
        <v>Patrick</v>
      </c>
      <c r="H3480" s="6" t="str">
        <f>VLOOKUP(F3480,'Customer Info'!A:C,3,0)</f>
        <v>Bzostek</v>
      </c>
      <c r="I3480" s="6" t="str">
        <f>VLOOKUP(F3480,'Customer Info'!A:E,5,0)</f>
        <v>Brisbane</v>
      </c>
      <c r="J3480" s="2" t="s">
        <v>490</v>
      </c>
      <c r="K3480" s="2">
        <v>1071</v>
      </c>
      <c r="L3480" s="2">
        <v>1010</v>
      </c>
      <c r="M3480" s="2">
        <v>2</v>
      </c>
      <c r="N3480" s="7">
        <f t="shared" si="216"/>
        <v>2020</v>
      </c>
      <c r="O3480" s="7">
        <f t="shared" si="217"/>
        <v>2142</v>
      </c>
      <c r="P3480" s="2">
        <v>56</v>
      </c>
      <c r="Q3480" s="8">
        <f t="shared" si="218"/>
        <v>2198</v>
      </c>
      <c r="R3480" s="8">
        <f t="shared" si="219"/>
        <v>122</v>
      </c>
      <c r="S3480" s="2" t="s">
        <v>61</v>
      </c>
      <c r="T3480" s="22" cm="1">
        <f t="array" ref="T3480">_xlfn.IFS(OR(Q3480&gt;$U$2,Q3480&lt;$U$3),Q3480*$V$2,OR(Q3480&gt;$U$3,Q3480&lt;$U$4),Q3480*$V$3,OR(Q3480&gt;$U$3,Q3480&lt;$U$4),Q3480*$V$4,OR(Q3480&gt;$U$5,Q3480&lt;$U$6),Q3480*$V$6,OR(Q3480&gt;$U$6,Q3480&lt;$U$7),Q3480*$V$7)</f>
        <v>43.96</v>
      </c>
    </row>
    <row r="3481" spans="1:20" x14ac:dyDescent="0.3">
      <c r="A3481" s="2" t="s">
        <v>4168</v>
      </c>
      <c r="B3481" s="5">
        <v>43413</v>
      </c>
      <c r="C3481" s="5">
        <v>43415</v>
      </c>
      <c r="D3481" s="2" t="s">
        <v>45</v>
      </c>
      <c r="E3481" s="2" t="s">
        <v>41</v>
      </c>
      <c r="F3481" s="2" t="s">
        <v>74</v>
      </c>
      <c r="G3481" s="6" t="str">
        <f>VLOOKUP(F3481,'Customer Info'!A:B,2,0)</f>
        <v>Ryan</v>
      </c>
      <c r="H3481" s="6" t="str">
        <f>VLOOKUP(F3481,'Customer Info'!A:C,3,0)</f>
        <v>Crowe</v>
      </c>
      <c r="I3481" s="6" t="str">
        <f>VLOOKUP(F3481,'Customer Info'!A:E,5,0)</f>
        <v>Kanpur</v>
      </c>
      <c r="J3481" s="2" t="s">
        <v>271</v>
      </c>
      <c r="K3481" s="2">
        <v>1997</v>
      </c>
      <c r="L3481" s="2">
        <v>1816</v>
      </c>
      <c r="M3481" s="2">
        <v>2</v>
      </c>
      <c r="N3481" s="7">
        <f t="shared" si="216"/>
        <v>3632</v>
      </c>
      <c r="O3481" s="7">
        <f t="shared" si="217"/>
        <v>3994</v>
      </c>
      <c r="P3481" s="2">
        <v>93</v>
      </c>
      <c r="Q3481" s="8">
        <f t="shared" si="218"/>
        <v>4087</v>
      </c>
      <c r="R3481" s="8">
        <f t="shared" si="219"/>
        <v>362</v>
      </c>
      <c r="S3481" s="2" t="s">
        <v>61</v>
      </c>
      <c r="T3481" s="22" cm="1">
        <f t="array" ref="T3481">_xlfn.IFS(OR(Q3481&gt;$U$2,Q3481&lt;$U$3),Q3481*$V$2,OR(Q3481&gt;$U$3,Q3481&lt;$U$4),Q3481*$V$3,OR(Q3481&gt;$U$3,Q3481&lt;$U$4),Q3481*$V$4,OR(Q3481&gt;$U$5,Q3481&lt;$U$6),Q3481*$V$6,OR(Q3481&gt;$U$6,Q3481&lt;$U$7),Q3481*$V$7)</f>
        <v>81.739999999999995</v>
      </c>
    </row>
    <row r="3482" spans="1:20" x14ac:dyDescent="0.3">
      <c r="A3482" s="2" t="s">
        <v>4169</v>
      </c>
      <c r="B3482" s="5">
        <v>43399</v>
      </c>
      <c r="C3482" s="5">
        <v>43401</v>
      </c>
      <c r="D3482" s="2" t="s">
        <v>45</v>
      </c>
      <c r="E3482" s="2" t="s">
        <v>89</v>
      </c>
      <c r="F3482" s="2" t="s">
        <v>1752</v>
      </c>
      <c r="G3482" s="6" t="str">
        <f>VLOOKUP(F3482,'Customer Info'!A:B,2,0)</f>
        <v>Anemone</v>
      </c>
      <c r="H3482" s="6" t="str">
        <f>VLOOKUP(F3482,'Customer Info'!A:C,3,0)</f>
        <v>Ratner</v>
      </c>
      <c r="I3482" s="6" t="str">
        <f>VLOOKUP(F3482,'Customer Info'!A:E,5,0)</f>
        <v>Berlin</v>
      </c>
      <c r="J3482" s="2" t="s">
        <v>141</v>
      </c>
      <c r="K3482" s="2">
        <v>474</v>
      </c>
      <c r="L3482" s="2">
        <v>443</v>
      </c>
      <c r="M3482" s="2">
        <v>1</v>
      </c>
      <c r="N3482" s="7">
        <f t="shared" si="216"/>
        <v>443</v>
      </c>
      <c r="O3482" s="7">
        <f t="shared" si="217"/>
        <v>474</v>
      </c>
      <c r="P3482" s="2">
        <v>37</v>
      </c>
      <c r="Q3482" s="8">
        <f t="shared" si="218"/>
        <v>511</v>
      </c>
      <c r="R3482" s="8">
        <f t="shared" si="219"/>
        <v>31</v>
      </c>
      <c r="S3482" s="2" t="s">
        <v>31</v>
      </c>
      <c r="T3482" s="22" cm="1">
        <f t="array" ref="T3482">_xlfn.IFS(OR(Q3482&gt;$U$2,Q3482&lt;$U$3),Q3482*$V$2,OR(Q3482&gt;$U$3,Q3482&lt;$U$4),Q3482*$V$3,OR(Q3482&gt;$U$3,Q3482&lt;$U$4),Q3482*$V$4,OR(Q3482&gt;$U$5,Q3482&lt;$U$6),Q3482*$V$6,OR(Q3482&gt;$U$6,Q3482&lt;$U$7),Q3482*$V$7)</f>
        <v>10.220000000000001</v>
      </c>
    </row>
    <row r="3483" spans="1:20" x14ac:dyDescent="0.3">
      <c r="A3483" s="2" t="s">
        <v>4170</v>
      </c>
      <c r="B3483" s="5">
        <v>43265</v>
      </c>
      <c r="C3483" s="5">
        <v>43267</v>
      </c>
      <c r="D3483" s="2" t="s">
        <v>45</v>
      </c>
      <c r="E3483" s="2" t="s">
        <v>66</v>
      </c>
      <c r="F3483" s="2" t="s">
        <v>1117</v>
      </c>
      <c r="G3483" s="6" t="str">
        <f>VLOOKUP(F3483,'Customer Info'!A:B,2,0)</f>
        <v>Christopher</v>
      </c>
      <c r="H3483" s="6" t="str">
        <f>VLOOKUP(F3483,'Customer Info'!A:C,3,0)</f>
        <v>Martinez</v>
      </c>
      <c r="I3483" s="6" t="str">
        <f>VLOOKUP(F3483,'Customer Info'!A:E,5,0)</f>
        <v>Qingdao</v>
      </c>
      <c r="J3483" s="2" t="s">
        <v>359</v>
      </c>
      <c r="K3483" s="2">
        <v>526</v>
      </c>
      <c r="L3483" s="2">
        <v>487</v>
      </c>
      <c r="M3483" s="2">
        <v>2</v>
      </c>
      <c r="N3483" s="7">
        <f t="shared" si="216"/>
        <v>974</v>
      </c>
      <c r="O3483" s="7">
        <f t="shared" si="217"/>
        <v>1052</v>
      </c>
      <c r="P3483" s="2">
        <v>60</v>
      </c>
      <c r="Q3483" s="8">
        <f t="shared" si="218"/>
        <v>1112</v>
      </c>
      <c r="R3483" s="8">
        <f t="shared" si="219"/>
        <v>78</v>
      </c>
      <c r="S3483" s="2" t="s">
        <v>61</v>
      </c>
      <c r="T3483" s="22" cm="1">
        <f t="array" ref="T3483">_xlfn.IFS(OR(Q3483&gt;$U$2,Q3483&lt;$U$3),Q3483*$V$2,OR(Q3483&gt;$U$3,Q3483&lt;$U$4),Q3483*$V$3,OR(Q3483&gt;$U$3,Q3483&lt;$U$4),Q3483*$V$4,OR(Q3483&gt;$U$5,Q3483&lt;$U$6),Q3483*$V$6,OR(Q3483&gt;$U$6,Q3483&lt;$U$7),Q3483*$V$7)</f>
        <v>22.240000000000002</v>
      </c>
    </row>
    <row r="3484" spans="1:20" x14ac:dyDescent="0.3">
      <c r="A3484" s="2" t="s">
        <v>4171</v>
      </c>
      <c r="B3484" s="5">
        <v>43242</v>
      </c>
      <c r="C3484" s="5">
        <v>43244</v>
      </c>
      <c r="D3484" s="2" t="s">
        <v>45</v>
      </c>
      <c r="E3484" s="2" t="s">
        <v>46</v>
      </c>
      <c r="F3484" s="2" t="s">
        <v>792</v>
      </c>
      <c r="G3484" s="6" t="str">
        <f>VLOOKUP(F3484,'Customer Info'!A:B,2,0)</f>
        <v>Denise</v>
      </c>
      <c r="H3484" s="6" t="str">
        <f>VLOOKUP(F3484,'Customer Info'!A:C,3,0)</f>
        <v>Leinenbach</v>
      </c>
      <c r="I3484" s="6" t="str">
        <f>VLOOKUP(F3484,'Customer Info'!A:E,5,0)</f>
        <v>Bhiwandi</v>
      </c>
      <c r="J3484" s="2" t="s">
        <v>501</v>
      </c>
      <c r="K3484" s="2">
        <v>681</v>
      </c>
      <c r="L3484" s="2">
        <v>642</v>
      </c>
      <c r="M3484" s="2">
        <v>7</v>
      </c>
      <c r="N3484" s="7">
        <f t="shared" si="216"/>
        <v>4494</v>
      </c>
      <c r="O3484" s="7">
        <f t="shared" si="217"/>
        <v>4767</v>
      </c>
      <c r="P3484" s="2">
        <v>43</v>
      </c>
      <c r="Q3484" s="8">
        <f t="shared" si="218"/>
        <v>4810</v>
      </c>
      <c r="R3484" s="8">
        <f t="shared" si="219"/>
        <v>273</v>
      </c>
      <c r="S3484" s="2" t="s">
        <v>31</v>
      </c>
      <c r="T3484" s="22" cm="1">
        <f t="array" ref="T3484">_xlfn.IFS(OR(Q3484&gt;$U$2,Q3484&lt;$U$3),Q3484*$V$2,OR(Q3484&gt;$U$3,Q3484&lt;$U$4),Q3484*$V$3,OR(Q3484&gt;$U$3,Q3484&lt;$U$4),Q3484*$V$4,OR(Q3484&gt;$U$5,Q3484&lt;$U$6),Q3484*$V$6,OR(Q3484&gt;$U$6,Q3484&lt;$U$7),Q3484*$V$7)</f>
        <v>96.2</v>
      </c>
    </row>
    <row r="3485" spans="1:20" x14ac:dyDescent="0.3">
      <c r="A3485" s="2" t="s">
        <v>4172</v>
      </c>
      <c r="B3485" s="5">
        <v>43197</v>
      </c>
      <c r="C3485" s="5">
        <v>43199</v>
      </c>
      <c r="D3485" s="2" t="s">
        <v>45</v>
      </c>
      <c r="E3485" s="2" t="s">
        <v>27</v>
      </c>
      <c r="F3485" s="2" t="s">
        <v>844</v>
      </c>
      <c r="G3485" s="6" t="str">
        <f>VLOOKUP(F3485,'Customer Info'!A:B,2,0)</f>
        <v>Brendan</v>
      </c>
      <c r="H3485" s="6" t="str">
        <f>VLOOKUP(F3485,'Customer Info'!A:C,3,0)</f>
        <v>Murry</v>
      </c>
      <c r="I3485" s="6" t="str">
        <f>VLOOKUP(F3485,'Customer Info'!A:E,5,0)</f>
        <v>Schwerin</v>
      </c>
      <c r="J3485" s="2" t="s">
        <v>348</v>
      </c>
      <c r="K3485" s="2">
        <v>393</v>
      </c>
      <c r="L3485" s="2">
        <v>374</v>
      </c>
      <c r="M3485" s="2">
        <v>10</v>
      </c>
      <c r="N3485" s="7">
        <f t="shared" si="216"/>
        <v>3740</v>
      </c>
      <c r="O3485" s="7">
        <f t="shared" si="217"/>
        <v>3930</v>
      </c>
      <c r="P3485" s="2">
        <v>100</v>
      </c>
      <c r="Q3485" s="8">
        <f t="shared" si="218"/>
        <v>4030</v>
      </c>
      <c r="R3485" s="8">
        <f t="shared" si="219"/>
        <v>190</v>
      </c>
      <c r="S3485" s="2" t="s">
        <v>61</v>
      </c>
      <c r="T3485" s="22" cm="1">
        <f t="array" ref="T3485">_xlfn.IFS(OR(Q3485&gt;$U$2,Q3485&lt;$U$3),Q3485*$V$2,OR(Q3485&gt;$U$3,Q3485&lt;$U$4),Q3485*$V$3,OR(Q3485&gt;$U$3,Q3485&lt;$U$4),Q3485*$V$4,OR(Q3485&gt;$U$5,Q3485&lt;$U$6),Q3485*$V$6,OR(Q3485&gt;$U$6,Q3485&lt;$U$7),Q3485*$V$7)</f>
        <v>80.600000000000009</v>
      </c>
    </row>
    <row r="3486" spans="1:20" x14ac:dyDescent="0.3">
      <c r="A3486" s="2" t="s">
        <v>4173</v>
      </c>
      <c r="B3486" s="5">
        <v>43282</v>
      </c>
      <c r="C3486" s="5">
        <v>43284</v>
      </c>
      <c r="D3486" s="2" t="s">
        <v>45</v>
      </c>
      <c r="E3486" s="2" t="s">
        <v>41</v>
      </c>
      <c r="F3486" s="2" t="s">
        <v>1796</v>
      </c>
      <c r="G3486" s="6" t="str">
        <f>VLOOKUP(F3486,'Customer Info'!A:B,2,0)</f>
        <v>Darren</v>
      </c>
      <c r="H3486" s="6" t="str">
        <f>VLOOKUP(F3486,'Customer Info'!A:C,3,0)</f>
        <v>Budd</v>
      </c>
      <c r="I3486" s="6" t="str">
        <f>VLOOKUP(F3486,'Customer Info'!A:E,5,0)</f>
        <v>Jakarta</v>
      </c>
      <c r="J3486" s="2" t="s">
        <v>326</v>
      </c>
      <c r="K3486" s="2">
        <v>128</v>
      </c>
      <c r="L3486" s="2">
        <v>115</v>
      </c>
      <c r="M3486" s="2">
        <v>6</v>
      </c>
      <c r="N3486" s="7">
        <f t="shared" si="216"/>
        <v>690</v>
      </c>
      <c r="O3486" s="7">
        <f t="shared" si="217"/>
        <v>768</v>
      </c>
      <c r="P3486" s="2">
        <v>30</v>
      </c>
      <c r="Q3486" s="8">
        <f t="shared" si="218"/>
        <v>798</v>
      </c>
      <c r="R3486" s="8">
        <f t="shared" si="219"/>
        <v>78</v>
      </c>
      <c r="S3486" s="2" t="s">
        <v>61</v>
      </c>
      <c r="T3486" s="22" cm="1">
        <f t="array" ref="T3486">_xlfn.IFS(OR(Q3486&gt;$U$2,Q3486&lt;$U$3),Q3486*$V$2,OR(Q3486&gt;$U$3,Q3486&lt;$U$4),Q3486*$V$3,OR(Q3486&gt;$U$3,Q3486&lt;$U$4),Q3486*$V$4,OR(Q3486&gt;$U$5,Q3486&lt;$U$6),Q3486*$V$6,OR(Q3486&gt;$U$6,Q3486&lt;$U$7),Q3486*$V$7)</f>
        <v>15.96</v>
      </c>
    </row>
    <row r="3487" spans="1:20" x14ac:dyDescent="0.3">
      <c r="A3487" s="2" t="s">
        <v>4174</v>
      </c>
      <c r="B3487" s="5">
        <v>43116</v>
      </c>
      <c r="C3487" s="5">
        <v>43116</v>
      </c>
      <c r="D3487" s="2" t="s">
        <v>45</v>
      </c>
      <c r="E3487" s="2" t="s">
        <v>66</v>
      </c>
      <c r="F3487" s="2" t="s">
        <v>1147</v>
      </c>
      <c r="G3487" s="6" t="str">
        <f>VLOOKUP(F3487,'Customer Info'!A:B,2,0)</f>
        <v>Craig</v>
      </c>
      <c r="H3487" s="6" t="str">
        <f>VLOOKUP(F3487,'Customer Info'!A:C,3,0)</f>
        <v>Leslie</v>
      </c>
      <c r="I3487" s="6" t="str">
        <f>VLOOKUP(F3487,'Customer Info'!A:E,5,0)</f>
        <v>Wetzlar</v>
      </c>
      <c r="J3487" s="2" t="s">
        <v>417</v>
      </c>
      <c r="K3487" s="2">
        <v>1518</v>
      </c>
      <c r="L3487" s="2">
        <v>1392</v>
      </c>
      <c r="M3487" s="2">
        <v>3</v>
      </c>
      <c r="N3487" s="7">
        <f t="shared" si="216"/>
        <v>4176</v>
      </c>
      <c r="O3487" s="7">
        <f t="shared" si="217"/>
        <v>4554</v>
      </c>
      <c r="P3487" s="2">
        <v>35</v>
      </c>
      <c r="Q3487" s="8">
        <f t="shared" si="218"/>
        <v>4589</v>
      </c>
      <c r="R3487" s="8">
        <f t="shared" si="219"/>
        <v>378</v>
      </c>
      <c r="S3487" s="2" t="s">
        <v>28</v>
      </c>
      <c r="T3487" s="22" cm="1">
        <f t="array" ref="T3487">_xlfn.IFS(OR(Q3487&gt;$U$2,Q3487&lt;$U$3),Q3487*$V$2,OR(Q3487&gt;$U$3,Q3487&lt;$U$4),Q3487*$V$3,OR(Q3487&gt;$U$3,Q3487&lt;$U$4),Q3487*$V$4,OR(Q3487&gt;$U$5,Q3487&lt;$U$6),Q3487*$V$6,OR(Q3487&gt;$U$6,Q3487&lt;$U$7),Q3487*$V$7)</f>
        <v>91.78</v>
      </c>
    </row>
    <row r="3488" spans="1:20" x14ac:dyDescent="0.3">
      <c r="A3488" s="2" t="s">
        <v>4175</v>
      </c>
      <c r="B3488" s="5">
        <v>43165</v>
      </c>
      <c r="C3488" s="5">
        <v>43167</v>
      </c>
      <c r="D3488" s="2" t="s">
        <v>33</v>
      </c>
      <c r="E3488" s="2" t="s">
        <v>89</v>
      </c>
      <c r="F3488" s="2" t="s">
        <v>524</v>
      </c>
      <c r="G3488" s="6" t="str">
        <f>VLOOKUP(F3488,'Customer Info'!A:B,2,0)</f>
        <v>Nicole</v>
      </c>
      <c r="H3488" s="6" t="str">
        <f>VLOOKUP(F3488,'Customer Info'!A:C,3,0)</f>
        <v>Fjeld</v>
      </c>
      <c r="I3488" s="6" t="str">
        <f>VLOOKUP(F3488,'Customer Info'!A:E,5,0)</f>
        <v>Berlin</v>
      </c>
      <c r="J3488" s="2" t="s">
        <v>109</v>
      </c>
      <c r="K3488" s="2">
        <v>9306</v>
      </c>
      <c r="L3488" s="2">
        <v>8461</v>
      </c>
      <c r="M3488" s="2">
        <v>6</v>
      </c>
      <c r="N3488" s="7">
        <f t="shared" si="216"/>
        <v>50766</v>
      </c>
      <c r="O3488" s="7">
        <f t="shared" si="217"/>
        <v>55836</v>
      </c>
      <c r="P3488" s="2">
        <v>70</v>
      </c>
      <c r="Q3488" s="8">
        <f t="shared" si="218"/>
        <v>55906</v>
      </c>
      <c r="R3488" s="8">
        <f t="shared" si="219"/>
        <v>5070</v>
      </c>
      <c r="S3488" s="2" t="s">
        <v>31</v>
      </c>
      <c r="T3488" s="22" cm="1">
        <f t="array" ref="T3488">_xlfn.IFS(OR(Q3488&gt;$U$2,Q3488&lt;$U$3),Q3488*$V$2,OR(Q3488&gt;$U$3,Q3488&lt;$U$4),Q3488*$V$3,OR(Q3488&gt;$U$3,Q3488&lt;$U$4),Q3488*$V$4,OR(Q3488&gt;$U$5,Q3488&lt;$U$6),Q3488*$V$6,OR(Q3488&gt;$U$6,Q3488&lt;$U$7),Q3488*$V$7)</f>
        <v>1118.1200000000001</v>
      </c>
    </row>
    <row r="3489" spans="1:20" x14ac:dyDescent="0.3">
      <c r="A3489" s="2" t="s">
        <v>4176</v>
      </c>
      <c r="B3489" s="5">
        <v>43323</v>
      </c>
      <c r="C3489" s="5">
        <v>43323</v>
      </c>
      <c r="D3489" s="2" t="s">
        <v>45</v>
      </c>
      <c r="E3489" s="2" t="s">
        <v>89</v>
      </c>
      <c r="F3489" s="2" t="s">
        <v>1068</v>
      </c>
      <c r="G3489" s="6" t="str">
        <f>VLOOKUP(F3489,'Customer Info'!A:B,2,0)</f>
        <v>Roland</v>
      </c>
      <c r="H3489" s="6" t="str">
        <f>VLOOKUP(F3489,'Customer Info'!A:C,3,0)</f>
        <v>Fjeld</v>
      </c>
      <c r="I3489" s="6" t="str">
        <f>VLOOKUP(F3489,'Customer Info'!A:E,5,0)</f>
        <v>Caloundra</v>
      </c>
      <c r="J3489" s="2" t="s">
        <v>530</v>
      </c>
      <c r="K3489" s="2">
        <v>765</v>
      </c>
      <c r="L3489" s="2">
        <v>701</v>
      </c>
      <c r="M3489" s="2">
        <v>1</v>
      </c>
      <c r="N3489" s="7">
        <f t="shared" si="216"/>
        <v>701</v>
      </c>
      <c r="O3489" s="7">
        <f t="shared" si="217"/>
        <v>765</v>
      </c>
      <c r="P3489" s="2">
        <v>85</v>
      </c>
      <c r="Q3489" s="8">
        <f t="shared" si="218"/>
        <v>850</v>
      </c>
      <c r="R3489" s="8">
        <f t="shared" si="219"/>
        <v>64</v>
      </c>
      <c r="S3489" s="2" t="s">
        <v>61</v>
      </c>
      <c r="T3489" s="22" cm="1">
        <f t="array" ref="T3489">_xlfn.IFS(OR(Q3489&gt;$U$2,Q3489&lt;$U$3),Q3489*$V$2,OR(Q3489&gt;$U$3,Q3489&lt;$U$4),Q3489*$V$3,OR(Q3489&gt;$U$3,Q3489&lt;$U$4),Q3489*$V$4,OR(Q3489&gt;$U$5,Q3489&lt;$U$6),Q3489*$V$6,OR(Q3489&gt;$U$6,Q3489&lt;$U$7),Q3489*$V$7)</f>
        <v>17</v>
      </c>
    </row>
    <row r="3490" spans="1:20" x14ac:dyDescent="0.3">
      <c r="A3490" s="2" t="s">
        <v>4177</v>
      </c>
      <c r="B3490" s="5">
        <v>43129</v>
      </c>
      <c r="C3490" s="5">
        <v>43130</v>
      </c>
      <c r="D3490" s="2" t="s">
        <v>45</v>
      </c>
      <c r="E3490" s="2" t="s">
        <v>89</v>
      </c>
      <c r="F3490" s="2" t="s">
        <v>995</v>
      </c>
      <c r="G3490" s="6" t="str">
        <f>VLOOKUP(F3490,'Customer Info'!A:B,2,0)</f>
        <v>Jesus</v>
      </c>
      <c r="H3490" s="6" t="str">
        <f>VLOOKUP(F3490,'Customer Info'!A:C,3,0)</f>
        <v>Ocampo</v>
      </c>
      <c r="I3490" s="6" t="str">
        <f>VLOOKUP(F3490,'Customer Info'!A:E,5,0)</f>
        <v>Herten</v>
      </c>
      <c r="J3490" s="2" t="s">
        <v>452</v>
      </c>
      <c r="K3490" s="2">
        <v>2017</v>
      </c>
      <c r="L3490" s="2">
        <v>1834</v>
      </c>
      <c r="M3490" s="2">
        <v>2</v>
      </c>
      <c r="N3490" s="7">
        <f t="shared" si="216"/>
        <v>3668</v>
      </c>
      <c r="O3490" s="7">
        <f t="shared" si="217"/>
        <v>4034</v>
      </c>
      <c r="P3490" s="2">
        <v>53</v>
      </c>
      <c r="Q3490" s="8">
        <f t="shared" si="218"/>
        <v>4087</v>
      </c>
      <c r="R3490" s="8">
        <f t="shared" si="219"/>
        <v>366</v>
      </c>
      <c r="S3490" s="2" t="s">
        <v>31</v>
      </c>
      <c r="T3490" s="22" cm="1">
        <f t="array" ref="T3490">_xlfn.IFS(OR(Q3490&gt;$U$2,Q3490&lt;$U$3),Q3490*$V$2,OR(Q3490&gt;$U$3,Q3490&lt;$U$4),Q3490*$V$3,OR(Q3490&gt;$U$3,Q3490&lt;$U$4),Q3490*$V$4,OR(Q3490&gt;$U$5,Q3490&lt;$U$6),Q3490*$V$6,OR(Q3490&gt;$U$6,Q3490&lt;$U$7),Q3490*$V$7)</f>
        <v>81.739999999999995</v>
      </c>
    </row>
    <row r="3491" spans="1:20" x14ac:dyDescent="0.3">
      <c r="A3491" s="2" t="s">
        <v>4178</v>
      </c>
      <c r="B3491" s="5">
        <v>43453</v>
      </c>
      <c r="C3491" s="5">
        <v>43453</v>
      </c>
      <c r="D3491" s="2" t="s">
        <v>33</v>
      </c>
      <c r="E3491" s="2" t="s">
        <v>89</v>
      </c>
      <c r="F3491" s="2" t="s">
        <v>264</v>
      </c>
      <c r="G3491" s="6" t="str">
        <f>VLOOKUP(F3491,'Customer Info'!A:B,2,0)</f>
        <v>Cynthia</v>
      </c>
      <c r="H3491" s="6" t="str">
        <f>VLOOKUP(F3491,'Customer Info'!A:C,3,0)</f>
        <v>Delaney</v>
      </c>
      <c r="I3491" s="6" t="str">
        <f>VLOOKUP(F3491,'Customer Info'!A:E,5,0)</f>
        <v>Wodonga</v>
      </c>
      <c r="J3491" s="2" t="s">
        <v>348</v>
      </c>
      <c r="K3491" s="2">
        <v>1615</v>
      </c>
      <c r="L3491" s="2">
        <v>1525</v>
      </c>
      <c r="M3491" s="2">
        <v>2</v>
      </c>
      <c r="N3491" s="7">
        <f t="shared" si="216"/>
        <v>3050</v>
      </c>
      <c r="O3491" s="7">
        <f t="shared" si="217"/>
        <v>3230</v>
      </c>
      <c r="P3491" s="2">
        <v>41</v>
      </c>
      <c r="Q3491" s="8">
        <f t="shared" si="218"/>
        <v>3271</v>
      </c>
      <c r="R3491" s="8">
        <f t="shared" si="219"/>
        <v>180</v>
      </c>
      <c r="S3491" s="2" t="s">
        <v>28</v>
      </c>
      <c r="T3491" s="22" cm="1">
        <f t="array" ref="T3491">_xlfn.IFS(OR(Q3491&gt;$U$2,Q3491&lt;$U$3),Q3491*$V$2,OR(Q3491&gt;$U$3,Q3491&lt;$U$4),Q3491*$V$3,OR(Q3491&gt;$U$3,Q3491&lt;$U$4),Q3491*$V$4,OR(Q3491&gt;$U$5,Q3491&lt;$U$6),Q3491*$V$6,OR(Q3491&gt;$U$6,Q3491&lt;$U$7),Q3491*$V$7)</f>
        <v>65.42</v>
      </c>
    </row>
    <row r="3492" spans="1:20" x14ac:dyDescent="0.3">
      <c r="A3492" s="2" t="s">
        <v>4179</v>
      </c>
      <c r="B3492" s="5">
        <v>43357</v>
      </c>
      <c r="C3492" s="5">
        <v>43357</v>
      </c>
      <c r="D3492" s="2" t="s">
        <v>26</v>
      </c>
      <c r="E3492" s="2" t="s">
        <v>89</v>
      </c>
      <c r="F3492" s="2" t="s">
        <v>627</v>
      </c>
      <c r="G3492" s="6" t="str">
        <f>VLOOKUP(F3492,'Customer Info'!A:B,2,0)</f>
        <v>Rick</v>
      </c>
      <c r="H3492" s="6" t="str">
        <f>VLOOKUP(F3492,'Customer Info'!A:C,3,0)</f>
        <v>Duston</v>
      </c>
      <c r="I3492" s="6" t="str">
        <f>VLOOKUP(F3492,'Customer Info'!A:E,5,0)</f>
        <v>Surakarta</v>
      </c>
      <c r="J3492" s="2" t="s">
        <v>497</v>
      </c>
      <c r="K3492" s="2">
        <v>1332</v>
      </c>
      <c r="L3492" s="2">
        <v>1209</v>
      </c>
      <c r="M3492" s="2">
        <v>8</v>
      </c>
      <c r="N3492" s="7">
        <f t="shared" si="216"/>
        <v>9672</v>
      </c>
      <c r="O3492" s="7">
        <f t="shared" si="217"/>
        <v>10656</v>
      </c>
      <c r="P3492" s="2">
        <v>53</v>
      </c>
      <c r="Q3492" s="8">
        <f t="shared" si="218"/>
        <v>10709</v>
      </c>
      <c r="R3492" s="8">
        <f t="shared" si="219"/>
        <v>984</v>
      </c>
      <c r="S3492" s="2" t="s">
        <v>61</v>
      </c>
      <c r="T3492" s="22" cm="1">
        <f t="array" ref="T3492">_xlfn.IFS(OR(Q3492&gt;$U$2,Q3492&lt;$U$3),Q3492*$V$2,OR(Q3492&gt;$U$3,Q3492&lt;$U$4),Q3492*$V$3,OR(Q3492&gt;$U$3,Q3492&lt;$U$4),Q3492*$V$4,OR(Q3492&gt;$U$5,Q3492&lt;$U$6),Q3492*$V$6,OR(Q3492&gt;$U$6,Q3492&lt;$U$7),Q3492*$V$7)</f>
        <v>214.18</v>
      </c>
    </row>
    <row r="3493" spans="1:20" x14ac:dyDescent="0.3">
      <c r="A3493" s="2" t="s">
        <v>4180</v>
      </c>
      <c r="B3493" s="5">
        <v>43339</v>
      </c>
      <c r="C3493" s="5">
        <v>43339</v>
      </c>
      <c r="D3493" s="2" t="s">
        <v>26</v>
      </c>
      <c r="E3493" s="2" t="s">
        <v>46</v>
      </c>
      <c r="F3493" s="2" t="s">
        <v>2190</v>
      </c>
      <c r="G3493" s="6" t="str">
        <f>VLOOKUP(F3493,'Customer Info'!A:B,2,0)</f>
        <v>Justin</v>
      </c>
      <c r="H3493" s="6" t="str">
        <f>VLOOKUP(F3493,'Customer Info'!A:C,3,0)</f>
        <v>Hirsh</v>
      </c>
      <c r="I3493" s="6" t="str">
        <f>VLOOKUP(F3493,'Customer Info'!A:E,5,0)</f>
        <v>Shangzhi</v>
      </c>
      <c r="J3493" s="2" t="s">
        <v>570</v>
      </c>
      <c r="K3493" s="2">
        <v>3176</v>
      </c>
      <c r="L3493" s="2">
        <v>3116</v>
      </c>
      <c r="M3493" s="2">
        <v>11</v>
      </c>
      <c r="N3493" s="7">
        <f t="shared" si="216"/>
        <v>34276</v>
      </c>
      <c r="O3493" s="7">
        <f t="shared" si="217"/>
        <v>34936</v>
      </c>
      <c r="P3493" s="2">
        <v>31</v>
      </c>
      <c r="Q3493" s="8">
        <f t="shared" si="218"/>
        <v>34967</v>
      </c>
      <c r="R3493" s="8">
        <f t="shared" si="219"/>
        <v>660</v>
      </c>
      <c r="S3493" s="2" t="s">
        <v>61</v>
      </c>
      <c r="T3493" s="22" cm="1">
        <f t="array" ref="T3493">_xlfn.IFS(OR(Q3493&gt;$U$2,Q3493&lt;$U$3),Q3493*$V$2,OR(Q3493&gt;$U$3,Q3493&lt;$U$4),Q3493*$V$3,OR(Q3493&gt;$U$3,Q3493&lt;$U$4),Q3493*$V$4,OR(Q3493&gt;$U$5,Q3493&lt;$U$6),Q3493*$V$6,OR(Q3493&gt;$U$6,Q3493&lt;$U$7),Q3493*$V$7)</f>
        <v>699.34</v>
      </c>
    </row>
    <row r="3494" spans="1:20" x14ac:dyDescent="0.3">
      <c r="A3494" s="2" t="s">
        <v>4181</v>
      </c>
      <c r="B3494" s="5">
        <v>43317</v>
      </c>
      <c r="C3494" s="5">
        <v>43319</v>
      </c>
      <c r="D3494" s="2" t="s">
        <v>26</v>
      </c>
      <c r="E3494" s="2" t="s">
        <v>66</v>
      </c>
      <c r="F3494" s="2" t="s">
        <v>1454</v>
      </c>
      <c r="G3494" s="6" t="str">
        <f>VLOOKUP(F3494,'Customer Info'!A:B,2,0)</f>
        <v>Ed</v>
      </c>
      <c r="H3494" s="6" t="str">
        <f>VLOOKUP(F3494,'Customer Info'!A:C,3,0)</f>
        <v>Braxton</v>
      </c>
      <c r="I3494" s="6" t="str">
        <f>VLOOKUP(F3494,'Customer Info'!A:E,5,0)</f>
        <v>Bhatpara</v>
      </c>
      <c r="J3494" s="2" t="s">
        <v>356</v>
      </c>
      <c r="K3494" s="2">
        <v>3145</v>
      </c>
      <c r="L3494" s="2">
        <v>3025</v>
      </c>
      <c r="M3494" s="2">
        <v>3</v>
      </c>
      <c r="N3494" s="7">
        <f t="shared" si="216"/>
        <v>9075</v>
      </c>
      <c r="O3494" s="7">
        <f t="shared" si="217"/>
        <v>9435</v>
      </c>
      <c r="P3494" s="2">
        <v>97</v>
      </c>
      <c r="Q3494" s="8">
        <f t="shared" si="218"/>
        <v>9532</v>
      </c>
      <c r="R3494" s="8">
        <f t="shared" si="219"/>
        <v>360</v>
      </c>
      <c r="S3494" s="2" t="s">
        <v>31</v>
      </c>
      <c r="T3494" s="22" cm="1">
        <f t="array" ref="T3494">_xlfn.IFS(OR(Q3494&gt;$U$2,Q3494&lt;$U$3),Q3494*$V$2,OR(Q3494&gt;$U$3,Q3494&lt;$U$4),Q3494*$V$3,OR(Q3494&gt;$U$3,Q3494&lt;$U$4),Q3494*$V$4,OR(Q3494&gt;$U$5,Q3494&lt;$U$6),Q3494*$V$6,OR(Q3494&gt;$U$6,Q3494&lt;$U$7),Q3494*$V$7)</f>
        <v>190.64000000000001</v>
      </c>
    </row>
    <row r="3495" spans="1:20" x14ac:dyDescent="0.3">
      <c r="A3495" s="2" t="s">
        <v>4182</v>
      </c>
      <c r="B3495" s="5">
        <v>43349</v>
      </c>
      <c r="C3495" s="5">
        <v>43350</v>
      </c>
      <c r="D3495" s="2" t="s">
        <v>45</v>
      </c>
      <c r="E3495" s="2" t="s">
        <v>27</v>
      </c>
      <c r="F3495" s="2" t="s">
        <v>198</v>
      </c>
      <c r="G3495" s="6" t="str">
        <f>VLOOKUP(F3495,'Customer Info'!A:B,2,0)</f>
        <v>James</v>
      </c>
      <c r="H3495" s="6" t="str">
        <f>VLOOKUP(F3495,'Customer Info'!A:C,3,0)</f>
        <v>Lanier</v>
      </c>
      <c r="I3495" s="6" t="str">
        <f>VLOOKUP(F3495,'Customer Info'!A:E,5,0)</f>
        <v>Dortmund</v>
      </c>
      <c r="J3495" s="2" t="s">
        <v>30</v>
      </c>
      <c r="K3495" s="2">
        <v>1845</v>
      </c>
      <c r="L3495" s="2">
        <v>1742</v>
      </c>
      <c r="M3495" s="2">
        <v>2</v>
      </c>
      <c r="N3495" s="7">
        <f t="shared" si="216"/>
        <v>3484</v>
      </c>
      <c r="O3495" s="7">
        <f t="shared" si="217"/>
        <v>3690</v>
      </c>
      <c r="P3495" s="2">
        <v>39</v>
      </c>
      <c r="Q3495" s="8">
        <f t="shared" si="218"/>
        <v>3729</v>
      </c>
      <c r="R3495" s="8">
        <f t="shared" si="219"/>
        <v>206</v>
      </c>
      <c r="S3495" s="2" t="s">
        <v>31</v>
      </c>
      <c r="T3495" s="22" cm="1">
        <f t="array" ref="T3495">_xlfn.IFS(OR(Q3495&gt;$U$2,Q3495&lt;$U$3),Q3495*$V$2,OR(Q3495&gt;$U$3,Q3495&lt;$U$4),Q3495*$V$3,OR(Q3495&gt;$U$3,Q3495&lt;$U$4),Q3495*$V$4,OR(Q3495&gt;$U$5,Q3495&lt;$U$6),Q3495*$V$6,OR(Q3495&gt;$U$6,Q3495&lt;$U$7),Q3495*$V$7)</f>
        <v>74.58</v>
      </c>
    </row>
    <row r="3496" spans="1:20" x14ac:dyDescent="0.3">
      <c r="A3496" s="2" t="s">
        <v>4183</v>
      </c>
      <c r="B3496" s="5">
        <v>43169</v>
      </c>
      <c r="C3496" s="5">
        <v>43170</v>
      </c>
      <c r="D3496" s="2" t="s">
        <v>26</v>
      </c>
      <c r="E3496" s="2" t="s">
        <v>89</v>
      </c>
      <c r="F3496" s="2" t="s">
        <v>837</v>
      </c>
      <c r="G3496" s="6" t="str">
        <f>VLOOKUP(F3496,'Customer Info'!A:B,2,0)</f>
        <v>Dan</v>
      </c>
      <c r="H3496" s="6" t="str">
        <f>VLOOKUP(F3496,'Customer Info'!A:C,3,0)</f>
        <v>Campbell</v>
      </c>
      <c r="I3496" s="6" t="str">
        <f>VLOOKUP(F3496,'Customer Info'!A:E,5,0)</f>
        <v>Perth</v>
      </c>
      <c r="J3496" s="2" t="s">
        <v>891</v>
      </c>
      <c r="K3496" s="2">
        <v>2681</v>
      </c>
      <c r="L3496" s="2">
        <v>2458</v>
      </c>
      <c r="M3496" s="2">
        <v>9</v>
      </c>
      <c r="N3496" s="7">
        <f t="shared" si="216"/>
        <v>22122</v>
      </c>
      <c r="O3496" s="7">
        <f t="shared" si="217"/>
        <v>24129</v>
      </c>
      <c r="P3496" s="2">
        <v>85</v>
      </c>
      <c r="Q3496" s="8">
        <f t="shared" si="218"/>
        <v>24214</v>
      </c>
      <c r="R3496" s="8">
        <f t="shared" si="219"/>
        <v>2007</v>
      </c>
      <c r="S3496" s="2" t="s">
        <v>31</v>
      </c>
      <c r="T3496" s="22" cm="1">
        <f t="array" ref="T3496">_xlfn.IFS(OR(Q3496&gt;$U$2,Q3496&lt;$U$3),Q3496*$V$2,OR(Q3496&gt;$U$3,Q3496&lt;$U$4),Q3496*$V$3,OR(Q3496&gt;$U$3,Q3496&lt;$U$4),Q3496*$V$4,OR(Q3496&gt;$U$5,Q3496&lt;$U$6),Q3496*$V$6,OR(Q3496&gt;$U$6,Q3496&lt;$U$7),Q3496*$V$7)</f>
        <v>484.28000000000003</v>
      </c>
    </row>
    <row r="3497" spans="1:20" x14ac:dyDescent="0.3">
      <c r="A3497" s="2" t="s">
        <v>4184</v>
      </c>
      <c r="B3497" s="5">
        <v>43211</v>
      </c>
      <c r="C3497" s="5">
        <v>43212</v>
      </c>
      <c r="D3497" s="2" t="s">
        <v>33</v>
      </c>
      <c r="E3497" s="2" t="s">
        <v>27</v>
      </c>
      <c r="F3497" s="2" t="s">
        <v>1149</v>
      </c>
      <c r="G3497" s="6" t="str">
        <f>VLOOKUP(F3497,'Customer Info'!A:B,2,0)</f>
        <v>Ralph</v>
      </c>
      <c r="H3497" s="6" t="str">
        <f>VLOOKUP(F3497,'Customer Info'!A:C,3,0)</f>
        <v>Arnett</v>
      </c>
      <c r="I3497" s="6" t="str">
        <f>VLOOKUP(F3497,'Customer Info'!A:E,5,0)</f>
        <v>Wolfsburg</v>
      </c>
      <c r="J3497" s="2" t="s">
        <v>119</v>
      </c>
      <c r="K3497" s="2">
        <v>2250</v>
      </c>
      <c r="L3497" s="2">
        <v>2207</v>
      </c>
      <c r="M3497" s="2">
        <v>4</v>
      </c>
      <c r="N3497" s="7">
        <f t="shared" si="216"/>
        <v>8828</v>
      </c>
      <c r="O3497" s="7">
        <f t="shared" si="217"/>
        <v>9000</v>
      </c>
      <c r="P3497" s="2">
        <v>62</v>
      </c>
      <c r="Q3497" s="8">
        <f t="shared" si="218"/>
        <v>9062</v>
      </c>
      <c r="R3497" s="8">
        <f t="shared" si="219"/>
        <v>172</v>
      </c>
      <c r="S3497" s="2" t="s">
        <v>31</v>
      </c>
      <c r="T3497" s="22" cm="1">
        <f t="array" ref="T3497">_xlfn.IFS(OR(Q3497&gt;$U$2,Q3497&lt;$U$3),Q3497*$V$2,OR(Q3497&gt;$U$3,Q3497&lt;$U$4),Q3497*$V$3,OR(Q3497&gt;$U$3,Q3497&lt;$U$4),Q3497*$V$4,OR(Q3497&gt;$U$5,Q3497&lt;$U$6),Q3497*$V$6,OR(Q3497&gt;$U$6,Q3497&lt;$U$7),Q3497*$V$7)</f>
        <v>181.24</v>
      </c>
    </row>
    <row r="3498" spans="1:20" x14ac:dyDescent="0.3">
      <c r="A3498" s="2" t="s">
        <v>4185</v>
      </c>
      <c r="B3498" s="5">
        <v>43414</v>
      </c>
      <c r="C3498" s="5">
        <v>43415</v>
      </c>
      <c r="D3498" s="2" t="s">
        <v>33</v>
      </c>
      <c r="E3498" s="2" t="s">
        <v>34</v>
      </c>
      <c r="F3498" s="2" t="s">
        <v>2349</v>
      </c>
      <c r="G3498" s="6" t="str">
        <f>VLOOKUP(F3498,'Customer Info'!A:B,2,0)</f>
        <v>Julia</v>
      </c>
      <c r="H3498" s="6" t="str">
        <f>VLOOKUP(F3498,'Customer Info'!A:C,3,0)</f>
        <v>Dunbar</v>
      </c>
      <c r="I3498" s="6" t="str">
        <f>VLOOKUP(F3498,'Customer Info'!A:E,5,0)</f>
        <v>Cologne</v>
      </c>
      <c r="J3498" s="2" t="s">
        <v>153</v>
      </c>
      <c r="K3498" s="2">
        <v>8878</v>
      </c>
      <c r="L3498" s="2">
        <v>7914</v>
      </c>
      <c r="M3498" s="2">
        <v>2</v>
      </c>
      <c r="N3498" s="7">
        <f t="shared" si="216"/>
        <v>15828</v>
      </c>
      <c r="O3498" s="7">
        <f t="shared" si="217"/>
        <v>17756</v>
      </c>
      <c r="P3498" s="2">
        <v>21</v>
      </c>
      <c r="Q3498" s="8">
        <f t="shared" si="218"/>
        <v>17777</v>
      </c>
      <c r="R3498" s="8">
        <f t="shared" si="219"/>
        <v>1928</v>
      </c>
      <c r="S3498" s="2" t="s">
        <v>61</v>
      </c>
      <c r="T3498" s="22" cm="1">
        <f t="array" ref="T3498">_xlfn.IFS(OR(Q3498&gt;$U$2,Q3498&lt;$U$3),Q3498*$V$2,OR(Q3498&gt;$U$3,Q3498&lt;$U$4),Q3498*$V$3,OR(Q3498&gt;$U$3,Q3498&lt;$U$4),Q3498*$V$4,OR(Q3498&gt;$U$5,Q3498&lt;$U$6),Q3498*$V$6,OR(Q3498&gt;$U$6,Q3498&lt;$U$7),Q3498*$V$7)</f>
        <v>355.54</v>
      </c>
    </row>
    <row r="3499" spans="1:20" x14ac:dyDescent="0.3">
      <c r="A3499" s="2" t="s">
        <v>4186</v>
      </c>
      <c r="B3499" s="5">
        <v>43268</v>
      </c>
      <c r="C3499" s="5">
        <v>43270</v>
      </c>
      <c r="D3499" s="2" t="s">
        <v>26</v>
      </c>
      <c r="E3499" s="2" t="s">
        <v>27</v>
      </c>
      <c r="F3499" s="2" t="s">
        <v>1201</v>
      </c>
      <c r="G3499" s="6" t="str">
        <f>VLOOKUP(F3499,'Customer Info'!A:B,2,0)</f>
        <v>Mike</v>
      </c>
      <c r="H3499" s="6" t="str">
        <f>VLOOKUP(F3499,'Customer Info'!A:C,3,0)</f>
        <v>Gockenbach</v>
      </c>
      <c r="I3499" s="6" t="str">
        <f>VLOOKUP(F3499,'Customer Info'!A:E,5,0)</f>
        <v>Caloundra</v>
      </c>
      <c r="J3499" s="2" t="s">
        <v>1165</v>
      </c>
      <c r="K3499" s="2">
        <v>2342</v>
      </c>
      <c r="L3499" s="2">
        <v>2210</v>
      </c>
      <c r="M3499" s="2">
        <v>3</v>
      </c>
      <c r="N3499" s="7">
        <f t="shared" si="216"/>
        <v>6630</v>
      </c>
      <c r="O3499" s="7">
        <f t="shared" si="217"/>
        <v>7026</v>
      </c>
      <c r="P3499" s="2">
        <v>76</v>
      </c>
      <c r="Q3499" s="8">
        <f t="shared" si="218"/>
        <v>7102</v>
      </c>
      <c r="R3499" s="8">
        <f t="shared" si="219"/>
        <v>396</v>
      </c>
      <c r="S3499" s="2" t="s">
        <v>31</v>
      </c>
      <c r="T3499" s="22" cm="1">
        <f t="array" ref="T3499">_xlfn.IFS(OR(Q3499&gt;$U$2,Q3499&lt;$U$3),Q3499*$V$2,OR(Q3499&gt;$U$3,Q3499&lt;$U$4),Q3499*$V$3,OR(Q3499&gt;$U$3,Q3499&lt;$U$4),Q3499*$V$4,OR(Q3499&gt;$U$5,Q3499&lt;$U$6),Q3499*$V$6,OR(Q3499&gt;$U$6,Q3499&lt;$U$7),Q3499*$V$7)</f>
        <v>142.04</v>
      </c>
    </row>
    <row r="3500" spans="1:20" x14ac:dyDescent="0.3">
      <c r="A3500" s="2" t="s">
        <v>4187</v>
      </c>
      <c r="B3500" s="5">
        <v>43278</v>
      </c>
      <c r="C3500" s="5">
        <v>43278</v>
      </c>
      <c r="D3500" s="2" t="s">
        <v>45</v>
      </c>
      <c r="E3500" s="2" t="s">
        <v>46</v>
      </c>
      <c r="F3500" s="2" t="s">
        <v>1828</v>
      </c>
      <c r="G3500" s="6" t="str">
        <f>VLOOKUP(F3500,'Customer Info'!A:B,2,0)</f>
        <v>Peter</v>
      </c>
      <c r="H3500" s="6" t="str">
        <f>VLOOKUP(F3500,'Customer Info'!A:C,3,0)</f>
        <v>BŸhler</v>
      </c>
      <c r="I3500" s="6" t="str">
        <f>VLOOKUP(F3500,'Customer Info'!A:E,5,0)</f>
        <v>Dresden</v>
      </c>
      <c r="J3500" s="2" t="s">
        <v>497</v>
      </c>
      <c r="K3500" s="2">
        <v>63</v>
      </c>
      <c r="L3500" s="2">
        <v>58</v>
      </c>
      <c r="M3500" s="2">
        <v>9</v>
      </c>
      <c r="N3500" s="7">
        <f t="shared" si="216"/>
        <v>522</v>
      </c>
      <c r="O3500" s="7">
        <f t="shared" si="217"/>
        <v>567</v>
      </c>
      <c r="P3500" s="2">
        <v>10</v>
      </c>
      <c r="Q3500" s="8">
        <f t="shared" si="218"/>
        <v>577</v>
      </c>
      <c r="R3500" s="8">
        <f t="shared" si="219"/>
        <v>45</v>
      </c>
      <c r="S3500" s="2" t="s">
        <v>31</v>
      </c>
      <c r="T3500" s="22" cm="1">
        <f t="array" ref="T3500">_xlfn.IFS(OR(Q3500&gt;$U$2,Q3500&lt;$U$3),Q3500*$V$2,OR(Q3500&gt;$U$3,Q3500&lt;$U$4),Q3500*$V$3,OR(Q3500&gt;$U$3,Q3500&lt;$U$4),Q3500*$V$4,OR(Q3500&gt;$U$5,Q3500&lt;$U$6),Q3500*$V$6,OR(Q3500&gt;$U$6,Q3500&lt;$U$7),Q3500*$V$7)</f>
        <v>11.540000000000001</v>
      </c>
    </row>
    <row r="3501" spans="1:20" x14ac:dyDescent="0.3">
      <c r="A3501" s="2" t="s">
        <v>4188</v>
      </c>
      <c r="B3501" s="5">
        <v>43163</v>
      </c>
      <c r="C3501" s="5">
        <v>43165</v>
      </c>
      <c r="D3501" s="2" t="s">
        <v>26</v>
      </c>
      <c r="E3501" s="2" t="s">
        <v>66</v>
      </c>
      <c r="F3501" s="2" t="s">
        <v>237</v>
      </c>
      <c r="G3501" s="6" t="str">
        <f>VLOOKUP(F3501,'Customer Info'!A:B,2,0)</f>
        <v>Kristina</v>
      </c>
      <c r="H3501" s="6" t="str">
        <f>VLOOKUP(F3501,'Customer Info'!A:C,3,0)</f>
        <v>Nunn</v>
      </c>
      <c r="I3501" s="6" t="str">
        <f>VLOOKUP(F3501,'Customer Info'!A:E,5,0)</f>
        <v>Jakarta</v>
      </c>
      <c r="J3501" s="2" t="s">
        <v>232</v>
      </c>
      <c r="K3501" s="2">
        <v>3176</v>
      </c>
      <c r="L3501" s="2">
        <v>3116</v>
      </c>
      <c r="M3501" s="2">
        <v>7</v>
      </c>
      <c r="N3501" s="7">
        <f t="shared" si="216"/>
        <v>21812</v>
      </c>
      <c r="O3501" s="7">
        <f t="shared" si="217"/>
        <v>22232</v>
      </c>
      <c r="P3501" s="2">
        <v>21</v>
      </c>
      <c r="Q3501" s="8">
        <f t="shared" si="218"/>
        <v>22253</v>
      </c>
      <c r="R3501" s="8">
        <f t="shared" si="219"/>
        <v>420</v>
      </c>
      <c r="S3501" s="2" t="s">
        <v>31</v>
      </c>
      <c r="T3501" s="22" cm="1">
        <f t="array" ref="T3501">_xlfn.IFS(OR(Q3501&gt;$U$2,Q3501&lt;$U$3),Q3501*$V$2,OR(Q3501&gt;$U$3,Q3501&lt;$U$4),Q3501*$V$3,OR(Q3501&gt;$U$3,Q3501&lt;$U$4),Q3501*$V$4,OR(Q3501&gt;$U$5,Q3501&lt;$U$6),Q3501*$V$6,OR(Q3501&gt;$U$6,Q3501&lt;$U$7),Q3501*$V$7)</f>
        <v>445.06</v>
      </c>
    </row>
    <row r="3502" spans="1:20" x14ac:dyDescent="0.3">
      <c r="A3502" s="2" t="s">
        <v>4189</v>
      </c>
      <c r="B3502" s="5">
        <v>43231</v>
      </c>
      <c r="C3502" s="5">
        <v>43233</v>
      </c>
      <c r="D3502" s="2" t="s">
        <v>26</v>
      </c>
      <c r="E3502" s="2" t="s">
        <v>46</v>
      </c>
      <c r="F3502" s="2" t="s">
        <v>1358</v>
      </c>
      <c r="G3502" s="6" t="str">
        <f>VLOOKUP(F3502,'Customer Info'!A:B,2,0)</f>
        <v>Eugene</v>
      </c>
      <c r="H3502" s="6" t="str">
        <f>VLOOKUP(F3502,'Customer Info'!A:C,3,0)</f>
        <v>Hildebrand</v>
      </c>
      <c r="I3502" s="6" t="str">
        <f>VLOOKUP(F3502,'Customer Info'!A:E,5,0)</f>
        <v>Sindelfingen</v>
      </c>
      <c r="J3502" s="2" t="s">
        <v>998</v>
      </c>
      <c r="K3502" s="2">
        <v>1637</v>
      </c>
      <c r="L3502" s="2">
        <v>1591</v>
      </c>
      <c r="M3502" s="2">
        <v>2</v>
      </c>
      <c r="N3502" s="7">
        <f t="shared" si="216"/>
        <v>3182</v>
      </c>
      <c r="O3502" s="7">
        <f t="shared" si="217"/>
        <v>3274</v>
      </c>
      <c r="P3502" s="2">
        <v>53</v>
      </c>
      <c r="Q3502" s="8">
        <f t="shared" si="218"/>
        <v>3327</v>
      </c>
      <c r="R3502" s="8">
        <f t="shared" si="219"/>
        <v>92</v>
      </c>
      <c r="S3502" s="2" t="s">
        <v>31</v>
      </c>
      <c r="T3502" s="22" cm="1">
        <f t="array" ref="T3502">_xlfn.IFS(OR(Q3502&gt;$U$2,Q3502&lt;$U$3),Q3502*$V$2,OR(Q3502&gt;$U$3,Q3502&lt;$U$4),Q3502*$V$3,OR(Q3502&gt;$U$3,Q3502&lt;$U$4),Q3502*$V$4,OR(Q3502&gt;$U$5,Q3502&lt;$U$6),Q3502*$V$6,OR(Q3502&gt;$U$6,Q3502&lt;$U$7),Q3502*$V$7)</f>
        <v>66.540000000000006</v>
      </c>
    </row>
    <row r="3503" spans="1:20" x14ac:dyDescent="0.3">
      <c r="A3503" s="2" t="s">
        <v>4190</v>
      </c>
      <c r="B3503" s="5">
        <v>43112</v>
      </c>
      <c r="C3503" s="5">
        <v>43112</v>
      </c>
      <c r="D3503" s="2" t="s">
        <v>45</v>
      </c>
      <c r="E3503" s="2" t="s">
        <v>34</v>
      </c>
      <c r="F3503" s="2" t="s">
        <v>964</v>
      </c>
      <c r="G3503" s="6" t="str">
        <f>VLOOKUP(F3503,'Customer Info'!A:B,2,0)</f>
        <v>Sung</v>
      </c>
      <c r="H3503" s="6" t="str">
        <f>VLOOKUP(F3503,'Customer Info'!A:C,3,0)</f>
        <v>Shariari</v>
      </c>
      <c r="I3503" s="6" t="str">
        <f>VLOOKUP(F3503,'Customer Info'!A:E,5,0)</f>
        <v>Solapur</v>
      </c>
      <c r="J3503" s="2" t="s">
        <v>348</v>
      </c>
      <c r="K3503" s="2">
        <v>1039</v>
      </c>
      <c r="L3503" s="2">
        <v>954</v>
      </c>
      <c r="M3503" s="2">
        <v>5</v>
      </c>
      <c r="N3503" s="7">
        <f t="shared" si="216"/>
        <v>4770</v>
      </c>
      <c r="O3503" s="7">
        <f t="shared" si="217"/>
        <v>5195</v>
      </c>
      <c r="P3503" s="2">
        <v>51</v>
      </c>
      <c r="Q3503" s="8">
        <f t="shared" si="218"/>
        <v>5246</v>
      </c>
      <c r="R3503" s="8">
        <f t="shared" si="219"/>
        <v>425</v>
      </c>
      <c r="S3503" s="2" t="s">
        <v>28</v>
      </c>
      <c r="T3503" s="22" cm="1">
        <f t="array" ref="T3503">_xlfn.IFS(OR(Q3503&gt;$U$2,Q3503&lt;$U$3),Q3503*$V$2,OR(Q3503&gt;$U$3,Q3503&lt;$U$4),Q3503*$V$3,OR(Q3503&gt;$U$3,Q3503&lt;$U$4),Q3503*$V$4,OR(Q3503&gt;$U$5,Q3503&lt;$U$6),Q3503*$V$6,OR(Q3503&gt;$U$6,Q3503&lt;$U$7),Q3503*$V$7)</f>
        <v>104.92</v>
      </c>
    </row>
    <row r="3504" spans="1:20" x14ac:dyDescent="0.3">
      <c r="A3504" s="2" t="s">
        <v>4191</v>
      </c>
      <c r="B3504" s="5">
        <v>43243</v>
      </c>
      <c r="C3504" s="5">
        <v>43243</v>
      </c>
      <c r="D3504" s="2" t="s">
        <v>45</v>
      </c>
      <c r="E3504" s="2" t="s">
        <v>41</v>
      </c>
      <c r="F3504" s="2" t="s">
        <v>1400</v>
      </c>
      <c r="G3504" s="6" t="str">
        <f>VLOOKUP(F3504,'Customer Info'!A:B,2,0)</f>
        <v>Eileen</v>
      </c>
      <c r="H3504" s="6" t="str">
        <f>VLOOKUP(F3504,'Customer Info'!A:C,3,0)</f>
        <v>Kiefer</v>
      </c>
      <c r="I3504" s="6" t="str">
        <f>VLOOKUP(F3504,'Customer Info'!A:E,5,0)</f>
        <v>Cologne</v>
      </c>
      <c r="J3504" s="2" t="s">
        <v>91</v>
      </c>
      <c r="K3504" s="2">
        <v>1763</v>
      </c>
      <c r="L3504" s="2">
        <v>1602</v>
      </c>
      <c r="M3504" s="2">
        <v>4</v>
      </c>
      <c r="N3504" s="7">
        <f t="shared" si="216"/>
        <v>6408</v>
      </c>
      <c r="O3504" s="7">
        <f t="shared" si="217"/>
        <v>7052</v>
      </c>
      <c r="P3504" s="2">
        <v>31</v>
      </c>
      <c r="Q3504" s="8">
        <f t="shared" si="218"/>
        <v>7083</v>
      </c>
      <c r="R3504" s="8">
        <f t="shared" si="219"/>
        <v>644</v>
      </c>
      <c r="S3504" s="2" t="s">
        <v>31</v>
      </c>
      <c r="T3504" s="22" cm="1">
        <f t="array" ref="T3504">_xlfn.IFS(OR(Q3504&gt;$U$2,Q3504&lt;$U$3),Q3504*$V$2,OR(Q3504&gt;$U$3,Q3504&lt;$U$4),Q3504*$V$3,OR(Q3504&gt;$U$3,Q3504&lt;$U$4),Q3504*$V$4,OR(Q3504&gt;$U$5,Q3504&lt;$U$6),Q3504*$V$6,OR(Q3504&gt;$U$6,Q3504&lt;$U$7),Q3504*$V$7)</f>
        <v>141.66</v>
      </c>
    </row>
    <row r="3505" spans="1:20" x14ac:dyDescent="0.3">
      <c r="A3505" s="2" t="s">
        <v>4192</v>
      </c>
      <c r="B3505" s="5">
        <v>43172</v>
      </c>
      <c r="C3505" s="5">
        <v>43174</v>
      </c>
      <c r="D3505" s="2" t="s">
        <v>26</v>
      </c>
      <c r="E3505" s="2" t="s">
        <v>27</v>
      </c>
      <c r="F3505" s="2" t="s">
        <v>316</v>
      </c>
      <c r="G3505" s="6" t="str">
        <f>VLOOKUP(F3505,'Customer Info'!A:B,2,0)</f>
        <v>Darren</v>
      </c>
      <c r="H3505" s="6" t="str">
        <f>VLOOKUP(F3505,'Customer Info'!A:C,3,0)</f>
        <v>Powers</v>
      </c>
      <c r="I3505" s="6" t="str">
        <f>VLOOKUP(F3505,'Customer Info'!A:E,5,0)</f>
        <v>Depok</v>
      </c>
      <c r="J3505" s="2" t="s">
        <v>202</v>
      </c>
      <c r="K3505" s="2">
        <v>2759</v>
      </c>
      <c r="L3505" s="2">
        <v>2628</v>
      </c>
      <c r="M3505" s="2">
        <v>3</v>
      </c>
      <c r="N3505" s="7">
        <f t="shared" si="216"/>
        <v>7884</v>
      </c>
      <c r="O3505" s="7">
        <f t="shared" si="217"/>
        <v>8277</v>
      </c>
      <c r="P3505" s="2">
        <v>57</v>
      </c>
      <c r="Q3505" s="8">
        <f t="shared" si="218"/>
        <v>8334</v>
      </c>
      <c r="R3505" s="8">
        <f t="shared" si="219"/>
        <v>393</v>
      </c>
      <c r="S3505" s="2" t="s">
        <v>31</v>
      </c>
      <c r="T3505" s="22" cm="1">
        <f t="array" ref="T3505">_xlfn.IFS(OR(Q3505&gt;$U$2,Q3505&lt;$U$3),Q3505*$V$2,OR(Q3505&gt;$U$3,Q3505&lt;$U$4),Q3505*$V$3,OR(Q3505&gt;$U$3,Q3505&lt;$U$4),Q3505*$V$4,OR(Q3505&gt;$U$5,Q3505&lt;$U$6),Q3505*$V$6,OR(Q3505&gt;$U$6,Q3505&lt;$U$7),Q3505*$V$7)</f>
        <v>166.68</v>
      </c>
    </row>
    <row r="3506" spans="1:20" x14ac:dyDescent="0.3">
      <c r="A3506" s="2" t="s">
        <v>4193</v>
      </c>
      <c r="B3506" s="5">
        <v>43257</v>
      </c>
      <c r="C3506" s="5">
        <v>43258</v>
      </c>
      <c r="D3506" s="2" t="s">
        <v>26</v>
      </c>
      <c r="E3506" s="2" t="s">
        <v>66</v>
      </c>
      <c r="F3506" s="2" t="s">
        <v>540</v>
      </c>
      <c r="G3506" s="6" t="str">
        <f>VLOOKUP(F3506,'Customer Info'!A:B,2,0)</f>
        <v>Rob</v>
      </c>
      <c r="H3506" s="6" t="str">
        <f>VLOOKUP(F3506,'Customer Info'!A:C,3,0)</f>
        <v>Williams</v>
      </c>
      <c r="I3506" s="6" t="str">
        <f>VLOOKUP(F3506,'Customer Info'!A:E,5,0)</f>
        <v>Wodonga</v>
      </c>
      <c r="J3506" s="2" t="s">
        <v>212</v>
      </c>
      <c r="K3506" s="2">
        <v>2222</v>
      </c>
      <c r="L3506" s="2">
        <v>2081</v>
      </c>
      <c r="M3506" s="2">
        <v>3</v>
      </c>
      <c r="N3506" s="7">
        <f t="shared" si="216"/>
        <v>6243</v>
      </c>
      <c r="O3506" s="7">
        <f t="shared" si="217"/>
        <v>6666</v>
      </c>
      <c r="P3506" s="2">
        <v>50</v>
      </c>
      <c r="Q3506" s="8">
        <f t="shared" si="218"/>
        <v>6716</v>
      </c>
      <c r="R3506" s="8">
        <f t="shared" si="219"/>
        <v>423</v>
      </c>
      <c r="S3506" s="2" t="s">
        <v>31</v>
      </c>
      <c r="T3506" s="22" cm="1">
        <f t="array" ref="T3506">_xlfn.IFS(OR(Q3506&gt;$U$2,Q3506&lt;$U$3),Q3506*$V$2,OR(Q3506&gt;$U$3,Q3506&lt;$U$4),Q3506*$V$3,OR(Q3506&gt;$U$3,Q3506&lt;$U$4),Q3506*$V$4,OR(Q3506&gt;$U$5,Q3506&lt;$U$6),Q3506*$V$6,OR(Q3506&gt;$U$6,Q3506&lt;$U$7),Q3506*$V$7)</f>
        <v>134.32</v>
      </c>
    </row>
    <row r="3507" spans="1:20" x14ac:dyDescent="0.3">
      <c r="A3507" s="2" t="s">
        <v>4194</v>
      </c>
      <c r="B3507" s="5">
        <v>43397</v>
      </c>
      <c r="C3507" s="5">
        <v>43398</v>
      </c>
      <c r="D3507" s="2" t="s">
        <v>45</v>
      </c>
      <c r="E3507" s="2" t="s">
        <v>89</v>
      </c>
      <c r="F3507" s="2" t="s">
        <v>435</v>
      </c>
      <c r="G3507" s="6" t="str">
        <f>VLOOKUP(F3507,'Customer Info'!A:B,2,0)</f>
        <v>Guy</v>
      </c>
      <c r="H3507" s="6" t="str">
        <f>VLOOKUP(F3507,'Customer Info'!A:C,3,0)</f>
        <v>Phonely</v>
      </c>
      <c r="I3507" s="6" t="str">
        <f>VLOOKUP(F3507,'Customer Info'!A:E,5,0)</f>
        <v>Jodhpur</v>
      </c>
      <c r="J3507" s="2" t="s">
        <v>790</v>
      </c>
      <c r="K3507" s="2">
        <v>194</v>
      </c>
      <c r="L3507" s="2">
        <v>176</v>
      </c>
      <c r="M3507" s="2">
        <v>3</v>
      </c>
      <c r="N3507" s="7">
        <f t="shared" si="216"/>
        <v>528</v>
      </c>
      <c r="O3507" s="7">
        <f t="shared" si="217"/>
        <v>582</v>
      </c>
      <c r="P3507" s="2">
        <v>30</v>
      </c>
      <c r="Q3507" s="8">
        <f t="shared" si="218"/>
        <v>612</v>
      </c>
      <c r="R3507" s="8">
        <f t="shared" si="219"/>
        <v>54</v>
      </c>
      <c r="S3507" s="2" t="s">
        <v>61</v>
      </c>
      <c r="T3507" s="22" cm="1">
        <f t="array" ref="T3507">_xlfn.IFS(OR(Q3507&gt;$U$2,Q3507&lt;$U$3),Q3507*$V$2,OR(Q3507&gt;$U$3,Q3507&lt;$U$4),Q3507*$V$3,OR(Q3507&gt;$U$3,Q3507&lt;$U$4),Q3507*$V$4,OR(Q3507&gt;$U$5,Q3507&lt;$U$6),Q3507*$V$6,OR(Q3507&gt;$U$6,Q3507&lt;$U$7),Q3507*$V$7)</f>
        <v>12.24</v>
      </c>
    </row>
    <row r="3508" spans="1:20" x14ac:dyDescent="0.3">
      <c r="A3508" s="2" t="s">
        <v>4195</v>
      </c>
      <c r="B3508" s="5">
        <v>43360</v>
      </c>
      <c r="C3508" s="5">
        <v>43360</v>
      </c>
      <c r="D3508" s="2" t="s">
        <v>45</v>
      </c>
      <c r="E3508" s="2" t="s">
        <v>46</v>
      </c>
      <c r="F3508" s="2" t="s">
        <v>1476</v>
      </c>
      <c r="G3508" s="6" t="str">
        <f>VLOOKUP(F3508,'Customer Info'!A:B,2,0)</f>
        <v>Kean</v>
      </c>
      <c r="H3508" s="6" t="str">
        <f>VLOOKUP(F3508,'Customer Info'!A:C,3,0)</f>
        <v>Thornton</v>
      </c>
      <c r="I3508" s="6" t="str">
        <f>VLOOKUP(F3508,'Customer Info'!A:E,5,0)</f>
        <v>Melbourne</v>
      </c>
      <c r="J3508" s="2" t="s">
        <v>548</v>
      </c>
      <c r="K3508" s="2">
        <v>1763</v>
      </c>
      <c r="L3508" s="2">
        <v>1602</v>
      </c>
      <c r="M3508" s="2">
        <v>2</v>
      </c>
      <c r="N3508" s="7">
        <f t="shared" si="216"/>
        <v>3204</v>
      </c>
      <c r="O3508" s="7">
        <f t="shared" si="217"/>
        <v>3526</v>
      </c>
      <c r="P3508" s="2">
        <v>92</v>
      </c>
      <c r="Q3508" s="8">
        <f t="shared" si="218"/>
        <v>3618</v>
      </c>
      <c r="R3508" s="8">
        <f t="shared" si="219"/>
        <v>322</v>
      </c>
      <c r="S3508" s="2" t="s">
        <v>28</v>
      </c>
      <c r="T3508" s="22" cm="1">
        <f t="array" ref="T3508">_xlfn.IFS(OR(Q3508&gt;$U$2,Q3508&lt;$U$3),Q3508*$V$2,OR(Q3508&gt;$U$3,Q3508&lt;$U$4),Q3508*$V$3,OR(Q3508&gt;$U$3,Q3508&lt;$U$4),Q3508*$V$4,OR(Q3508&gt;$U$5,Q3508&lt;$U$6),Q3508*$V$6,OR(Q3508&gt;$U$6,Q3508&lt;$U$7),Q3508*$V$7)</f>
        <v>72.36</v>
      </c>
    </row>
    <row r="3509" spans="1:20" x14ac:dyDescent="0.3">
      <c r="A3509" s="2" t="s">
        <v>4196</v>
      </c>
      <c r="B3509" s="5">
        <v>43457</v>
      </c>
      <c r="C3509" s="5">
        <v>43458</v>
      </c>
      <c r="D3509" s="2" t="s">
        <v>26</v>
      </c>
      <c r="E3509" s="2" t="s">
        <v>66</v>
      </c>
      <c r="F3509" s="2" t="s">
        <v>167</v>
      </c>
      <c r="G3509" s="6" t="str">
        <f>VLOOKUP(F3509,'Customer Info'!A:B,2,0)</f>
        <v>Jack</v>
      </c>
      <c r="H3509" s="6" t="str">
        <f>VLOOKUP(F3509,'Customer Info'!A:C,3,0)</f>
        <v>Lebron</v>
      </c>
      <c r="I3509" s="6" t="str">
        <f>VLOOKUP(F3509,'Customer Info'!A:E,5,0)</f>
        <v>Erftstadt</v>
      </c>
      <c r="J3509" s="2" t="s">
        <v>530</v>
      </c>
      <c r="K3509" s="2">
        <v>6481</v>
      </c>
      <c r="L3509" s="2">
        <v>5884</v>
      </c>
      <c r="M3509" s="2">
        <v>10</v>
      </c>
      <c r="N3509" s="7">
        <f t="shared" si="216"/>
        <v>58840</v>
      </c>
      <c r="O3509" s="7">
        <f t="shared" si="217"/>
        <v>64810</v>
      </c>
      <c r="P3509" s="2">
        <v>43</v>
      </c>
      <c r="Q3509" s="8">
        <f t="shared" si="218"/>
        <v>64853</v>
      </c>
      <c r="R3509" s="8">
        <f t="shared" si="219"/>
        <v>5970</v>
      </c>
      <c r="S3509" s="2" t="s">
        <v>28</v>
      </c>
      <c r="T3509" s="22" cm="1">
        <f t="array" ref="T3509">_xlfn.IFS(OR(Q3509&gt;$U$2,Q3509&lt;$U$3),Q3509*$V$2,OR(Q3509&gt;$U$3,Q3509&lt;$U$4),Q3509*$V$3,OR(Q3509&gt;$U$3,Q3509&lt;$U$4),Q3509*$V$4,OR(Q3509&gt;$U$5,Q3509&lt;$U$6),Q3509*$V$6,OR(Q3509&gt;$U$6,Q3509&lt;$U$7),Q3509*$V$7)</f>
        <v>1297.06</v>
      </c>
    </row>
    <row r="3510" spans="1:20" x14ac:dyDescent="0.3">
      <c r="A3510" s="2" t="s">
        <v>4197</v>
      </c>
      <c r="B3510" s="5">
        <v>43181</v>
      </c>
      <c r="C3510" s="5">
        <v>43183</v>
      </c>
      <c r="D3510" s="2" t="s">
        <v>33</v>
      </c>
      <c r="E3510" s="2" t="s">
        <v>41</v>
      </c>
      <c r="F3510" s="2" t="s">
        <v>350</v>
      </c>
      <c r="G3510" s="6" t="str">
        <f>VLOOKUP(F3510,'Customer Info'!A:B,2,0)</f>
        <v>Nick</v>
      </c>
      <c r="H3510" s="6" t="str">
        <f>VLOOKUP(F3510,'Customer Info'!A:C,3,0)</f>
        <v>Zandusky</v>
      </c>
      <c r="I3510" s="6" t="str">
        <f>VLOOKUP(F3510,'Customer Info'!A:E,5,0)</f>
        <v>Surabaya</v>
      </c>
      <c r="J3510" s="2" t="s">
        <v>833</v>
      </c>
      <c r="K3510" s="2">
        <v>1528</v>
      </c>
      <c r="L3510" s="2">
        <v>1348</v>
      </c>
      <c r="M3510" s="2">
        <v>2</v>
      </c>
      <c r="N3510" s="7">
        <f t="shared" si="216"/>
        <v>2696</v>
      </c>
      <c r="O3510" s="7">
        <f t="shared" si="217"/>
        <v>3056</v>
      </c>
      <c r="P3510" s="2">
        <v>38</v>
      </c>
      <c r="Q3510" s="8">
        <f t="shared" si="218"/>
        <v>3094</v>
      </c>
      <c r="R3510" s="8">
        <f t="shared" si="219"/>
        <v>360</v>
      </c>
      <c r="S3510" s="2" t="s">
        <v>31</v>
      </c>
      <c r="T3510" s="22" cm="1">
        <f t="array" ref="T3510">_xlfn.IFS(OR(Q3510&gt;$U$2,Q3510&lt;$U$3),Q3510*$V$2,OR(Q3510&gt;$U$3,Q3510&lt;$U$4),Q3510*$V$3,OR(Q3510&gt;$U$3,Q3510&lt;$U$4),Q3510*$V$4,OR(Q3510&gt;$U$5,Q3510&lt;$U$6),Q3510*$V$6,OR(Q3510&gt;$U$6,Q3510&lt;$U$7),Q3510*$V$7)</f>
        <v>61.88</v>
      </c>
    </row>
    <row r="3511" spans="1:20" x14ac:dyDescent="0.3">
      <c r="A3511" s="2" t="s">
        <v>4198</v>
      </c>
      <c r="B3511" s="5">
        <v>43323</v>
      </c>
      <c r="C3511" s="5">
        <v>43324</v>
      </c>
      <c r="D3511" s="2" t="s">
        <v>33</v>
      </c>
      <c r="E3511" s="2" t="s">
        <v>89</v>
      </c>
      <c r="F3511" s="2" t="s">
        <v>187</v>
      </c>
      <c r="G3511" s="6" t="str">
        <f>VLOOKUP(F3511,'Customer Info'!A:B,2,0)</f>
        <v>Greg</v>
      </c>
      <c r="H3511" s="6" t="str">
        <f>VLOOKUP(F3511,'Customer Info'!A:C,3,0)</f>
        <v>Hansen</v>
      </c>
      <c r="I3511" s="6" t="str">
        <f>VLOOKUP(F3511,'Customer Info'!A:E,5,0)</f>
        <v>Canberra</v>
      </c>
      <c r="J3511" s="2" t="s">
        <v>175</v>
      </c>
      <c r="K3511" s="2">
        <v>8630</v>
      </c>
      <c r="L3511" s="2">
        <v>8303</v>
      </c>
      <c r="M3511" s="2">
        <v>2</v>
      </c>
      <c r="N3511" s="7">
        <f t="shared" si="216"/>
        <v>16606</v>
      </c>
      <c r="O3511" s="7">
        <f t="shared" si="217"/>
        <v>17260</v>
      </c>
      <c r="P3511" s="2">
        <v>96</v>
      </c>
      <c r="Q3511" s="8">
        <f t="shared" si="218"/>
        <v>17356</v>
      </c>
      <c r="R3511" s="8">
        <f t="shared" si="219"/>
        <v>654</v>
      </c>
      <c r="S3511" s="2" t="s">
        <v>31</v>
      </c>
      <c r="T3511" s="22" cm="1">
        <f t="array" ref="T3511">_xlfn.IFS(OR(Q3511&gt;$U$2,Q3511&lt;$U$3),Q3511*$V$2,OR(Q3511&gt;$U$3,Q3511&lt;$U$4),Q3511*$V$3,OR(Q3511&gt;$U$3,Q3511&lt;$U$4),Q3511*$V$4,OR(Q3511&gt;$U$5,Q3511&lt;$U$6),Q3511*$V$6,OR(Q3511&gt;$U$6,Q3511&lt;$U$7),Q3511*$V$7)</f>
        <v>347.12</v>
      </c>
    </row>
    <row r="3512" spans="1:20" x14ac:dyDescent="0.3">
      <c r="A3512" s="2" t="s">
        <v>4199</v>
      </c>
      <c r="B3512" s="5">
        <v>43161</v>
      </c>
      <c r="C3512" s="5">
        <v>43163</v>
      </c>
      <c r="D3512" s="2" t="s">
        <v>26</v>
      </c>
      <c r="E3512" s="2" t="s">
        <v>41</v>
      </c>
      <c r="F3512" s="2" t="s">
        <v>143</v>
      </c>
      <c r="G3512" s="6" t="str">
        <f>VLOOKUP(F3512,'Customer Info'!A:B,2,0)</f>
        <v>Hunter</v>
      </c>
      <c r="H3512" s="6" t="str">
        <f>VLOOKUP(F3512,'Customer Info'!A:C,3,0)</f>
        <v>Lopez</v>
      </c>
      <c r="I3512" s="6" t="str">
        <f>VLOOKUP(F3512,'Customer Info'!A:E,5,0)</f>
        <v>Wollongong</v>
      </c>
      <c r="J3512" s="2" t="s">
        <v>910</v>
      </c>
      <c r="K3512" s="2">
        <v>1623</v>
      </c>
      <c r="L3512" s="2">
        <v>1546</v>
      </c>
      <c r="M3512" s="2">
        <v>1</v>
      </c>
      <c r="N3512" s="7">
        <f t="shared" si="216"/>
        <v>1546</v>
      </c>
      <c r="O3512" s="7">
        <f t="shared" si="217"/>
        <v>1623</v>
      </c>
      <c r="P3512" s="2">
        <v>86</v>
      </c>
      <c r="Q3512" s="8">
        <f t="shared" si="218"/>
        <v>1709</v>
      </c>
      <c r="R3512" s="8">
        <f t="shared" si="219"/>
        <v>77</v>
      </c>
      <c r="S3512" s="2" t="s">
        <v>61</v>
      </c>
      <c r="T3512" s="22" cm="1">
        <f t="array" ref="T3512">_xlfn.IFS(OR(Q3512&gt;$U$2,Q3512&lt;$U$3),Q3512*$V$2,OR(Q3512&gt;$U$3,Q3512&lt;$U$4),Q3512*$V$3,OR(Q3512&gt;$U$3,Q3512&lt;$U$4),Q3512*$V$4,OR(Q3512&gt;$U$5,Q3512&lt;$U$6),Q3512*$V$6,OR(Q3512&gt;$U$6,Q3512&lt;$U$7),Q3512*$V$7)</f>
        <v>34.18</v>
      </c>
    </row>
    <row r="3513" spans="1:20" x14ac:dyDescent="0.3">
      <c r="A3513" s="2" t="s">
        <v>4200</v>
      </c>
      <c r="B3513" s="5">
        <v>43394</v>
      </c>
      <c r="C3513" s="5">
        <v>43395</v>
      </c>
      <c r="D3513" s="2" t="s">
        <v>45</v>
      </c>
      <c r="E3513" s="2" t="s">
        <v>41</v>
      </c>
      <c r="F3513" s="2" t="s">
        <v>1239</v>
      </c>
      <c r="G3513" s="6" t="str">
        <f>VLOOKUP(F3513,'Customer Info'!A:B,2,0)</f>
        <v>Deanra</v>
      </c>
      <c r="H3513" s="6" t="str">
        <f>VLOOKUP(F3513,'Customer Info'!A:C,3,0)</f>
        <v>Eno</v>
      </c>
      <c r="I3513" s="6" t="str">
        <f>VLOOKUP(F3513,'Customer Info'!A:E,5,0)</f>
        <v>Langen</v>
      </c>
      <c r="J3513" s="2" t="s">
        <v>614</v>
      </c>
      <c r="K3513" s="2">
        <v>1453</v>
      </c>
      <c r="L3513" s="2">
        <v>1411</v>
      </c>
      <c r="M3513" s="2">
        <v>1</v>
      </c>
      <c r="N3513" s="7">
        <f t="shared" si="216"/>
        <v>1411</v>
      </c>
      <c r="O3513" s="7">
        <f t="shared" si="217"/>
        <v>1453</v>
      </c>
      <c r="P3513" s="2">
        <v>84</v>
      </c>
      <c r="Q3513" s="8">
        <f t="shared" si="218"/>
        <v>1537</v>
      </c>
      <c r="R3513" s="8">
        <f t="shared" si="219"/>
        <v>42</v>
      </c>
      <c r="S3513" s="2" t="s">
        <v>31</v>
      </c>
      <c r="T3513" s="22" cm="1">
        <f t="array" ref="T3513">_xlfn.IFS(OR(Q3513&gt;$U$2,Q3513&lt;$U$3),Q3513*$V$2,OR(Q3513&gt;$U$3,Q3513&lt;$U$4),Q3513*$V$3,OR(Q3513&gt;$U$3,Q3513&lt;$U$4),Q3513*$V$4,OR(Q3513&gt;$U$5,Q3513&lt;$U$6),Q3513*$V$6,OR(Q3513&gt;$U$6,Q3513&lt;$U$7),Q3513*$V$7)</f>
        <v>30.740000000000002</v>
      </c>
    </row>
    <row r="3514" spans="1:20" x14ac:dyDescent="0.3">
      <c r="A3514" s="2" t="s">
        <v>4201</v>
      </c>
      <c r="B3514" s="5">
        <v>43423</v>
      </c>
      <c r="C3514" s="5">
        <v>43423</v>
      </c>
      <c r="D3514" s="2" t="s">
        <v>45</v>
      </c>
      <c r="E3514" s="2" t="s">
        <v>27</v>
      </c>
      <c r="F3514" s="2" t="s">
        <v>638</v>
      </c>
      <c r="G3514" s="6" t="str">
        <f>VLOOKUP(F3514,'Customer Info'!A:B,2,0)</f>
        <v>Steven</v>
      </c>
      <c r="H3514" s="6" t="str">
        <f>VLOOKUP(F3514,'Customer Info'!A:C,3,0)</f>
        <v>Cartwright</v>
      </c>
      <c r="I3514" s="6" t="str">
        <f>VLOOKUP(F3514,'Customer Info'!A:E,5,0)</f>
        <v>Newcastle</v>
      </c>
      <c r="J3514" s="2" t="s">
        <v>329</v>
      </c>
      <c r="K3514" s="2">
        <v>1060</v>
      </c>
      <c r="L3514" s="2">
        <v>964</v>
      </c>
      <c r="M3514" s="2">
        <v>3</v>
      </c>
      <c r="N3514" s="7">
        <f t="shared" si="216"/>
        <v>2892</v>
      </c>
      <c r="O3514" s="7">
        <f t="shared" si="217"/>
        <v>3180</v>
      </c>
      <c r="P3514" s="2">
        <v>97</v>
      </c>
      <c r="Q3514" s="8">
        <f t="shared" si="218"/>
        <v>3277</v>
      </c>
      <c r="R3514" s="8">
        <f t="shared" si="219"/>
        <v>288</v>
      </c>
      <c r="S3514" s="2" t="s">
        <v>31</v>
      </c>
      <c r="T3514" s="22" cm="1">
        <f t="array" ref="T3514">_xlfn.IFS(OR(Q3514&gt;$U$2,Q3514&lt;$U$3),Q3514*$V$2,OR(Q3514&gt;$U$3,Q3514&lt;$U$4),Q3514*$V$3,OR(Q3514&gt;$U$3,Q3514&lt;$U$4),Q3514*$V$4,OR(Q3514&gt;$U$5,Q3514&lt;$U$6),Q3514*$V$6,OR(Q3514&gt;$U$6,Q3514&lt;$U$7),Q3514*$V$7)</f>
        <v>65.540000000000006</v>
      </c>
    </row>
    <row r="3515" spans="1:20" x14ac:dyDescent="0.3">
      <c r="A3515" s="2" t="s">
        <v>4202</v>
      </c>
      <c r="B3515" s="5">
        <v>43280</v>
      </c>
      <c r="C3515" s="5">
        <v>43282</v>
      </c>
      <c r="D3515" s="2" t="s">
        <v>45</v>
      </c>
      <c r="E3515" s="2" t="s">
        <v>46</v>
      </c>
      <c r="F3515" s="2" t="s">
        <v>906</v>
      </c>
      <c r="G3515" s="6" t="str">
        <f>VLOOKUP(F3515,'Customer Info'!A:B,2,0)</f>
        <v>Dave</v>
      </c>
      <c r="H3515" s="6" t="str">
        <f>VLOOKUP(F3515,'Customer Info'!A:C,3,0)</f>
        <v>Poirier</v>
      </c>
      <c r="I3515" s="6" t="str">
        <f>VLOOKUP(F3515,'Customer Info'!A:E,5,0)</f>
        <v>Changchun</v>
      </c>
      <c r="J3515" s="2" t="s">
        <v>414</v>
      </c>
      <c r="K3515" s="2">
        <v>170</v>
      </c>
      <c r="L3515" s="2">
        <v>153</v>
      </c>
      <c r="M3515" s="2">
        <v>7</v>
      </c>
      <c r="N3515" s="7">
        <f t="shared" si="216"/>
        <v>1071</v>
      </c>
      <c r="O3515" s="7">
        <f t="shared" si="217"/>
        <v>1190</v>
      </c>
      <c r="P3515" s="2">
        <v>30</v>
      </c>
      <c r="Q3515" s="8">
        <f t="shared" si="218"/>
        <v>1220</v>
      </c>
      <c r="R3515" s="8">
        <f t="shared" si="219"/>
        <v>119</v>
      </c>
      <c r="S3515" s="2" t="s">
        <v>31</v>
      </c>
      <c r="T3515" s="22" cm="1">
        <f t="array" ref="T3515">_xlfn.IFS(OR(Q3515&gt;$U$2,Q3515&lt;$U$3),Q3515*$V$2,OR(Q3515&gt;$U$3,Q3515&lt;$U$4),Q3515*$V$3,OR(Q3515&gt;$U$3,Q3515&lt;$U$4),Q3515*$V$4,OR(Q3515&gt;$U$5,Q3515&lt;$U$6),Q3515*$V$6,OR(Q3515&gt;$U$6,Q3515&lt;$U$7),Q3515*$V$7)</f>
        <v>24.400000000000002</v>
      </c>
    </row>
    <row r="3516" spans="1:20" x14ac:dyDescent="0.3">
      <c r="A3516" s="2" t="s">
        <v>4203</v>
      </c>
      <c r="B3516" s="5">
        <v>43126</v>
      </c>
      <c r="C3516" s="5">
        <v>43126</v>
      </c>
      <c r="D3516" s="2" t="s">
        <v>45</v>
      </c>
      <c r="E3516" s="2" t="s">
        <v>41</v>
      </c>
      <c r="F3516" s="2" t="s">
        <v>701</v>
      </c>
      <c r="G3516" s="6" t="str">
        <f>VLOOKUP(F3516,'Customer Info'!A:B,2,0)</f>
        <v>Eric</v>
      </c>
      <c r="H3516" s="6" t="str">
        <f>VLOOKUP(F3516,'Customer Info'!A:C,3,0)</f>
        <v>Barreto</v>
      </c>
      <c r="I3516" s="6" t="str">
        <f>VLOOKUP(F3516,'Customer Info'!A:E,5,0)</f>
        <v>Liaoyang</v>
      </c>
      <c r="J3516" s="2" t="s">
        <v>332</v>
      </c>
      <c r="K3516" s="2">
        <v>60</v>
      </c>
      <c r="L3516" s="2">
        <v>55</v>
      </c>
      <c r="M3516" s="2">
        <v>5</v>
      </c>
      <c r="N3516" s="7">
        <f t="shared" si="216"/>
        <v>275</v>
      </c>
      <c r="O3516" s="7">
        <f t="shared" si="217"/>
        <v>300</v>
      </c>
      <c r="P3516" s="2">
        <v>10</v>
      </c>
      <c r="Q3516" s="8">
        <f t="shared" si="218"/>
        <v>310</v>
      </c>
      <c r="R3516" s="8">
        <f t="shared" si="219"/>
        <v>25</v>
      </c>
      <c r="S3516" s="2" t="s">
        <v>31</v>
      </c>
      <c r="T3516" s="22" cm="1">
        <f t="array" ref="T3516">_xlfn.IFS(OR(Q3516&gt;$U$2,Q3516&lt;$U$3),Q3516*$V$2,OR(Q3516&gt;$U$3,Q3516&lt;$U$4),Q3516*$V$3,OR(Q3516&gt;$U$3,Q3516&lt;$U$4),Q3516*$V$4,OR(Q3516&gt;$U$5,Q3516&lt;$U$6),Q3516*$V$6,OR(Q3516&gt;$U$6,Q3516&lt;$U$7),Q3516*$V$7)</f>
        <v>6.2</v>
      </c>
    </row>
    <row r="3517" spans="1:20" x14ac:dyDescent="0.3">
      <c r="A3517" s="2" t="s">
        <v>4204</v>
      </c>
      <c r="B3517" s="5">
        <v>43338</v>
      </c>
      <c r="C3517" s="5">
        <v>43338</v>
      </c>
      <c r="D3517" s="2" t="s">
        <v>33</v>
      </c>
      <c r="E3517" s="2" t="s">
        <v>89</v>
      </c>
      <c r="F3517" s="2" t="s">
        <v>670</v>
      </c>
      <c r="G3517" s="6" t="str">
        <f>VLOOKUP(F3517,'Customer Info'!A:B,2,0)</f>
        <v>Stuart</v>
      </c>
      <c r="H3517" s="6" t="str">
        <f>VLOOKUP(F3517,'Customer Info'!A:C,3,0)</f>
        <v>Calhoun</v>
      </c>
      <c r="I3517" s="6" t="str">
        <f>VLOOKUP(F3517,'Customer Info'!A:E,5,0)</f>
        <v>Bochum</v>
      </c>
      <c r="J3517" s="2" t="s">
        <v>490</v>
      </c>
      <c r="K3517" s="2">
        <v>8399</v>
      </c>
      <c r="L3517" s="2">
        <v>8001</v>
      </c>
      <c r="M3517" s="2">
        <v>3</v>
      </c>
      <c r="N3517" s="7">
        <f t="shared" si="216"/>
        <v>24003</v>
      </c>
      <c r="O3517" s="7">
        <f t="shared" si="217"/>
        <v>25197</v>
      </c>
      <c r="P3517" s="2">
        <v>57</v>
      </c>
      <c r="Q3517" s="8">
        <f t="shared" si="218"/>
        <v>25254</v>
      </c>
      <c r="R3517" s="8">
        <f t="shared" si="219"/>
        <v>1194</v>
      </c>
      <c r="S3517" s="2" t="s">
        <v>61</v>
      </c>
      <c r="T3517" s="22" cm="1">
        <f t="array" ref="T3517">_xlfn.IFS(OR(Q3517&gt;$U$2,Q3517&lt;$U$3),Q3517*$V$2,OR(Q3517&gt;$U$3,Q3517&lt;$U$4),Q3517*$V$3,OR(Q3517&gt;$U$3,Q3517&lt;$U$4),Q3517*$V$4,OR(Q3517&gt;$U$5,Q3517&lt;$U$6),Q3517*$V$6,OR(Q3517&gt;$U$6,Q3517&lt;$U$7),Q3517*$V$7)</f>
        <v>505.08</v>
      </c>
    </row>
    <row r="3518" spans="1:20" x14ac:dyDescent="0.3">
      <c r="A3518" s="2" t="s">
        <v>4205</v>
      </c>
      <c r="B3518" s="5">
        <v>43361</v>
      </c>
      <c r="C3518" s="5">
        <v>43363</v>
      </c>
      <c r="D3518" s="2" t="s">
        <v>45</v>
      </c>
      <c r="E3518" s="2" t="s">
        <v>46</v>
      </c>
      <c r="F3518" s="2" t="s">
        <v>229</v>
      </c>
      <c r="G3518" s="6" t="str">
        <f>VLOOKUP(F3518,'Customer Info'!A:B,2,0)</f>
        <v>Thais</v>
      </c>
      <c r="H3518" s="6" t="str">
        <f>VLOOKUP(F3518,'Customer Info'!A:C,3,0)</f>
        <v>Sissman</v>
      </c>
      <c r="I3518" s="6" t="str">
        <f>VLOOKUP(F3518,'Customer Info'!A:E,5,0)</f>
        <v>Essen</v>
      </c>
      <c r="J3518" s="2" t="s">
        <v>97</v>
      </c>
      <c r="K3518" s="2">
        <v>1399</v>
      </c>
      <c r="L3518" s="2">
        <v>1333</v>
      </c>
      <c r="M3518" s="2">
        <v>4</v>
      </c>
      <c r="N3518" s="7">
        <f t="shared" si="216"/>
        <v>5332</v>
      </c>
      <c r="O3518" s="7">
        <f t="shared" si="217"/>
        <v>5596</v>
      </c>
      <c r="P3518" s="2">
        <v>95</v>
      </c>
      <c r="Q3518" s="8">
        <f t="shared" si="218"/>
        <v>5691</v>
      </c>
      <c r="R3518" s="8">
        <f t="shared" si="219"/>
        <v>264</v>
      </c>
      <c r="S3518" s="2" t="s">
        <v>31</v>
      </c>
      <c r="T3518" s="22" cm="1">
        <f t="array" ref="T3518">_xlfn.IFS(OR(Q3518&gt;$U$2,Q3518&lt;$U$3),Q3518*$V$2,OR(Q3518&gt;$U$3,Q3518&lt;$U$4),Q3518*$V$3,OR(Q3518&gt;$U$3,Q3518&lt;$U$4),Q3518*$V$4,OR(Q3518&gt;$U$5,Q3518&lt;$U$6),Q3518*$V$6,OR(Q3518&gt;$U$6,Q3518&lt;$U$7),Q3518*$V$7)</f>
        <v>113.82000000000001</v>
      </c>
    </row>
    <row r="3519" spans="1:20" x14ac:dyDescent="0.3">
      <c r="A3519" s="2" t="s">
        <v>4206</v>
      </c>
      <c r="B3519" s="5">
        <v>43239</v>
      </c>
      <c r="C3519" s="5">
        <v>43241</v>
      </c>
      <c r="D3519" s="2" t="s">
        <v>45</v>
      </c>
      <c r="E3519" s="2" t="s">
        <v>34</v>
      </c>
      <c r="F3519" s="2" t="s">
        <v>1789</v>
      </c>
      <c r="G3519" s="6" t="str">
        <f>VLOOKUP(F3519,'Customer Info'!A:B,2,0)</f>
        <v>Claire</v>
      </c>
      <c r="H3519" s="6" t="str">
        <f>VLOOKUP(F3519,'Customer Info'!A:C,3,0)</f>
        <v>Gute</v>
      </c>
      <c r="I3519" s="6" t="str">
        <f>VLOOKUP(F3519,'Customer Info'!A:E,5,0)</f>
        <v>Shenzhen</v>
      </c>
      <c r="J3519" s="2" t="s">
        <v>299</v>
      </c>
      <c r="K3519" s="2">
        <v>208</v>
      </c>
      <c r="L3519" s="2">
        <v>187</v>
      </c>
      <c r="M3519" s="2">
        <v>2</v>
      </c>
      <c r="N3519" s="7">
        <f t="shared" si="216"/>
        <v>374</v>
      </c>
      <c r="O3519" s="7">
        <f t="shared" si="217"/>
        <v>416</v>
      </c>
      <c r="P3519" s="2">
        <v>39</v>
      </c>
      <c r="Q3519" s="8">
        <f t="shared" si="218"/>
        <v>455</v>
      </c>
      <c r="R3519" s="8">
        <f t="shared" si="219"/>
        <v>42</v>
      </c>
      <c r="S3519" s="2" t="s">
        <v>31</v>
      </c>
      <c r="T3519" s="22" cm="1">
        <f t="array" ref="T3519">_xlfn.IFS(OR(Q3519&gt;$U$2,Q3519&lt;$U$3),Q3519*$V$2,OR(Q3519&gt;$U$3,Q3519&lt;$U$4),Q3519*$V$3,OR(Q3519&gt;$U$3,Q3519&lt;$U$4),Q3519*$V$4,OR(Q3519&gt;$U$5,Q3519&lt;$U$6),Q3519*$V$6,OR(Q3519&gt;$U$6,Q3519&lt;$U$7),Q3519*$V$7)</f>
        <v>9.1</v>
      </c>
    </row>
    <row r="3520" spans="1:20" x14ac:dyDescent="0.3">
      <c r="A3520" s="2" t="s">
        <v>4207</v>
      </c>
      <c r="B3520" s="5">
        <v>43106</v>
      </c>
      <c r="C3520" s="5">
        <v>43108</v>
      </c>
      <c r="D3520" s="2" t="s">
        <v>33</v>
      </c>
      <c r="E3520" s="2" t="s">
        <v>46</v>
      </c>
      <c r="F3520" s="2" t="s">
        <v>689</v>
      </c>
      <c r="G3520" s="6" t="str">
        <f>VLOOKUP(F3520,'Customer Info'!A:B,2,0)</f>
        <v>Toby</v>
      </c>
      <c r="H3520" s="6" t="str">
        <f>VLOOKUP(F3520,'Customer Info'!A:C,3,0)</f>
        <v>Gnade</v>
      </c>
      <c r="I3520" s="6" t="str">
        <f>VLOOKUP(F3520,'Customer Info'!A:E,5,0)</f>
        <v>Wagga Wagga</v>
      </c>
      <c r="J3520" s="2" t="s">
        <v>620</v>
      </c>
      <c r="K3520" s="2">
        <v>6400</v>
      </c>
      <c r="L3520" s="2">
        <v>6401</v>
      </c>
      <c r="M3520" s="2">
        <v>3</v>
      </c>
      <c r="N3520" s="7">
        <f t="shared" si="216"/>
        <v>19203</v>
      </c>
      <c r="O3520" s="7">
        <f t="shared" si="217"/>
        <v>19200</v>
      </c>
      <c r="P3520" s="2">
        <v>79</v>
      </c>
      <c r="Q3520" s="8">
        <f t="shared" si="218"/>
        <v>19279</v>
      </c>
      <c r="R3520" s="8">
        <f t="shared" si="219"/>
        <v>-3</v>
      </c>
      <c r="S3520" s="2" t="s">
        <v>31</v>
      </c>
      <c r="T3520" s="22" cm="1">
        <f t="array" ref="T3520">_xlfn.IFS(OR(Q3520&gt;$U$2,Q3520&lt;$U$3),Q3520*$V$2,OR(Q3520&gt;$U$3,Q3520&lt;$U$4),Q3520*$V$3,OR(Q3520&gt;$U$3,Q3520&lt;$U$4),Q3520*$V$4,OR(Q3520&gt;$U$5,Q3520&lt;$U$6),Q3520*$V$6,OR(Q3520&gt;$U$6,Q3520&lt;$U$7),Q3520*$V$7)</f>
        <v>385.58</v>
      </c>
    </row>
    <row r="3521" spans="1:20" x14ac:dyDescent="0.3">
      <c r="A3521" s="2" t="s">
        <v>4208</v>
      </c>
      <c r="B3521" s="5">
        <v>43370</v>
      </c>
      <c r="C3521" s="5">
        <v>43370</v>
      </c>
      <c r="D3521" s="2" t="s">
        <v>26</v>
      </c>
      <c r="E3521" s="2" t="s">
        <v>89</v>
      </c>
      <c r="F3521" s="2" t="s">
        <v>510</v>
      </c>
      <c r="G3521" s="6" t="str">
        <f>VLOOKUP(F3521,'Customer Info'!A:B,2,0)</f>
        <v>Barry</v>
      </c>
      <c r="H3521" s="6" t="str">
        <f>VLOOKUP(F3521,'Customer Info'!A:C,3,0)</f>
        <v>Blumstein</v>
      </c>
      <c r="I3521" s="6" t="str">
        <f>VLOOKUP(F3521,'Customer Info'!A:E,5,0)</f>
        <v>Gold Coast</v>
      </c>
      <c r="J3521" s="2" t="s">
        <v>501</v>
      </c>
      <c r="K3521" s="2">
        <v>6354</v>
      </c>
      <c r="L3521" s="2">
        <v>5769</v>
      </c>
      <c r="M3521" s="2">
        <v>4</v>
      </c>
      <c r="N3521" s="7">
        <f t="shared" si="216"/>
        <v>23076</v>
      </c>
      <c r="O3521" s="7">
        <f t="shared" si="217"/>
        <v>25416</v>
      </c>
      <c r="P3521" s="2">
        <v>48</v>
      </c>
      <c r="Q3521" s="8">
        <f t="shared" si="218"/>
        <v>25464</v>
      </c>
      <c r="R3521" s="8">
        <f t="shared" si="219"/>
        <v>2340</v>
      </c>
      <c r="S3521" s="2" t="s">
        <v>31</v>
      </c>
      <c r="T3521" s="22" cm="1">
        <f t="array" ref="T3521">_xlfn.IFS(OR(Q3521&gt;$U$2,Q3521&lt;$U$3),Q3521*$V$2,OR(Q3521&gt;$U$3,Q3521&lt;$U$4),Q3521*$V$3,OR(Q3521&gt;$U$3,Q3521&lt;$U$4),Q3521*$V$4,OR(Q3521&gt;$U$5,Q3521&lt;$U$6),Q3521*$V$6,OR(Q3521&gt;$U$6,Q3521&lt;$U$7),Q3521*$V$7)</f>
        <v>509.28000000000003</v>
      </c>
    </row>
    <row r="3522" spans="1:20" x14ac:dyDescent="0.3">
      <c r="A3522" s="2" t="s">
        <v>4209</v>
      </c>
      <c r="B3522" s="5">
        <v>43155</v>
      </c>
      <c r="C3522" s="5">
        <v>43155</v>
      </c>
      <c r="D3522" s="2" t="s">
        <v>45</v>
      </c>
      <c r="E3522" s="2" t="s">
        <v>66</v>
      </c>
      <c r="F3522" s="2" t="s">
        <v>914</v>
      </c>
      <c r="G3522" s="6" t="str">
        <f>VLOOKUP(F3522,'Customer Info'!A:B,2,0)</f>
        <v>David</v>
      </c>
      <c r="H3522" s="6" t="str">
        <f>VLOOKUP(F3522,'Customer Info'!A:C,3,0)</f>
        <v>Philippe</v>
      </c>
      <c r="I3522" s="6" t="str">
        <f>VLOOKUP(F3522,'Customer Info'!A:E,5,0)</f>
        <v>Hamburg</v>
      </c>
      <c r="J3522" s="2" t="s">
        <v>998</v>
      </c>
      <c r="K3522" s="2">
        <v>671</v>
      </c>
      <c r="L3522" s="2">
        <v>627</v>
      </c>
      <c r="M3522" s="2">
        <v>2</v>
      </c>
      <c r="N3522" s="7">
        <f t="shared" si="216"/>
        <v>1254</v>
      </c>
      <c r="O3522" s="7">
        <f t="shared" si="217"/>
        <v>1342</v>
      </c>
      <c r="P3522" s="2">
        <v>23</v>
      </c>
      <c r="Q3522" s="8">
        <f t="shared" si="218"/>
        <v>1365</v>
      </c>
      <c r="R3522" s="8">
        <f t="shared" si="219"/>
        <v>88</v>
      </c>
      <c r="S3522" s="2" t="s">
        <v>31</v>
      </c>
      <c r="T3522" s="22" cm="1">
        <f t="array" ref="T3522">_xlfn.IFS(OR(Q3522&gt;$U$2,Q3522&lt;$U$3),Q3522*$V$2,OR(Q3522&gt;$U$3,Q3522&lt;$U$4),Q3522*$V$3,OR(Q3522&gt;$U$3,Q3522&lt;$U$4),Q3522*$V$4,OR(Q3522&gt;$U$5,Q3522&lt;$U$6),Q3522*$V$6,OR(Q3522&gt;$U$6,Q3522&lt;$U$7),Q3522*$V$7)</f>
        <v>27.3</v>
      </c>
    </row>
    <row r="3523" spans="1:20" x14ac:dyDescent="0.3">
      <c r="A3523" s="2" t="s">
        <v>4210</v>
      </c>
      <c r="B3523" s="5">
        <v>43154</v>
      </c>
      <c r="C3523" s="5">
        <v>43155</v>
      </c>
      <c r="D3523" s="2" t="s">
        <v>26</v>
      </c>
      <c r="E3523" s="2" t="s">
        <v>41</v>
      </c>
      <c r="F3523" s="2" t="s">
        <v>1619</v>
      </c>
      <c r="G3523" s="6" t="str">
        <f>VLOOKUP(F3523,'Customer Info'!A:B,2,0)</f>
        <v>Tom</v>
      </c>
      <c r="H3523" s="6" t="str">
        <f>VLOOKUP(F3523,'Customer Info'!A:C,3,0)</f>
        <v>Stivers</v>
      </c>
      <c r="I3523" s="6" t="str">
        <f>VLOOKUP(F3523,'Customer Info'!A:E,5,0)</f>
        <v>Thane</v>
      </c>
      <c r="J3523" s="2" t="s">
        <v>138</v>
      </c>
      <c r="K3523" s="2">
        <v>2981</v>
      </c>
      <c r="L3523" s="2">
        <v>2870</v>
      </c>
      <c r="M3523" s="2">
        <v>6</v>
      </c>
      <c r="N3523" s="7">
        <f t="shared" si="216"/>
        <v>17220</v>
      </c>
      <c r="O3523" s="7">
        <f t="shared" si="217"/>
        <v>17886</v>
      </c>
      <c r="P3523" s="2">
        <v>79</v>
      </c>
      <c r="Q3523" s="8">
        <f t="shared" si="218"/>
        <v>17965</v>
      </c>
      <c r="R3523" s="8">
        <f t="shared" si="219"/>
        <v>666</v>
      </c>
      <c r="S3523" s="2" t="s">
        <v>61</v>
      </c>
      <c r="T3523" s="22" cm="1">
        <f t="array" ref="T3523">_xlfn.IFS(OR(Q3523&gt;$U$2,Q3523&lt;$U$3),Q3523*$V$2,OR(Q3523&gt;$U$3,Q3523&lt;$U$4),Q3523*$V$3,OR(Q3523&gt;$U$3,Q3523&lt;$U$4),Q3523*$V$4,OR(Q3523&gt;$U$5,Q3523&lt;$U$6),Q3523*$V$6,OR(Q3523&gt;$U$6,Q3523&lt;$U$7),Q3523*$V$7)</f>
        <v>359.3</v>
      </c>
    </row>
    <row r="3524" spans="1:20" x14ac:dyDescent="0.3">
      <c r="A3524" s="2" t="s">
        <v>4211</v>
      </c>
      <c r="B3524" s="5">
        <v>43206</v>
      </c>
      <c r="C3524" s="5">
        <v>43208</v>
      </c>
      <c r="D3524" s="2" t="s">
        <v>26</v>
      </c>
      <c r="E3524" s="2" t="s">
        <v>66</v>
      </c>
      <c r="F3524" s="2" t="s">
        <v>964</v>
      </c>
      <c r="G3524" s="6" t="str">
        <f>VLOOKUP(F3524,'Customer Info'!A:B,2,0)</f>
        <v>Sung</v>
      </c>
      <c r="H3524" s="6" t="str">
        <f>VLOOKUP(F3524,'Customer Info'!A:C,3,0)</f>
        <v>Shariari</v>
      </c>
      <c r="I3524" s="6" t="str">
        <f>VLOOKUP(F3524,'Customer Info'!A:E,5,0)</f>
        <v>Solapur</v>
      </c>
      <c r="J3524" s="2" t="s">
        <v>281</v>
      </c>
      <c r="K3524" s="2">
        <v>1601</v>
      </c>
      <c r="L3524" s="2">
        <v>1510</v>
      </c>
      <c r="M3524" s="2">
        <v>4</v>
      </c>
      <c r="N3524" s="7">
        <f t="shared" si="216"/>
        <v>6040</v>
      </c>
      <c r="O3524" s="7">
        <f t="shared" si="217"/>
        <v>6404</v>
      </c>
      <c r="P3524" s="2">
        <v>94</v>
      </c>
      <c r="Q3524" s="8">
        <f t="shared" si="218"/>
        <v>6498</v>
      </c>
      <c r="R3524" s="8">
        <f t="shared" si="219"/>
        <v>364</v>
      </c>
      <c r="S3524" s="2" t="s">
        <v>31</v>
      </c>
      <c r="T3524" s="22" cm="1">
        <f t="array" ref="T3524">_xlfn.IFS(OR(Q3524&gt;$U$2,Q3524&lt;$U$3),Q3524*$V$2,OR(Q3524&gt;$U$3,Q3524&lt;$U$4),Q3524*$V$3,OR(Q3524&gt;$U$3,Q3524&lt;$U$4),Q3524*$V$4,OR(Q3524&gt;$U$5,Q3524&lt;$U$6),Q3524*$V$6,OR(Q3524&gt;$U$6,Q3524&lt;$U$7),Q3524*$V$7)</f>
        <v>129.96</v>
      </c>
    </row>
    <row r="3525" spans="1:20" x14ac:dyDescent="0.3">
      <c r="A3525" s="2" t="s">
        <v>4212</v>
      </c>
      <c r="B3525" s="5">
        <v>43295</v>
      </c>
      <c r="C3525" s="5">
        <v>43297</v>
      </c>
      <c r="D3525" s="2" t="s">
        <v>26</v>
      </c>
      <c r="E3525" s="2" t="s">
        <v>41</v>
      </c>
      <c r="F3525" s="2" t="s">
        <v>1245</v>
      </c>
      <c r="G3525" s="6" t="str">
        <f>VLOOKUP(F3525,'Customer Info'!A:B,2,0)</f>
        <v>Erica</v>
      </c>
      <c r="H3525" s="6" t="str">
        <f>VLOOKUP(F3525,'Customer Info'!A:C,3,0)</f>
        <v>Hackney</v>
      </c>
      <c r="I3525" s="6" t="str">
        <f>VLOOKUP(F3525,'Customer Info'!A:E,5,0)</f>
        <v>Perth</v>
      </c>
      <c r="J3525" s="2" t="s">
        <v>57</v>
      </c>
      <c r="K3525" s="2">
        <v>3224</v>
      </c>
      <c r="L3525" s="2">
        <v>2901</v>
      </c>
      <c r="M3525" s="2">
        <v>1</v>
      </c>
      <c r="N3525" s="7">
        <f t="shared" si="216"/>
        <v>2901</v>
      </c>
      <c r="O3525" s="7">
        <f t="shared" si="217"/>
        <v>3224</v>
      </c>
      <c r="P3525" s="2">
        <v>38</v>
      </c>
      <c r="Q3525" s="8">
        <f t="shared" si="218"/>
        <v>3262</v>
      </c>
      <c r="R3525" s="8">
        <f t="shared" si="219"/>
        <v>323</v>
      </c>
      <c r="S3525" s="2" t="s">
        <v>31</v>
      </c>
      <c r="T3525" s="22" cm="1">
        <f t="array" ref="T3525">_xlfn.IFS(OR(Q3525&gt;$U$2,Q3525&lt;$U$3),Q3525*$V$2,OR(Q3525&gt;$U$3,Q3525&lt;$U$4),Q3525*$V$3,OR(Q3525&gt;$U$3,Q3525&lt;$U$4),Q3525*$V$4,OR(Q3525&gt;$U$5,Q3525&lt;$U$6),Q3525*$V$6,OR(Q3525&gt;$U$6,Q3525&lt;$U$7),Q3525*$V$7)</f>
        <v>65.239999999999995</v>
      </c>
    </row>
    <row r="3526" spans="1:20" x14ac:dyDescent="0.3">
      <c r="A3526" s="2" t="s">
        <v>4213</v>
      </c>
      <c r="B3526" s="5">
        <v>43460</v>
      </c>
      <c r="C3526" s="5">
        <v>43460</v>
      </c>
      <c r="D3526" s="2" t="s">
        <v>33</v>
      </c>
      <c r="E3526" s="2" t="s">
        <v>27</v>
      </c>
      <c r="F3526" s="2" t="s">
        <v>661</v>
      </c>
      <c r="G3526" s="6" t="str">
        <f>VLOOKUP(F3526,'Customer Info'!A:B,2,0)</f>
        <v>Aaron</v>
      </c>
      <c r="H3526" s="6" t="str">
        <f>VLOOKUP(F3526,'Customer Info'!A:C,3,0)</f>
        <v>Bergman</v>
      </c>
      <c r="I3526" s="6" t="str">
        <f>VLOOKUP(F3526,'Customer Info'!A:E,5,0)</f>
        <v>Halle</v>
      </c>
      <c r="J3526" s="2" t="s">
        <v>68</v>
      </c>
      <c r="K3526" s="2">
        <v>9033</v>
      </c>
      <c r="L3526" s="2">
        <v>8132</v>
      </c>
      <c r="M3526" s="2">
        <v>2</v>
      </c>
      <c r="N3526" s="7">
        <f t="shared" si="216"/>
        <v>16264</v>
      </c>
      <c r="O3526" s="7">
        <f t="shared" si="217"/>
        <v>18066</v>
      </c>
      <c r="P3526" s="2">
        <v>55</v>
      </c>
      <c r="Q3526" s="8">
        <f t="shared" si="218"/>
        <v>18121</v>
      </c>
      <c r="R3526" s="8">
        <f t="shared" si="219"/>
        <v>1802</v>
      </c>
      <c r="S3526" s="2" t="s">
        <v>69</v>
      </c>
      <c r="T3526" s="22" cm="1">
        <f t="array" ref="T3526">_xlfn.IFS(OR(Q3526&gt;$U$2,Q3526&lt;$U$3),Q3526*$V$2,OR(Q3526&gt;$U$3,Q3526&lt;$U$4),Q3526*$V$3,OR(Q3526&gt;$U$3,Q3526&lt;$U$4),Q3526*$V$4,OR(Q3526&gt;$U$5,Q3526&lt;$U$6),Q3526*$V$6,OR(Q3526&gt;$U$6,Q3526&lt;$U$7),Q3526*$V$7)</f>
        <v>362.42</v>
      </c>
    </row>
    <row r="3527" spans="1:20" x14ac:dyDescent="0.3">
      <c r="A3527" s="2" t="s">
        <v>4214</v>
      </c>
      <c r="B3527" s="5">
        <v>43378</v>
      </c>
      <c r="C3527" s="5">
        <v>43378</v>
      </c>
      <c r="D3527" s="2" t="s">
        <v>33</v>
      </c>
      <c r="E3527" s="2" t="s">
        <v>89</v>
      </c>
      <c r="F3527" s="2" t="s">
        <v>237</v>
      </c>
      <c r="G3527" s="6" t="str">
        <f>VLOOKUP(F3527,'Customer Info'!A:B,2,0)</f>
        <v>Kristina</v>
      </c>
      <c r="H3527" s="6" t="str">
        <f>VLOOKUP(F3527,'Customer Info'!A:C,3,0)</f>
        <v>Nunn</v>
      </c>
      <c r="I3527" s="6" t="str">
        <f>VLOOKUP(F3527,'Customer Info'!A:E,5,0)</f>
        <v>Jakarta</v>
      </c>
      <c r="J3527" s="2" t="s">
        <v>205</v>
      </c>
      <c r="K3527" s="2">
        <v>1619</v>
      </c>
      <c r="L3527" s="2">
        <v>1442</v>
      </c>
      <c r="M3527" s="2">
        <v>9</v>
      </c>
      <c r="N3527" s="7">
        <f t="shared" si="216"/>
        <v>12978</v>
      </c>
      <c r="O3527" s="7">
        <f t="shared" si="217"/>
        <v>14571</v>
      </c>
      <c r="P3527" s="2">
        <v>57</v>
      </c>
      <c r="Q3527" s="8">
        <f t="shared" si="218"/>
        <v>14628</v>
      </c>
      <c r="R3527" s="8">
        <f t="shared" si="219"/>
        <v>1593</v>
      </c>
      <c r="S3527" s="2" t="s">
        <v>31</v>
      </c>
      <c r="T3527" s="22" cm="1">
        <f t="array" ref="T3527">_xlfn.IFS(OR(Q3527&gt;$U$2,Q3527&lt;$U$3),Q3527*$V$2,OR(Q3527&gt;$U$3,Q3527&lt;$U$4),Q3527*$V$3,OR(Q3527&gt;$U$3,Q3527&lt;$U$4),Q3527*$V$4,OR(Q3527&gt;$U$5,Q3527&lt;$U$6),Q3527*$V$6,OR(Q3527&gt;$U$6,Q3527&lt;$U$7),Q3527*$V$7)</f>
        <v>292.56</v>
      </c>
    </row>
    <row r="3528" spans="1:20" x14ac:dyDescent="0.3">
      <c r="A3528" s="2" t="s">
        <v>4215</v>
      </c>
      <c r="B3528" s="5">
        <v>43205</v>
      </c>
      <c r="C3528" s="5">
        <v>43207</v>
      </c>
      <c r="D3528" s="2" t="s">
        <v>45</v>
      </c>
      <c r="E3528" s="2" t="s">
        <v>46</v>
      </c>
      <c r="F3528" s="2" t="s">
        <v>930</v>
      </c>
      <c r="G3528" s="6" t="str">
        <f>VLOOKUP(F3528,'Customer Info'!A:B,2,0)</f>
        <v>Dionis</v>
      </c>
      <c r="H3528" s="6" t="str">
        <f>VLOOKUP(F3528,'Customer Info'!A:C,3,0)</f>
        <v>Lloyd</v>
      </c>
      <c r="I3528" s="6" t="str">
        <f>VLOOKUP(F3528,'Customer Info'!A:E,5,0)</f>
        <v>Kamarhati</v>
      </c>
      <c r="J3528" s="2" t="s">
        <v>452</v>
      </c>
      <c r="K3528" s="2">
        <v>1721</v>
      </c>
      <c r="L3528" s="2">
        <v>1640</v>
      </c>
      <c r="M3528" s="2">
        <v>6</v>
      </c>
      <c r="N3528" s="7">
        <f t="shared" si="216"/>
        <v>9840</v>
      </c>
      <c r="O3528" s="7">
        <f t="shared" si="217"/>
        <v>10326</v>
      </c>
      <c r="P3528" s="2">
        <v>85</v>
      </c>
      <c r="Q3528" s="8">
        <f t="shared" si="218"/>
        <v>10411</v>
      </c>
      <c r="R3528" s="8">
        <f t="shared" si="219"/>
        <v>486</v>
      </c>
      <c r="S3528" s="2" t="s">
        <v>31</v>
      </c>
      <c r="T3528" s="22" cm="1">
        <f t="array" ref="T3528">_xlfn.IFS(OR(Q3528&gt;$U$2,Q3528&lt;$U$3),Q3528*$V$2,OR(Q3528&gt;$U$3,Q3528&lt;$U$4),Q3528*$V$3,OR(Q3528&gt;$U$3,Q3528&lt;$U$4),Q3528*$V$4,OR(Q3528&gt;$U$5,Q3528&lt;$U$6),Q3528*$V$6,OR(Q3528&gt;$U$6,Q3528&lt;$U$7),Q3528*$V$7)</f>
        <v>208.22</v>
      </c>
    </row>
    <row r="3529" spans="1:20" x14ac:dyDescent="0.3">
      <c r="A3529" s="2" t="s">
        <v>4216</v>
      </c>
      <c r="B3529" s="5">
        <v>43381</v>
      </c>
      <c r="C3529" s="5">
        <v>43381</v>
      </c>
      <c r="D3529" s="2" t="s">
        <v>33</v>
      </c>
      <c r="E3529" s="2" t="s">
        <v>41</v>
      </c>
      <c r="F3529" s="2" t="s">
        <v>769</v>
      </c>
      <c r="G3529" s="6" t="str">
        <f>VLOOKUP(F3529,'Customer Info'!A:B,2,0)</f>
        <v>John</v>
      </c>
      <c r="H3529" s="6" t="str">
        <f>VLOOKUP(F3529,'Customer Info'!A:C,3,0)</f>
        <v>Castell</v>
      </c>
      <c r="I3529" s="6" t="str">
        <f>VLOOKUP(F3529,'Customer Info'!A:E,5,0)</f>
        <v>Jakarta</v>
      </c>
      <c r="J3529" s="2" t="s">
        <v>998</v>
      </c>
      <c r="K3529" s="2">
        <v>1635</v>
      </c>
      <c r="L3529" s="2">
        <v>1573</v>
      </c>
      <c r="M3529" s="2">
        <v>2</v>
      </c>
      <c r="N3529" s="7">
        <f t="shared" si="216"/>
        <v>3146</v>
      </c>
      <c r="O3529" s="7">
        <f t="shared" si="217"/>
        <v>3270</v>
      </c>
      <c r="P3529" s="2">
        <v>94</v>
      </c>
      <c r="Q3529" s="8">
        <f t="shared" si="218"/>
        <v>3364</v>
      </c>
      <c r="R3529" s="8">
        <f t="shared" si="219"/>
        <v>124</v>
      </c>
      <c r="S3529" s="2" t="s">
        <v>31</v>
      </c>
      <c r="T3529" s="22" cm="1">
        <f t="array" ref="T3529">_xlfn.IFS(OR(Q3529&gt;$U$2,Q3529&lt;$U$3),Q3529*$V$2,OR(Q3529&gt;$U$3,Q3529&lt;$U$4),Q3529*$V$3,OR(Q3529&gt;$U$3,Q3529&lt;$U$4),Q3529*$V$4,OR(Q3529&gt;$U$5,Q3529&lt;$U$6),Q3529*$V$6,OR(Q3529&gt;$U$6,Q3529&lt;$U$7),Q3529*$V$7)</f>
        <v>67.28</v>
      </c>
    </row>
    <row r="3530" spans="1:20" x14ac:dyDescent="0.3">
      <c r="A3530" s="2" t="s">
        <v>4217</v>
      </c>
      <c r="B3530" s="5">
        <v>43179</v>
      </c>
      <c r="C3530" s="5">
        <v>43179</v>
      </c>
      <c r="D3530" s="2" t="s">
        <v>26</v>
      </c>
      <c r="E3530" s="2" t="s">
        <v>41</v>
      </c>
      <c r="F3530" s="2" t="s">
        <v>1041</v>
      </c>
      <c r="G3530" s="6" t="str">
        <f>VLOOKUP(F3530,'Customer Info'!A:B,2,0)</f>
        <v>William</v>
      </c>
      <c r="H3530" s="6" t="str">
        <f>VLOOKUP(F3530,'Customer Info'!A:C,3,0)</f>
        <v>Brown</v>
      </c>
      <c r="I3530" s="6" t="str">
        <f>VLOOKUP(F3530,'Customer Info'!A:E,5,0)</f>
        <v>Denpasar</v>
      </c>
      <c r="J3530" s="2" t="s">
        <v>153</v>
      </c>
      <c r="K3530" s="2">
        <v>1305</v>
      </c>
      <c r="L3530" s="2">
        <v>1197</v>
      </c>
      <c r="M3530" s="2">
        <v>1</v>
      </c>
      <c r="N3530" s="7">
        <f t="shared" si="216"/>
        <v>1197</v>
      </c>
      <c r="O3530" s="7">
        <f t="shared" si="217"/>
        <v>1305</v>
      </c>
      <c r="P3530" s="2">
        <v>98</v>
      </c>
      <c r="Q3530" s="8">
        <f t="shared" si="218"/>
        <v>1403</v>
      </c>
      <c r="R3530" s="8">
        <f t="shared" si="219"/>
        <v>108</v>
      </c>
      <c r="S3530" s="2" t="s">
        <v>31</v>
      </c>
      <c r="T3530" s="22" cm="1">
        <f t="array" ref="T3530">_xlfn.IFS(OR(Q3530&gt;$U$2,Q3530&lt;$U$3),Q3530*$V$2,OR(Q3530&gt;$U$3,Q3530&lt;$U$4),Q3530*$V$3,OR(Q3530&gt;$U$3,Q3530&lt;$U$4),Q3530*$V$4,OR(Q3530&gt;$U$5,Q3530&lt;$U$6),Q3530*$V$6,OR(Q3530&gt;$U$6,Q3530&lt;$U$7),Q3530*$V$7)</f>
        <v>28.060000000000002</v>
      </c>
    </row>
    <row r="3531" spans="1:20" x14ac:dyDescent="0.3">
      <c r="A3531" s="2" t="s">
        <v>4218</v>
      </c>
      <c r="B3531" s="5">
        <v>43295</v>
      </c>
      <c r="C3531" s="5">
        <v>43297</v>
      </c>
      <c r="D3531" s="2" t="s">
        <v>45</v>
      </c>
      <c r="E3531" s="2" t="s">
        <v>27</v>
      </c>
      <c r="F3531" s="2" t="s">
        <v>301</v>
      </c>
      <c r="G3531" s="6" t="str">
        <f>VLOOKUP(F3531,'Customer Info'!A:B,2,0)</f>
        <v>Tony</v>
      </c>
      <c r="H3531" s="6" t="str">
        <f>VLOOKUP(F3531,'Customer Info'!A:C,3,0)</f>
        <v>Sayre</v>
      </c>
      <c r="I3531" s="6" t="str">
        <f>VLOOKUP(F3531,'Customer Info'!A:E,5,0)</f>
        <v>Jakarta</v>
      </c>
      <c r="J3531" s="2" t="s">
        <v>218</v>
      </c>
      <c r="K3531" s="2">
        <v>1372</v>
      </c>
      <c r="L3531" s="2">
        <v>1308</v>
      </c>
      <c r="M3531" s="2">
        <v>4</v>
      </c>
      <c r="N3531" s="7">
        <f t="shared" ref="N3531:N3594" si="220">L3531*M3531</f>
        <v>5232</v>
      </c>
      <c r="O3531" s="7">
        <f t="shared" ref="O3531:O3594" si="221">K3531*M3531</f>
        <v>5488</v>
      </c>
      <c r="P3531" s="2">
        <v>99</v>
      </c>
      <c r="Q3531" s="8">
        <f t="shared" ref="Q3531:Q3594" si="222">P3531+O3531</f>
        <v>5587</v>
      </c>
      <c r="R3531" s="8">
        <f t="shared" ref="R3531:R3594" si="223">Q3531-N3531-P3531</f>
        <v>256</v>
      </c>
      <c r="S3531" s="2" t="s">
        <v>31</v>
      </c>
      <c r="T3531" s="22" cm="1">
        <f t="array" ref="T3531">_xlfn.IFS(OR(Q3531&gt;$U$2,Q3531&lt;$U$3),Q3531*$V$2,OR(Q3531&gt;$U$3,Q3531&lt;$U$4),Q3531*$V$3,OR(Q3531&gt;$U$3,Q3531&lt;$U$4),Q3531*$V$4,OR(Q3531&gt;$U$5,Q3531&lt;$U$6),Q3531*$V$6,OR(Q3531&gt;$U$6,Q3531&lt;$U$7),Q3531*$V$7)</f>
        <v>111.74000000000001</v>
      </c>
    </row>
    <row r="3532" spans="1:20" x14ac:dyDescent="0.3">
      <c r="A3532" s="2" t="s">
        <v>4219</v>
      </c>
      <c r="B3532" s="5">
        <v>43373</v>
      </c>
      <c r="C3532" s="5">
        <v>43373</v>
      </c>
      <c r="D3532" s="2" t="s">
        <v>45</v>
      </c>
      <c r="E3532" s="2" t="s">
        <v>89</v>
      </c>
      <c r="F3532" s="2" t="s">
        <v>128</v>
      </c>
      <c r="G3532" s="6" t="str">
        <f>VLOOKUP(F3532,'Customer Info'!A:B,2,0)</f>
        <v>Duane</v>
      </c>
      <c r="H3532" s="6" t="str">
        <f>VLOOKUP(F3532,'Customer Info'!A:C,3,0)</f>
        <v>Huffman</v>
      </c>
      <c r="I3532" s="6" t="str">
        <f>VLOOKUP(F3532,'Customer Info'!A:E,5,0)</f>
        <v>Jakarta</v>
      </c>
      <c r="J3532" s="2" t="s">
        <v>54</v>
      </c>
      <c r="K3532" s="2">
        <v>679</v>
      </c>
      <c r="L3532" s="2">
        <v>654</v>
      </c>
      <c r="M3532" s="2">
        <v>4</v>
      </c>
      <c r="N3532" s="7">
        <f t="shared" si="220"/>
        <v>2616</v>
      </c>
      <c r="O3532" s="7">
        <f t="shared" si="221"/>
        <v>2716</v>
      </c>
      <c r="P3532" s="2">
        <v>60</v>
      </c>
      <c r="Q3532" s="8">
        <f t="shared" si="222"/>
        <v>2776</v>
      </c>
      <c r="R3532" s="8">
        <f t="shared" si="223"/>
        <v>100</v>
      </c>
      <c r="S3532" s="2" t="s">
        <v>61</v>
      </c>
      <c r="T3532" s="22" cm="1">
        <f t="array" ref="T3532">_xlfn.IFS(OR(Q3532&gt;$U$2,Q3532&lt;$U$3),Q3532*$V$2,OR(Q3532&gt;$U$3,Q3532&lt;$U$4),Q3532*$V$3,OR(Q3532&gt;$U$3,Q3532&lt;$U$4),Q3532*$V$4,OR(Q3532&gt;$U$5,Q3532&lt;$U$6),Q3532*$V$6,OR(Q3532&gt;$U$6,Q3532&lt;$U$7),Q3532*$V$7)</f>
        <v>55.52</v>
      </c>
    </row>
    <row r="3533" spans="1:20" x14ac:dyDescent="0.3">
      <c r="A3533" s="2" t="s">
        <v>4220</v>
      </c>
      <c r="B3533" s="5">
        <v>43267</v>
      </c>
      <c r="C3533" s="5">
        <v>43269</v>
      </c>
      <c r="D3533" s="2" t="s">
        <v>45</v>
      </c>
      <c r="E3533" s="2" t="s">
        <v>34</v>
      </c>
      <c r="F3533" s="2" t="s">
        <v>125</v>
      </c>
      <c r="G3533" s="6" t="str">
        <f>VLOOKUP(F3533,'Customer Info'!A:B,2,0)</f>
        <v>Trudy</v>
      </c>
      <c r="H3533" s="6" t="str">
        <f>VLOOKUP(F3533,'Customer Info'!A:C,3,0)</f>
        <v>Glocke</v>
      </c>
      <c r="I3533" s="6" t="str">
        <f>VLOOKUP(F3533,'Customer Info'!A:E,5,0)</f>
        <v>Huaiyin</v>
      </c>
      <c r="J3533" s="2" t="s">
        <v>497</v>
      </c>
      <c r="K3533" s="2">
        <v>141</v>
      </c>
      <c r="L3533" s="2">
        <v>131</v>
      </c>
      <c r="M3533" s="2">
        <v>8</v>
      </c>
      <c r="N3533" s="7">
        <f t="shared" si="220"/>
        <v>1048</v>
      </c>
      <c r="O3533" s="7">
        <f t="shared" si="221"/>
        <v>1128</v>
      </c>
      <c r="P3533" s="2">
        <v>30</v>
      </c>
      <c r="Q3533" s="8">
        <f t="shared" si="222"/>
        <v>1158</v>
      </c>
      <c r="R3533" s="8">
        <f t="shared" si="223"/>
        <v>80</v>
      </c>
      <c r="S3533" s="2" t="s">
        <v>61</v>
      </c>
      <c r="T3533" s="22" cm="1">
        <f t="array" ref="T3533">_xlfn.IFS(OR(Q3533&gt;$U$2,Q3533&lt;$U$3),Q3533*$V$2,OR(Q3533&gt;$U$3,Q3533&lt;$U$4),Q3533*$V$3,OR(Q3533&gt;$U$3,Q3533&lt;$U$4),Q3533*$V$4,OR(Q3533&gt;$U$5,Q3533&lt;$U$6),Q3533*$V$6,OR(Q3533&gt;$U$6,Q3533&lt;$U$7),Q3533*$V$7)</f>
        <v>23.16</v>
      </c>
    </row>
    <row r="3534" spans="1:20" x14ac:dyDescent="0.3">
      <c r="A3534" s="2" t="s">
        <v>4221</v>
      </c>
      <c r="B3534" s="5">
        <v>43362</v>
      </c>
      <c r="C3534" s="5">
        <v>43362</v>
      </c>
      <c r="D3534" s="2" t="s">
        <v>45</v>
      </c>
      <c r="E3534" s="2" t="s">
        <v>41</v>
      </c>
      <c r="F3534" s="2" t="s">
        <v>247</v>
      </c>
      <c r="G3534" s="6" t="str">
        <f>VLOOKUP(F3534,'Customer Info'!A:B,2,0)</f>
        <v>Pamela</v>
      </c>
      <c r="H3534" s="6" t="str">
        <f>VLOOKUP(F3534,'Customer Info'!A:C,3,0)</f>
        <v>Coakley</v>
      </c>
      <c r="I3534" s="6" t="str">
        <f>VLOOKUP(F3534,'Customer Info'!A:E,5,0)</f>
        <v>Jakarta</v>
      </c>
      <c r="J3534" s="2" t="s">
        <v>1048</v>
      </c>
      <c r="K3534" s="2">
        <v>1533</v>
      </c>
      <c r="L3534" s="2">
        <v>1406</v>
      </c>
      <c r="M3534" s="2">
        <v>6</v>
      </c>
      <c r="N3534" s="7">
        <f t="shared" si="220"/>
        <v>8436</v>
      </c>
      <c r="O3534" s="7">
        <f t="shared" si="221"/>
        <v>9198</v>
      </c>
      <c r="P3534" s="2">
        <v>36</v>
      </c>
      <c r="Q3534" s="8">
        <f t="shared" si="222"/>
        <v>9234</v>
      </c>
      <c r="R3534" s="8">
        <f t="shared" si="223"/>
        <v>762</v>
      </c>
      <c r="S3534" s="2" t="s">
        <v>61</v>
      </c>
      <c r="T3534" s="22" cm="1">
        <f t="array" ref="T3534">_xlfn.IFS(OR(Q3534&gt;$U$2,Q3534&lt;$U$3),Q3534*$V$2,OR(Q3534&gt;$U$3,Q3534&lt;$U$4),Q3534*$V$3,OR(Q3534&gt;$U$3,Q3534&lt;$U$4),Q3534*$V$4,OR(Q3534&gt;$U$5,Q3534&lt;$U$6),Q3534*$V$6,OR(Q3534&gt;$U$6,Q3534&lt;$U$7),Q3534*$V$7)</f>
        <v>184.68</v>
      </c>
    </row>
    <row r="3535" spans="1:20" x14ac:dyDescent="0.3">
      <c r="A3535" s="2" t="s">
        <v>4222</v>
      </c>
      <c r="B3535" s="5">
        <v>43287</v>
      </c>
      <c r="C3535" s="5">
        <v>43288</v>
      </c>
      <c r="D3535" s="2" t="s">
        <v>26</v>
      </c>
      <c r="E3535" s="2" t="s">
        <v>66</v>
      </c>
      <c r="F3535" s="2" t="s">
        <v>1454</v>
      </c>
      <c r="G3535" s="6" t="str">
        <f>VLOOKUP(F3535,'Customer Info'!A:B,2,0)</f>
        <v>Ed</v>
      </c>
      <c r="H3535" s="6" t="str">
        <f>VLOOKUP(F3535,'Customer Info'!A:C,3,0)</f>
        <v>Braxton</v>
      </c>
      <c r="I3535" s="6" t="str">
        <f>VLOOKUP(F3535,'Customer Info'!A:E,5,0)</f>
        <v>Bhatpara</v>
      </c>
      <c r="J3535" s="2" t="s">
        <v>422</v>
      </c>
      <c r="K3535" s="2">
        <v>6951</v>
      </c>
      <c r="L3535" s="2">
        <v>6620</v>
      </c>
      <c r="M3535" s="2">
        <v>1</v>
      </c>
      <c r="N3535" s="7">
        <f t="shared" si="220"/>
        <v>6620</v>
      </c>
      <c r="O3535" s="7">
        <f t="shared" si="221"/>
        <v>6951</v>
      </c>
      <c r="P3535" s="2">
        <v>22</v>
      </c>
      <c r="Q3535" s="8">
        <f t="shared" si="222"/>
        <v>6973</v>
      </c>
      <c r="R3535" s="8">
        <f t="shared" si="223"/>
        <v>331</v>
      </c>
      <c r="S3535" s="2" t="s">
        <v>61</v>
      </c>
      <c r="T3535" s="22" cm="1">
        <f t="array" ref="T3535">_xlfn.IFS(OR(Q3535&gt;$U$2,Q3535&lt;$U$3),Q3535*$V$2,OR(Q3535&gt;$U$3,Q3535&lt;$U$4),Q3535*$V$3,OR(Q3535&gt;$U$3,Q3535&lt;$U$4),Q3535*$V$4,OR(Q3535&gt;$U$5,Q3535&lt;$U$6),Q3535*$V$6,OR(Q3535&gt;$U$6,Q3535&lt;$U$7),Q3535*$V$7)</f>
        <v>139.46</v>
      </c>
    </row>
    <row r="3536" spans="1:20" x14ac:dyDescent="0.3">
      <c r="A3536" s="2" t="s">
        <v>4223</v>
      </c>
      <c r="B3536" s="5">
        <v>43434</v>
      </c>
      <c r="C3536" s="5">
        <v>43434</v>
      </c>
      <c r="D3536" s="2" t="s">
        <v>33</v>
      </c>
      <c r="E3536" s="2" t="s">
        <v>34</v>
      </c>
      <c r="F3536" s="2" t="s">
        <v>1456</v>
      </c>
      <c r="G3536" s="6" t="str">
        <f>VLOOKUP(F3536,'Customer Info'!A:B,2,0)</f>
        <v>Darren</v>
      </c>
      <c r="H3536" s="6" t="str">
        <f>VLOOKUP(F3536,'Customer Info'!A:C,3,0)</f>
        <v>Koutras</v>
      </c>
      <c r="I3536" s="6" t="str">
        <f>VLOOKUP(F3536,'Customer Info'!A:E,5,0)</f>
        <v>Pune</v>
      </c>
      <c r="J3536" s="2" t="s">
        <v>260</v>
      </c>
      <c r="K3536" s="2">
        <v>1574</v>
      </c>
      <c r="L3536" s="2">
        <v>1375</v>
      </c>
      <c r="M3536" s="2">
        <v>2</v>
      </c>
      <c r="N3536" s="7">
        <f t="shared" si="220"/>
        <v>2750</v>
      </c>
      <c r="O3536" s="7">
        <f t="shared" si="221"/>
        <v>3148</v>
      </c>
      <c r="P3536" s="2">
        <v>94</v>
      </c>
      <c r="Q3536" s="8">
        <f t="shared" si="222"/>
        <v>3242</v>
      </c>
      <c r="R3536" s="8">
        <f t="shared" si="223"/>
        <v>398</v>
      </c>
      <c r="S3536" s="2" t="s">
        <v>31</v>
      </c>
      <c r="T3536" s="22" cm="1">
        <f t="array" ref="T3536">_xlfn.IFS(OR(Q3536&gt;$U$2,Q3536&lt;$U$3),Q3536*$V$2,OR(Q3536&gt;$U$3,Q3536&lt;$U$4),Q3536*$V$3,OR(Q3536&gt;$U$3,Q3536&lt;$U$4),Q3536*$V$4,OR(Q3536&gt;$U$5,Q3536&lt;$U$6),Q3536*$V$6,OR(Q3536&gt;$U$6,Q3536&lt;$U$7),Q3536*$V$7)</f>
        <v>64.84</v>
      </c>
    </row>
    <row r="3537" spans="1:20" x14ac:dyDescent="0.3">
      <c r="A3537" s="2" t="s">
        <v>4224</v>
      </c>
      <c r="B3537" s="5">
        <v>43206</v>
      </c>
      <c r="C3537" s="5">
        <v>43208</v>
      </c>
      <c r="D3537" s="2" t="s">
        <v>33</v>
      </c>
      <c r="E3537" s="2" t="s">
        <v>34</v>
      </c>
      <c r="F3537" s="2" t="s">
        <v>740</v>
      </c>
      <c r="G3537" s="6" t="str">
        <f>VLOOKUP(F3537,'Customer Info'!A:B,2,0)</f>
        <v>Rick</v>
      </c>
      <c r="H3537" s="6" t="str">
        <f>VLOOKUP(F3537,'Customer Info'!A:C,3,0)</f>
        <v>Reed</v>
      </c>
      <c r="I3537" s="6" t="str">
        <f>VLOOKUP(F3537,'Customer Info'!A:E,5,0)</f>
        <v>Lucknow</v>
      </c>
      <c r="J3537" s="2" t="s">
        <v>412</v>
      </c>
      <c r="K3537" s="2">
        <v>8686</v>
      </c>
      <c r="L3537" s="2">
        <v>8035</v>
      </c>
      <c r="M3537" s="2">
        <v>5</v>
      </c>
      <c r="N3537" s="7">
        <f t="shared" si="220"/>
        <v>40175</v>
      </c>
      <c r="O3537" s="7">
        <f t="shared" si="221"/>
        <v>43430</v>
      </c>
      <c r="P3537" s="2">
        <v>73</v>
      </c>
      <c r="Q3537" s="8">
        <f t="shared" si="222"/>
        <v>43503</v>
      </c>
      <c r="R3537" s="8">
        <f t="shared" si="223"/>
        <v>3255</v>
      </c>
      <c r="S3537" s="2" t="s">
        <v>31</v>
      </c>
      <c r="T3537" s="22" cm="1">
        <f t="array" ref="T3537">_xlfn.IFS(OR(Q3537&gt;$U$2,Q3537&lt;$U$3),Q3537*$V$2,OR(Q3537&gt;$U$3,Q3537&lt;$U$4),Q3537*$V$3,OR(Q3537&gt;$U$3,Q3537&lt;$U$4),Q3537*$V$4,OR(Q3537&gt;$U$5,Q3537&lt;$U$6),Q3537*$V$6,OR(Q3537&gt;$U$6,Q3537&lt;$U$7),Q3537*$V$7)</f>
        <v>870.06000000000006</v>
      </c>
    </row>
    <row r="3538" spans="1:20" x14ac:dyDescent="0.3">
      <c r="A3538" s="2" t="s">
        <v>4225</v>
      </c>
      <c r="B3538" s="5">
        <v>43179</v>
      </c>
      <c r="C3538" s="5">
        <v>43180</v>
      </c>
      <c r="D3538" s="2" t="s">
        <v>45</v>
      </c>
      <c r="E3538" s="2" t="s">
        <v>27</v>
      </c>
      <c r="F3538" s="2" t="s">
        <v>764</v>
      </c>
      <c r="G3538" s="6" t="str">
        <f>VLOOKUP(F3538,'Customer Info'!A:B,2,0)</f>
        <v>Brad</v>
      </c>
      <c r="H3538" s="6" t="str">
        <f>VLOOKUP(F3538,'Customer Info'!A:C,3,0)</f>
        <v>Thomas</v>
      </c>
      <c r="I3538" s="6" t="str">
        <f>VLOOKUP(F3538,'Customer Info'!A:E,5,0)</f>
        <v>Udaipur</v>
      </c>
      <c r="J3538" s="2" t="s">
        <v>838</v>
      </c>
      <c r="K3538" s="2">
        <v>92</v>
      </c>
      <c r="L3538" s="2">
        <v>82</v>
      </c>
      <c r="M3538" s="2">
        <v>7</v>
      </c>
      <c r="N3538" s="7">
        <f t="shared" si="220"/>
        <v>574</v>
      </c>
      <c r="O3538" s="7">
        <f t="shared" si="221"/>
        <v>644</v>
      </c>
      <c r="P3538" s="2">
        <v>10</v>
      </c>
      <c r="Q3538" s="8">
        <f t="shared" si="222"/>
        <v>654</v>
      </c>
      <c r="R3538" s="8">
        <f t="shared" si="223"/>
        <v>70</v>
      </c>
      <c r="S3538" s="2" t="s">
        <v>28</v>
      </c>
      <c r="T3538" s="22" cm="1">
        <f t="array" ref="T3538">_xlfn.IFS(OR(Q3538&gt;$U$2,Q3538&lt;$U$3),Q3538*$V$2,OR(Q3538&gt;$U$3,Q3538&lt;$U$4),Q3538*$V$3,OR(Q3538&gt;$U$3,Q3538&lt;$U$4),Q3538*$V$4,OR(Q3538&gt;$U$5,Q3538&lt;$U$6),Q3538*$V$6,OR(Q3538&gt;$U$6,Q3538&lt;$U$7),Q3538*$V$7)</f>
        <v>13.08</v>
      </c>
    </row>
    <row r="3539" spans="1:20" x14ac:dyDescent="0.3">
      <c r="A3539" s="2" t="s">
        <v>4226</v>
      </c>
      <c r="B3539" s="5">
        <v>43120</v>
      </c>
      <c r="C3539" s="5">
        <v>43120</v>
      </c>
      <c r="D3539" s="2" t="s">
        <v>33</v>
      </c>
      <c r="E3539" s="2" t="s">
        <v>89</v>
      </c>
      <c r="F3539" s="2" t="s">
        <v>837</v>
      </c>
      <c r="G3539" s="6" t="str">
        <f>VLOOKUP(F3539,'Customer Info'!A:B,2,0)</f>
        <v>Dan</v>
      </c>
      <c r="H3539" s="6" t="str">
        <f>VLOOKUP(F3539,'Customer Info'!A:C,3,0)</f>
        <v>Campbell</v>
      </c>
      <c r="I3539" s="6" t="str">
        <f>VLOOKUP(F3539,'Customer Info'!A:E,5,0)</f>
        <v>Perth</v>
      </c>
      <c r="J3539" s="2" t="s">
        <v>181</v>
      </c>
      <c r="K3539" s="2">
        <v>1619</v>
      </c>
      <c r="L3539" s="2">
        <v>1442</v>
      </c>
      <c r="M3539" s="2">
        <v>3</v>
      </c>
      <c r="N3539" s="7">
        <f t="shared" si="220"/>
        <v>4326</v>
      </c>
      <c r="O3539" s="7">
        <f t="shared" si="221"/>
        <v>4857</v>
      </c>
      <c r="P3539" s="2">
        <v>97</v>
      </c>
      <c r="Q3539" s="8">
        <f t="shared" si="222"/>
        <v>4954</v>
      </c>
      <c r="R3539" s="8">
        <f t="shared" si="223"/>
        <v>531</v>
      </c>
      <c r="S3539" s="2" t="s">
        <v>28</v>
      </c>
      <c r="T3539" s="22" cm="1">
        <f t="array" ref="T3539">_xlfn.IFS(OR(Q3539&gt;$U$2,Q3539&lt;$U$3),Q3539*$V$2,OR(Q3539&gt;$U$3,Q3539&lt;$U$4),Q3539*$V$3,OR(Q3539&gt;$U$3,Q3539&lt;$U$4),Q3539*$V$4,OR(Q3539&gt;$U$5,Q3539&lt;$U$6),Q3539*$V$6,OR(Q3539&gt;$U$6,Q3539&lt;$U$7),Q3539*$V$7)</f>
        <v>99.08</v>
      </c>
    </row>
    <row r="3540" spans="1:20" x14ac:dyDescent="0.3">
      <c r="A3540" s="2" t="s">
        <v>4227</v>
      </c>
      <c r="B3540" s="5">
        <v>43342</v>
      </c>
      <c r="C3540" s="5">
        <v>43343</v>
      </c>
      <c r="D3540" s="2" t="s">
        <v>45</v>
      </c>
      <c r="E3540" s="2" t="s">
        <v>34</v>
      </c>
      <c r="F3540" s="2" t="s">
        <v>196</v>
      </c>
      <c r="G3540" s="6" t="str">
        <f>VLOOKUP(F3540,'Customer Info'!A:B,2,0)</f>
        <v>Catherine</v>
      </c>
      <c r="H3540" s="6" t="str">
        <f>VLOOKUP(F3540,'Customer Info'!A:C,3,0)</f>
        <v>Glotzbach</v>
      </c>
      <c r="I3540" s="6" t="str">
        <f>VLOOKUP(F3540,'Customer Info'!A:E,5,0)</f>
        <v>Bochum</v>
      </c>
      <c r="J3540" s="2" t="s">
        <v>78</v>
      </c>
      <c r="K3540" s="2">
        <v>92</v>
      </c>
      <c r="L3540" s="2">
        <v>82</v>
      </c>
      <c r="M3540" s="2">
        <v>1</v>
      </c>
      <c r="N3540" s="7">
        <f t="shared" si="220"/>
        <v>82</v>
      </c>
      <c r="O3540" s="7">
        <f t="shared" si="221"/>
        <v>92</v>
      </c>
      <c r="P3540" s="2">
        <v>10</v>
      </c>
      <c r="Q3540" s="8">
        <f t="shared" si="222"/>
        <v>102</v>
      </c>
      <c r="R3540" s="8">
        <f t="shared" si="223"/>
        <v>10</v>
      </c>
      <c r="S3540" s="2" t="s">
        <v>31</v>
      </c>
      <c r="T3540" s="22" cm="1">
        <f t="array" ref="T3540">_xlfn.IFS(OR(Q3540&gt;$U$2,Q3540&lt;$U$3),Q3540*$V$2,OR(Q3540&gt;$U$3,Q3540&lt;$U$4),Q3540*$V$3,OR(Q3540&gt;$U$3,Q3540&lt;$U$4),Q3540*$V$4,OR(Q3540&gt;$U$5,Q3540&lt;$U$6),Q3540*$V$6,OR(Q3540&gt;$U$6,Q3540&lt;$U$7),Q3540*$V$7)</f>
        <v>2.04</v>
      </c>
    </row>
    <row r="3541" spans="1:20" x14ac:dyDescent="0.3">
      <c r="A3541" s="2" t="s">
        <v>4228</v>
      </c>
      <c r="B3541" s="5">
        <v>43396</v>
      </c>
      <c r="C3541" s="5">
        <v>43396</v>
      </c>
      <c r="D3541" s="2" t="s">
        <v>33</v>
      </c>
      <c r="E3541" s="2" t="s">
        <v>27</v>
      </c>
      <c r="F3541" s="2" t="s">
        <v>1347</v>
      </c>
      <c r="G3541" s="6" t="str">
        <f>VLOOKUP(F3541,'Customer Info'!A:B,2,0)</f>
        <v>Kelly</v>
      </c>
      <c r="H3541" s="6" t="str">
        <f>VLOOKUP(F3541,'Customer Info'!A:C,3,0)</f>
        <v>Williams</v>
      </c>
      <c r="I3541" s="6" t="str">
        <f>VLOOKUP(F3541,'Customer Info'!A:E,5,0)</f>
        <v>Sydney</v>
      </c>
      <c r="J3541" s="2" t="s">
        <v>396</v>
      </c>
      <c r="K3541" s="2">
        <v>2864</v>
      </c>
      <c r="L3541" s="2">
        <v>2754</v>
      </c>
      <c r="M3541" s="2">
        <v>3</v>
      </c>
      <c r="N3541" s="7">
        <f t="shared" si="220"/>
        <v>8262</v>
      </c>
      <c r="O3541" s="7">
        <f t="shared" si="221"/>
        <v>8592</v>
      </c>
      <c r="P3541" s="2">
        <v>39</v>
      </c>
      <c r="Q3541" s="8">
        <f t="shared" si="222"/>
        <v>8631</v>
      </c>
      <c r="R3541" s="8">
        <f t="shared" si="223"/>
        <v>330</v>
      </c>
      <c r="S3541" s="2" t="s">
        <v>31</v>
      </c>
      <c r="T3541" s="22" cm="1">
        <f t="array" ref="T3541">_xlfn.IFS(OR(Q3541&gt;$U$2,Q3541&lt;$U$3),Q3541*$V$2,OR(Q3541&gt;$U$3,Q3541&lt;$U$4),Q3541*$V$3,OR(Q3541&gt;$U$3,Q3541&lt;$U$4),Q3541*$V$4,OR(Q3541&gt;$U$5,Q3541&lt;$U$6),Q3541*$V$6,OR(Q3541&gt;$U$6,Q3541&lt;$U$7),Q3541*$V$7)</f>
        <v>172.62</v>
      </c>
    </row>
    <row r="3542" spans="1:20" x14ac:dyDescent="0.3">
      <c r="A3542" s="2" t="s">
        <v>4229</v>
      </c>
      <c r="B3542" s="5">
        <v>43373</v>
      </c>
      <c r="C3542" s="5">
        <v>43375</v>
      </c>
      <c r="D3542" s="2" t="s">
        <v>33</v>
      </c>
      <c r="E3542" s="2" t="s">
        <v>89</v>
      </c>
      <c r="F3542" s="2" t="s">
        <v>365</v>
      </c>
      <c r="G3542" s="6" t="str">
        <f>VLOOKUP(F3542,'Customer Info'!A:B,2,0)</f>
        <v>Randy</v>
      </c>
      <c r="H3542" s="6" t="str">
        <f>VLOOKUP(F3542,'Customer Info'!A:C,3,0)</f>
        <v>Ferguson</v>
      </c>
      <c r="I3542" s="6" t="str">
        <f>VLOOKUP(F3542,'Customer Info'!A:E,5,0)</f>
        <v>Adelaide</v>
      </c>
      <c r="J3542" s="2" t="s">
        <v>630</v>
      </c>
      <c r="K3542" s="2">
        <v>2228</v>
      </c>
      <c r="L3542" s="2">
        <v>2143</v>
      </c>
      <c r="M3542" s="2">
        <v>4</v>
      </c>
      <c r="N3542" s="7">
        <f t="shared" si="220"/>
        <v>8572</v>
      </c>
      <c r="O3542" s="7">
        <f t="shared" si="221"/>
        <v>8912</v>
      </c>
      <c r="P3542" s="2">
        <v>96</v>
      </c>
      <c r="Q3542" s="8">
        <f t="shared" si="222"/>
        <v>9008</v>
      </c>
      <c r="R3542" s="8">
        <f t="shared" si="223"/>
        <v>340</v>
      </c>
      <c r="S3542" s="2" t="s">
        <v>61</v>
      </c>
      <c r="T3542" s="22" cm="1">
        <f t="array" ref="T3542">_xlfn.IFS(OR(Q3542&gt;$U$2,Q3542&lt;$U$3),Q3542*$V$2,OR(Q3542&gt;$U$3,Q3542&lt;$U$4),Q3542*$V$3,OR(Q3542&gt;$U$3,Q3542&lt;$U$4),Q3542*$V$4,OR(Q3542&gt;$U$5,Q3542&lt;$U$6),Q3542*$V$6,OR(Q3542&gt;$U$6,Q3542&lt;$U$7),Q3542*$V$7)</f>
        <v>180.16</v>
      </c>
    </row>
    <row r="3543" spans="1:20" x14ac:dyDescent="0.3">
      <c r="A3543" s="2" t="s">
        <v>4230</v>
      </c>
      <c r="B3543" s="5">
        <v>43256</v>
      </c>
      <c r="C3543" s="5">
        <v>43257</v>
      </c>
      <c r="D3543" s="2" t="s">
        <v>45</v>
      </c>
      <c r="E3543" s="2" t="s">
        <v>89</v>
      </c>
      <c r="F3543" s="2" t="s">
        <v>42</v>
      </c>
      <c r="G3543" s="6" t="str">
        <f>VLOOKUP(F3543,'Customer Info'!A:B,2,0)</f>
        <v>Steve</v>
      </c>
      <c r="H3543" s="6" t="str">
        <f>VLOOKUP(F3543,'Customer Info'!A:C,3,0)</f>
        <v>Nguyen</v>
      </c>
      <c r="I3543" s="6" t="str">
        <f>VLOOKUP(F3543,'Customer Info'!A:E,5,0)</f>
        <v>Delhi</v>
      </c>
      <c r="J3543" s="2" t="s">
        <v>1140</v>
      </c>
      <c r="K3543" s="2">
        <v>645</v>
      </c>
      <c r="L3543" s="2">
        <v>565</v>
      </c>
      <c r="M3543" s="2">
        <v>3</v>
      </c>
      <c r="N3543" s="7">
        <f t="shared" si="220"/>
        <v>1695</v>
      </c>
      <c r="O3543" s="7">
        <f t="shared" si="221"/>
        <v>1935</v>
      </c>
      <c r="P3543" s="2">
        <v>46</v>
      </c>
      <c r="Q3543" s="8">
        <f t="shared" si="222"/>
        <v>1981</v>
      </c>
      <c r="R3543" s="8">
        <f t="shared" si="223"/>
        <v>240</v>
      </c>
      <c r="S3543" s="2" t="s">
        <v>28</v>
      </c>
      <c r="T3543" s="22" cm="1">
        <f t="array" ref="T3543">_xlfn.IFS(OR(Q3543&gt;$U$2,Q3543&lt;$U$3),Q3543*$V$2,OR(Q3543&gt;$U$3,Q3543&lt;$U$4),Q3543*$V$3,OR(Q3543&gt;$U$3,Q3543&lt;$U$4),Q3543*$V$4,OR(Q3543&gt;$U$5,Q3543&lt;$U$6),Q3543*$V$6,OR(Q3543&gt;$U$6,Q3543&lt;$U$7),Q3543*$V$7)</f>
        <v>39.619999999999997</v>
      </c>
    </row>
    <row r="3544" spans="1:20" x14ac:dyDescent="0.3">
      <c r="A3544" s="2" t="s">
        <v>4231</v>
      </c>
      <c r="B3544" s="5">
        <v>43129</v>
      </c>
      <c r="C3544" s="5">
        <v>43130</v>
      </c>
      <c r="D3544" s="2" t="s">
        <v>26</v>
      </c>
      <c r="E3544" s="2" t="s">
        <v>66</v>
      </c>
      <c r="F3544" s="2" t="s">
        <v>1267</v>
      </c>
      <c r="G3544" s="6" t="str">
        <f>VLOOKUP(F3544,'Customer Info'!A:B,2,0)</f>
        <v>Harry</v>
      </c>
      <c r="H3544" s="6" t="str">
        <f>VLOOKUP(F3544,'Customer Info'!A:C,3,0)</f>
        <v>Marie</v>
      </c>
      <c r="I3544" s="6" t="str">
        <f>VLOOKUP(F3544,'Customer Info'!A:E,5,0)</f>
        <v>Mataram</v>
      </c>
      <c r="J3544" s="2" t="s">
        <v>175</v>
      </c>
      <c r="K3544" s="2">
        <v>8448</v>
      </c>
      <c r="L3544" s="2">
        <v>7822</v>
      </c>
      <c r="M3544" s="2">
        <v>1</v>
      </c>
      <c r="N3544" s="7">
        <f t="shared" si="220"/>
        <v>7822</v>
      </c>
      <c r="O3544" s="7">
        <f t="shared" si="221"/>
        <v>8448</v>
      </c>
      <c r="P3544" s="2">
        <v>98</v>
      </c>
      <c r="Q3544" s="8">
        <f t="shared" si="222"/>
        <v>8546</v>
      </c>
      <c r="R3544" s="8">
        <f t="shared" si="223"/>
        <v>626</v>
      </c>
      <c r="S3544" s="2" t="s">
        <v>61</v>
      </c>
      <c r="T3544" s="22" cm="1">
        <f t="array" ref="T3544">_xlfn.IFS(OR(Q3544&gt;$U$2,Q3544&lt;$U$3),Q3544*$V$2,OR(Q3544&gt;$U$3,Q3544&lt;$U$4),Q3544*$V$3,OR(Q3544&gt;$U$3,Q3544&lt;$U$4),Q3544*$V$4,OR(Q3544&gt;$U$5,Q3544&lt;$U$6),Q3544*$V$6,OR(Q3544&gt;$U$6,Q3544&lt;$U$7),Q3544*$V$7)</f>
        <v>170.92000000000002</v>
      </c>
    </row>
    <row r="3545" spans="1:20" x14ac:dyDescent="0.3">
      <c r="A3545" s="2" t="s">
        <v>4232</v>
      </c>
      <c r="B3545" s="5">
        <v>43131</v>
      </c>
      <c r="C3545" s="5">
        <v>43132</v>
      </c>
      <c r="D3545" s="2" t="s">
        <v>45</v>
      </c>
      <c r="E3545" s="2" t="s">
        <v>46</v>
      </c>
      <c r="F3545" s="2" t="s">
        <v>1578</v>
      </c>
      <c r="G3545" s="6" t="str">
        <f>VLOOKUP(F3545,'Customer Info'!A:B,2,0)</f>
        <v>Robert</v>
      </c>
      <c r="H3545" s="6" t="str">
        <f>VLOOKUP(F3545,'Customer Info'!A:C,3,0)</f>
        <v>Dilbeck</v>
      </c>
      <c r="I3545" s="6" t="str">
        <f>VLOOKUP(F3545,'Customer Info'!A:E,5,0)</f>
        <v>Melton</v>
      </c>
      <c r="J3545" s="2" t="s">
        <v>371</v>
      </c>
      <c r="K3545" s="2">
        <v>827</v>
      </c>
      <c r="L3545" s="2">
        <v>788</v>
      </c>
      <c r="M3545" s="2">
        <v>6</v>
      </c>
      <c r="N3545" s="7">
        <f t="shared" si="220"/>
        <v>4728</v>
      </c>
      <c r="O3545" s="7">
        <f t="shared" si="221"/>
        <v>4962</v>
      </c>
      <c r="P3545" s="2">
        <v>67</v>
      </c>
      <c r="Q3545" s="8">
        <f t="shared" si="222"/>
        <v>5029</v>
      </c>
      <c r="R3545" s="8">
        <f t="shared" si="223"/>
        <v>234</v>
      </c>
      <c r="S3545" s="2" t="s">
        <v>31</v>
      </c>
      <c r="T3545" s="22" cm="1">
        <f t="array" ref="T3545">_xlfn.IFS(OR(Q3545&gt;$U$2,Q3545&lt;$U$3),Q3545*$V$2,OR(Q3545&gt;$U$3,Q3545&lt;$U$4),Q3545*$V$3,OR(Q3545&gt;$U$3,Q3545&lt;$U$4),Q3545*$V$4,OR(Q3545&gt;$U$5,Q3545&lt;$U$6),Q3545*$V$6,OR(Q3545&gt;$U$6,Q3545&lt;$U$7),Q3545*$V$7)</f>
        <v>100.58</v>
      </c>
    </row>
    <row r="3546" spans="1:20" x14ac:dyDescent="0.3">
      <c r="A3546" s="2" t="s">
        <v>4233</v>
      </c>
      <c r="B3546" s="5">
        <v>43439</v>
      </c>
      <c r="C3546" s="5">
        <v>43440</v>
      </c>
      <c r="D3546" s="2" t="s">
        <v>45</v>
      </c>
      <c r="E3546" s="2" t="s">
        <v>46</v>
      </c>
      <c r="F3546" s="2" t="s">
        <v>1017</v>
      </c>
      <c r="G3546" s="6" t="str">
        <f>VLOOKUP(F3546,'Customer Info'!A:B,2,0)</f>
        <v>Carol</v>
      </c>
      <c r="H3546" s="6" t="str">
        <f>VLOOKUP(F3546,'Customer Info'!A:C,3,0)</f>
        <v>Adams</v>
      </c>
      <c r="I3546" s="6" t="str">
        <f>VLOOKUP(F3546,'Customer Info'!A:E,5,0)</f>
        <v>Cairns</v>
      </c>
      <c r="J3546" s="2" t="s">
        <v>281</v>
      </c>
      <c r="K3546" s="2">
        <v>1413</v>
      </c>
      <c r="L3546" s="2">
        <v>1334</v>
      </c>
      <c r="M3546" s="2">
        <v>3</v>
      </c>
      <c r="N3546" s="7">
        <f t="shared" si="220"/>
        <v>4002</v>
      </c>
      <c r="O3546" s="7">
        <f t="shared" si="221"/>
        <v>4239</v>
      </c>
      <c r="P3546" s="2">
        <v>38</v>
      </c>
      <c r="Q3546" s="8">
        <f t="shared" si="222"/>
        <v>4277</v>
      </c>
      <c r="R3546" s="8">
        <f t="shared" si="223"/>
        <v>237</v>
      </c>
      <c r="S3546" s="2" t="s">
        <v>31</v>
      </c>
      <c r="T3546" s="22" cm="1">
        <f t="array" ref="T3546">_xlfn.IFS(OR(Q3546&gt;$U$2,Q3546&lt;$U$3),Q3546*$V$2,OR(Q3546&gt;$U$3,Q3546&lt;$U$4),Q3546*$V$3,OR(Q3546&gt;$U$3,Q3546&lt;$U$4),Q3546*$V$4,OR(Q3546&gt;$U$5,Q3546&lt;$U$6),Q3546*$V$6,OR(Q3546&gt;$U$6,Q3546&lt;$U$7),Q3546*$V$7)</f>
        <v>85.54</v>
      </c>
    </row>
    <row r="3547" spans="1:20" x14ac:dyDescent="0.3">
      <c r="A3547" s="2" t="s">
        <v>4234</v>
      </c>
      <c r="B3547" s="5">
        <v>43283</v>
      </c>
      <c r="C3547" s="5">
        <v>43283</v>
      </c>
      <c r="D3547" s="2" t="s">
        <v>33</v>
      </c>
      <c r="E3547" s="2" t="s">
        <v>89</v>
      </c>
      <c r="F3547" s="2" t="s">
        <v>223</v>
      </c>
      <c r="G3547" s="6" t="str">
        <f>VLOOKUP(F3547,'Customer Info'!A:B,2,0)</f>
        <v>Sam</v>
      </c>
      <c r="H3547" s="6" t="str">
        <f>VLOOKUP(F3547,'Customer Info'!A:C,3,0)</f>
        <v>Zeldin</v>
      </c>
      <c r="I3547" s="6" t="str">
        <f>VLOOKUP(F3547,'Customer Info'!A:E,5,0)</f>
        <v>Yanji</v>
      </c>
      <c r="J3547" s="2" t="s">
        <v>512</v>
      </c>
      <c r="K3547" s="2">
        <v>7864</v>
      </c>
      <c r="L3547" s="2">
        <v>7563</v>
      </c>
      <c r="M3547" s="2">
        <v>2</v>
      </c>
      <c r="N3547" s="7">
        <f t="shared" si="220"/>
        <v>15126</v>
      </c>
      <c r="O3547" s="7">
        <f t="shared" si="221"/>
        <v>15728</v>
      </c>
      <c r="P3547" s="2">
        <v>56</v>
      </c>
      <c r="Q3547" s="8">
        <f t="shared" si="222"/>
        <v>15784</v>
      </c>
      <c r="R3547" s="8">
        <f t="shared" si="223"/>
        <v>602</v>
      </c>
      <c r="S3547" s="2" t="s">
        <v>61</v>
      </c>
      <c r="T3547" s="22" cm="1">
        <f t="array" ref="T3547">_xlfn.IFS(OR(Q3547&gt;$U$2,Q3547&lt;$U$3),Q3547*$V$2,OR(Q3547&gt;$U$3,Q3547&lt;$U$4),Q3547*$V$3,OR(Q3547&gt;$U$3,Q3547&lt;$U$4),Q3547*$V$4,OR(Q3547&gt;$U$5,Q3547&lt;$U$6),Q3547*$V$6,OR(Q3547&gt;$U$6,Q3547&lt;$U$7),Q3547*$V$7)</f>
        <v>315.68</v>
      </c>
    </row>
    <row r="3548" spans="1:20" x14ac:dyDescent="0.3">
      <c r="A3548" s="2" t="s">
        <v>4235</v>
      </c>
      <c r="B3548" s="5">
        <v>43324</v>
      </c>
      <c r="C3548" s="5">
        <v>43324</v>
      </c>
      <c r="D3548" s="2" t="s">
        <v>45</v>
      </c>
      <c r="E3548" s="2" t="s">
        <v>66</v>
      </c>
      <c r="F3548" s="2" t="s">
        <v>1744</v>
      </c>
      <c r="G3548" s="6" t="str">
        <f>VLOOKUP(F3548,'Customer Info'!A:B,2,0)</f>
        <v>Aaron</v>
      </c>
      <c r="H3548" s="6" t="str">
        <f>VLOOKUP(F3548,'Customer Info'!A:C,3,0)</f>
        <v>Smayling</v>
      </c>
      <c r="I3548" s="6" t="str">
        <f>VLOOKUP(F3548,'Customer Info'!A:E,5,0)</f>
        <v>Port Macquarie</v>
      </c>
      <c r="J3548" s="2" t="s">
        <v>490</v>
      </c>
      <c r="K3548" s="2">
        <v>62</v>
      </c>
      <c r="L3548" s="2">
        <v>58</v>
      </c>
      <c r="M3548" s="2">
        <v>3</v>
      </c>
      <c r="N3548" s="7">
        <f t="shared" si="220"/>
        <v>174</v>
      </c>
      <c r="O3548" s="7">
        <f t="shared" si="221"/>
        <v>186</v>
      </c>
      <c r="P3548" s="2">
        <v>10</v>
      </c>
      <c r="Q3548" s="8">
        <f t="shared" si="222"/>
        <v>196</v>
      </c>
      <c r="R3548" s="8">
        <f t="shared" si="223"/>
        <v>12</v>
      </c>
      <c r="S3548" s="2" t="s">
        <v>28</v>
      </c>
      <c r="T3548" s="22" cm="1">
        <f t="array" ref="T3548">_xlfn.IFS(OR(Q3548&gt;$U$2,Q3548&lt;$U$3),Q3548*$V$2,OR(Q3548&gt;$U$3,Q3548&lt;$U$4),Q3548*$V$3,OR(Q3548&gt;$U$3,Q3548&lt;$U$4),Q3548*$V$4,OR(Q3548&gt;$U$5,Q3548&lt;$U$6),Q3548*$V$6,OR(Q3548&gt;$U$6,Q3548&lt;$U$7),Q3548*$V$7)</f>
        <v>3.92</v>
      </c>
    </row>
    <row r="3549" spans="1:20" x14ac:dyDescent="0.3">
      <c r="A3549" s="2" t="s">
        <v>4236</v>
      </c>
      <c r="B3549" s="5">
        <v>43156</v>
      </c>
      <c r="C3549" s="5">
        <v>43157</v>
      </c>
      <c r="D3549" s="2" t="s">
        <v>33</v>
      </c>
      <c r="E3549" s="2" t="s">
        <v>41</v>
      </c>
      <c r="F3549" s="2" t="s">
        <v>137</v>
      </c>
      <c r="G3549" s="6" t="str">
        <f>VLOOKUP(F3549,'Customer Info'!A:B,2,0)</f>
        <v>Dana</v>
      </c>
      <c r="H3549" s="6" t="str">
        <f>VLOOKUP(F3549,'Customer Info'!A:C,3,0)</f>
        <v>Kaydos</v>
      </c>
      <c r="I3549" s="6" t="str">
        <f>VLOOKUP(F3549,'Customer Info'!A:E,5,0)</f>
        <v>Nagercoil</v>
      </c>
      <c r="J3549" s="2" t="s">
        <v>178</v>
      </c>
      <c r="K3549" s="2">
        <v>24662</v>
      </c>
      <c r="L3549" s="2">
        <v>23061</v>
      </c>
      <c r="M3549" s="2">
        <v>6</v>
      </c>
      <c r="N3549" s="7">
        <f t="shared" si="220"/>
        <v>138366</v>
      </c>
      <c r="O3549" s="7">
        <f t="shared" si="221"/>
        <v>147972</v>
      </c>
      <c r="P3549" s="2">
        <v>93</v>
      </c>
      <c r="Q3549" s="8">
        <f t="shared" si="222"/>
        <v>148065</v>
      </c>
      <c r="R3549" s="8">
        <f t="shared" si="223"/>
        <v>9606</v>
      </c>
      <c r="S3549" s="2" t="s">
        <v>31</v>
      </c>
      <c r="T3549" s="22" cm="1">
        <f t="array" ref="T3549">_xlfn.IFS(OR(Q3549&gt;$U$2,Q3549&lt;$U$3),Q3549*$V$2,OR(Q3549&gt;$U$3,Q3549&lt;$U$4),Q3549*$V$3,OR(Q3549&gt;$U$3,Q3549&lt;$U$4),Q3549*$V$4,OR(Q3549&gt;$U$5,Q3549&lt;$U$6),Q3549*$V$6,OR(Q3549&gt;$U$6,Q3549&lt;$U$7),Q3549*$V$7)</f>
        <v>2961.3</v>
      </c>
    </row>
    <row r="3550" spans="1:20" x14ac:dyDescent="0.3">
      <c r="A3550" s="2" t="s">
        <v>4237</v>
      </c>
      <c r="B3550" s="5">
        <v>43426</v>
      </c>
      <c r="C3550" s="5">
        <v>43428</v>
      </c>
      <c r="D3550" s="2" t="s">
        <v>45</v>
      </c>
      <c r="E3550" s="2" t="s">
        <v>46</v>
      </c>
      <c r="F3550" s="2" t="s">
        <v>336</v>
      </c>
      <c r="G3550" s="6" t="str">
        <f>VLOOKUP(F3550,'Customer Info'!A:B,2,0)</f>
        <v>Beth</v>
      </c>
      <c r="H3550" s="6" t="str">
        <f>VLOOKUP(F3550,'Customer Info'!A:C,3,0)</f>
        <v>Thompson</v>
      </c>
      <c r="I3550" s="6" t="str">
        <f>VLOOKUP(F3550,'Customer Info'!A:E,5,0)</f>
        <v>Lohne</v>
      </c>
      <c r="J3550" s="2" t="s">
        <v>308</v>
      </c>
      <c r="K3550" s="2">
        <v>175</v>
      </c>
      <c r="L3550" s="2">
        <v>162</v>
      </c>
      <c r="M3550" s="2">
        <v>3</v>
      </c>
      <c r="N3550" s="7">
        <f t="shared" si="220"/>
        <v>486</v>
      </c>
      <c r="O3550" s="7">
        <f t="shared" si="221"/>
        <v>525</v>
      </c>
      <c r="P3550" s="2">
        <v>30</v>
      </c>
      <c r="Q3550" s="8">
        <f t="shared" si="222"/>
        <v>555</v>
      </c>
      <c r="R3550" s="8">
        <f t="shared" si="223"/>
        <v>39</v>
      </c>
      <c r="S3550" s="2" t="s">
        <v>61</v>
      </c>
      <c r="T3550" s="22" cm="1">
        <f t="array" ref="T3550">_xlfn.IFS(OR(Q3550&gt;$U$2,Q3550&lt;$U$3),Q3550*$V$2,OR(Q3550&gt;$U$3,Q3550&lt;$U$4),Q3550*$V$3,OR(Q3550&gt;$U$3,Q3550&lt;$U$4),Q3550*$V$4,OR(Q3550&gt;$U$5,Q3550&lt;$U$6),Q3550*$V$6,OR(Q3550&gt;$U$6,Q3550&lt;$U$7),Q3550*$V$7)</f>
        <v>11.1</v>
      </c>
    </row>
    <row r="3551" spans="1:20" x14ac:dyDescent="0.3">
      <c r="A3551" s="2" t="s">
        <v>4238</v>
      </c>
      <c r="B3551" s="5">
        <v>43385</v>
      </c>
      <c r="C3551" s="5">
        <v>43387</v>
      </c>
      <c r="D3551" s="2" t="s">
        <v>26</v>
      </c>
      <c r="E3551" s="2" t="s">
        <v>41</v>
      </c>
      <c r="F3551" s="2" t="s">
        <v>1224</v>
      </c>
      <c r="G3551" s="6" t="str">
        <f>VLOOKUP(F3551,'Customer Info'!A:B,2,0)</f>
        <v>Bill</v>
      </c>
      <c r="H3551" s="6" t="str">
        <f>VLOOKUP(F3551,'Customer Info'!A:C,3,0)</f>
        <v>Donatelli</v>
      </c>
      <c r="I3551" s="6" t="str">
        <f>VLOOKUP(F3551,'Customer Info'!A:E,5,0)</f>
        <v>Kamarhati</v>
      </c>
      <c r="J3551" s="2" t="s">
        <v>323</v>
      </c>
      <c r="K3551" s="2">
        <v>1734</v>
      </c>
      <c r="L3551" s="2">
        <v>1702</v>
      </c>
      <c r="M3551" s="2">
        <v>3</v>
      </c>
      <c r="N3551" s="7">
        <f t="shared" si="220"/>
        <v>5106</v>
      </c>
      <c r="O3551" s="7">
        <f t="shared" si="221"/>
        <v>5202</v>
      </c>
      <c r="P3551" s="2">
        <v>20</v>
      </c>
      <c r="Q3551" s="8">
        <f t="shared" si="222"/>
        <v>5222</v>
      </c>
      <c r="R3551" s="8">
        <f t="shared" si="223"/>
        <v>96</v>
      </c>
      <c r="S3551" s="2" t="s">
        <v>61</v>
      </c>
      <c r="T3551" s="22" cm="1">
        <f t="array" ref="T3551">_xlfn.IFS(OR(Q3551&gt;$U$2,Q3551&lt;$U$3),Q3551*$V$2,OR(Q3551&gt;$U$3,Q3551&lt;$U$4),Q3551*$V$3,OR(Q3551&gt;$U$3,Q3551&lt;$U$4),Q3551*$V$4,OR(Q3551&gt;$U$5,Q3551&lt;$U$6),Q3551*$V$6,OR(Q3551&gt;$U$6,Q3551&lt;$U$7),Q3551*$V$7)</f>
        <v>104.44</v>
      </c>
    </row>
    <row r="3552" spans="1:20" x14ac:dyDescent="0.3">
      <c r="A3552" s="2" t="s">
        <v>4239</v>
      </c>
      <c r="B3552" s="5">
        <v>43128</v>
      </c>
      <c r="C3552" s="5">
        <v>43130</v>
      </c>
      <c r="D3552" s="2" t="s">
        <v>45</v>
      </c>
      <c r="E3552" s="2" t="s">
        <v>41</v>
      </c>
      <c r="F3552" s="2" t="s">
        <v>687</v>
      </c>
      <c r="G3552" s="6" t="str">
        <f>VLOOKUP(F3552,'Customer Info'!A:B,2,0)</f>
        <v>Barry</v>
      </c>
      <c r="H3552" s="6" t="str">
        <f>VLOOKUP(F3552,'Customer Info'!A:C,3,0)</f>
        <v>Blumstein</v>
      </c>
      <c r="I3552" s="6" t="str">
        <f>VLOOKUP(F3552,'Customer Info'!A:E,5,0)</f>
        <v>Toowoomba</v>
      </c>
      <c r="J3552" s="2" t="s">
        <v>103</v>
      </c>
      <c r="K3552" s="2">
        <v>664</v>
      </c>
      <c r="L3552" s="2">
        <v>576</v>
      </c>
      <c r="M3552" s="2">
        <v>1</v>
      </c>
      <c r="N3552" s="7">
        <f t="shared" si="220"/>
        <v>576</v>
      </c>
      <c r="O3552" s="7">
        <f t="shared" si="221"/>
        <v>664</v>
      </c>
      <c r="P3552" s="2">
        <v>35</v>
      </c>
      <c r="Q3552" s="8">
        <f t="shared" si="222"/>
        <v>699</v>
      </c>
      <c r="R3552" s="8">
        <f t="shared" si="223"/>
        <v>88</v>
      </c>
      <c r="S3552" s="2" t="s">
        <v>61</v>
      </c>
      <c r="T3552" s="22" cm="1">
        <f t="array" ref="T3552">_xlfn.IFS(OR(Q3552&gt;$U$2,Q3552&lt;$U$3),Q3552*$V$2,OR(Q3552&gt;$U$3,Q3552&lt;$U$4),Q3552*$V$3,OR(Q3552&gt;$U$3,Q3552&lt;$U$4),Q3552*$V$4,OR(Q3552&gt;$U$5,Q3552&lt;$U$6),Q3552*$V$6,OR(Q3552&gt;$U$6,Q3552&lt;$U$7),Q3552*$V$7)</f>
        <v>13.98</v>
      </c>
    </row>
    <row r="3553" spans="1:20" x14ac:dyDescent="0.3">
      <c r="A3553" s="2" t="s">
        <v>4240</v>
      </c>
      <c r="B3553" s="5">
        <v>43418</v>
      </c>
      <c r="C3553" s="5">
        <v>43420</v>
      </c>
      <c r="D3553" s="2" t="s">
        <v>45</v>
      </c>
      <c r="E3553" s="2" t="s">
        <v>34</v>
      </c>
      <c r="F3553" s="2" t="s">
        <v>738</v>
      </c>
      <c r="G3553" s="6" t="str">
        <f>VLOOKUP(F3553,'Customer Info'!A:B,2,0)</f>
        <v>George</v>
      </c>
      <c r="H3553" s="6" t="str">
        <f>VLOOKUP(F3553,'Customer Info'!A:C,3,0)</f>
        <v>Ashbrook</v>
      </c>
      <c r="I3553" s="6" t="str">
        <f>VLOOKUP(F3553,'Customer Info'!A:E,5,0)</f>
        <v>Jakarta</v>
      </c>
      <c r="J3553" s="2" t="s">
        <v>215</v>
      </c>
      <c r="K3553" s="2">
        <v>138</v>
      </c>
      <c r="L3553" s="2">
        <v>128</v>
      </c>
      <c r="M3553" s="2">
        <v>3</v>
      </c>
      <c r="N3553" s="7">
        <f t="shared" si="220"/>
        <v>384</v>
      </c>
      <c r="O3553" s="7">
        <f t="shared" si="221"/>
        <v>414</v>
      </c>
      <c r="P3553" s="2">
        <v>30</v>
      </c>
      <c r="Q3553" s="8">
        <f t="shared" si="222"/>
        <v>444</v>
      </c>
      <c r="R3553" s="8">
        <f t="shared" si="223"/>
        <v>30</v>
      </c>
      <c r="S3553" s="2" t="s">
        <v>61</v>
      </c>
      <c r="T3553" s="22" cm="1">
        <f t="array" ref="T3553">_xlfn.IFS(OR(Q3553&gt;$U$2,Q3553&lt;$U$3),Q3553*$V$2,OR(Q3553&gt;$U$3,Q3553&lt;$U$4),Q3553*$V$3,OR(Q3553&gt;$U$3,Q3553&lt;$U$4),Q3553*$V$4,OR(Q3553&gt;$U$5,Q3553&lt;$U$6),Q3553*$V$6,OR(Q3553&gt;$U$6,Q3553&lt;$U$7),Q3553*$V$7)</f>
        <v>8.8800000000000008</v>
      </c>
    </row>
    <row r="3554" spans="1:20" x14ac:dyDescent="0.3">
      <c r="A3554" s="2" t="s">
        <v>4241</v>
      </c>
      <c r="B3554" s="5">
        <v>43117</v>
      </c>
      <c r="C3554" s="5">
        <v>43119</v>
      </c>
      <c r="D3554" s="2" t="s">
        <v>26</v>
      </c>
      <c r="E3554" s="2" t="s">
        <v>27</v>
      </c>
      <c r="F3554" s="2" t="s">
        <v>341</v>
      </c>
      <c r="G3554" s="6" t="str">
        <f>VLOOKUP(F3554,'Customer Info'!A:B,2,0)</f>
        <v>Sarah</v>
      </c>
      <c r="H3554" s="6" t="str">
        <f>VLOOKUP(F3554,'Customer Info'!A:C,3,0)</f>
        <v>Foster</v>
      </c>
      <c r="I3554" s="6" t="str">
        <f>VLOOKUP(F3554,'Customer Info'!A:E,5,0)</f>
        <v>Xianning</v>
      </c>
      <c r="J3554" s="2" t="s">
        <v>399</v>
      </c>
      <c r="K3554" s="2">
        <v>6951</v>
      </c>
      <c r="L3554" s="2">
        <v>6620</v>
      </c>
      <c r="M3554" s="2">
        <v>2</v>
      </c>
      <c r="N3554" s="7">
        <f t="shared" si="220"/>
        <v>13240</v>
      </c>
      <c r="O3554" s="7">
        <f t="shared" si="221"/>
        <v>13902</v>
      </c>
      <c r="P3554" s="2">
        <v>30</v>
      </c>
      <c r="Q3554" s="8">
        <f t="shared" si="222"/>
        <v>13932</v>
      </c>
      <c r="R3554" s="8">
        <f t="shared" si="223"/>
        <v>662</v>
      </c>
      <c r="S3554" s="2" t="s">
        <v>31</v>
      </c>
      <c r="T3554" s="22" cm="1">
        <f t="array" ref="T3554">_xlfn.IFS(OR(Q3554&gt;$U$2,Q3554&lt;$U$3),Q3554*$V$2,OR(Q3554&gt;$U$3,Q3554&lt;$U$4),Q3554*$V$3,OR(Q3554&gt;$U$3,Q3554&lt;$U$4),Q3554*$V$4,OR(Q3554&gt;$U$5,Q3554&lt;$U$6),Q3554*$V$6,OR(Q3554&gt;$U$6,Q3554&lt;$U$7),Q3554*$V$7)</f>
        <v>278.64</v>
      </c>
    </row>
    <row r="3555" spans="1:20" x14ac:dyDescent="0.3">
      <c r="A3555" s="2" t="s">
        <v>4242</v>
      </c>
      <c r="B3555" s="5">
        <v>43183</v>
      </c>
      <c r="C3555" s="5">
        <v>43184</v>
      </c>
      <c r="D3555" s="2" t="s">
        <v>45</v>
      </c>
      <c r="E3555" s="2" t="s">
        <v>34</v>
      </c>
      <c r="F3555" s="2" t="s">
        <v>1245</v>
      </c>
      <c r="G3555" s="6" t="str">
        <f>VLOOKUP(F3555,'Customer Info'!A:B,2,0)</f>
        <v>Erica</v>
      </c>
      <c r="H3555" s="6" t="str">
        <f>VLOOKUP(F3555,'Customer Info'!A:C,3,0)</f>
        <v>Hackney</v>
      </c>
      <c r="I3555" s="6" t="str">
        <f>VLOOKUP(F3555,'Customer Info'!A:E,5,0)</f>
        <v>Perth</v>
      </c>
      <c r="J3555" s="2" t="s">
        <v>283</v>
      </c>
      <c r="K3555" s="2">
        <v>220</v>
      </c>
      <c r="L3555" s="2">
        <v>206</v>
      </c>
      <c r="M3555" s="2">
        <v>6</v>
      </c>
      <c r="N3555" s="7">
        <f t="shared" si="220"/>
        <v>1236</v>
      </c>
      <c r="O3555" s="7">
        <f t="shared" si="221"/>
        <v>1320</v>
      </c>
      <c r="P3555" s="2">
        <v>69</v>
      </c>
      <c r="Q3555" s="8">
        <f t="shared" si="222"/>
        <v>1389</v>
      </c>
      <c r="R3555" s="8">
        <f t="shared" si="223"/>
        <v>84</v>
      </c>
      <c r="S3555" s="2" t="s">
        <v>69</v>
      </c>
      <c r="T3555" s="22" cm="1">
        <f t="array" ref="T3555">_xlfn.IFS(OR(Q3555&gt;$U$2,Q3555&lt;$U$3),Q3555*$V$2,OR(Q3555&gt;$U$3,Q3555&lt;$U$4),Q3555*$V$3,OR(Q3555&gt;$U$3,Q3555&lt;$U$4),Q3555*$V$4,OR(Q3555&gt;$U$5,Q3555&lt;$U$6),Q3555*$V$6,OR(Q3555&gt;$U$6,Q3555&lt;$U$7),Q3555*$V$7)</f>
        <v>27.78</v>
      </c>
    </row>
    <row r="3556" spans="1:20" x14ac:dyDescent="0.3">
      <c r="A3556" s="2" t="s">
        <v>4243</v>
      </c>
      <c r="B3556" s="5">
        <v>43258</v>
      </c>
      <c r="C3556" s="5">
        <v>43258</v>
      </c>
      <c r="D3556" s="2" t="s">
        <v>45</v>
      </c>
      <c r="E3556" s="2" t="s">
        <v>34</v>
      </c>
      <c r="F3556" s="2" t="s">
        <v>886</v>
      </c>
      <c r="G3556" s="6" t="str">
        <f>VLOOKUP(F3556,'Customer Info'!A:B,2,0)</f>
        <v>Valerie</v>
      </c>
      <c r="H3556" s="6" t="str">
        <f>VLOOKUP(F3556,'Customer Info'!A:C,3,0)</f>
        <v>Takahito</v>
      </c>
      <c r="I3556" s="6" t="str">
        <f>VLOOKUP(F3556,'Customer Info'!A:E,5,0)</f>
        <v>Surat</v>
      </c>
      <c r="J3556" s="2" t="s">
        <v>695</v>
      </c>
      <c r="K3556" s="2">
        <v>474</v>
      </c>
      <c r="L3556" s="2">
        <v>443</v>
      </c>
      <c r="M3556" s="2">
        <v>1</v>
      </c>
      <c r="N3556" s="7">
        <f t="shared" si="220"/>
        <v>443</v>
      </c>
      <c r="O3556" s="7">
        <f t="shared" si="221"/>
        <v>474</v>
      </c>
      <c r="P3556" s="2">
        <v>71</v>
      </c>
      <c r="Q3556" s="8">
        <f t="shared" si="222"/>
        <v>545</v>
      </c>
      <c r="R3556" s="8">
        <f t="shared" si="223"/>
        <v>31</v>
      </c>
      <c r="S3556" s="2" t="s">
        <v>31</v>
      </c>
      <c r="T3556" s="22" cm="1">
        <f t="array" ref="T3556">_xlfn.IFS(OR(Q3556&gt;$U$2,Q3556&lt;$U$3),Q3556*$V$2,OR(Q3556&gt;$U$3,Q3556&lt;$U$4),Q3556*$V$3,OR(Q3556&gt;$U$3,Q3556&lt;$U$4),Q3556*$V$4,OR(Q3556&gt;$U$5,Q3556&lt;$U$6),Q3556*$V$6,OR(Q3556&gt;$U$6,Q3556&lt;$U$7),Q3556*$V$7)</f>
        <v>10.9</v>
      </c>
    </row>
    <row r="3557" spans="1:20" x14ac:dyDescent="0.3">
      <c r="A3557" s="2" t="s">
        <v>4244</v>
      </c>
      <c r="B3557" s="5">
        <v>43320</v>
      </c>
      <c r="C3557" s="5">
        <v>43322</v>
      </c>
      <c r="D3557" s="2" t="s">
        <v>33</v>
      </c>
      <c r="E3557" s="2" t="s">
        <v>27</v>
      </c>
      <c r="F3557" s="2" t="s">
        <v>276</v>
      </c>
      <c r="G3557" s="6" t="str">
        <f>VLOOKUP(F3557,'Customer Info'!A:B,2,0)</f>
        <v>Xylona</v>
      </c>
      <c r="H3557" s="6" t="str">
        <f>VLOOKUP(F3557,'Customer Info'!A:C,3,0)</f>
        <v>Preis</v>
      </c>
      <c r="I3557" s="6" t="str">
        <f>VLOOKUP(F3557,'Customer Info'!A:E,5,0)</f>
        <v>Suining</v>
      </c>
      <c r="J3557" s="2" t="s">
        <v>630</v>
      </c>
      <c r="K3557" s="2">
        <v>1587</v>
      </c>
      <c r="L3557" s="2">
        <v>1428</v>
      </c>
      <c r="M3557" s="2">
        <v>2</v>
      </c>
      <c r="N3557" s="7">
        <f t="shared" si="220"/>
        <v>2856</v>
      </c>
      <c r="O3557" s="7">
        <f t="shared" si="221"/>
        <v>3174</v>
      </c>
      <c r="P3557" s="2">
        <v>58</v>
      </c>
      <c r="Q3557" s="8">
        <f t="shared" si="222"/>
        <v>3232</v>
      </c>
      <c r="R3557" s="8">
        <f t="shared" si="223"/>
        <v>318</v>
      </c>
      <c r="S3557" s="2" t="s">
        <v>28</v>
      </c>
      <c r="T3557" s="22" cm="1">
        <f t="array" ref="T3557">_xlfn.IFS(OR(Q3557&gt;$U$2,Q3557&lt;$U$3),Q3557*$V$2,OR(Q3557&gt;$U$3,Q3557&lt;$U$4),Q3557*$V$3,OR(Q3557&gt;$U$3,Q3557&lt;$U$4),Q3557*$V$4,OR(Q3557&gt;$U$5,Q3557&lt;$U$6),Q3557*$V$6,OR(Q3557&gt;$U$6,Q3557&lt;$U$7),Q3557*$V$7)</f>
        <v>64.64</v>
      </c>
    </row>
    <row r="3558" spans="1:20" x14ac:dyDescent="0.3">
      <c r="A3558" s="2" t="s">
        <v>4245</v>
      </c>
      <c r="B3558" s="5">
        <v>43138</v>
      </c>
      <c r="C3558" s="5">
        <v>43139</v>
      </c>
      <c r="D3558" s="2" t="s">
        <v>33</v>
      </c>
      <c r="E3558" s="2" t="s">
        <v>89</v>
      </c>
      <c r="F3558" s="2" t="s">
        <v>493</v>
      </c>
      <c r="G3558" s="6" t="str">
        <f>VLOOKUP(F3558,'Customer Info'!A:B,2,0)</f>
        <v>Julie</v>
      </c>
      <c r="H3558" s="6" t="str">
        <f>VLOOKUP(F3558,'Customer Info'!A:C,3,0)</f>
        <v>Creighton</v>
      </c>
      <c r="I3558" s="6" t="str">
        <f>VLOOKUP(F3558,'Customer Info'!A:E,5,0)</f>
        <v>Bandung</v>
      </c>
      <c r="J3558" s="2" t="s">
        <v>414</v>
      </c>
      <c r="K3558" s="2">
        <v>7136</v>
      </c>
      <c r="L3558" s="2">
        <v>6676</v>
      </c>
      <c r="M3558" s="2">
        <v>4</v>
      </c>
      <c r="N3558" s="7">
        <f t="shared" si="220"/>
        <v>26704</v>
      </c>
      <c r="O3558" s="7">
        <f t="shared" si="221"/>
        <v>28544</v>
      </c>
      <c r="P3558" s="2">
        <v>73</v>
      </c>
      <c r="Q3558" s="8">
        <f t="shared" si="222"/>
        <v>28617</v>
      </c>
      <c r="R3558" s="8">
        <f t="shared" si="223"/>
        <v>1840</v>
      </c>
      <c r="S3558" s="2" t="s">
        <v>61</v>
      </c>
      <c r="T3558" s="22" cm="1">
        <f t="array" ref="T3558">_xlfn.IFS(OR(Q3558&gt;$U$2,Q3558&lt;$U$3),Q3558*$V$2,OR(Q3558&gt;$U$3,Q3558&lt;$U$4),Q3558*$V$3,OR(Q3558&gt;$U$3,Q3558&lt;$U$4),Q3558*$V$4,OR(Q3558&gt;$U$5,Q3558&lt;$U$6),Q3558*$V$6,OR(Q3558&gt;$U$6,Q3558&lt;$U$7),Q3558*$V$7)</f>
        <v>572.34</v>
      </c>
    </row>
    <row r="3559" spans="1:20" x14ac:dyDescent="0.3">
      <c r="A3559" s="2" t="s">
        <v>4246</v>
      </c>
      <c r="B3559" s="5">
        <v>43157</v>
      </c>
      <c r="C3559" s="5">
        <v>43157</v>
      </c>
      <c r="D3559" s="2" t="s">
        <v>26</v>
      </c>
      <c r="E3559" s="2" t="s">
        <v>41</v>
      </c>
      <c r="F3559" s="2" t="s">
        <v>1522</v>
      </c>
      <c r="G3559" s="6" t="str">
        <f>VLOOKUP(F3559,'Customer Info'!A:B,2,0)</f>
        <v>Cari</v>
      </c>
      <c r="H3559" s="6" t="str">
        <f>VLOOKUP(F3559,'Customer Info'!A:C,3,0)</f>
        <v>Schnelling</v>
      </c>
      <c r="I3559" s="6" t="str">
        <f>VLOOKUP(F3559,'Customer Info'!A:E,5,0)</f>
        <v>Agra</v>
      </c>
      <c r="J3559" s="2" t="s">
        <v>215</v>
      </c>
      <c r="K3559" s="2">
        <v>2200</v>
      </c>
      <c r="L3559" s="2">
        <v>2020</v>
      </c>
      <c r="M3559" s="2">
        <v>4</v>
      </c>
      <c r="N3559" s="7">
        <f t="shared" si="220"/>
        <v>8080</v>
      </c>
      <c r="O3559" s="7">
        <f t="shared" si="221"/>
        <v>8800</v>
      </c>
      <c r="P3559" s="2">
        <v>75</v>
      </c>
      <c r="Q3559" s="8">
        <f t="shared" si="222"/>
        <v>8875</v>
      </c>
      <c r="R3559" s="8">
        <f t="shared" si="223"/>
        <v>720</v>
      </c>
      <c r="S3559" s="2" t="s">
        <v>61</v>
      </c>
      <c r="T3559" s="22" cm="1">
        <f t="array" ref="T3559">_xlfn.IFS(OR(Q3559&gt;$U$2,Q3559&lt;$U$3),Q3559*$V$2,OR(Q3559&gt;$U$3,Q3559&lt;$U$4),Q3559*$V$3,OR(Q3559&gt;$U$3,Q3559&lt;$U$4),Q3559*$V$4,OR(Q3559&gt;$U$5,Q3559&lt;$U$6),Q3559*$V$6,OR(Q3559&gt;$U$6,Q3559&lt;$U$7),Q3559*$V$7)</f>
        <v>177.5</v>
      </c>
    </row>
    <row r="3560" spans="1:20" x14ac:dyDescent="0.3">
      <c r="A3560" s="2" t="s">
        <v>4247</v>
      </c>
      <c r="B3560" s="5">
        <v>43332</v>
      </c>
      <c r="C3560" s="5">
        <v>43333</v>
      </c>
      <c r="D3560" s="2" t="s">
        <v>45</v>
      </c>
      <c r="E3560" s="2" t="s">
        <v>89</v>
      </c>
      <c r="F3560" s="2" t="s">
        <v>975</v>
      </c>
      <c r="G3560" s="6" t="str">
        <f>VLOOKUP(F3560,'Customer Info'!A:B,2,0)</f>
        <v>Victoria</v>
      </c>
      <c r="H3560" s="6" t="str">
        <f>VLOOKUP(F3560,'Customer Info'!A:C,3,0)</f>
        <v>Brennan</v>
      </c>
      <c r="I3560" s="6" t="str">
        <f>VLOOKUP(F3560,'Customer Info'!A:E,5,0)</f>
        <v>Mangalore</v>
      </c>
      <c r="J3560" s="2" t="s">
        <v>48</v>
      </c>
      <c r="K3560" s="2">
        <v>144</v>
      </c>
      <c r="L3560" s="2">
        <v>132</v>
      </c>
      <c r="M3560" s="2">
        <v>12</v>
      </c>
      <c r="N3560" s="7">
        <f t="shared" si="220"/>
        <v>1584</v>
      </c>
      <c r="O3560" s="7">
        <f t="shared" si="221"/>
        <v>1728</v>
      </c>
      <c r="P3560" s="2">
        <v>30</v>
      </c>
      <c r="Q3560" s="8">
        <f t="shared" si="222"/>
        <v>1758</v>
      </c>
      <c r="R3560" s="8">
        <f t="shared" si="223"/>
        <v>144</v>
      </c>
      <c r="S3560" s="2" t="s">
        <v>28</v>
      </c>
      <c r="T3560" s="22" cm="1">
        <f t="array" ref="T3560">_xlfn.IFS(OR(Q3560&gt;$U$2,Q3560&lt;$U$3),Q3560*$V$2,OR(Q3560&gt;$U$3,Q3560&lt;$U$4),Q3560*$V$3,OR(Q3560&gt;$U$3,Q3560&lt;$U$4),Q3560*$V$4,OR(Q3560&gt;$U$5,Q3560&lt;$U$6),Q3560*$V$6,OR(Q3560&gt;$U$6,Q3560&lt;$U$7),Q3560*$V$7)</f>
        <v>35.160000000000004</v>
      </c>
    </row>
    <row r="3561" spans="1:20" x14ac:dyDescent="0.3">
      <c r="A3561" s="2" t="s">
        <v>4248</v>
      </c>
      <c r="B3561" s="5">
        <v>43347</v>
      </c>
      <c r="C3561" s="5">
        <v>43347</v>
      </c>
      <c r="D3561" s="2" t="s">
        <v>45</v>
      </c>
      <c r="E3561" s="2" t="s">
        <v>89</v>
      </c>
      <c r="F3561" s="2" t="s">
        <v>1358</v>
      </c>
      <c r="G3561" s="6" t="str">
        <f>VLOOKUP(F3561,'Customer Info'!A:B,2,0)</f>
        <v>Eugene</v>
      </c>
      <c r="H3561" s="6" t="str">
        <f>VLOOKUP(F3561,'Customer Info'!A:C,3,0)</f>
        <v>Hildebrand</v>
      </c>
      <c r="I3561" s="6" t="str">
        <f>VLOOKUP(F3561,'Customer Info'!A:E,5,0)</f>
        <v>Sindelfingen</v>
      </c>
      <c r="J3561" s="2" t="s">
        <v>759</v>
      </c>
      <c r="K3561" s="2">
        <v>1399</v>
      </c>
      <c r="L3561" s="2">
        <v>1333</v>
      </c>
      <c r="M3561" s="2">
        <v>5</v>
      </c>
      <c r="N3561" s="7">
        <f t="shared" si="220"/>
        <v>6665</v>
      </c>
      <c r="O3561" s="7">
        <f t="shared" si="221"/>
        <v>6995</v>
      </c>
      <c r="P3561" s="2">
        <v>58</v>
      </c>
      <c r="Q3561" s="8">
        <f t="shared" si="222"/>
        <v>7053</v>
      </c>
      <c r="R3561" s="8">
        <f t="shared" si="223"/>
        <v>330</v>
      </c>
      <c r="S3561" s="2" t="s">
        <v>31</v>
      </c>
      <c r="T3561" s="22" cm="1">
        <f t="array" ref="T3561">_xlfn.IFS(OR(Q3561&gt;$U$2,Q3561&lt;$U$3),Q3561*$V$2,OR(Q3561&gt;$U$3,Q3561&lt;$U$4),Q3561*$V$3,OR(Q3561&gt;$U$3,Q3561&lt;$U$4),Q3561*$V$4,OR(Q3561&gt;$U$5,Q3561&lt;$U$6),Q3561*$V$6,OR(Q3561&gt;$U$6,Q3561&lt;$U$7),Q3561*$V$7)</f>
        <v>141.06</v>
      </c>
    </row>
    <row r="3562" spans="1:20" x14ac:dyDescent="0.3">
      <c r="A3562" s="2" t="s">
        <v>4249</v>
      </c>
      <c r="B3562" s="5">
        <v>43131</v>
      </c>
      <c r="C3562" s="5">
        <v>43131</v>
      </c>
      <c r="D3562" s="2" t="s">
        <v>45</v>
      </c>
      <c r="E3562" s="2" t="s">
        <v>66</v>
      </c>
      <c r="F3562" s="2" t="s">
        <v>861</v>
      </c>
      <c r="G3562" s="6" t="str">
        <f>VLOOKUP(F3562,'Customer Info'!A:B,2,0)</f>
        <v>Anemone</v>
      </c>
      <c r="H3562" s="6" t="str">
        <f>VLOOKUP(F3562,'Customer Info'!A:C,3,0)</f>
        <v>Ratner</v>
      </c>
      <c r="I3562" s="6" t="str">
        <f>VLOOKUP(F3562,'Customer Info'!A:E,5,0)</f>
        <v>Pune</v>
      </c>
      <c r="J3562" s="2" t="s">
        <v>283</v>
      </c>
      <c r="K3562" s="2">
        <v>90</v>
      </c>
      <c r="L3562" s="2">
        <v>81</v>
      </c>
      <c r="M3562" s="2">
        <v>5</v>
      </c>
      <c r="N3562" s="7">
        <f t="shared" si="220"/>
        <v>405</v>
      </c>
      <c r="O3562" s="7">
        <f t="shared" si="221"/>
        <v>450</v>
      </c>
      <c r="P3562" s="2">
        <v>10</v>
      </c>
      <c r="Q3562" s="8">
        <f t="shared" si="222"/>
        <v>460</v>
      </c>
      <c r="R3562" s="8">
        <f t="shared" si="223"/>
        <v>45</v>
      </c>
      <c r="S3562" s="2" t="s">
        <v>31</v>
      </c>
      <c r="T3562" s="22" cm="1">
        <f t="array" ref="T3562">_xlfn.IFS(OR(Q3562&gt;$U$2,Q3562&lt;$U$3),Q3562*$V$2,OR(Q3562&gt;$U$3,Q3562&lt;$U$4),Q3562*$V$3,OR(Q3562&gt;$U$3,Q3562&lt;$U$4),Q3562*$V$4,OR(Q3562&gt;$U$5,Q3562&lt;$U$6),Q3562*$V$6,OR(Q3562&gt;$U$6,Q3562&lt;$U$7),Q3562*$V$7)</f>
        <v>9.2000000000000011</v>
      </c>
    </row>
    <row r="3563" spans="1:20" x14ac:dyDescent="0.3">
      <c r="A3563" s="2" t="s">
        <v>4250</v>
      </c>
      <c r="B3563" s="5">
        <v>43169</v>
      </c>
      <c r="C3563" s="5">
        <v>43169</v>
      </c>
      <c r="D3563" s="2" t="s">
        <v>45</v>
      </c>
      <c r="E3563" s="2" t="s">
        <v>46</v>
      </c>
      <c r="F3563" s="2" t="s">
        <v>493</v>
      </c>
      <c r="G3563" s="6" t="str">
        <f>VLOOKUP(F3563,'Customer Info'!A:B,2,0)</f>
        <v>Julie</v>
      </c>
      <c r="H3563" s="6" t="str">
        <f>VLOOKUP(F3563,'Customer Info'!A:C,3,0)</f>
        <v>Creighton</v>
      </c>
      <c r="I3563" s="6" t="str">
        <f>VLOOKUP(F3563,'Customer Info'!A:E,5,0)</f>
        <v>Bandung</v>
      </c>
      <c r="J3563" s="2" t="s">
        <v>614</v>
      </c>
      <c r="K3563" s="2">
        <v>531</v>
      </c>
      <c r="L3563" s="2">
        <v>487</v>
      </c>
      <c r="M3563" s="2">
        <v>3</v>
      </c>
      <c r="N3563" s="7">
        <f t="shared" si="220"/>
        <v>1461</v>
      </c>
      <c r="O3563" s="7">
        <f t="shared" si="221"/>
        <v>1593</v>
      </c>
      <c r="P3563" s="2">
        <v>25</v>
      </c>
      <c r="Q3563" s="8">
        <f t="shared" si="222"/>
        <v>1618</v>
      </c>
      <c r="R3563" s="8">
        <f t="shared" si="223"/>
        <v>132</v>
      </c>
      <c r="S3563" s="2" t="s">
        <v>31</v>
      </c>
      <c r="T3563" s="22" cm="1">
        <f t="array" ref="T3563">_xlfn.IFS(OR(Q3563&gt;$U$2,Q3563&lt;$U$3),Q3563*$V$2,OR(Q3563&gt;$U$3,Q3563&lt;$U$4),Q3563*$V$3,OR(Q3563&gt;$U$3,Q3563&lt;$U$4),Q3563*$V$4,OR(Q3563&gt;$U$5,Q3563&lt;$U$6),Q3563*$V$6,OR(Q3563&gt;$U$6,Q3563&lt;$U$7),Q3563*$V$7)</f>
        <v>32.36</v>
      </c>
    </row>
    <row r="3564" spans="1:20" x14ac:dyDescent="0.3">
      <c r="A3564" s="2" t="s">
        <v>4251</v>
      </c>
      <c r="B3564" s="5">
        <v>43333</v>
      </c>
      <c r="C3564" s="5">
        <v>43335</v>
      </c>
      <c r="D3564" s="2" t="s">
        <v>45</v>
      </c>
      <c r="E3564" s="2" t="s">
        <v>41</v>
      </c>
      <c r="F3564" s="2" t="s">
        <v>1151</v>
      </c>
      <c r="G3564" s="6" t="str">
        <f>VLOOKUP(F3564,'Customer Info'!A:B,2,0)</f>
        <v>Ralph</v>
      </c>
      <c r="H3564" s="6" t="str">
        <f>VLOOKUP(F3564,'Customer Info'!A:C,3,0)</f>
        <v>Kennedy</v>
      </c>
      <c r="I3564" s="6" t="str">
        <f>VLOOKUP(F3564,'Customer Info'!A:E,5,0)</f>
        <v>Perth</v>
      </c>
      <c r="J3564" s="2" t="s">
        <v>570</v>
      </c>
      <c r="K3564" s="2">
        <v>138</v>
      </c>
      <c r="L3564" s="2">
        <v>128</v>
      </c>
      <c r="M3564" s="2">
        <v>6</v>
      </c>
      <c r="N3564" s="7">
        <f t="shared" si="220"/>
        <v>768</v>
      </c>
      <c r="O3564" s="7">
        <f t="shared" si="221"/>
        <v>828</v>
      </c>
      <c r="P3564" s="2">
        <v>30</v>
      </c>
      <c r="Q3564" s="8">
        <f t="shared" si="222"/>
        <v>858</v>
      </c>
      <c r="R3564" s="8">
        <f t="shared" si="223"/>
        <v>60</v>
      </c>
      <c r="S3564" s="2" t="s">
        <v>31</v>
      </c>
      <c r="T3564" s="22" cm="1">
        <f t="array" ref="T3564">_xlfn.IFS(OR(Q3564&gt;$U$2,Q3564&lt;$U$3),Q3564*$V$2,OR(Q3564&gt;$U$3,Q3564&lt;$U$4),Q3564*$V$3,OR(Q3564&gt;$U$3,Q3564&lt;$U$4),Q3564*$V$4,OR(Q3564&gt;$U$5,Q3564&lt;$U$6),Q3564*$V$6,OR(Q3564&gt;$U$6,Q3564&lt;$U$7),Q3564*$V$7)</f>
        <v>17.16</v>
      </c>
    </row>
    <row r="3565" spans="1:20" x14ac:dyDescent="0.3">
      <c r="A3565" s="2" t="s">
        <v>4252</v>
      </c>
      <c r="B3565" s="5">
        <v>43202</v>
      </c>
      <c r="C3565" s="5">
        <v>43203</v>
      </c>
      <c r="D3565" s="2" t="s">
        <v>45</v>
      </c>
      <c r="E3565" s="2" t="s">
        <v>46</v>
      </c>
      <c r="F3565" s="2" t="s">
        <v>1064</v>
      </c>
      <c r="G3565" s="6" t="str">
        <f>VLOOKUP(F3565,'Customer Info'!A:B,2,0)</f>
        <v>John</v>
      </c>
      <c r="H3565" s="6" t="str">
        <f>VLOOKUP(F3565,'Customer Info'!A:C,3,0)</f>
        <v>Lucas</v>
      </c>
      <c r="I3565" s="6" t="str">
        <f>VLOOKUP(F3565,'Customer Info'!A:E,5,0)</f>
        <v>Beijing</v>
      </c>
      <c r="J3565" s="2" t="s">
        <v>1171</v>
      </c>
      <c r="K3565" s="2">
        <v>3289</v>
      </c>
      <c r="L3565" s="2">
        <v>3105</v>
      </c>
      <c r="M3565" s="2">
        <v>13</v>
      </c>
      <c r="N3565" s="7">
        <f t="shared" si="220"/>
        <v>40365</v>
      </c>
      <c r="O3565" s="7">
        <f t="shared" si="221"/>
        <v>42757</v>
      </c>
      <c r="P3565" s="2">
        <v>54</v>
      </c>
      <c r="Q3565" s="8">
        <f t="shared" si="222"/>
        <v>42811</v>
      </c>
      <c r="R3565" s="8">
        <f t="shared" si="223"/>
        <v>2392</v>
      </c>
      <c r="S3565" s="2" t="s">
        <v>31</v>
      </c>
      <c r="T3565" s="22" cm="1">
        <f t="array" ref="T3565">_xlfn.IFS(OR(Q3565&gt;$U$2,Q3565&lt;$U$3),Q3565*$V$2,OR(Q3565&gt;$U$3,Q3565&lt;$U$4),Q3565*$V$3,OR(Q3565&gt;$U$3,Q3565&lt;$U$4),Q3565*$V$4,OR(Q3565&gt;$U$5,Q3565&lt;$U$6),Q3565*$V$6,OR(Q3565&gt;$U$6,Q3565&lt;$U$7),Q3565*$V$7)</f>
        <v>856.22</v>
      </c>
    </row>
    <row r="3566" spans="1:20" x14ac:dyDescent="0.3">
      <c r="A3566" s="2" t="s">
        <v>4253</v>
      </c>
      <c r="B3566" s="5">
        <v>43264</v>
      </c>
      <c r="C3566" s="5">
        <v>43265</v>
      </c>
      <c r="D3566" s="2" t="s">
        <v>45</v>
      </c>
      <c r="E3566" s="2" t="s">
        <v>41</v>
      </c>
      <c r="F3566" s="2" t="s">
        <v>581</v>
      </c>
      <c r="G3566" s="6" t="str">
        <f>VLOOKUP(F3566,'Customer Info'!A:B,2,0)</f>
        <v>Anthony</v>
      </c>
      <c r="H3566" s="6" t="str">
        <f>VLOOKUP(F3566,'Customer Info'!A:C,3,0)</f>
        <v>O'Donnell</v>
      </c>
      <c r="I3566" s="6" t="str">
        <f>VLOOKUP(F3566,'Customer Info'!A:E,5,0)</f>
        <v>Berlin</v>
      </c>
      <c r="J3566" s="2" t="s">
        <v>348</v>
      </c>
      <c r="K3566" s="2">
        <v>973</v>
      </c>
      <c r="L3566" s="2">
        <v>910</v>
      </c>
      <c r="M3566" s="2">
        <v>1</v>
      </c>
      <c r="N3566" s="7">
        <f t="shared" si="220"/>
        <v>910</v>
      </c>
      <c r="O3566" s="7">
        <f t="shared" si="221"/>
        <v>973</v>
      </c>
      <c r="P3566" s="2">
        <v>78</v>
      </c>
      <c r="Q3566" s="8">
        <f t="shared" si="222"/>
        <v>1051</v>
      </c>
      <c r="R3566" s="8">
        <f t="shared" si="223"/>
        <v>63</v>
      </c>
      <c r="S3566" s="2" t="s">
        <v>31</v>
      </c>
      <c r="T3566" s="22" cm="1">
        <f t="array" ref="T3566">_xlfn.IFS(OR(Q3566&gt;$U$2,Q3566&lt;$U$3),Q3566*$V$2,OR(Q3566&gt;$U$3,Q3566&lt;$U$4),Q3566*$V$3,OR(Q3566&gt;$U$3,Q3566&lt;$U$4),Q3566*$V$4,OR(Q3566&gt;$U$5,Q3566&lt;$U$6),Q3566*$V$6,OR(Q3566&gt;$U$6,Q3566&lt;$U$7),Q3566*$V$7)</f>
        <v>21.02</v>
      </c>
    </row>
    <row r="3567" spans="1:20" x14ac:dyDescent="0.3">
      <c r="A3567" s="2" t="s">
        <v>4254</v>
      </c>
      <c r="B3567" s="5">
        <v>43147</v>
      </c>
      <c r="C3567" s="5">
        <v>43148</v>
      </c>
      <c r="D3567" s="2" t="s">
        <v>45</v>
      </c>
      <c r="E3567" s="2" t="s">
        <v>66</v>
      </c>
      <c r="F3567" s="2" t="s">
        <v>42</v>
      </c>
      <c r="G3567" s="6" t="str">
        <f>VLOOKUP(F3567,'Customer Info'!A:B,2,0)</f>
        <v>Steve</v>
      </c>
      <c r="H3567" s="6" t="str">
        <f>VLOOKUP(F3567,'Customer Info'!A:C,3,0)</f>
        <v>Nguyen</v>
      </c>
      <c r="I3567" s="6" t="str">
        <f>VLOOKUP(F3567,'Customer Info'!A:E,5,0)</f>
        <v>Delhi</v>
      </c>
      <c r="J3567" s="2" t="s">
        <v>232</v>
      </c>
      <c r="K3567" s="2">
        <v>81</v>
      </c>
      <c r="L3567" s="2">
        <v>77</v>
      </c>
      <c r="M3567" s="2">
        <v>2</v>
      </c>
      <c r="N3567" s="7">
        <f t="shared" si="220"/>
        <v>154</v>
      </c>
      <c r="O3567" s="7">
        <f t="shared" si="221"/>
        <v>162</v>
      </c>
      <c r="P3567" s="2">
        <v>10</v>
      </c>
      <c r="Q3567" s="8">
        <f t="shared" si="222"/>
        <v>172</v>
      </c>
      <c r="R3567" s="8">
        <f t="shared" si="223"/>
        <v>8</v>
      </c>
      <c r="S3567" s="2" t="s">
        <v>61</v>
      </c>
      <c r="T3567" s="22" cm="1">
        <f t="array" ref="T3567">_xlfn.IFS(OR(Q3567&gt;$U$2,Q3567&lt;$U$3),Q3567*$V$2,OR(Q3567&gt;$U$3,Q3567&lt;$U$4),Q3567*$V$3,OR(Q3567&gt;$U$3,Q3567&lt;$U$4),Q3567*$V$4,OR(Q3567&gt;$U$5,Q3567&lt;$U$6),Q3567*$V$6,OR(Q3567&gt;$U$6,Q3567&lt;$U$7),Q3567*$V$7)</f>
        <v>3.44</v>
      </c>
    </row>
    <row r="3568" spans="1:20" x14ac:dyDescent="0.3">
      <c r="A3568" s="2" t="s">
        <v>4255</v>
      </c>
      <c r="B3568" s="5">
        <v>43254</v>
      </c>
      <c r="C3568" s="5">
        <v>43255</v>
      </c>
      <c r="D3568" s="2" t="s">
        <v>33</v>
      </c>
      <c r="E3568" s="2" t="s">
        <v>46</v>
      </c>
      <c r="F3568" s="2" t="s">
        <v>1219</v>
      </c>
      <c r="G3568" s="6" t="str">
        <f>VLOOKUP(F3568,'Customer Info'!A:B,2,0)</f>
        <v>Vivek</v>
      </c>
      <c r="H3568" s="6" t="str">
        <f>VLOOKUP(F3568,'Customer Info'!A:C,3,0)</f>
        <v>Grady</v>
      </c>
      <c r="I3568" s="6" t="str">
        <f>VLOOKUP(F3568,'Customer Info'!A:E,5,0)</f>
        <v>Shantou</v>
      </c>
      <c r="J3568" s="2" t="s">
        <v>697</v>
      </c>
      <c r="K3568" s="2">
        <v>7691</v>
      </c>
      <c r="L3568" s="2">
        <v>7255</v>
      </c>
      <c r="M3568" s="2">
        <v>2</v>
      </c>
      <c r="N3568" s="7">
        <f t="shared" si="220"/>
        <v>14510</v>
      </c>
      <c r="O3568" s="7">
        <f t="shared" si="221"/>
        <v>15382</v>
      </c>
      <c r="P3568" s="2">
        <v>21</v>
      </c>
      <c r="Q3568" s="8">
        <f t="shared" si="222"/>
        <v>15403</v>
      </c>
      <c r="R3568" s="8">
        <f t="shared" si="223"/>
        <v>872</v>
      </c>
      <c r="S3568" s="2" t="s">
        <v>31</v>
      </c>
      <c r="T3568" s="22" cm="1">
        <f t="array" ref="T3568">_xlfn.IFS(OR(Q3568&gt;$U$2,Q3568&lt;$U$3),Q3568*$V$2,OR(Q3568&gt;$U$3,Q3568&lt;$U$4),Q3568*$V$3,OR(Q3568&gt;$U$3,Q3568&lt;$U$4),Q3568*$V$4,OR(Q3568&gt;$U$5,Q3568&lt;$U$6),Q3568*$V$6,OR(Q3568&gt;$U$6,Q3568&lt;$U$7),Q3568*$V$7)</f>
        <v>308.06</v>
      </c>
    </row>
    <row r="3569" spans="1:20" x14ac:dyDescent="0.3">
      <c r="A3569" s="2" t="s">
        <v>4256</v>
      </c>
      <c r="B3569" s="5">
        <v>43187</v>
      </c>
      <c r="C3569" s="5">
        <v>43189</v>
      </c>
      <c r="D3569" s="2" t="s">
        <v>45</v>
      </c>
      <c r="E3569" s="2" t="s">
        <v>66</v>
      </c>
      <c r="F3569" s="2" t="s">
        <v>731</v>
      </c>
      <c r="G3569" s="6" t="str">
        <f>VLOOKUP(F3569,'Customer Info'!A:B,2,0)</f>
        <v>Thomas</v>
      </c>
      <c r="H3569" s="6" t="str">
        <f>VLOOKUP(F3569,'Customer Info'!A:C,3,0)</f>
        <v>Seio</v>
      </c>
      <c r="I3569" s="6" t="str">
        <f>VLOOKUP(F3569,'Customer Info'!A:E,5,0)</f>
        <v>Melbourne</v>
      </c>
      <c r="J3569" s="2" t="s">
        <v>30</v>
      </c>
      <c r="K3569" s="2">
        <v>526</v>
      </c>
      <c r="L3569" s="2">
        <v>487</v>
      </c>
      <c r="M3569" s="2">
        <v>5</v>
      </c>
      <c r="N3569" s="7">
        <f t="shared" si="220"/>
        <v>2435</v>
      </c>
      <c r="O3569" s="7">
        <f t="shared" si="221"/>
        <v>2630</v>
      </c>
      <c r="P3569" s="2">
        <v>43</v>
      </c>
      <c r="Q3569" s="8">
        <f t="shared" si="222"/>
        <v>2673</v>
      </c>
      <c r="R3569" s="8">
        <f t="shared" si="223"/>
        <v>195</v>
      </c>
      <c r="S3569" s="2" t="s">
        <v>31</v>
      </c>
      <c r="T3569" s="22" cm="1">
        <f t="array" ref="T3569">_xlfn.IFS(OR(Q3569&gt;$U$2,Q3569&lt;$U$3),Q3569*$V$2,OR(Q3569&gt;$U$3,Q3569&lt;$U$4),Q3569*$V$3,OR(Q3569&gt;$U$3,Q3569&lt;$U$4),Q3569*$V$4,OR(Q3569&gt;$U$5,Q3569&lt;$U$6),Q3569*$V$6,OR(Q3569&gt;$U$6,Q3569&lt;$U$7),Q3569*$V$7)</f>
        <v>53.46</v>
      </c>
    </row>
    <row r="3570" spans="1:20" x14ac:dyDescent="0.3">
      <c r="A3570" s="2" t="s">
        <v>4257</v>
      </c>
      <c r="B3570" s="5">
        <v>43274</v>
      </c>
      <c r="C3570" s="5">
        <v>43274</v>
      </c>
      <c r="D3570" s="2" t="s">
        <v>45</v>
      </c>
      <c r="E3570" s="2" t="s">
        <v>27</v>
      </c>
      <c r="F3570" s="2" t="s">
        <v>1619</v>
      </c>
      <c r="G3570" s="6" t="str">
        <f>VLOOKUP(F3570,'Customer Info'!A:B,2,0)</f>
        <v>Tom</v>
      </c>
      <c r="H3570" s="6" t="str">
        <f>VLOOKUP(F3570,'Customer Info'!A:C,3,0)</f>
        <v>Stivers</v>
      </c>
      <c r="I3570" s="6" t="str">
        <f>VLOOKUP(F3570,'Customer Info'!A:E,5,0)</f>
        <v>Thane</v>
      </c>
      <c r="J3570" s="2" t="s">
        <v>592</v>
      </c>
      <c r="K3570" s="2">
        <v>285</v>
      </c>
      <c r="L3570" s="2">
        <v>259</v>
      </c>
      <c r="M3570" s="2">
        <v>2</v>
      </c>
      <c r="N3570" s="7">
        <f t="shared" si="220"/>
        <v>518</v>
      </c>
      <c r="O3570" s="7">
        <f t="shared" si="221"/>
        <v>570</v>
      </c>
      <c r="P3570" s="2">
        <v>59</v>
      </c>
      <c r="Q3570" s="8">
        <f t="shared" si="222"/>
        <v>629</v>
      </c>
      <c r="R3570" s="8">
        <f t="shared" si="223"/>
        <v>52</v>
      </c>
      <c r="S3570" s="2" t="s">
        <v>61</v>
      </c>
      <c r="T3570" s="22" cm="1">
        <f t="array" ref="T3570">_xlfn.IFS(OR(Q3570&gt;$U$2,Q3570&lt;$U$3),Q3570*$V$2,OR(Q3570&gt;$U$3,Q3570&lt;$U$4),Q3570*$V$3,OR(Q3570&gt;$U$3,Q3570&lt;$U$4),Q3570*$V$4,OR(Q3570&gt;$U$5,Q3570&lt;$U$6),Q3570*$V$6,OR(Q3570&gt;$U$6,Q3570&lt;$U$7),Q3570*$V$7)</f>
        <v>12.58</v>
      </c>
    </row>
    <row r="3571" spans="1:20" x14ac:dyDescent="0.3">
      <c r="A3571" s="2" t="s">
        <v>4258</v>
      </c>
      <c r="B3571" s="5">
        <v>43298</v>
      </c>
      <c r="C3571" s="5">
        <v>43300</v>
      </c>
      <c r="D3571" s="2" t="s">
        <v>33</v>
      </c>
      <c r="E3571" s="2" t="s">
        <v>46</v>
      </c>
      <c r="F3571" s="2" t="s">
        <v>1419</v>
      </c>
      <c r="G3571" s="6" t="str">
        <f>VLOOKUP(F3571,'Customer Info'!A:B,2,0)</f>
        <v>Alice</v>
      </c>
      <c r="H3571" s="6" t="str">
        <f>VLOOKUP(F3571,'Customer Info'!A:C,3,0)</f>
        <v>McCarthy</v>
      </c>
      <c r="I3571" s="6" t="str">
        <f>VLOOKUP(F3571,'Customer Info'!A:E,5,0)</f>
        <v>Berlin</v>
      </c>
      <c r="J3571" s="2" t="s">
        <v>695</v>
      </c>
      <c r="K3571" s="2">
        <v>8686</v>
      </c>
      <c r="L3571" s="2">
        <v>8035</v>
      </c>
      <c r="M3571" s="2">
        <v>3</v>
      </c>
      <c r="N3571" s="7">
        <f t="shared" si="220"/>
        <v>24105</v>
      </c>
      <c r="O3571" s="7">
        <f t="shared" si="221"/>
        <v>26058</v>
      </c>
      <c r="P3571" s="2">
        <v>76</v>
      </c>
      <c r="Q3571" s="8">
        <f t="shared" si="222"/>
        <v>26134</v>
      </c>
      <c r="R3571" s="8">
        <f t="shared" si="223"/>
        <v>1953</v>
      </c>
      <c r="S3571" s="2" t="s">
        <v>31</v>
      </c>
      <c r="T3571" s="22" cm="1">
        <f t="array" ref="T3571">_xlfn.IFS(OR(Q3571&gt;$U$2,Q3571&lt;$U$3),Q3571*$V$2,OR(Q3571&gt;$U$3,Q3571&lt;$U$4),Q3571*$V$3,OR(Q3571&gt;$U$3,Q3571&lt;$U$4),Q3571*$V$4,OR(Q3571&gt;$U$5,Q3571&lt;$U$6),Q3571*$V$6,OR(Q3571&gt;$U$6,Q3571&lt;$U$7),Q3571*$V$7)</f>
        <v>522.68000000000006</v>
      </c>
    </row>
    <row r="3572" spans="1:20" x14ac:dyDescent="0.3">
      <c r="A3572" s="2" t="s">
        <v>4259</v>
      </c>
      <c r="B3572" s="5">
        <v>43340</v>
      </c>
      <c r="C3572" s="5">
        <v>43342</v>
      </c>
      <c r="D3572" s="2" t="s">
        <v>33</v>
      </c>
      <c r="E3572" s="2" t="s">
        <v>46</v>
      </c>
      <c r="F3572" s="2" t="s">
        <v>2866</v>
      </c>
      <c r="G3572" s="6" t="str">
        <f>VLOOKUP(F3572,'Customer Info'!A:B,2,0)</f>
        <v>Dorothy</v>
      </c>
      <c r="H3572" s="6" t="str">
        <f>VLOOKUP(F3572,'Customer Info'!A:C,3,0)</f>
        <v>Wardle</v>
      </c>
      <c r="I3572" s="6" t="str">
        <f>VLOOKUP(F3572,'Customer Info'!A:E,5,0)</f>
        <v>Sydney</v>
      </c>
      <c r="J3572" s="2" t="s">
        <v>281</v>
      </c>
      <c r="K3572" s="2">
        <v>7141</v>
      </c>
      <c r="L3572" s="2">
        <v>6541</v>
      </c>
      <c r="M3572" s="2">
        <v>1</v>
      </c>
      <c r="N3572" s="7">
        <f t="shared" si="220"/>
        <v>6541</v>
      </c>
      <c r="O3572" s="7">
        <f t="shared" si="221"/>
        <v>7141</v>
      </c>
      <c r="P3572" s="2">
        <v>39</v>
      </c>
      <c r="Q3572" s="8">
        <f t="shared" si="222"/>
        <v>7180</v>
      </c>
      <c r="R3572" s="8">
        <f t="shared" si="223"/>
        <v>600</v>
      </c>
      <c r="S3572" s="2" t="s">
        <v>31</v>
      </c>
      <c r="T3572" s="22" cm="1">
        <f t="array" ref="T3572">_xlfn.IFS(OR(Q3572&gt;$U$2,Q3572&lt;$U$3),Q3572*$V$2,OR(Q3572&gt;$U$3,Q3572&lt;$U$4),Q3572*$V$3,OR(Q3572&gt;$U$3,Q3572&lt;$U$4),Q3572*$V$4,OR(Q3572&gt;$U$5,Q3572&lt;$U$6),Q3572*$V$6,OR(Q3572&gt;$U$6,Q3572&lt;$U$7),Q3572*$V$7)</f>
        <v>143.6</v>
      </c>
    </row>
    <row r="3573" spans="1:20" x14ac:dyDescent="0.3">
      <c r="A3573" s="2" t="s">
        <v>4260</v>
      </c>
      <c r="B3573" s="5">
        <v>43131</v>
      </c>
      <c r="C3573" s="5">
        <v>43131</v>
      </c>
      <c r="D3573" s="2" t="s">
        <v>26</v>
      </c>
      <c r="E3573" s="2" t="s">
        <v>41</v>
      </c>
      <c r="F3573" s="2" t="s">
        <v>1811</v>
      </c>
      <c r="G3573" s="6" t="str">
        <f>VLOOKUP(F3573,'Customer Info'!A:B,2,0)</f>
        <v>Charles</v>
      </c>
      <c r="H3573" s="6" t="str">
        <f>VLOOKUP(F3573,'Customer Info'!A:C,3,0)</f>
        <v>Sheldon</v>
      </c>
      <c r="I3573" s="6" t="str">
        <f>VLOOKUP(F3573,'Customer Info'!A:E,5,0)</f>
        <v>Brisbane</v>
      </c>
      <c r="J3573" s="2" t="s">
        <v>1403</v>
      </c>
      <c r="K3573" s="2">
        <v>4846</v>
      </c>
      <c r="L3573" s="2">
        <v>4492</v>
      </c>
      <c r="M3573" s="2">
        <v>2</v>
      </c>
      <c r="N3573" s="7">
        <f t="shared" si="220"/>
        <v>8984</v>
      </c>
      <c r="O3573" s="7">
        <f t="shared" si="221"/>
        <v>9692</v>
      </c>
      <c r="P3573" s="2">
        <v>64</v>
      </c>
      <c r="Q3573" s="8">
        <f t="shared" si="222"/>
        <v>9756</v>
      </c>
      <c r="R3573" s="8">
        <f t="shared" si="223"/>
        <v>708</v>
      </c>
      <c r="S3573" s="2" t="s">
        <v>31</v>
      </c>
      <c r="T3573" s="22" cm="1">
        <f t="array" ref="T3573">_xlfn.IFS(OR(Q3573&gt;$U$2,Q3573&lt;$U$3),Q3573*$V$2,OR(Q3573&gt;$U$3,Q3573&lt;$U$4),Q3573*$V$3,OR(Q3573&gt;$U$3,Q3573&lt;$U$4),Q3573*$V$4,OR(Q3573&gt;$U$5,Q3573&lt;$U$6),Q3573*$V$6,OR(Q3573&gt;$U$6,Q3573&lt;$U$7),Q3573*$V$7)</f>
        <v>195.12</v>
      </c>
    </row>
    <row r="3574" spans="1:20" x14ac:dyDescent="0.3">
      <c r="A3574" s="2" t="s">
        <v>4261</v>
      </c>
      <c r="B3574" s="5">
        <v>43217</v>
      </c>
      <c r="C3574" s="5">
        <v>43219</v>
      </c>
      <c r="D3574" s="2" t="s">
        <v>45</v>
      </c>
      <c r="E3574" s="2" t="s">
        <v>66</v>
      </c>
      <c r="F3574" s="2" t="s">
        <v>111</v>
      </c>
      <c r="G3574" s="6" t="str">
        <f>VLOOKUP(F3574,'Customer Info'!A:B,2,0)</f>
        <v>Thomas</v>
      </c>
      <c r="H3574" s="6" t="str">
        <f>VLOOKUP(F3574,'Customer Info'!A:C,3,0)</f>
        <v>Brumley</v>
      </c>
      <c r="I3574" s="6" t="str">
        <f>VLOOKUP(F3574,'Customer Info'!A:E,5,0)</f>
        <v>Jinan</v>
      </c>
      <c r="J3574" s="2" t="s">
        <v>278</v>
      </c>
      <c r="K3574" s="2">
        <v>142</v>
      </c>
      <c r="L3574" s="2">
        <v>129</v>
      </c>
      <c r="M3574" s="2">
        <v>2</v>
      </c>
      <c r="N3574" s="7">
        <f t="shared" si="220"/>
        <v>258</v>
      </c>
      <c r="O3574" s="7">
        <f t="shared" si="221"/>
        <v>284</v>
      </c>
      <c r="P3574" s="2">
        <v>30</v>
      </c>
      <c r="Q3574" s="8">
        <f t="shared" si="222"/>
        <v>314</v>
      </c>
      <c r="R3574" s="8">
        <f t="shared" si="223"/>
        <v>26</v>
      </c>
      <c r="S3574" s="2" t="s">
        <v>61</v>
      </c>
      <c r="T3574" s="22" cm="1">
        <f t="array" ref="T3574">_xlfn.IFS(OR(Q3574&gt;$U$2,Q3574&lt;$U$3),Q3574*$V$2,OR(Q3574&gt;$U$3,Q3574&lt;$U$4),Q3574*$V$3,OR(Q3574&gt;$U$3,Q3574&lt;$U$4),Q3574*$V$4,OR(Q3574&gt;$U$5,Q3574&lt;$U$6),Q3574*$V$6,OR(Q3574&gt;$U$6,Q3574&lt;$U$7),Q3574*$V$7)</f>
        <v>6.28</v>
      </c>
    </row>
    <row r="3575" spans="1:20" x14ac:dyDescent="0.3">
      <c r="A3575" s="2" t="s">
        <v>4262</v>
      </c>
      <c r="B3575" s="5">
        <v>43143</v>
      </c>
      <c r="C3575" s="5">
        <v>43145</v>
      </c>
      <c r="D3575" s="2" t="s">
        <v>26</v>
      </c>
      <c r="E3575" s="2" t="s">
        <v>41</v>
      </c>
      <c r="F3575" s="2" t="s">
        <v>2287</v>
      </c>
      <c r="G3575" s="6" t="str">
        <f>VLOOKUP(F3575,'Customer Info'!A:B,2,0)</f>
        <v>Rachel</v>
      </c>
      <c r="H3575" s="6" t="str">
        <f>VLOOKUP(F3575,'Customer Info'!A:C,3,0)</f>
        <v>Payne</v>
      </c>
      <c r="I3575" s="6" t="str">
        <f>VLOOKUP(F3575,'Customer Info'!A:E,5,0)</f>
        <v>Fuzhou</v>
      </c>
      <c r="J3575" s="2" t="s">
        <v>227</v>
      </c>
      <c r="K3575" s="2">
        <v>1808</v>
      </c>
      <c r="L3575" s="2">
        <v>1740</v>
      </c>
      <c r="M3575" s="2">
        <v>1</v>
      </c>
      <c r="N3575" s="7">
        <f t="shared" si="220"/>
        <v>1740</v>
      </c>
      <c r="O3575" s="7">
        <f t="shared" si="221"/>
        <v>1808</v>
      </c>
      <c r="P3575" s="2">
        <v>29</v>
      </c>
      <c r="Q3575" s="8">
        <f t="shared" si="222"/>
        <v>1837</v>
      </c>
      <c r="R3575" s="8">
        <f t="shared" si="223"/>
        <v>68</v>
      </c>
      <c r="S3575" s="2" t="s">
        <v>31</v>
      </c>
      <c r="T3575" s="22" cm="1">
        <f t="array" ref="T3575">_xlfn.IFS(OR(Q3575&gt;$U$2,Q3575&lt;$U$3),Q3575*$V$2,OR(Q3575&gt;$U$3,Q3575&lt;$U$4),Q3575*$V$3,OR(Q3575&gt;$U$3,Q3575&lt;$U$4),Q3575*$V$4,OR(Q3575&gt;$U$5,Q3575&lt;$U$6),Q3575*$V$6,OR(Q3575&gt;$U$6,Q3575&lt;$U$7),Q3575*$V$7)</f>
        <v>36.74</v>
      </c>
    </row>
    <row r="3576" spans="1:20" x14ac:dyDescent="0.3">
      <c r="A3576" s="2" t="s">
        <v>4263</v>
      </c>
      <c r="B3576" s="5">
        <v>43259</v>
      </c>
      <c r="C3576" s="5">
        <v>43259</v>
      </c>
      <c r="D3576" s="2" t="s">
        <v>26</v>
      </c>
      <c r="E3576" s="2" t="s">
        <v>34</v>
      </c>
      <c r="F3576" s="2" t="s">
        <v>421</v>
      </c>
      <c r="G3576" s="6" t="str">
        <f>VLOOKUP(F3576,'Customer Info'!A:B,2,0)</f>
        <v>Bill</v>
      </c>
      <c r="H3576" s="6" t="str">
        <f>VLOOKUP(F3576,'Customer Info'!A:C,3,0)</f>
        <v>Eplett</v>
      </c>
      <c r="I3576" s="6" t="str">
        <f>VLOOKUP(F3576,'Customer Info'!A:E,5,0)</f>
        <v>Newcastle</v>
      </c>
      <c r="J3576" s="2" t="s">
        <v>1140</v>
      </c>
      <c r="K3576" s="2">
        <v>2951</v>
      </c>
      <c r="L3576" s="2">
        <v>2786</v>
      </c>
      <c r="M3576" s="2">
        <v>3</v>
      </c>
      <c r="N3576" s="7">
        <f t="shared" si="220"/>
        <v>8358</v>
      </c>
      <c r="O3576" s="7">
        <f t="shared" si="221"/>
        <v>8853</v>
      </c>
      <c r="P3576" s="2">
        <v>82</v>
      </c>
      <c r="Q3576" s="8">
        <f t="shared" si="222"/>
        <v>8935</v>
      </c>
      <c r="R3576" s="8">
        <f t="shared" si="223"/>
        <v>495</v>
      </c>
      <c r="S3576" s="2" t="s">
        <v>31</v>
      </c>
      <c r="T3576" s="22" cm="1">
        <f t="array" ref="T3576">_xlfn.IFS(OR(Q3576&gt;$U$2,Q3576&lt;$U$3),Q3576*$V$2,OR(Q3576&gt;$U$3,Q3576&lt;$U$4),Q3576*$V$3,OR(Q3576&gt;$U$3,Q3576&lt;$U$4),Q3576*$V$4,OR(Q3576&gt;$U$5,Q3576&lt;$U$6),Q3576*$V$6,OR(Q3576&gt;$U$6,Q3576&lt;$U$7),Q3576*$V$7)</f>
        <v>178.70000000000002</v>
      </c>
    </row>
    <row r="3577" spans="1:20" x14ac:dyDescent="0.3">
      <c r="A3577" s="2" t="s">
        <v>4264</v>
      </c>
      <c r="B3577" s="5">
        <v>43201</v>
      </c>
      <c r="C3577" s="5">
        <v>43201</v>
      </c>
      <c r="D3577" s="2" t="s">
        <v>45</v>
      </c>
      <c r="E3577" s="2" t="s">
        <v>89</v>
      </c>
      <c r="F3577" s="2" t="s">
        <v>237</v>
      </c>
      <c r="G3577" s="6" t="str">
        <f>VLOOKUP(F3577,'Customer Info'!A:B,2,0)</f>
        <v>Kristina</v>
      </c>
      <c r="H3577" s="6" t="str">
        <f>VLOOKUP(F3577,'Customer Info'!A:C,3,0)</f>
        <v>Nunn</v>
      </c>
      <c r="I3577" s="6" t="str">
        <f>VLOOKUP(F3577,'Customer Info'!A:E,5,0)</f>
        <v>Jakarta</v>
      </c>
      <c r="J3577" s="2" t="s">
        <v>891</v>
      </c>
      <c r="K3577" s="2">
        <v>288</v>
      </c>
      <c r="L3577" s="2">
        <v>264</v>
      </c>
      <c r="M3577" s="2">
        <v>1</v>
      </c>
      <c r="N3577" s="7">
        <f t="shared" si="220"/>
        <v>264</v>
      </c>
      <c r="O3577" s="7">
        <f t="shared" si="221"/>
        <v>288</v>
      </c>
      <c r="P3577" s="2">
        <v>54</v>
      </c>
      <c r="Q3577" s="8">
        <f t="shared" si="222"/>
        <v>342</v>
      </c>
      <c r="R3577" s="8">
        <f t="shared" si="223"/>
        <v>24</v>
      </c>
      <c r="S3577" s="2" t="s">
        <v>31</v>
      </c>
      <c r="T3577" s="22" cm="1">
        <f t="array" ref="T3577">_xlfn.IFS(OR(Q3577&gt;$U$2,Q3577&lt;$U$3),Q3577*$V$2,OR(Q3577&gt;$U$3,Q3577&lt;$U$4),Q3577*$V$3,OR(Q3577&gt;$U$3,Q3577&lt;$U$4),Q3577*$V$4,OR(Q3577&gt;$U$5,Q3577&lt;$U$6),Q3577*$V$6,OR(Q3577&gt;$U$6,Q3577&lt;$U$7),Q3577*$V$7)</f>
        <v>6.84</v>
      </c>
    </row>
    <row r="3578" spans="1:20" x14ac:dyDescent="0.3">
      <c r="A3578" s="2" t="s">
        <v>4265</v>
      </c>
      <c r="B3578" s="5">
        <v>43183</v>
      </c>
      <c r="C3578" s="5">
        <v>43183</v>
      </c>
      <c r="D3578" s="2" t="s">
        <v>45</v>
      </c>
      <c r="E3578" s="2" t="s">
        <v>34</v>
      </c>
      <c r="F3578" s="2" t="s">
        <v>123</v>
      </c>
      <c r="G3578" s="6" t="str">
        <f>VLOOKUP(F3578,'Customer Info'!A:B,2,0)</f>
        <v>Frank</v>
      </c>
      <c r="H3578" s="6" t="str">
        <f>VLOOKUP(F3578,'Customer Info'!A:C,3,0)</f>
        <v>Hawley</v>
      </c>
      <c r="I3578" s="6" t="str">
        <f>VLOOKUP(F3578,'Customer Info'!A:E,5,0)</f>
        <v>Gold Coast</v>
      </c>
      <c r="J3578" s="2" t="s">
        <v>218</v>
      </c>
      <c r="K3578" s="2">
        <v>144</v>
      </c>
      <c r="L3578" s="2">
        <v>132</v>
      </c>
      <c r="M3578" s="2">
        <v>4</v>
      </c>
      <c r="N3578" s="7">
        <f t="shared" si="220"/>
        <v>528</v>
      </c>
      <c r="O3578" s="7">
        <f t="shared" si="221"/>
        <v>576</v>
      </c>
      <c r="P3578" s="2">
        <v>30</v>
      </c>
      <c r="Q3578" s="8">
        <f t="shared" si="222"/>
        <v>606</v>
      </c>
      <c r="R3578" s="8">
        <f t="shared" si="223"/>
        <v>48</v>
      </c>
      <c r="S3578" s="2" t="s">
        <v>61</v>
      </c>
      <c r="T3578" s="22" cm="1">
        <f t="array" ref="T3578">_xlfn.IFS(OR(Q3578&gt;$U$2,Q3578&lt;$U$3),Q3578*$V$2,OR(Q3578&gt;$U$3,Q3578&lt;$U$4),Q3578*$V$3,OR(Q3578&gt;$U$3,Q3578&lt;$U$4),Q3578*$V$4,OR(Q3578&gt;$U$5,Q3578&lt;$U$6),Q3578*$V$6,OR(Q3578&gt;$U$6,Q3578&lt;$U$7),Q3578*$V$7)</f>
        <v>12.120000000000001</v>
      </c>
    </row>
    <row r="3579" spans="1:20" x14ac:dyDescent="0.3">
      <c r="A3579" s="2" t="s">
        <v>4266</v>
      </c>
      <c r="B3579" s="5">
        <v>43211</v>
      </c>
      <c r="C3579" s="5">
        <v>43213</v>
      </c>
      <c r="D3579" s="2" t="s">
        <v>26</v>
      </c>
      <c r="E3579" s="2" t="s">
        <v>41</v>
      </c>
      <c r="F3579" s="2" t="s">
        <v>1446</v>
      </c>
      <c r="G3579" s="6" t="str">
        <f>VLOOKUP(F3579,'Customer Info'!A:B,2,0)</f>
        <v>Toby</v>
      </c>
      <c r="H3579" s="6" t="str">
        <f>VLOOKUP(F3579,'Customer Info'!A:C,3,0)</f>
        <v>Gnade</v>
      </c>
      <c r="I3579" s="6" t="str">
        <f>VLOOKUP(F3579,'Customer Info'!A:E,5,0)</f>
        <v>Bhopal</v>
      </c>
      <c r="J3579" s="2" t="s">
        <v>468</v>
      </c>
      <c r="K3579" s="2">
        <v>6354</v>
      </c>
      <c r="L3579" s="2">
        <v>5769</v>
      </c>
      <c r="M3579" s="2">
        <v>3</v>
      </c>
      <c r="N3579" s="7">
        <f t="shared" si="220"/>
        <v>17307</v>
      </c>
      <c r="O3579" s="7">
        <f t="shared" si="221"/>
        <v>19062</v>
      </c>
      <c r="P3579" s="2">
        <v>49</v>
      </c>
      <c r="Q3579" s="8">
        <f t="shared" si="222"/>
        <v>19111</v>
      </c>
      <c r="R3579" s="8">
        <f t="shared" si="223"/>
        <v>1755</v>
      </c>
      <c r="S3579" s="2" t="s">
        <v>61</v>
      </c>
      <c r="T3579" s="22" cm="1">
        <f t="array" ref="T3579">_xlfn.IFS(OR(Q3579&gt;$U$2,Q3579&lt;$U$3),Q3579*$V$2,OR(Q3579&gt;$U$3,Q3579&lt;$U$4),Q3579*$V$3,OR(Q3579&gt;$U$3,Q3579&lt;$U$4),Q3579*$V$4,OR(Q3579&gt;$U$5,Q3579&lt;$U$6),Q3579*$V$6,OR(Q3579&gt;$U$6,Q3579&lt;$U$7),Q3579*$V$7)</f>
        <v>382.22</v>
      </c>
    </row>
    <row r="3580" spans="1:20" x14ac:dyDescent="0.3">
      <c r="A3580" s="2" t="s">
        <v>4267</v>
      </c>
      <c r="B3580" s="5">
        <v>43385</v>
      </c>
      <c r="C3580" s="5">
        <v>43387</v>
      </c>
      <c r="D3580" s="2" t="s">
        <v>45</v>
      </c>
      <c r="E3580" s="2" t="s">
        <v>46</v>
      </c>
      <c r="F3580" s="2" t="s">
        <v>229</v>
      </c>
      <c r="G3580" s="6" t="str">
        <f>VLOOKUP(F3580,'Customer Info'!A:B,2,0)</f>
        <v>Thais</v>
      </c>
      <c r="H3580" s="6" t="str">
        <f>VLOOKUP(F3580,'Customer Info'!A:C,3,0)</f>
        <v>Sissman</v>
      </c>
      <c r="I3580" s="6" t="str">
        <f>VLOOKUP(F3580,'Customer Info'!A:E,5,0)</f>
        <v>Essen</v>
      </c>
      <c r="J3580" s="2" t="s">
        <v>910</v>
      </c>
      <c r="K3580" s="2">
        <v>92</v>
      </c>
      <c r="L3580" s="2">
        <v>85</v>
      </c>
      <c r="M3580" s="2">
        <v>2</v>
      </c>
      <c r="N3580" s="7">
        <f t="shared" si="220"/>
        <v>170</v>
      </c>
      <c r="O3580" s="7">
        <f t="shared" si="221"/>
        <v>184</v>
      </c>
      <c r="P3580" s="2">
        <v>10</v>
      </c>
      <c r="Q3580" s="8">
        <f t="shared" si="222"/>
        <v>194</v>
      </c>
      <c r="R3580" s="8">
        <f t="shared" si="223"/>
        <v>14</v>
      </c>
      <c r="S3580" s="2" t="s">
        <v>69</v>
      </c>
      <c r="T3580" s="22" cm="1">
        <f t="array" ref="T3580">_xlfn.IFS(OR(Q3580&gt;$U$2,Q3580&lt;$U$3),Q3580*$V$2,OR(Q3580&gt;$U$3,Q3580&lt;$U$4),Q3580*$V$3,OR(Q3580&gt;$U$3,Q3580&lt;$U$4),Q3580*$V$4,OR(Q3580&gt;$U$5,Q3580&lt;$U$6),Q3580*$V$6,OR(Q3580&gt;$U$6,Q3580&lt;$U$7),Q3580*$V$7)</f>
        <v>3.88</v>
      </c>
    </row>
    <row r="3581" spans="1:20" x14ac:dyDescent="0.3">
      <c r="A3581" s="2" t="s">
        <v>4268</v>
      </c>
      <c r="B3581" s="5">
        <v>43350</v>
      </c>
      <c r="C3581" s="5">
        <v>43350</v>
      </c>
      <c r="D3581" s="2" t="s">
        <v>26</v>
      </c>
      <c r="E3581" s="2" t="s">
        <v>66</v>
      </c>
      <c r="F3581" s="2" t="s">
        <v>1502</v>
      </c>
      <c r="G3581" s="6" t="str">
        <f>VLOOKUP(F3581,'Customer Info'!A:B,2,0)</f>
        <v>Shaun</v>
      </c>
      <c r="H3581" s="6" t="str">
        <f>VLOOKUP(F3581,'Customer Info'!A:C,3,0)</f>
        <v>Weien</v>
      </c>
      <c r="I3581" s="6" t="str">
        <f>VLOOKUP(F3581,'Customer Info'!A:E,5,0)</f>
        <v>Medan</v>
      </c>
      <c r="J3581" s="2" t="s">
        <v>1010</v>
      </c>
      <c r="K3581" s="2">
        <v>1186</v>
      </c>
      <c r="L3581" s="2">
        <v>1141</v>
      </c>
      <c r="M3581" s="2">
        <v>3</v>
      </c>
      <c r="N3581" s="7">
        <f t="shared" si="220"/>
        <v>3423</v>
      </c>
      <c r="O3581" s="7">
        <f t="shared" si="221"/>
        <v>3558</v>
      </c>
      <c r="P3581" s="2">
        <v>49</v>
      </c>
      <c r="Q3581" s="8">
        <f t="shared" si="222"/>
        <v>3607</v>
      </c>
      <c r="R3581" s="8">
        <f t="shared" si="223"/>
        <v>135</v>
      </c>
      <c r="S3581" s="2" t="s">
        <v>31</v>
      </c>
      <c r="T3581" s="22" cm="1">
        <f t="array" ref="T3581">_xlfn.IFS(OR(Q3581&gt;$U$2,Q3581&lt;$U$3),Q3581*$V$2,OR(Q3581&gt;$U$3,Q3581&lt;$U$4),Q3581*$V$3,OR(Q3581&gt;$U$3,Q3581&lt;$U$4),Q3581*$V$4,OR(Q3581&gt;$U$5,Q3581&lt;$U$6),Q3581*$V$6,OR(Q3581&gt;$U$6,Q3581&lt;$U$7),Q3581*$V$7)</f>
        <v>72.14</v>
      </c>
    </row>
    <row r="3582" spans="1:20" x14ac:dyDescent="0.3">
      <c r="A3582" s="2" t="s">
        <v>4269</v>
      </c>
      <c r="B3582" s="5">
        <v>43348</v>
      </c>
      <c r="C3582" s="5">
        <v>43349</v>
      </c>
      <c r="D3582" s="2" t="s">
        <v>33</v>
      </c>
      <c r="E3582" s="2" t="s">
        <v>66</v>
      </c>
      <c r="F3582" s="2" t="s">
        <v>1017</v>
      </c>
      <c r="G3582" s="6" t="str">
        <f>VLOOKUP(F3582,'Customer Info'!A:B,2,0)</f>
        <v>Carol</v>
      </c>
      <c r="H3582" s="6" t="str">
        <f>VLOOKUP(F3582,'Customer Info'!A:C,3,0)</f>
        <v>Adams</v>
      </c>
      <c r="I3582" s="6" t="str">
        <f>VLOOKUP(F3582,'Customer Info'!A:E,5,0)</f>
        <v>Cairns</v>
      </c>
      <c r="J3582" s="2" t="s">
        <v>609</v>
      </c>
      <c r="K3582" s="2">
        <v>7361</v>
      </c>
      <c r="L3582" s="2">
        <v>6887</v>
      </c>
      <c r="M3582" s="2">
        <v>4</v>
      </c>
      <c r="N3582" s="7">
        <f t="shared" si="220"/>
        <v>27548</v>
      </c>
      <c r="O3582" s="7">
        <f t="shared" si="221"/>
        <v>29444</v>
      </c>
      <c r="P3582" s="2">
        <v>28</v>
      </c>
      <c r="Q3582" s="8">
        <f t="shared" si="222"/>
        <v>29472</v>
      </c>
      <c r="R3582" s="8">
        <f t="shared" si="223"/>
        <v>1896</v>
      </c>
      <c r="S3582" s="2" t="s">
        <v>61</v>
      </c>
      <c r="T3582" s="22" cm="1">
        <f t="array" ref="T3582">_xlfn.IFS(OR(Q3582&gt;$U$2,Q3582&lt;$U$3),Q3582*$V$2,OR(Q3582&gt;$U$3,Q3582&lt;$U$4),Q3582*$V$3,OR(Q3582&gt;$U$3,Q3582&lt;$U$4),Q3582*$V$4,OR(Q3582&gt;$U$5,Q3582&lt;$U$6),Q3582*$V$6,OR(Q3582&gt;$U$6,Q3582&lt;$U$7),Q3582*$V$7)</f>
        <v>589.44000000000005</v>
      </c>
    </row>
    <row r="3583" spans="1:20" x14ac:dyDescent="0.3">
      <c r="A3583" s="2" t="s">
        <v>4270</v>
      </c>
      <c r="B3583" s="5">
        <v>43235</v>
      </c>
      <c r="C3583" s="5">
        <v>43236</v>
      </c>
      <c r="D3583" s="2" t="s">
        <v>45</v>
      </c>
      <c r="E3583" s="2" t="s">
        <v>66</v>
      </c>
      <c r="F3583" s="2" t="s">
        <v>574</v>
      </c>
      <c r="G3583" s="6" t="str">
        <f>VLOOKUP(F3583,'Customer Info'!A:B,2,0)</f>
        <v>Steven</v>
      </c>
      <c r="H3583" s="6" t="str">
        <f>VLOOKUP(F3583,'Customer Info'!A:C,3,0)</f>
        <v>Cartwright</v>
      </c>
      <c r="I3583" s="6" t="str">
        <f>VLOOKUP(F3583,'Customer Info'!A:E,5,0)</f>
        <v>Newcastle</v>
      </c>
      <c r="J3583" s="2" t="s">
        <v>30</v>
      </c>
      <c r="K3583" s="2">
        <v>58</v>
      </c>
      <c r="L3583" s="2">
        <v>56</v>
      </c>
      <c r="M3583" s="2">
        <v>1</v>
      </c>
      <c r="N3583" s="7">
        <f t="shared" si="220"/>
        <v>56</v>
      </c>
      <c r="O3583" s="7">
        <f t="shared" si="221"/>
        <v>58</v>
      </c>
      <c r="P3583" s="2">
        <v>10</v>
      </c>
      <c r="Q3583" s="8">
        <f t="shared" si="222"/>
        <v>68</v>
      </c>
      <c r="R3583" s="8">
        <f t="shared" si="223"/>
        <v>2</v>
      </c>
      <c r="S3583" s="2" t="s">
        <v>31</v>
      </c>
      <c r="T3583" s="22" cm="1">
        <f t="array" ref="T3583">_xlfn.IFS(OR(Q3583&gt;$U$2,Q3583&lt;$U$3),Q3583*$V$2,OR(Q3583&gt;$U$3,Q3583&lt;$U$4),Q3583*$V$3,OR(Q3583&gt;$U$3,Q3583&lt;$U$4),Q3583*$V$4,OR(Q3583&gt;$U$5,Q3583&lt;$U$6),Q3583*$V$6,OR(Q3583&gt;$U$6,Q3583&lt;$U$7),Q3583*$V$7)</f>
        <v>1.36</v>
      </c>
    </row>
    <row r="3584" spans="1:20" x14ac:dyDescent="0.3">
      <c r="A3584" s="2" t="s">
        <v>4271</v>
      </c>
      <c r="B3584" s="5">
        <v>43128</v>
      </c>
      <c r="C3584" s="5">
        <v>43128</v>
      </c>
      <c r="D3584" s="2" t="s">
        <v>45</v>
      </c>
      <c r="E3584" s="2" t="s">
        <v>89</v>
      </c>
      <c r="F3584" s="2" t="s">
        <v>533</v>
      </c>
      <c r="G3584" s="6" t="str">
        <f>VLOOKUP(F3584,'Customer Info'!A:B,2,0)</f>
        <v>Valerie</v>
      </c>
      <c r="H3584" s="6" t="str">
        <f>VLOOKUP(F3584,'Customer Info'!A:C,3,0)</f>
        <v>Mitchum</v>
      </c>
      <c r="I3584" s="6" t="str">
        <f>VLOOKUP(F3584,'Customer Info'!A:E,5,0)</f>
        <v>Chengdu</v>
      </c>
      <c r="J3584" s="2" t="s">
        <v>68</v>
      </c>
      <c r="K3584" s="2">
        <v>886</v>
      </c>
      <c r="L3584" s="2">
        <v>796</v>
      </c>
      <c r="M3584" s="2">
        <v>9</v>
      </c>
      <c r="N3584" s="7">
        <f t="shared" si="220"/>
        <v>7164</v>
      </c>
      <c r="O3584" s="7">
        <f t="shared" si="221"/>
        <v>7974</v>
      </c>
      <c r="P3584" s="2">
        <v>71</v>
      </c>
      <c r="Q3584" s="8">
        <f t="shared" si="222"/>
        <v>8045</v>
      </c>
      <c r="R3584" s="8">
        <f t="shared" si="223"/>
        <v>810</v>
      </c>
      <c r="S3584" s="2" t="s">
        <v>31</v>
      </c>
      <c r="T3584" s="22" cm="1">
        <f t="array" ref="T3584">_xlfn.IFS(OR(Q3584&gt;$U$2,Q3584&lt;$U$3),Q3584*$V$2,OR(Q3584&gt;$U$3,Q3584&lt;$U$4),Q3584*$V$3,OR(Q3584&gt;$U$3,Q3584&lt;$U$4),Q3584*$V$4,OR(Q3584&gt;$U$5,Q3584&lt;$U$6),Q3584*$V$6,OR(Q3584&gt;$U$6,Q3584&lt;$U$7),Q3584*$V$7)</f>
        <v>160.9</v>
      </c>
    </row>
    <row r="3585" spans="1:20" x14ac:dyDescent="0.3">
      <c r="A3585" s="2" t="s">
        <v>4272</v>
      </c>
      <c r="B3585" s="5">
        <v>43323</v>
      </c>
      <c r="C3585" s="5">
        <v>43323</v>
      </c>
      <c r="D3585" s="2" t="s">
        <v>45</v>
      </c>
      <c r="E3585" s="2" t="s">
        <v>46</v>
      </c>
      <c r="F3585" s="2" t="s">
        <v>1597</v>
      </c>
      <c r="G3585" s="6" t="str">
        <f>VLOOKUP(F3585,'Customer Info'!A:B,2,0)</f>
        <v>Brendan</v>
      </c>
      <c r="H3585" s="6" t="str">
        <f>VLOOKUP(F3585,'Customer Info'!A:C,3,0)</f>
        <v>Murry</v>
      </c>
      <c r="I3585" s="6" t="str">
        <f>VLOOKUP(F3585,'Customer Info'!A:E,5,0)</f>
        <v>Brahmapur</v>
      </c>
      <c r="J3585" s="2" t="s">
        <v>240</v>
      </c>
      <c r="K3585" s="2">
        <v>851</v>
      </c>
      <c r="L3585" s="2">
        <v>773</v>
      </c>
      <c r="M3585" s="2">
        <v>7</v>
      </c>
      <c r="N3585" s="7">
        <f t="shared" si="220"/>
        <v>5411</v>
      </c>
      <c r="O3585" s="7">
        <f t="shared" si="221"/>
        <v>5957</v>
      </c>
      <c r="P3585" s="2">
        <v>72</v>
      </c>
      <c r="Q3585" s="8">
        <f t="shared" si="222"/>
        <v>6029</v>
      </c>
      <c r="R3585" s="8">
        <f t="shared" si="223"/>
        <v>546</v>
      </c>
      <c r="S3585" s="2" t="s">
        <v>31</v>
      </c>
      <c r="T3585" s="22" cm="1">
        <f t="array" ref="T3585">_xlfn.IFS(OR(Q3585&gt;$U$2,Q3585&lt;$U$3),Q3585*$V$2,OR(Q3585&gt;$U$3,Q3585&lt;$U$4),Q3585*$V$3,OR(Q3585&gt;$U$3,Q3585&lt;$U$4),Q3585*$V$4,OR(Q3585&gt;$U$5,Q3585&lt;$U$6),Q3585*$V$6,OR(Q3585&gt;$U$6,Q3585&lt;$U$7),Q3585*$V$7)</f>
        <v>120.58</v>
      </c>
    </row>
    <row r="3586" spans="1:20" x14ac:dyDescent="0.3">
      <c r="A3586" s="2" t="s">
        <v>4273</v>
      </c>
      <c r="B3586" s="5">
        <v>43438</v>
      </c>
      <c r="C3586" s="5">
        <v>43440</v>
      </c>
      <c r="D3586" s="2" t="s">
        <v>45</v>
      </c>
      <c r="E3586" s="2" t="s">
        <v>34</v>
      </c>
      <c r="F3586" s="2" t="s">
        <v>632</v>
      </c>
      <c r="G3586" s="6" t="str">
        <f>VLOOKUP(F3586,'Customer Info'!A:B,2,0)</f>
        <v>Rob</v>
      </c>
      <c r="H3586" s="6" t="str">
        <f>VLOOKUP(F3586,'Customer Info'!A:C,3,0)</f>
        <v>Haberlin</v>
      </c>
      <c r="I3586" s="6" t="str">
        <f>VLOOKUP(F3586,'Customer Info'!A:E,5,0)</f>
        <v>Harbin</v>
      </c>
      <c r="J3586" s="2" t="s">
        <v>224</v>
      </c>
      <c r="K3586" s="2">
        <v>100</v>
      </c>
      <c r="L3586" s="2">
        <v>95</v>
      </c>
      <c r="M3586" s="2">
        <v>1</v>
      </c>
      <c r="N3586" s="7">
        <f t="shared" si="220"/>
        <v>95</v>
      </c>
      <c r="O3586" s="7">
        <f t="shared" si="221"/>
        <v>100</v>
      </c>
      <c r="P3586" s="2">
        <v>10</v>
      </c>
      <c r="Q3586" s="8">
        <f t="shared" si="222"/>
        <v>110</v>
      </c>
      <c r="R3586" s="8">
        <f t="shared" si="223"/>
        <v>5</v>
      </c>
      <c r="S3586" s="2" t="s">
        <v>31</v>
      </c>
      <c r="T3586" s="22" cm="1">
        <f t="array" ref="T3586">_xlfn.IFS(OR(Q3586&gt;$U$2,Q3586&lt;$U$3),Q3586*$V$2,OR(Q3586&gt;$U$3,Q3586&lt;$U$4),Q3586*$V$3,OR(Q3586&gt;$U$3,Q3586&lt;$U$4),Q3586*$V$4,OR(Q3586&gt;$U$5,Q3586&lt;$U$6),Q3586*$V$6,OR(Q3586&gt;$U$6,Q3586&lt;$U$7),Q3586*$V$7)</f>
        <v>2.2000000000000002</v>
      </c>
    </row>
    <row r="3587" spans="1:20" x14ac:dyDescent="0.3">
      <c r="A3587" s="2" t="s">
        <v>4274</v>
      </c>
      <c r="B3587" s="5">
        <v>43408</v>
      </c>
      <c r="C3587" s="5">
        <v>43410</v>
      </c>
      <c r="D3587" s="2" t="s">
        <v>45</v>
      </c>
      <c r="E3587" s="2" t="s">
        <v>41</v>
      </c>
      <c r="F3587" s="2" t="s">
        <v>876</v>
      </c>
      <c r="G3587" s="6" t="str">
        <f>VLOOKUP(F3587,'Customer Info'!A:B,2,0)</f>
        <v>Dianna</v>
      </c>
      <c r="H3587" s="6" t="str">
        <f>VLOOKUP(F3587,'Customer Info'!A:C,3,0)</f>
        <v>Vittorini</v>
      </c>
      <c r="I3587" s="6" t="str">
        <f>VLOOKUP(F3587,'Customer Info'!A:E,5,0)</f>
        <v>Cottbus</v>
      </c>
      <c r="J3587" s="2" t="s">
        <v>60</v>
      </c>
      <c r="K3587" s="2">
        <v>1039</v>
      </c>
      <c r="L3587" s="2">
        <v>954</v>
      </c>
      <c r="M3587" s="2">
        <v>1</v>
      </c>
      <c r="N3587" s="7">
        <f t="shared" si="220"/>
        <v>954</v>
      </c>
      <c r="O3587" s="7">
        <f t="shared" si="221"/>
        <v>1039</v>
      </c>
      <c r="P3587" s="2">
        <v>63</v>
      </c>
      <c r="Q3587" s="8">
        <f t="shared" si="222"/>
        <v>1102</v>
      </c>
      <c r="R3587" s="8">
        <f t="shared" si="223"/>
        <v>85</v>
      </c>
      <c r="S3587" s="2" t="s">
        <v>31</v>
      </c>
      <c r="T3587" s="22" cm="1">
        <f t="array" ref="T3587">_xlfn.IFS(OR(Q3587&gt;$U$2,Q3587&lt;$U$3),Q3587*$V$2,OR(Q3587&gt;$U$3,Q3587&lt;$U$4),Q3587*$V$3,OR(Q3587&gt;$U$3,Q3587&lt;$U$4),Q3587*$V$4,OR(Q3587&gt;$U$5,Q3587&lt;$U$6),Q3587*$V$6,OR(Q3587&gt;$U$6,Q3587&lt;$U$7),Q3587*$V$7)</f>
        <v>22.04</v>
      </c>
    </row>
    <row r="3588" spans="1:20" x14ac:dyDescent="0.3">
      <c r="A3588" s="2" t="s">
        <v>4275</v>
      </c>
      <c r="B3588" s="5">
        <v>43162</v>
      </c>
      <c r="C3588" s="5">
        <v>43164</v>
      </c>
      <c r="D3588" s="2" t="s">
        <v>33</v>
      </c>
      <c r="E3588" s="2" t="s">
        <v>34</v>
      </c>
      <c r="F3588" s="2" t="s">
        <v>608</v>
      </c>
      <c r="G3588" s="6" t="str">
        <f>VLOOKUP(F3588,'Customer Info'!A:B,2,0)</f>
        <v>Nat</v>
      </c>
      <c r="H3588" s="6" t="str">
        <f>VLOOKUP(F3588,'Customer Info'!A:C,3,0)</f>
        <v>Carroll</v>
      </c>
      <c r="I3588" s="6" t="str">
        <f>VLOOKUP(F3588,'Customer Info'!A:E,5,0)</f>
        <v>Shanghai</v>
      </c>
      <c r="J3588" s="2" t="s">
        <v>48</v>
      </c>
      <c r="K3588" s="2">
        <v>30223</v>
      </c>
      <c r="L3588" s="2">
        <v>27428</v>
      </c>
      <c r="M3588" s="2">
        <v>2</v>
      </c>
      <c r="N3588" s="7">
        <f t="shared" si="220"/>
        <v>54856</v>
      </c>
      <c r="O3588" s="7">
        <f t="shared" si="221"/>
        <v>60446</v>
      </c>
      <c r="P3588" s="2">
        <v>92</v>
      </c>
      <c r="Q3588" s="8">
        <f t="shared" si="222"/>
        <v>60538</v>
      </c>
      <c r="R3588" s="8">
        <f t="shared" si="223"/>
        <v>5590</v>
      </c>
      <c r="S3588" s="2" t="s">
        <v>31</v>
      </c>
      <c r="T3588" s="22" cm="1">
        <f t="array" ref="T3588">_xlfn.IFS(OR(Q3588&gt;$U$2,Q3588&lt;$U$3),Q3588*$V$2,OR(Q3588&gt;$U$3,Q3588&lt;$U$4),Q3588*$V$3,OR(Q3588&gt;$U$3,Q3588&lt;$U$4),Q3588*$V$4,OR(Q3588&gt;$U$5,Q3588&lt;$U$6),Q3588*$V$6,OR(Q3588&gt;$U$6,Q3588&lt;$U$7),Q3588*$V$7)</f>
        <v>1210.76</v>
      </c>
    </row>
    <row r="3589" spans="1:20" x14ac:dyDescent="0.3">
      <c r="A3589" s="2" t="s">
        <v>4276</v>
      </c>
      <c r="B3589" s="5">
        <v>43191</v>
      </c>
      <c r="C3589" s="5">
        <v>43193</v>
      </c>
      <c r="D3589" s="2" t="s">
        <v>33</v>
      </c>
      <c r="E3589" s="2" t="s">
        <v>34</v>
      </c>
      <c r="F3589" s="2" t="s">
        <v>870</v>
      </c>
      <c r="G3589" s="6" t="str">
        <f>VLOOKUP(F3589,'Customer Info'!A:B,2,0)</f>
        <v>Ben</v>
      </c>
      <c r="H3589" s="6" t="str">
        <f>VLOOKUP(F3589,'Customer Info'!A:C,3,0)</f>
        <v>Peterman</v>
      </c>
      <c r="I3589" s="6" t="str">
        <f>VLOOKUP(F3589,'Customer Info'!A:E,5,0)</f>
        <v>Bielefeld</v>
      </c>
      <c r="J3589" s="2" t="s">
        <v>267</v>
      </c>
      <c r="K3589" s="2">
        <v>2273</v>
      </c>
      <c r="L3589" s="2">
        <v>2229</v>
      </c>
      <c r="M3589" s="2">
        <v>1</v>
      </c>
      <c r="N3589" s="7">
        <f t="shared" si="220"/>
        <v>2229</v>
      </c>
      <c r="O3589" s="7">
        <f t="shared" si="221"/>
        <v>2273</v>
      </c>
      <c r="P3589" s="2">
        <v>71</v>
      </c>
      <c r="Q3589" s="8">
        <f t="shared" si="222"/>
        <v>2344</v>
      </c>
      <c r="R3589" s="8">
        <f t="shared" si="223"/>
        <v>44</v>
      </c>
      <c r="S3589" s="2" t="s">
        <v>28</v>
      </c>
      <c r="T3589" s="22" cm="1">
        <f t="array" ref="T3589">_xlfn.IFS(OR(Q3589&gt;$U$2,Q3589&lt;$U$3),Q3589*$V$2,OR(Q3589&gt;$U$3,Q3589&lt;$U$4),Q3589*$V$3,OR(Q3589&gt;$U$3,Q3589&lt;$U$4),Q3589*$V$4,OR(Q3589&gt;$U$5,Q3589&lt;$U$6),Q3589*$V$6,OR(Q3589&gt;$U$6,Q3589&lt;$U$7),Q3589*$V$7)</f>
        <v>46.88</v>
      </c>
    </row>
    <row r="3590" spans="1:20" x14ac:dyDescent="0.3">
      <c r="A3590" s="2" t="s">
        <v>4277</v>
      </c>
      <c r="B3590" s="5">
        <v>43381</v>
      </c>
      <c r="C3590" s="5">
        <v>43381</v>
      </c>
      <c r="D3590" s="2" t="s">
        <v>26</v>
      </c>
      <c r="E3590" s="2" t="s">
        <v>34</v>
      </c>
      <c r="F3590" s="2" t="s">
        <v>86</v>
      </c>
      <c r="G3590" s="6" t="str">
        <f>VLOOKUP(F3590,'Customer Info'!A:B,2,0)</f>
        <v>Dennis</v>
      </c>
      <c r="H3590" s="6" t="str">
        <f>VLOOKUP(F3590,'Customer Info'!A:C,3,0)</f>
        <v>Pardue</v>
      </c>
      <c r="I3590" s="6" t="str">
        <f>VLOOKUP(F3590,'Customer Info'!A:E,5,0)</f>
        <v>Wollongong</v>
      </c>
      <c r="J3590" s="2" t="s">
        <v>433</v>
      </c>
      <c r="K3590" s="2">
        <v>1808</v>
      </c>
      <c r="L3590" s="2">
        <v>1740</v>
      </c>
      <c r="M3590" s="2">
        <v>3</v>
      </c>
      <c r="N3590" s="7">
        <f t="shared" si="220"/>
        <v>5220</v>
      </c>
      <c r="O3590" s="7">
        <f t="shared" si="221"/>
        <v>5424</v>
      </c>
      <c r="P3590" s="2">
        <v>35</v>
      </c>
      <c r="Q3590" s="8">
        <f t="shared" si="222"/>
        <v>5459</v>
      </c>
      <c r="R3590" s="8">
        <f t="shared" si="223"/>
        <v>204</v>
      </c>
      <c r="S3590" s="2" t="s">
        <v>31</v>
      </c>
      <c r="T3590" s="22" cm="1">
        <f t="array" ref="T3590">_xlfn.IFS(OR(Q3590&gt;$U$2,Q3590&lt;$U$3),Q3590*$V$2,OR(Q3590&gt;$U$3,Q3590&lt;$U$4),Q3590*$V$3,OR(Q3590&gt;$U$3,Q3590&lt;$U$4),Q3590*$V$4,OR(Q3590&gt;$U$5,Q3590&lt;$U$6),Q3590*$V$6,OR(Q3590&gt;$U$6,Q3590&lt;$U$7),Q3590*$V$7)</f>
        <v>109.18</v>
      </c>
    </row>
    <row r="3591" spans="1:20" x14ac:dyDescent="0.3">
      <c r="A3591" s="2" t="s">
        <v>4278</v>
      </c>
      <c r="B3591" s="5">
        <v>43310</v>
      </c>
      <c r="C3591" s="5">
        <v>43312</v>
      </c>
      <c r="D3591" s="2" t="s">
        <v>26</v>
      </c>
      <c r="E3591" s="2" t="s">
        <v>89</v>
      </c>
      <c r="F3591" s="2" t="s">
        <v>99</v>
      </c>
      <c r="G3591" s="6" t="str">
        <f>VLOOKUP(F3591,'Customer Info'!A:B,2,0)</f>
        <v>Laurel</v>
      </c>
      <c r="H3591" s="6" t="str">
        <f>VLOOKUP(F3591,'Customer Info'!A:C,3,0)</f>
        <v>Workman</v>
      </c>
      <c r="I3591" s="6" t="str">
        <f>VLOOKUP(F3591,'Customer Info'!A:E,5,0)</f>
        <v>Leipzig</v>
      </c>
      <c r="J3591" s="2" t="s">
        <v>592</v>
      </c>
      <c r="K3591" s="2">
        <v>2958</v>
      </c>
      <c r="L3591" s="2">
        <v>2743</v>
      </c>
      <c r="M3591" s="2">
        <v>4</v>
      </c>
      <c r="N3591" s="7">
        <f t="shared" si="220"/>
        <v>10972</v>
      </c>
      <c r="O3591" s="7">
        <f t="shared" si="221"/>
        <v>11832</v>
      </c>
      <c r="P3591" s="2">
        <v>32</v>
      </c>
      <c r="Q3591" s="8">
        <f t="shared" si="222"/>
        <v>11864</v>
      </c>
      <c r="R3591" s="8">
        <f t="shared" si="223"/>
        <v>860</v>
      </c>
      <c r="S3591" s="2" t="s">
        <v>61</v>
      </c>
      <c r="T3591" s="22" cm="1">
        <f t="array" ref="T3591">_xlfn.IFS(OR(Q3591&gt;$U$2,Q3591&lt;$U$3),Q3591*$V$2,OR(Q3591&gt;$U$3,Q3591&lt;$U$4),Q3591*$V$3,OR(Q3591&gt;$U$3,Q3591&lt;$U$4),Q3591*$V$4,OR(Q3591&gt;$U$5,Q3591&lt;$U$6),Q3591*$V$6,OR(Q3591&gt;$U$6,Q3591&lt;$U$7),Q3591*$V$7)</f>
        <v>237.28</v>
      </c>
    </row>
    <row r="3592" spans="1:20" x14ac:dyDescent="0.3">
      <c r="A3592" s="2" t="s">
        <v>4279</v>
      </c>
      <c r="B3592" s="5">
        <v>43320</v>
      </c>
      <c r="C3592" s="5">
        <v>43320</v>
      </c>
      <c r="D3592" s="2" t="s">
        <v>33</v>
      </c>
      <c r="E3592" s="2" t="s">
        <v>66</v>
      </c>
      <c r="F3592" s="2" t="s">
        <v>837</v>
      </c>
      <c r="G3592" s="6" t="str">
        <f>VLOOKUP(F3592,'Customer Info'!A:B,2,0)</f>
        <v>Dan</v>
      </c>
      <c r="H3592" s="6" t="str">
        <f>VLOOKUP(F3592,'Customer Info'!A:C,3,0)</f>
        <v>Campbell</v>
      </c>
      <c r="I3592" s="6" t="str">
        <f>VLOOKUP(F3592,'Customer Info'!A:E,5,0)</f>
        <v>Perth</v>
      </c>
      <c r="J3592" s="2" t="s">
        <v>323</v>
      </c>
      <c r="K3592" s="2">
        <v>2706</v>
      </c>
      <c r="L3592" s="2">
        <v>2553</v>
      </c>
      <c r="M3592" s="2">
        <v>2</v>
      </c>
      <c r="N3592" s="7">
        <f t="shared" si="220"/>
        <v>5106</v>
      </c>
      <c r="O3592" s="7">
        <f t="shared" si="221"/>
        <v>5412</v>
      </c>
      <c r="P3592" s="2">
        <v>22</v>
      </c>
      <c r="Q3592" s="8">
        <f t="shared" si="222"/>
        <v>5434</v>
      </c>
      <c r="R3592" s="8">
        <f t="shared" si="223"/>
        <v>306</v>
      </c>
      <c r="S3592" s="2" t="s">
        <v>61</v>
      </c>
      <c r="T3592" s="22" cm="1">
        <f t="array" ref="T3592">_xlfn.IFS(OR(Q3592&gt;$U$2,Q3592&lt;$U$3),Q3592*$V$2,OR(Q3592&gt;$U$3,Q3592&lt;$U$4),Q3592*$V$3,OR(Q3592&gt;$U$3,Q3592&lt;$U$4),Q3592*$V$4,OR(Q3592&gt;$U$5,Q3592&lt;$U$6),Q3592*$V$6,OR(Q3592&gt;$U$6,Q3592&lt;$U$7),Q3592*$V$7)</f>
        <v>108.68</v>
      </c>
    </row>
    <row r="3593" spans="1:20" x14ac:dyDescent="0.3">
      <c r="A3593" s="2" t="s">
        <v>4280</v>
      </c>
      <c r="B3593" s="5">
        <v>43367</v>
      </c>
      <c r="C3593" s="5">
        <v>43367</v>
      </c>
      <c r="D3593" s="2" t="s">
        <v>26</v>
      </c>
      <c r="E3593" s="2" t="s">
        <v>46</v>
      </c>
      <c r="F3593" s="2" t="s">
        <v>2321</v>
      </c>
      <c r="G3593" s="6" t="str">
        <f>VLOOKUP(F3593,'Customer Info'!A:B,2,0)</f>
        <v>Erica</v>
      </c>
      <c r="H3593" s="6" t="str">
        <f>VLOOKUP(F3593,'Customer Info'!A:C,3,0)</f>
        <v>Hackney</v>
      </c>
      <c r="I3593" s="6" t="str">
        <f>VLOOKUP(F3593,'Customer Info'!A:E,5,0)</f>
        <v>Adelaide</v>
      </c>
      <c r="J3593" s="2" t="s">
        <v>412</v>
      </c>
      <c r="K3593" s="2">
        <v>1305</v>
      </c>
      <c r="L3593" s="2">
        <v>1197</v>
      </c>
      <c r="M3593" s="2">
        <v>2</v>
      </c>
      <c r="N3593" s="7">
        <f t="shared" si="220"/>
        <v>2394</v>
      </c>
      <c r="O3593" s="7">
        <f t="shared" si="221"/>
        <v>2610</v>
      </c>
      <c r="P3593" s="2">
        <v>76</v>
      </c>
      <c r="Q3593" s="8">
        <f t="shared" si="222"/>
        <v>2686</v>
      </c>
      <c r="R3593" s="8">
        <f t="shared" si="223"/>
        <v>216</v>
      </c>
      <c r="S3593" s="2" t="s">
        <v>31</v>
      </c>
      <c r="T3593" s="22" cm="1">
        <f t="array" ref="T3593">_xlfn.IFS(OR(Q3593&gt;$U$2,Q3593&lt;$U$3),Q3593*$V$2,OR(Q3593&gt;$U$3,Q3593&lt;$U$4),Q3593*$V$3,OR(Q3593&gt;$U$3,Q3593&lt;$U$4),Q3593*$V$4,OR(Q3593&gt;$U$5,Q3593&lt;$U$6),Q3593*$V$6,OR(Q3593&gt;$U$6,Q3593&lt;$U$7),Q3593*$V$7)</f>
        <v>53.72</v>
      </c>
    </row>
    <row r="3594" spans="1:20" x14ac:dyDescent="0.3">
      <c r="A3594" s="2" t="s">
        <v>4281</v>
      </c>
      <c r="B3594" s="5">
        <v>43171</v>
      </c>
      <c r="C3594" s="5">
        <v>43173</v>
      </c>
      <c r="D3594" s="2" t="s">
        <v>45</v>
      </c>
      <c r="E3594" s="2" t="s">
        <v>46</v>
      </c>
      <c r="F3594" s="2" t="s">
        <v>2205</v>
      </c>
      <c r="G3594" s="6" t="str">
        <f>VLOOKUP(F3594,'Customer Info'!A:B,2,0)</f>
        <v>Lynn</v>
      </c>
      <c r="H3594" s="6" t="str">
        <f>VLOOKUP(F3594,'Customer Info'!A:C,3,0)</f>
        <v>Smith</v>
      </c>
      <c r="I3594" s="6" t="str">
        <f>VLOOKUP(F3594,'Customer Info'!A:E,5,0)</f>
        <v>Kanpur</v>
      </c>
      <c r="J3594" s="2" t="s">
        <v>114</v>
      </c>
      <c r="K3594" s="2">
        <v>123</v>
      </c>
      <c r="L3594" s="2">
        <v>115</v>
      </c>
      <c r="M3594" s="2">
        <v>2</v>
      </c>
      <c r="N3594" s="7">
        <f t="shared" si="220"/>
        <v>230</v>
      </c>
      <c r="O3594" s="7">
        <f t="shared" si="221"/>
        <v>246</v>
      </c>
      <c r="P3594" s="2">
        <v>30</v>
      </c>
      <c r="Q3594" s="8">
        <f t="shared" si="222"/>
        <v>276</v>
      </c>
      <c r="R3594" s="8">
        <f t="shared" si="223"/>
        <v>16</v>
      </c>
      <c r="S3594" s="2" t="s">
        <v>31</v>
      </c>
      <c r="T3594" s="22" cm="1">
        <f t="array" ref="T3594">_xlfn.IFS(OR(Q3594&gt;$U$2,Q3594&lt;$U$3),Q3594*$V$2,OR(Q3594&gt;$U$3,Q3594&lt;$U$4),Q3594*$V$3,OR(Q3594&gt;$U$3,Q3594&lt;$U$4),Q3594*$V$4,OR(Q3594&gt;$U$5,Q3594&lt;$U$6),Q3594*$V$6,OR(Q3594&gt;$U$6,Q3594&lt;$U$7),Q3594*$V$7)</f>
        <v>5.5200000000000005</v>
      </c>
    </row>
    <row r="3595" spans="1:20" x14ac:dyDescent="0.3">
      <c r="A3595" s="2" t="s">
        <v>4282</v>
      </c>
      <c r="B3595" s="5">
        <v>43356</v>
      </c>
      <c r="C3595" s="5">
        <v>43356</v>
      </c>
      <c r="D3595" s="2" t="s">
        <v>45</v>
      </c>
      <c r="E3595" s="2" t="s">
        <v>27</v>
      </c>
      <c r="F3595" s="2" t="s">
        <v>2400</v>
      </c>
      <c r="G3595" s="6" t="str">
        <f>VLOOKUP(F3595,'Customer Info'!A:B,2,0)</f>
        <v>Darrin</v>
      </c>
      <c r="H3595" s="6" t="str">
        <f>VLOOKUP(F3595,'Customer Info'!A:C,3,0)</f>
        <v>Sayre</v>
      </c>
      <c r="I3595" s="6" t="str">
        <f>VLOOKUP(F3595,'Customer Info'!A:E,5,0)</f>
        <v>Duisburg</v>
      </c>
      <c r="J3595" s="2" t="s">
        <v>476</v>
      </c>
      <c r="K3595" s="2">
        <v>183</v>
      </c>
      <c r="L3595" s="2">
        <v>168</v>
      </c>
      <c r="M3595" s="2">
        <v>4</v>
      </c>
      <c r="N3595" s="7">
        <f t="shared" ref="N3595:N3658" si="224">L3595*M3595</f>
        <v>672</v>
      </c>
      <c r="O3595" s="7">
        <f t="shared" ref="O3595:O3658" si="225">K3595*M3595</f>
        <v>732</v>
      </c>
      <c r="P3595" s="2">
        <v>30</v>
      </c>
      <c r="Q3595" s="8">
        <f t="shared" ref="Q3595:Q3658" si="226">P3595+O3595</f>
        <v>762</v>
      </c>
      <c r="R3595" s="8">
        <f t="shared" ref="R3595:R3658" si="227">Q3595-N3595-P3595</f>
        <v>60</v>
      </c>
      <c r="S3595" s="2" t="s">
        <v>28</v>
      </c>
      <c r="T3595" s="22" cm="1">
        <f t="array" ref="T3595">_xlfn.IFS(OR(Q3595&gt;$U$2,Q3595&lt;$U$3),Q3595*$V$2,OR(Q3595&gt;$U$3,Q3595&lt;$U$4),Q3595*$V$3,OR(Q3595&gt;$U$3,Q3595&lt;$U$4),Q3595*$V$4,OR(Q3595&gt;$U$5,Q3595&lt;$U$6),Q3595*$V$6,OR(Q3595&gt;$U$6,Q3595&lt;$U$7),Q3595*$V$7)</f>
        <v>15.24</v>
      </c>
    </row>
    <row r="3596" spans="1:20" x14ac:dyDescent="0.3">
      <c r="A3596" s="2" t="s">
        <v>4283</v>
      </c>
      <c r="B3596" s="5">
        <v>43101</v>
      </c>
      <c r="C3596" s="5">
        <v>43103</v>
      </c>
      <c r="D3596" s="2" t="s">
        <v>26</v>
      </c>
      <c r="E3596" s="2" t="s">
        <v>89</v>
      </c>
      <c r="F3596" s="2" t="s">
        <v>331</v>
      </c>
      <c r="G3596" s="6" t="str">
        <f>VLOOKUP(F3596,'Customer Info'!A:B,2,0)</f>
        <v>Maureen</v>
      </c>
      <c r="H3596" s="6" t="str">
        <f>VLOOKUP(F3596,'Customer Info'!A:C,3,0)</f>
        <v>Fritzler</v>
      </c>
      <c r="I3596" s="6" t="str">
        <f>VLOOKUP(F3596,'Customer Info'!A:E,5,0)</f>
        <v>BadenBaden</v>
      </c>
      <c r="J3596" s="2" t="s">
        <v>570</v>
      </c>
      <c r="K3596" s="2">
        <v>6481</v>
      </c>
      <c r="L3596" s="2">
        <v>5884</v>
      </c>
      <c r="M3596" s="2">
        <v>6</v>
      </c>
      <c r="N3596" s="7">
        <f t="shared" si="224"/>
        <v>35304</v>
      </c>
      <c r="O3596" s="7">
        <f t="shared" si="225"/>
        <v>38886</v>
      </c>
      <c r="P3596" s="2">
        <v>77</v>
      </c>
      <c r="Q3596" s="8">
        <f t="shared" si="226"/>
        <v>38963</v>
      </c>
      <c r="R3596" s="8">
        <f t="shared" si="227"/>
        <v>3582</v>
      </c>
      <c r="S3596" s="2" t="s">
        <v>31</v>
      </c>
      <c r="T3596" s="22" cm="1">
        <f t="array" ref="T3596">_xlfn.IFS(OR(Q3596&gt;$U$2,Q3596&lt;$U$3),Q3596*$V$2,OR(Q3596&gt;$U$3,Q3596&lt;$U$4),Q3596*$V$3,OR(Q3596&gt;$U$3,Q3596&lt;$U$4),Q3596*$V$4,OR(Q3596&gt;$U$5,Q3596&lt;$U$6),Q3596*$V$6,OR(Q3596&gt;$U$6,Q3596&lt;$U$7),Q3596*$V$7)</f>
        <v>779.26</v>
      </c>
    </row>
    <row r="3597" spans="1:20" x14ac:dyDescent="0.3">
      <c r="A3597" s="2" t="s">
        <v>4284</v>
      </c>
      <c r="B3597" s="5">
        <v>43195</v>
      </c>
      <c r="C3597" s="5">
        <v>43196</v>
      </c>
      <c r="D3597" s="2" t="s">
        <v>45</v>
      </c>
      <c r="E3597" s="2" t="s">
        <v>27</v>
      </c>
      <c r="F3597" s="2" t="s">
        <v>933</v>
      </c>
      <c r="G3597" s="6" t="str">
        <f>VLOOKUP(F3597,'Customer Info'!A:B,2,0)</f>
        <v>Stuart</v>
      </c>
      <c r="H3597" s="6" t="str">
        <f>VLOOKUP(F3597,'Customer Info'!A:C,3,0)</f>
        <v>Van</v>
      </c>
      <c r="I3597" s="6" t="str">
        <f>VLOOKUP(F3597,'Customer Info'!A:E,5,0)</f>
        <v>Hobart</v>
      </c>
      <c r="J3597" s="2" t="s">
        <v>402</v>
      </c>
      <c r="K3597" s="2">
        <v>1441</v>
      </c>
      <c r="L3597" s="2">
        <v>1360</v>
      </c>
      <c r="M3597" s="2">
        <v>2</v>
      </c>
      <c r="N3597" s="7">
        <f t="shared" si="224"/>
        <v>2720</v>
      </c>
      <c r="O3597" s="7">
        <f t="shared" si="225"/>
        <v>2882</v>
      </c>
      <c r="P3597" s="2">
        <v>93</v>
      </c>
      <c r="Q3597" s="8">
        <f t="shared" si="226"/>
        <v>2975</v>
      </c>
      <c r="R3597" s="8">
        <f t="shared" si="227"/>
        <v>162</v>
      </c>
      <c r="S3597" s="2" t="s">
        <v>61</v>
      </c>
      <c r="T3597" s="22" cm="1">
        <f t="array" ref="T3597">_xlfn.IFS(OR(Q3597&gt;$U$2,Q3597&lt;$U$3),Q3597*$V$2,OR(Q3597&gt;$U$3,Q3597&lt;$U$4),Q3597*$V$3,OR(Q3597&gt;$U$3,Q3597&lt;$U$4),Q3597*$V$4,OR(Q3597&gt;$U$5,Q3597&lt;$U$6),Q3597*$V$6,OR(Q3597&gt;$U$6,Q3597&lt;$U$7),Q3597*$V$7)</f>
        <v>59.5</v>
      </c>
    </row>
    <row r="3598" spans="1:20" x14ac:dyDescent="0.3">
      <c r="A3598" s="2" t="s">
        <v>4285</v>
      </c>
      <c r="B3598" s="5">
        <v>43327</v>
      </c>
      <c r="C3598" s="5">
        <v>43327</v>
      </c>
      <c r="D3598" s="2" t="s">
        <v>45</v>
      </c>
      <c r="E3598" s="2" t="s">
        <v>41</v>
      </c>
      <c r="F3598" s="2" t="s">
        <v>777</v>
      </c>
      <c r="G3598" s="6" t="str">
        <f>VLOOKUP(F3598,'Customer Info'!A:B,2,0)</f>
        <v>Evan</v>
      </c>
      <c r="H3598" s="6" t="str">
        <f>VLOOKUP(F3598,'Customer Info'!A:C,3,0)</f>
        <v>Bailliet</v>
      </c>
      <c r="I3598" s="6" t="str">
        <f>VLOOKUP(F3598,'Customer Info'!A:E,5,0)</f>
        <v>Sydney</v>
      </c>
      <c r="J3598" s="2" t="s">
        <v>308</v>
      </c>
      <c r="K3598" s="2">
        <v>393</v>
      </c>
      <c r="L3598" s="2">
        <v>374</v>
      </c>
      <c r="M3598" s="2">
        <v>2</v>
      </c>
      <c r="N3598" s="7">
        <f t="shared" si="224"/>
        <v>748</v>
      </c>
      <c r="O3598" s="7">
        <f t="shared" si="225"/>
        <v>786</v>
      </c>
      <c r="P3598" s="2">
        <v>78</v>
      </c>
      <c r="Q3598" s="8">
        <f t="shared" si="226"/>
        <v>864</v>
      </c>
      <c r="R3598" s="8">
        <f t="shared" si="227"/>
        <v>38</v>
      </c>
      <c r="S3598" s="2" t="s">
        <v>61</v>
      </c>
      <c r="T3598" s="22" cm="1">
        <f t="array" ref="T3598">_xlfn.IFS(OR(Q3598&gt;$U$2,Q3598&lt;$U$3),Q3598*$V$2,OR(Q3598&gt;$U$3,Q3598&lt;$U$4),Q3598*$V$3,OR(Q3598&gt;$U$3,Q3598&lt;$U$4),Q3598*$V$4,OR(Q3598&gt;$U$5,Q3598&lt;$U$6),Q3598*$V$6,OR(Q3598&gt;$U$6,Q3598&lt;$U$7),Q3598*$V$7)</f>
        <v>17.28</v>
      </c>
    </row>
    <row r="3599" spans="1:20" x14ac:dyDescent="0.3">
      <c r="A3599" s="2" t="s">
        <v>4286</v>
      </c>
      <c r="B3599" s="5">
        <v>43230</v>
      </c>
      <c r="C3599" s="5">
        <v>43232</v>
      </c>
      <c r="D3599" s="2" t="s">
        <v>45</v>
      </c>
      <c r="E3599" s="2" t="s">
        <v>46</v>
      </c>
      <c r="F3599" s="2" t="s">
        <v>234</v>
      </c>
      <c r="G3599" s="6" t="str">
        <f>VLOOKUP(F3599,'Customer Info'!A:B,2,0)</f>
        <v>Erin</v>
      </c>
      <c r="H3599" s="6" t="str">
        <f>VLOOKUP(F3599,'Customer Info'!A:C,3,0)</f>
        <v>Smith</v>
      </c>
      <c r="I3599" s="6" t="str">
        <f>VLOOKUP(F3599,'Customer Info'!A:E,5,0)</f>
        <v>Yuci</v>
      </c>
      <c r="J3599" s="2" t="s">
        <v>129</v>
      </c>
      <c r="K3599" s="2">
        <v>101</v>
      </c>
      <c r="L3599" s="2">
        <v>98</v>
      </c>
      <c r="M3599" s="2">
        <v>4</v>
      </c>
      <c r="N3599" s="7">
        <f t="shared" si="224"/>
        <v>392</v>
      </c>
      <c r="O3599" s="7">
        <f t="shared" si="225"/>
        <v>404</v>
      </c>
      <c r="P3599" s="2">
        <v>10</v>
      </c>
      <c r="Q3599" s="8">
        <f t="shared" si="226"/>
        <v>414</v>
      </c>
      <c r="R3599" s="8">
        <f t="shared" si="227"/>
        <v>12</v>
      </c>
      <c r="S3599" s="2" t="s">
        <v>31</v>
      </c>
      <c r="T3599" s="22" cm="1">
        <f t="array" ref="T3599">_xlfn.IFS(OR(Q3599&gt;$U$2,Q3599&lt;$U$3),Q3599*$V$2,OR(Q3599&gt;$U$3,Q3599&lt;$U$4),Q3599*$V$3,OR(Q3599&gt;$U$3,Q3599&lt;$U$4),Q3599*$V$4,OR(Q3599&gt;$U$5,Q3599&lt;$U$6),Q3599*$V$6,OR(Q3599&gt;$U$6,Q3599&lt;$U$7),Q3599*$V$7)</f>
        <v>8.2799999999999994</v>
      </c>
    </row>
    <row r="3600" spans="1:20" x14ac:dyDescent="0.3">
      <c r="A3600" s="2" t="s">
        <v>4287</v>
      </c>
      <c r="B3600" s="5">
        <v>43235</v>
      </c>
      <c r="C3600" s="5">
        <v>43235</v>
      </c>
      <c r="D3600" s="2" t="s">
        <v>33</v>
      </c>
      <c r="E3600" s="2" t="s">
        <v>46</v>
      </c>
      <c r="F3600" s="2" t="s">
        <v>140</v>
      </c>
      <c r="G3600" s="6" t="str">
        <f>VLOOKUP(F3600,'Customer Info'!A:B,2,0)</f>
        <v>Steve</v>
      </c>
      <c r="H3600" s="6" t="str">
        <f>VLOOKUP(F3600,'Customer Info'!A:C,3,0)</f>
        <v>Carroll</v>
      </c>
      <c r="I3600" s="6" t="str">
        <f>VLOOKUP(F3600,'Customer Info'!A:E,5,0)</f>
        <v>Qingdao</v>
      </c>
      <c r="J3600" s="2" t="s">
        <v>78</v>
      </c>
      <c r="K3600" s="2">
        <v>7922</v>
      </c>
      <c r="L3600" s="2">
        <v>7328</v>
      </c>
      <c r="M3600" s="2">
        <v>1</v>
      </c>
      <c r="N3600" s="7">
        <f t="shared" si="224"/>
        <v>7328</v>
      </c>
      <c r="O3600" s="7">
        <f t="shared" si="225"/>
        <v>7922</v>
      </c>
      <c r="P3600" s="2">
        <v>88</v>
      </c>
      <c r="Q3600" s="8">
        <f t="shared" si="226"/>
        <v>8010</v>
      </c>
      <c r="R3600" s="8">
        <f t="shared" si="227"/>
        <v>594</v>
      </c>
      <c r="S3600" s="2" t="s">
        <v>61</v>
      </c>
      <c r="T3600" s="22" cm="1">
        <f t="array" ref="T3600">_xlfn.IFS(OR(Q3600&gt;$U$2,Q3600&lt;$U$3),Q3600*$V$2,OR(Q3600&gt;$U$3,Q3600&lt;$U$4),Q3600*$V$3,OR(Q3600&gt;$U$3,Q3600&lt;$U$4),Q3600*$V$4,OR(Q3600&gt;$U$5,Q3600&lt;$U$6),Q3600*$V$6,OR(Q3600&gt;$U$6,Q3600&lt;$U$7),Q3600*$V$7)</f>
        <v>160.20000000000002</v>
      </c>
    </row>
    <row r="3601" spans="1:20" x14ac:dyDescent="0.3">
      <c r="A3601" s="2" t="s">
        <v>4288</v>
      </c>
      <c r="B3601" s="5">
        <v>43127</v>
      </c>
      <c r="C3601" s="5">
        <v>43129</v>
      </c>
      <c r="D3601" s="2" t="s">
        <v>26</v>
      </c>
      <c r="E3601" s="2" t="s">
        <v>27</v>
      </c>
      <c r="F3601" s="2" t="s">
        <v>341</v>
      </c>
      <c r="G3601" s="6" t="str">
        <f>VLOOKUP(F3601,'Customer Info'!A:B,2,0)</f>
        <v>Sarah</v>
      </c>
      <c r="H3601" s="6" t="str">
        <f>VLOOKUP(F3601,'Customer Info'!A:C,3,0)</f>
        <v>Foster</v>
      </c>
      <c r="I3601" s="6" t="str">
        <f>VLOOKUP(F3601,'Customer Info'!A:E,5,0)</f>
        <v>Xianning</v>
      </c>
      <c r="J3601" s="2" t="s">
        <v>54</v>
      </c>
      <c r="K3601" s="2">
        <v>4704</v>
      </c>
      <c r="L3601" s="2">
        <v>4361</v>
      </c>
      <c r="M3601" s="2">
        <v>3</v>
      </c>
      <c r="N3601" s="7">
        <f t="shared" si="224"/>
        <v>13083</v>
      </c>
      <c r="O3601" s="7">
        <f t="shared" si="225"/>
        <v>14112</v>
      </c>
      <c r="P3601" s="2">
        <v>63</v>
      </c>
      <c r="Q3601" s="8">
        <f t="shared" si="226"/>
        <v>14175</v>
      </c>
      <c r="R3601" s="8">
        <f t="shared" si="227"/>
        <v>1029</v>
      </c>
      <c r="S3601" s="2" t="s">
        <v>31</v>
      </c>
      <c r="T3601" s="22" cm="1">
        <f t="array" ref="T3601">_xlfn.IFS(OR(Q3601&gt;$U$2,Q3601&lt;$U$3),Q3601*$V$2,OR(Q3601&gt;$U$3,Q3601&lt;$U$4),Q3601*$V$3,OR(Q3601&gt;$U$3,Q3601&lt;$U$4),Q3601*$V$4,OR(Q3601&gt;$U$5,Q3601&lt;$U$6),Q3601*$V$6,OR(Q3601&gt;$U$6,Q3601&lt;$U$7),Q3601*$V$7)</f>
        <v>283.5</v>
      </c>
    </row>
    <row r="3602" spans="1:20" x14ac:dyDescent="0.3">
      <c r="A3602" s="2" t="s">
        <v>4289</v>
      </c>
      <c r="B3602" s="5">
        <v>43325</v>
      </c>
      <c r="C3602" s="5">
        <v>43326</v>
      </c>
      <c r="D3602" s="2" t="s">
        <v>26</v>
      </c>
      <c r="E3602" s="2" t="s">
        <v>66</v>
      </c>
      <c r="F3602" s="2" t="s">
        <v>1702</v>
      </c>
      <c r="G3602" s="6" t="str">
        <f>VLOOKUP(F3602,'Customer Info'!A:B,2,0)</f>
        <v>Patrick</v>
      </c>
      <c r="H3602" s="6" t="str">
        <f>VLOOKUP(F3602,'Customer Info'!A:C,3,0)</f>
        <v>O'Donnell</v>
      </c>
      <c r="I3602" s="6" t="str">
        <f>VLOOKUP(F3602,'Customer Info'!A:E,5,0)</f>
        <v>Sydney</v>
      </c>
      <c r="J3602" s="2" t="s">
        <v>158</v>
      </c>
      <c r="K3602" s="2">
        <v>3408</v>
      </c>
      <c r="L3602" s="2">
        <v>3215</v>
      </c>
      <c r="M3602" s="2">
        <v>3</v>
      </c>
      <c r="N3602" s="7">
        <f t="shared" si="224"/>
        <v>9645</v>
      </c>
      <c r="O3602" s="7">
        <f t="shared" si="225"/>
        <v>10224</v>
      </c>
      <c r="P3602" s="2">
        <v>63</v>
      </c>
      <c r="Q3602" s="8">
        <f t="shared" si="226"/>
        <v>10287</v>
      </c>
      <c r="R3602" s="8">
        <f t="shared" si="227"/>
        <v>579</v>
      </c>
      <c r="S3602" s="2" t="s">
        <v>31</v>
      </c>
      <c r="T3602" s="22" cm="1">
        <f t="array" ref="T3602">_xlfn.IFS(OR(Q3602&gt;$U$2,Q3602&lt;$U$3),Q3602*$V$2,OR(Q3602&gt;$U$3,Q3602&lt;$U$4),Q3602*$V$3,OR(Q3602&gt;$U$3,Q3602&lt;$U$4),Q3602*$V$4,OR(Q3602&gt;$U$5,Q3602&lt;$U$6),Q3602*$V$6,OR(Q3602&gt;$U$6,Q3602&lt;$U$7),Q3602*$V$7)</f>
        <v>205.74</v>
      </c>
    </row>
    <row r="3603" spans="1:20" x14ac:dyDescent="0.3">
      <c r="A3603" s="2" t="s">
        <v>4290</v>
      </c>
      <c r="B3603" s="5">
        <v>43444</v>
      </c>
      <c r="C3603" s="5">
        <v>43444</v>
      </c>
      <c r="D3603" s="2" t="s">
        <v>26</v>
      </c>
      <c r="E3603" s="2" t="s">
        <v>66</v>
      </c>
      <c r="F3603" s="2" t="s">
        <v>526</v>
      </c>
      <c r="G3603" s="6" t="str">
        <f>VLOOKUP(F3603,'Customer Info'!A:B,2,0)</f>
        <v>Deirdre</v>
      </c>
      <c r="H3603" s="6" t="str">
        <f>VLOOKUP(F3603,'Customer Info'!A:C,3,0)</f>
        <v>Greer</v>
      </c>
      <c r="I3603" s="6" t="str">
        <f>VLOOKUP(F3603,'Customer Info'!A:E,5,0)</f>
        <v>Perth</v>
      </c>
      <c r="J3603" s="2" t="s">
        <v>202</v>
      </c>
      <c r="K3603" s="2">
        <v>4246</v>
      </c>
      <c r="L3603" s="2">
        <v>3857</v>
      </c>
      <c r="M3603" s="2">
        <v>3</v>
      </c>
      <c r="N3603" s="7">
        <f t="shared" si="224"/>
        <v>11571</v>
      </c>
      <c r="O3603" s="7">
        <f t="shared" si="225"/>
        <v>12738</v>
      </c>
      <c r="P3603" s="2">
        <v>82</v>
      </c>
      <c r="Q3603" s="8">
        <f t="shared" si="226"/>
        <v>12820</v>
      </c>
      <c r="R3603" s="8">
        <f t="shared" si="227"/>
        <v>1167</v>
      </c>
      <c r="S3603" s="2" t="s">
        <v>61</v>
      </c>
      <c r="T3603" s="22" cm="1">
        <f t="array" ref="T3603">_xlfn.IFS(OR(Q3603&gt;$U$2,Q3603&lt;$U$3),Q3603*$V$2,OR(Q3603&gt;$U$3,Q3603&lt;$U$4),Q3603*$V$3,OR(Q3603&gt;$U$3,Q3603&lt;$U$4),Q3603*$V$4,OR(Q3603&gt;$U$5,Q3603&lt;$U$6),Q3603*$V$6,OR(Q3603&gt;$U$6,Q3603&lt;$U$7),Q3603*$V$7)</f>
        <v>256.39999999999998</v>
      </c>
    </row>
    <row r="3604" spans="1:20" x14ac:dyDescent="0.3">
      <c r="A3604" s="2" t="s">
        <v>4291</v>
      </c>
      <c r="B3604" s="5">
        <v>43384</v>
      </c>
      <c r="C3604" s="5">
        <v>43384</v>
      </c>
      <c r="D3604" s="2" t="s">
        <v>33</v>
      </c>
      <c r="E3604" s="2" t="s">
        <v>89</v>
      </c>
      <c r="F3604" s="2" t="s">
        <v>207</v>
      </c>
      <c r="G3604" s="6" t="str">
        <f>VLOOKUP(F3604,'Customer Info'!A:B,2,0)</f>
        <v>Sheri</v>
      </c>
      <c r="H3604" s="6" t="str">
        <f>VLOOKUP(F3604,'Customer Info'!A:C,3,0)</f>
        <v>Gordon</v>
      </c>
      <c r="I3604" s="6" t="str">
        <f>VLOOKUP(F3604,'Customer Info'!A:E,5,0)</f>
        <v>Bogor</v>
      </c>
      <c r="J3604" s="2" t="s">
        <v>114</v>
      </c>
      <c r="K3604" s="2">
        <v>2466</v>
      </c>
      <c r="L3604" s="2">
        <v>2327</v>
      </c>
      <c r="M3604" s="2">
        <v>8</v>
      </c>
      <c r="N3604" s="7">
        <f t="shared" si="224"/>
        <v>18616</v>
      </c>
      <c r="O3604" s="7">
        <f t="shared" si="225"/>
        <v>19728</v>
      </c>
      <c r="P3604" s="2">
        <v>25</v>
      </c>
      <c r="Q3604" s="8">
        <f t="shared" si="226"/>
        <v>19753</v>
      </c>
      <c r="R3604" s="8">
        <f t="shared" si="227"/>
        <v>1112</v>
      </c>
      <c r="S3604" s="2" t="s">
        <v>31</v>
      </c>
      <c r="T3604" s="22" cm="1">
        <f t="array" ref="T3604">_xlfn.IFS(OR(Q3604&gt;$U$2,Q3604&lt;$U$3),Q3604*$V$2,OR(Q3604&gt;$U$3,Q3604&lt;$U$4),Q3604*$V$3,OR(Q3604&gt;$U$3,Q3604&lt;$U$4),Q3604*$V$4,OR(Q3604&gt;$U$5,Q3604&lt;$U$6),Q3604*$V$6,OR(Q3604&gt;$U$6,Q3604&lt;$U$7),Q3604*$V$7)</f>
        <v>395.06</v>
      </c>
    </row>
    <row r="3605" spans="1:20" x14ac:dyDescent="0.3">
      <c r="A3605" s="2" t="s">
        <v>4292</v>
      </c>
      <c r="B3605" s="5">
        <v>43458</v>
      </c>
      <c r="C3605" s="5">
        <v>43458</v>
      </c>
      <c r="D3605" s="2" t="s">
        <v>45</v>
      </c>
      <c r="E3605" s="2" t="s">
        <v>66</v>
      </c>
      <c r="F3605" s="2" t="s">
        <v>1151</v>
      </c>
      <c r="G3605" s="6" t="str">
        <f>VLOOKUP(F3605,'Customer Info'!A:B,2,0)</f>
        <v>Ralph</v>
      </c>
      <c r="H3605" s="6" t="str">
        <f>VLOOKUP(F3605,'Customer Info'!A:C,3,0)</f>
        <v>Kennedy</v>
      </c>
      <c r="I3605" s="6" t="str">
        <f>VLOOKUP(F3605,'Customer Info'!A:E,5,0)</f>
        <v>Perth</v>
      </c>
      <c r="J3605" s="2" t="s">
        <v>552</v>
      </c>
      <c r="K3605" s="2">
        <v>1321</v>
      </c>
      <c r="L3605" s="2">
        <v>1211</v>
      </c>
      <c r="M3605" s="2">
        <v>3</v>
      </c>
      <c r="N3605" s="7">
        <f t="shared" si="224"/>
        <v>3633</v>
      </c>
      <c r="O3605" s="7">
        <f t="shared" si="225"/>
        <v>3963</v>
      </c>
      <c r="P3605" s="2">
        <v>65</v>
      </c>
      <c r="Q3605" s="8">
        <f t="shared" si="226"/>
        <v>4028</v>
      </c>
      <c r="R3605" s="8">
        <f t="shared" si="227"/>
        <v>330</v>
      </c>
      <c r="S3605" s="2" t="s">
        <v>61</v>
      </c>
      <c r="T3605" s="22" cm="1">
        <f t="array" ref="T3605">_xlfn.IFS(OR(Q3605&gt;$U$2,Q3605&lt;$U$3),Q3605*$V$2,OR(Q3605&gt;$U$3,Q3605&lt;$U$4),Q3605*$V$3,OR(Q3605&gt;$U$3,Q3605&lt;$U$4),Q3605*$V$4,OR(Q3605&gt;$U$5,Q3605&lt;$U$6),Q3605*$V$6,OR(Q3605&gt;$U$6,Q3605&lt;$U$7),Q3605*$V$7)</f>
        <v>80.56</v>
      </c>
    </row>
    <row r="3606" spans="1:20" x14ac:dyDescent="0.3">
      <c r="A3606" s="2" t="s">
        <v>4293</v>
      </c>
      <c r="B3606" s="5">
        <v>43226</v>
      </c>
      <c r="C3606" s="5">
        <v>43228</v>
      </c>
      <c r="D3606" s="2" t="s">
        <v>33</v>
      </c>
      <c r="E3606" s="2" t="s">
        <v>89</v>
      </c>
      <c r="F3606" s="2" t="s">
        <v>1197</v>
      </c>
      <c r="G3606" s="6" t="str">
        <f>VLOOKUP(F3606,'Customer Info'!A:B,2,0)</f>
        <v>Bryan</v>
      </c>
      <c r="H3606" s="6" t="str">
        <f>VLOOKUP(F3606,'Customer Info'!A:C,3,0)</f>
        <v>Spruell</v>
      </c>
      <c r="I3606" s="6" t="str">
        <f>VLOOKUP(F3606,'Customer Info'!A:E,5,0)</f>
        <v>Bekasi</v>
      </c>
      <c r="J3606" s="2" t="s">
        <v>577</v>
      </c>
      <c r="K3606" s="2">
        <v>6717</v>
      </c>
      <c r="L3606" s="2">
        <v>6288</v>
      </c>
      <c r="M3606" s="2">
        <v>4</v>
      </c>
      <c r="N3606" s="7">
        <f t="shared" si="224"/>
        <v>25152</v>
      </c>
      <c r="O3606" s="7">
        <f t="shared" si="225"/>
        <v>26868</v>
      </c>
      <c r="P3606" s="2">
        <v>75</v>
      </c>
      <c r="Q3606" s="8">
        <f t="shared" si="226"/>
        <v>26943</v>
      </c>
      <c r="R3606" s="8">
        <f t="shared" si="227"/>
        <v>1716</v>
      </c>
      <c r="S3606" s="2" t="s">
        <v>61</v>
      </c>
      <c r="T3606" s="22" cm="1">
        <f t="array" ref="T3606">_xlfn.IFS(OR(Q3606&gt;$U$2,Q3606&lt;$U$3),Q3606*$V$2,OR(Q3606&gt;$U$3,Q3606&lt;$U$4),Q3606*$V$3,OR(Q3606&gt;$U$3,Q3606&lt;$U$4),Q3606*$V$4,OR(Q3606&gt;$U$5,Q3606&lt;$U$6),Q3606*$V$6,OR(Q3606&gt;$U$6,Q3606&lt;$U$7),Q3606*$V$7)</f>
        <v>538.86</v>
      </c>
    </row>
    <row r="3607" spans="1:20" x14ac:dyDescent="0.3">
      <c r="A3607" s="2" t="s">
        <v>4294</v>
      </c>
      <c r="B3607" s="5">
        <v>43221</v>
      </c>
      <c r="C3607" s="5">
        <v>43221</v>
      </c>
      <c r="D3607" s="2" t="s">
        <v>45</v>
      </c>
      <c r="E3607" s="2" t="s">
        <v>41</v>
      </c>
      <c r="F3607" s="2" t="s">
        <v>74</v>
      </c>
      <c r="G3607" s="6" t="str">
        <f>VLOOKUP(F3607,'Customer Info'!A:B,2,0)</f>
        <v>Ryan</v>
      </c>
      <c r="H3607" s="6" t="str">
        <f>VLOOKUP(F3607,'Customer Info'!A:C,3,0)</f>
        <v>Crowe</v>
      </c>
      <c r="I3607" s="6" t="str">
        <f>VLOOKUP(F3607,'Customer Info'!A:E,5,0)</f>
        <v>Kanpur</v>
      </c>
      <c r="J3607" s="2" t="s">
        <v>414</v>
      </c>
      <c r="K3607" s="2">
        <v>87</v>
      </c>
      <c r="L3607" s="2">
        <v>80</v>
      </c>
      <c r="M3607" s="2">
        <v>3</v>
      </c>
      <c r="N3607" s="7">
        <f t="shared" si="224"/>
        <v>240</v>
      </c>
      <c r="O3607" s="7">
        <f t="shared" si="225"/>
        <v>261</v>
      </c>
      <c r="P3607" s="2">
        <v>10</v>
      </c>
      <c r="Q3607" s="8">
        <f t="shared" si="226"/>
        <v>271</v>
      </c>
      <c r="R3607" s="8">
        <f t="shared" si="227"/>
        <v>21</v>
      </c>
      <c r="S3607" s="2" t="s">
        <v>28</v>
      </c>
      <c r="T3607" s="22" cm="1">
        <f t="array" ref="T3607">_xlfn.IFS(OR(Q3607&gt;$U$2,Q3607&lt;$U$3),Q3607*$V$2,OR(Q3607&gt;$U$3,Q3607&lt;$U$4),Q3607*$V$3,OR(Q3607&gt;$U$3,Q3607&lt;$U$4),Q3607*$V$4,OR(Q3607&gt;$U$5,Q3607&lt;$U$6),Q3607*$V$6,OR(Q3607&gt;$U$6,Q3607&lt;$U$7),Q3607*$V$7)</f>
        <v>5.42</v>
      </c>
    </row>
    <row r="3608" spans="1:20" x14ac:dyDescent="0.3">
      <c r="A3608" s="2" t="s">
        <v>4295</v>
      </c>
      <c r="B3608" s="5">
        <v>43329</v>
      </c>
      <c r="C3608" s="5">
        <v>43330</v>
      </c>
      <c r="D3608" s="2" t="s">
        <v>33</v>
      </c>
      <c r="E3608" s="2" t="s">
        <v>41</v>
      </c>
      <c r="F3608" s="2" t="s">
        <v>99</v>
      </c>
      <c r="G3608" s="6" t="str">
        <f>VLOOKUP(F3608,'Customer Info'!A:B,2,0)</f>
        <v>Laurel</v>
      </c>
      <c r="H3608" s="6" t="str">
        <f>VLOOKUP(F3608,'Customer Info'!A:C,3,0)</f>
        <v>Workman</v>
      </c>
      <c r="I3608" s="6" t="str">
        <f>VLOOKUP(F3608,'Customer Info'!A:E,5,0)</f>
        <v>Leipzig</v>
      </c>
      <c r="J3608" s="2" t="s">
        <v>81</v>
      </c>
      <c r="K3608" s="2">
        <v>7691</v>
      </c>
      <c r="L3608" s="2">
        <v>7255</v>
      </c>
      <c r="M3608" s="2">
        <v>6</v>
      </c>
      <c r="N3608" s="7">
        <f t="shared" si="224"/>
        <v>43530</v>
      </c>
      <c r="O3608" s="7">
        <f t="shared" si="225"/>
        <v>46146</v>
      </c>
      <c r="P3608" s="2">
        <v>50</v>
      </c>
      <c r="Q3608" s="8">
        <f t="shared" si="226"/>
        <v>46196</v>
      </c>
      <c r="R3608" s="8">
        <f t="shared" si="227"/>
        <v>2616</v>
      </c>
      <c r="S3608" s="2" t="s">
        <v>31</v>
      </c>
      <c r="T3608" s="22" cm="1">
        <f t="array" ref="T3608">_xlfn.IFS(OR(Q3608&gt;$U$2,Q3608&lt;$U$3),Q3608*$V$2,OR(Q3608&gt;$U$3,Q3608&lt;$U$4),Q3608*$V$3,OR(Q3608&gt;$U$3,Q3608&lt;$U$4),Q3608*$V$4,OR(Q3608&gt;$U$5,Q3608&lt;$U$6),Q3608*$V$6,OR(Q3608&gt;$U$6,Q3608&lt;$U$7),Q3608*$V$7)</f>
        <v>923.92000000000007</v>
      </c>
    </row>
    <row r="3609" spans="1:20" x14ac:dyDescent="0.3">
      <c r="A3609" s="2" t="s">
        <v>4296</v>
      </c>
      <c r="B3609" s="5">
        <v>43306</v>
      </c>
      <c r="C3609" s="5">
        <v>43308</v>
      </c>
      <c r="D3609" s="2" t="s">
        <v>45</v>
      </c>
      <c r="E3609" s="2" t="s">
        <v>34</v>
      </c>
      <c r="F3609" s="2" t="s">
        <v>1294</v>
      </c>
      <c r="G3609" s="6" t="str">
        <f>VLOOKUP(F3609,'Customer Info'!A:B,2,0)</f>
        <v>Julia</v>
      </c>
      <c r="H3609" s="6" t="str">
        <f>VLOOKUP(F3609,'Customer Info'!A:C,3,0)</f>
        <v>Dunbar</v>
      </c>
      <c r="I3609" s="6" t="str">
        <f>VLOOKUP(F3609,'Customer Info'!A:E,5,0)</f>
        <v>Melbourne</v>
      </c>
      <c r="J3609" s="2" t="s">
        <v>433</v>
      </c>
      <c r="K3609" s="2">
        <v>1901</v>
      </c>
      <c r="L3609" s="2">
        <v>1810</v>
      </c>
      <c r="M3609" s="2">
        <v>2</v>
      </c>
      <c r="N3609" s="7">
        <f t="shared" si="224"/>
        <v>3620</v>
      </c>
      <c r="O3609" s="7">
        <f t="shared" si="225"/>
        <v>3802</v>
      </c>
      <c r="P3609" s="2">
        <v>88</v>
      </c>
      <c r="Q3609" s="8">
        <f t="shared" si="226"/>
        <v>3890</v>
      </c>
      <c r="R3609" s="8">
        <f t="shared" si="227"/>
        <v>182</v>
      </c>
      <c r="S3609" s="2" t="s">
        <v>31</v>
      </c>
      <c r="T3609" s="22" cm="1">
        <f t="array" ref="T3609">_xlfn.IFS(OR(Q3609&gt;$U$2,Q3609&lt;$U$3),Q3609*$V$2,OR(Q3609&gt;$U$3,Q3609&lt;$U$4),Q3609*$V$3,OR(Q3609&gt;$U$3,Q3609&lt;$U$4),Q3609*$V$4,OR(Q3609&gt;$U$5,Q3609&lt;$U$6),Q3609*$V$6,OR(Q3609&gt;$U$6,Q3609&lt;$U$7),Q3609*$V$7)</f>
        <v>77.8</v>
      </c>
    </row>
    <row r="3610" spans="1:20" x14ac:dyDescent="0.3">
      <c r="A3610" s="2" t="s">
        <v>4297</v>
      </c>
      <c r="B3610" s="5">
        <v>43361</v>
      </c>
      <c r="C3610" s="5">
        <v>43363</v>
      </c>
      <c r="D3610" s="2" t="s">
        <v>33</v>
      </c>
      <c r="E3610" s="2" t="s">
        <v>46</v>
      </c>
      <c r="F3610" s="2" t="s">
        <v>1064</v>
      </c>
      <c r="G3610" s="6" t="str">
        <f>VLOOKUP(F3610,'Customer Info'!A:B,2,0)</f>
        <v>John</v>
      </c>
      <c r="H3610" s="6" t="str">
        <f>VLOOKUP(F3610,'Customer Info'!A:C,3,0)</f>
        <v>Lucas</v>
      </c>
      <c r="I3610" s="6" t="str">
        <f>VLOOKUP(F3610,'Customer Info'!A:E,5,0)</f>
        <v>Beijing</v>
      </c>
      <c r="J3610" s="2" t="s">
        <v>745</v>
      </c>
      <c r="K3610" s="2">
        <v>7361</v>
      </c>
      <c r="L3610" s="2">
        <v>6887</v>
      </c>
      <c r="M3610" s="2">
        <v>3</v>
      </c>
      <c r="N3610" s="7">
        <f t="shared" si="224"/>
        <v>20661</v>
      </c>
      <c r="O3610" s="7">
        <f t="shared" si="225"/>
        <v>22083</v>
      </c>
      <c r="P3610" s="2">
        <v>89</v>
      </c>
      <c r="Q3610" s="8">
        <f t="shared" si="226"/>
        <v>22172</v>
      </c>
      <c r="R3610" s="8">
        <f t="shared" si="227"/>
        <v>1422</v>
      </c>
      <c r="S3610" s="2" t="s">
        <v>61</v>
      </c>
      <c r="T3610" s="22" cm="1">
        <f t="array" ref="T3610">_xlfn.IFS(OR(Q3610&gt;$U$2,Q3610&lt;$U$3),Q3610*$V$2,OR(Q3610&gt;$U$3,Q3610&lt;$U$4),Q3610*$V$3,OR(Q3610&gt;$U$3,Q3610&lt;$U$4),Q3610*$V$4,OR(Q3610&gt;$U$5,Q3610&lt;$U$6),Q3610*$V$6,OR(Q3610&gt;$U$6,Q3610&lt;$U$7),Q3610*$V$7)</f>
        <v>443.44</v>
      </c>
    </row>
    <row r="3611" spans="1:20" x14ac:dyDescent="0.3">
      <c r="A3611" s="2" t="s">
        <v>4298</v>
      </c>
      <c r="B3611" s="5">
        <v>43465</v>
      </c>
      <c r="C3611" s="5">
        <v>43466</v>
      </c>
      <c r="D3611" s="2" t="s">
        <v>33</v>
      </c>
      <c r="E3611" s="2" t="s">
        <v>89</v>
      </c>
      <c r="F3611" s="2" t="s">
        <v>1277</v>
      </c>
      <c r="G3611" s="6" t="str">
        <f>VLOOKUP(F3611,'Customer Info'!A:B,2,0)</f>
        <v>Tracy</v>
      </c>
      <c r="H3611" s="6" t="str">
        <f>VLOOKUP(F3611,'Customer Info'!A:C,3,0)</f>
        <v>Blumstein</v>
      </c>
      <c r="I3611" s="6" t="str">
        <f>VLOOKUP(F3611,'Customer Info'!A:E,5,0)</f>
        <v>Guangzhou</v>
      </c>
      <c r="J3611" s="2" t="s">
        <v>552</v>
      </c>
      <c r="K3611" s="2">
        <v>9306</v>
      </c>
      <c r="L3611" s="2">
        <v>8461</v>
      </c>
      <c r="M3611" s="2">
        <v>7</v>
      </c>
      <c r="N3611" s="7">
        <f t="shared" si="224"/>
        <v>59227</v>
      </c>
      <c r="O3611" s="7">
        <f t="shared" si="225"/>
        <v>65142</v>
      </c>
      <c r="P3611" s="2">
        <v>100</v>
      </c>
      <c r="Q3611" s="8">
        <f t="shared" si="226"/>
        <v>65242</v>
      </c>
      <c r="R3611" s="8">
        <f t="shared" si="227"/>
        <v>5915</v>
      </c>
      <c r="S3611" s="2" t="s">
        <v>61</v>
      </c>
      <c r="T3611" s="22" cm="1">
        <f t="array" ref="T3611">_xlfn.IFS(OR(Q3611&gt;$U$2,Q3611&lt;$U$3),Q3611*$V$2,OR(Q3611&gt;$U$3,Q3611&lt;$U$4),Q3611*$V$3,OR(Q3611&gt;$U$3,Q3611&lt;$U$4),Q3611*$V$4,OR(Q3611&gt;$U$5,Q3611&lt;$U$6),Q3611*$V$6,OR(Q3611&gt;$U$6,Q3611&lt;$U$7),Q3611*$V$7)</f>
        <v>1304.8399999999999</v>
      </c>
    </row>
    <row r="3612" spans="1:20" x14ac:dyDescent="0.3">
      <c r="A3612" s="2" t="s">
        <v>4299</v>
      </c>
      <c r="B3612" s="5">
        <v>43285</v>
      </c>
      <c r="C3612" s="5">
        <v>43285</v>
      </c>
      <c r="D3612" s="2" t="s">
        <v>26</v>
      </c>
      <c r="E3612" s="2" t="s">
        <v>89</v>
      </c>
      <c r="F3612" s="2" t="s">
        <v>769</v>
      </c>
      <c r="G3612" s="6" t="str">
        <f>VLOOKUP(F3612,'Customer Info'!A:B,2,0)</f>
        <v>John</v>
      </c>
      <c r="H3612" s="6" t="str">
        <f>VLOOKUP(F3612,'Customer Info'!A:C,3,0)</f>
        <v>Castell</v>
      </c>
      <c r="I3612" s="6" t="str">
        <f>VLOOKUP(F3612,'Customer Info'!A:E,5,0)</f>
        <v>Jakarta</v>
      </c>
      <c r="J3612" s="2" t="s">
        <v>36</v>
      </c>
      <c r="K3612" s="2">
        <v>1332</v>
      </c>
      <c r="L3612" s="2">
        <v>1209</v>
      </c>
      <c r="M3612" s="2">
        <v>2</v>
      </c>
      <c r="N3612" s="7">
        <f t="shared" si="224"/>
        <v>2418</v>
      </c>
      <c r="O3612" s="7">
        <f t="shared" si="225"/>
        <v>2664</v>
      </c>
      <c r="P3612" s="2">
        <v>71</v>
      </c>
      <c r="Q3612" s="8">
        <f t="shared" si="226"/>
        <v>2735</v>
      </c>
      <c r="R3612" s="8">
        <f t="shared" si="227"/>
        <v>246</v>
      </c>
      <c r="S3612" s="2" t="s">
        <v>31</v>
      </c>
      <c r="T3612" s="22" cm="1">
        <f t="array" ref="T3612">_xlfn.IFS(OR(Q3612&gt;$U$2,Q3612&lt;$U$3),Q3612*$V$2,OR(Q3612&gt;$U$3,Q3612&lt;$U$4),Q3612*$V$3,OR(Q3612&gt;$U$3,Q3612&lt;$U$4),Q3612*$V$4,OR(Q3612&gt;$U$5,Q3612&lt;$U$6),Q3612*$V$6,OR(Q3612&gt;$U$6,Q3612&lt;$U$7),Q3612*$V$7)</f>
        <v>54.7</v>
      </c>
    </row>
    <row r="3613" spans="1:20" x14ac:dyDescent="0.3">
      <c r="A3613" s="2" t="s">
        <v>4300</v>
      </c>
      <c r="B3613" s="5">
        <v>43439</v>
      </c>
      <c r="C3613" s="5">
        <v>43439</v>
      </c>
      <c r="D3613" s="2" t="s">
        <v>26</v>
      </c>
      <c r="E3613" s="2" t="s">
        <v>89</v>
      </c>
      <c r="F3613" s="2" t="s">
        <v>659</v>
      </c>
      <c r="G3613" s="6" t="str">
        <f>VLOOKUP(F3613,'Customer Info'!A:B,2,0)</f>
        <v>Victoria</v>
      </c>
      <c r="H3613" s="6" t="str">
        <f>VLOOKUP(F3613,'Customer Info'!A:C,3,0)</f>
        <v>Brennan</v>
      </c>
      <c r="I3613" s="6" t="str">
        <f>VLOOKUP(F3613,'Customer Info'!A:E,5,0)</f>
        <v>Canberra</v>
      </c>
      <c r="J3613" s="2" t="s">
        <v>30</v>
      </c>
      <c r="K3613" s="2">
        <v>1734</v>
      </c>
      <c r="L3613" s="2">
        <v>1702</v>
      </c>
      <c r="M3613" s="2">
        <v>2</v>
      </c>
      <c r="N3613" s="7">
        <f t="shared" si="224"/>
        <v>3404</v>
      </c>
      <c r="O3613" s="7">
        <f t="shared" si="225"/>
        <v>3468</v>
      </c>
      <c r="P3613" s="2">
        <v>97</v>
      </c>
      <c r="Q3613" s="8">
        <f t="shared" si="226"/>
        <v>3565</v>
      </c>
      <c r="R3613" s="8">
        <f t="shared" si="227"/>
        <v>64</v>
      </c>
      <c r="S3613" s="2" t="s">
        <v>28</v>
      </c>
      <c r="T3613" s="22" cm="1">
        <f t="array" ref="T3613">_xlfn.IFS(OR(Q3613&gt;$U$2,Q3613&lt;$U$3),Q3613*$V$2,OR(Q3613&gt;$U$3,Q3613&lt;$U$4),Q3613*$V$3,OR(Q3613&gt;$U$3,Q3613&lt;$U$4),Q3613*$V$4,OR(Q3613&gt;$U$5,Q3613&lt;$U$6),Q3613*$V$6,OR(Q3613&gt;$U$6,Q3613&lt;$U$7),Q3613*$V$7)</f>
        <v>71.3</v>
      </c>
    </row>
    <row r="3614" spans="1:20" x14ac:dyDescent="0.3">
      <c r="A3614" s="2" t="s">
        <v>4301</v>
      </c>
      <c r="B3614" s="5">
        <v>43294</v>
      </c>
      <c r="C3614" s="5">
        <v>43296</v>
      </c>
      <c r="D3614" s="2" t="s">
        <v>45</v>
      </c>
      <c r="E3614" s="2" t="s">
        <v>89</v>
      </c>
      <c r="F3614" s="2" t="s">
        <v>428</v>
      </c>
      <c r="G3614" s="6" t="str">
        <f>VLOOKUP(F3614,'Customer Info'!A:B,2,0)</f>
        <v>Dennis</v>
      </c>
      <c r="H3614" s="6" t="str">
        <f>VLOOKUP(F3614,'Customer Info'!A:C,3,0)</f>
        <v>Pardue</v>
      </c>
      <c r="I3614" s="6" t="str">
        <f>VLOOKUP(F3614,'Customer Info'!A:E,5,0)</f>
        <v>Pekalongan</v>
      </c>
      <c r="J3614" s="2" t="s">
        <v>359</v>
      </c>
      <c r="K3614" s="2">
        <v>3054</v>
      </c>
      <c r="L3614" s="2">
        <v>2721</v>
      </c>
      <c r="M3614" s="2">
        <v>1</v>
      </c>
      <c r="N3614" s="7">
        <f t="shared" si="224"/>
        <v>2721</v>
      </c>
      <c r="O3614" s="7">
        <f t="shared" si="225"/>
        <v>3054</v>
      </c>
      <c r="P3614" s="2">
        <v>40</v>
      </c>
      <c r="Q3614" s="8">
        <f t="shared" si="226"/>
        <v>3094</v>
      </c>
      <c r="R3614" s="8">
        <f t="shared" si="227"/>
        <v>333</v>
      </c>
      <c r="S3614" s="2" t="s">
        <v>28</v>
      </c>
      <c r="T3614" s="22" cm="1">
        <f t="array" ref="T3614">_xlfn.IFS(OR(Q3614&gt;$U$2,Q3614&lt;$U$3),Q3614*$V$2,OR(Q3614&gt;$U$3,Q3614&lt;$U$4),Q3614*$V$3,OR(Q3614&gt;$U$3,Q3614&lt;$U$4),Q3614*$V$4,OR(Q3614&gt;$U$5,Q3614&lt;$U$6),Q3614*$V$6,OR(Q3614&gt;$U$6,Q3614&lt;$U$7),Q3614*$V$7)</f>
        <v>61.88</v>
      </c>
    </row>
    <row r="3615" spans="1:20" x14ac:dyDescent="0.3">
      <c r="A3615" s="2" t="s">
        <v>4302</v>
      </c>
      <c r="B3615" s="5">
        <v>43638</v>
      </c>
      <c r="C3615" s="5">
        <v>43638</v>
      </c>
      <c r="D3615" s="2" t="s">
        <v>26</v>
      </c>
      <c r="E3615" s="2" t="s">
        <v>34</v>
      </c>
      <c r="F3615" s="2" t="s">
        <v>445</v>
      </c>
      <c r="G3615" s="6" t="str">
        <f>VLOOKUP(F3615,'Customer Info'!A:B,2,0)</f>
        <v>Lisa</v>
      </c>
      <c r="H3615" s="6" t="str">
        <f>VLOOKUP(F3615,'Customer Info'!A:C,3,0)</f>
        <v>DeCherney</v>
      </c>
      <c r="I3615" s="6" t="str">
        <f>VLOOKUP(F3615,'Customer Info'!A:E,5,0)</f>
        <v>Ningbo</v>
      </c>
      <c r="J3615" s="2" t="s">
        <v>575</v>
      </c>
      <c r="K3615" s="2">
        <v>4122</v>
      </c>
      <c r="L3615" s="2">
        <v>3781</v>
      </c>
      <c r="M3615" s="2">
        <v>6</v>
      </c>
      <c r="N3615" s="7">
        <f t="shared" si="224"/>
        <v>22686</v>
      </c>
      <c r="O3615" s="7">
        <f t="shared" si="225"/>
        <v>24732</v>
      </c>
      <c r="P3615" s="2">
        <v>34</v>
      </c>
      <c r="Q3615" s="8">
        <f t="shared" si="226"/>
        <v>24766</v>
      </c>
      <c r="R3615" s="8">
        <f t="shared" si="227"/>
        <v>2046</v>
      </c>
      <c r="S3615" s="2" t="s">
        <v>61</v>
      </c>
      <c r="T3615" s="22" cm="1">
        <f t="array" ref="T3615">_xlfn.IFS(OR(Q3615&gt;$U$2,Q3615&lt;$U$3),Q3615*$V$2,OR(Q3615&gt;$U$3,Q3615&lt;$U$4),Q3615*$V$3,OR(Q3615&gt;$U$3,Q3615&lt;$U$4),Q3615*$V$4,OR(Q3615&gt;$U$5,Q3615&lt;$U$6),Q3615*$V$6,OR(Q3615&gt;$U$6,Q3615&lt;$U$7),Q3615*$V$7)</f>
        <v>495.32</v>
      </c>
    </row>
    <row r="3616" spans="1:20" x14ac:dyDescent="0.3">
      <c r="A3616" s="2" t="s">
        <v>4303</v>
      </c>
      <c r="B3616" s="5">
        <v>43730</v>
      </c>
      <c r="C3616" s="5">
        <v>43730</v>
      </c>
      <c r="D3616" s="2" t="s">
        <v>33</v>
      </c>
      <c r="E3616" s="2" t="s">
        <v>41</v>
      </c>
      <c r="F3616" s="2" t="s">
        <v>1206</v>
      </c>
      <c r="G3616" s="6" t="str">
        <f>VLOOKUP(F3616,'Customer Info'!A:B,2,0)</f>
        <v>Robert</v>
      </c>
      <c r="H3616" s="6" t="str">
        <f>VLOOKUP(F3616,'Customer Info'!A:C,3,0)</f>
        <v>Dilbeck</v>
      </c>
      <c r="I3616" s="6" t="str">
        <f>VLOOKUP(F3616,'Customer Info'!A:E,5,0)</f>
        <v>Bihar Sharif</v>
      </c>
      <c r="J3616" s="2" t="s">
        <v>141</v>
      </c>
      <c r="K3616" s="2">
        <v>1552</v>
      </c>
      <c r="L3616" s="2">
        <v>1466</v>
      </c>
      <c r="M3616" s="2">
        <v>2</v>
      </c>
      <c r="N3616" s="7">
        <f t="shared" si="224"/>
        <v>2932</v>
      </c>
      <c r="O3616" s="7">
        <f t="shared" si="225"/>
        <v>3104</v>
      </c>
      <c r="P3616" s="2">
        <v>21</v>
      </c>
      <c r="Q3616" s="8">
        <f t="shared" si="226"/>
        <v>3125</v>
      </c>
      <c r="R3616" s="8">
        <f t="shared" si="227"/>
        <v>172</v>
      </c>
      <c r="S3616" s="2" t="s">
        <v>31</v>
      </c>
      <c r="T3616" s="22" cm="1">
        <f t="array" ref="T3616">_xlfn.IFS(OR(Q3616&gt;$U$2,Q3616&lt;$U$3),Q3616*$V$2,OR(Q3616&gt;$U$3,Q3616&lt;$U$4),Q3616*$V$3,OR(Q3616&gt;$U$3,Q3616&lt;$U$4),Q3616*$V$4,OR(Q3616&gt;$U$5,Q3616&lt;$U$6),Q3616*$V$6,OR(Q3616&gt;$U$6,Q3616&lt;$U$7),Q3616*$V$7)</f>
        <v>62.5</v>
      </c>
    </row>
    <row r="3617" spans="1:20" x14ac:dyDescent="0.3">
      <c r="A3617" s="2" t="s">
        <v>4304</v>
      </c>
      <c r="B3617" s="5">
        <v>43577</v>
      </c>
      <c r="C3617" s="5">
        <v>43577</v>
      </c>
      <c r="D3617" s="2" t="s">
        <v>26</v>
      </c>
      <c r="E3617" s="2" t="s">
        <v>41</v>
      </c>
      <c r="F3617" s="2" t="s">
        <v>1522</v>
      </c>
      <c r="G3617" s="6" t="str">
        <f>VLOOKUP(F3617,'Customer Info'!A:B,2,0)</f>
        <v>Cari</v>
      </c>
      <c r="H3617" s="6" t="str">
        <f>VLOOKUP(F3617,'Customer Info'!A:C,3,0)</f>
        <v>Schnelling</v>
      </c>
      <c r="I3617" s="6" t="str">
        <f>VLOOKUP(F3617,'Customer Info'!A:E,5,0)</f>
        <v>Agra</v>
      </c>
      <c r="J3617" s="2" t="s">
        <v>320</v>
      </c>
      <c r="K3617" s="2">
        <v>6012</v>
      </c>
      <c r="L3617" s="2">
        <v>5677</v>
      </c>
      <c r="M3617" s="2">
        <v>3</v>
      </c>
      <c r="N3617" s="7">
        <f t="shared" si="224"/>
        <v>17031</v>
      </c>
      <c r="O3617" s="7">
        <f t="shared" si="225"/>
        <v>18036</v>
      </c>
      <c r="P3617" s="2">
        <v>63</v>
      </c>
      <c r="Q3617" s="8">
        <f t="shared" si="226"/>
        <v>18099</v>
      </c>
      <c r="R3617" s="8">
        <f t="shared" si="227"/>
        <v>1005</v>
      </c>
      <c r="S3617" s="2" t="s">
        <v>61</v>
      </c>
      <c r="T3617" s="22" cm="1">
        <f t="array" ref="T3617">_xlfn.IFS(OR(Q3617&gt;$U$2,Q3617&lt;$U$3),Q3617*$V$2,OR(Q3617&gt;$U$3,Q3617&lt;$U$4),Q3617*$V$3,OR(Q3617&gt;$U$3,Q3617&lt;$U$4),Q3617*$V$4,OR(Q3617&gt;$U$5,Q3617&lt;$U$6),Q3617*$V$6,OR(Q3617&gt;$U$6,Q3617&lt;$U$7),Q3617*$V$7)</f>
        <v>361.98</v>
      </c>
    </row>
    <row r="3618" spans="1:20" x14ac:dyDescent="0.3">
      <c r="A3618" s="2" t="s">
        <v>4305</v>
      </c>
      <c r="B3618" s="5">
        <v>43654</v>
      </c>
      <c r="C3618" s="5">
        <v>43656</v>
      </c>
      <c r="D3618" s="2" t="s">
        <v>45</v>
      </c>
      <c r="E3618" s="2" t="s">
        <v>89</v>
      </c>
      <c r="F3618" s="2" t="s">
        <v>616</v>
      </c>
      <c r="G3618" s="6" t="str">
        <f>VLOOKUP(F3618,'Customer Info'!A:B,2,0)</f>
        <v>Kristina</v>
      </c>
      <c r="H3618" s="6" t="str">
        <f>VLOOKUP(F3618,'Customer Info'!A:C,3,0)</f>
        <v>Nunn</v>
      </c>
      <c r="I3618" s="6" t="str">
        <f>VLOOKUP(F3618,'Customer Info'!A:E,5,0)</f>
        <v>Sydney</v>
      </c>
      <c r="J3618" s="2" t="s">
        <v>575</v>
      </c>
      <c r="K3618" s="2">
        <v>167</v>
      </c>
      <c r="L3618" s="2">
        <v>155</v>
      </c>
      <c r="M3618" s="2">
        <v>2</v>
      </c>
      <c r="N3618" s="7">
        <f t="shared" si="224"/>
        <v>310</v>
      </c>
      <c r="O3618" s="7">
        <f t="shared" si="225"/>
        <v>334</v>
      </c>
      <c r="P3618" s="2">
        <v>30</v>
      </c>
      <c r="Q3618" s="8">
        <f t="shared" si="226"/>
        <v>364</v>
      </c>
      <c r="R3618" s="8">
        <f t="shared" si="227"/>
        <v>24</v>
      </c>
      <c r="S3618" s="2" t="s">
        <v>61</v>
      </c>
      <c r="T3618" s="22" cm="1">
        <f t="array" ref="T3618">_xlfn.IFS(OR(Q3618&gt;$U$2,Q3618&lt;$U$3),Q3618*$V$2,OR(Q3618&gt;$U$3,Q3618&lt;$U$4),Q3618*$V$3,OR(Q3618&gt;$U$3,Q3618&lt;$U$4),Q3618*$V$4,OR(Q3618&gt;$U$5,Q3618&lt;$U$6),Q3618*$V$6,OR(Q3618&gt;$U$6,Q3618&lt;$U$7),Q3618*$V$7)</f>
        <v>7.28</v>
      </c>
    </row>
    <row r="3619" spans="1:20" x14ac:dyDescent="0.3">
      <c r="A3619" s="2" t="s">
        <v>4306</v>
      </c>
      <c r="B3619" s="5">
        <v>43729</v>
      </c>
      <c r="C3619" s="5">
        <v>43730</v>
      </c>
      <c r="D3619" s="2" t="s">
        <v>45</v>
      </c>
      <c r="E3619" s="2" t="s">
        <v>41</v>
      </c>
      <c r="F3619" s="2" t="s">
        <v>457</v>
      </c>
      <c r="G3619" s="6" t="str">
        <f>VLOOKUP(F3619,'Customer Info'!A:B,2,0)</f>
        <v>Alex</v>
      </c>
      <c r="H3619" s="6" t="str">
        <f>VLOOKUP(F3619,'Customer Info'!A:C,3,0)</f>
        <v>Avila</v>
      </c>
      <c r="I3619" s="6" t="str">
        <f>VLOOKUP(F3619,'Customer Info'!A:E,5,0)</f>
        <v>Agra</v>
      </c>
      <c r="J3619" s="2" t="s">
        <v>833</v>
      </c>
      <c r="K3619" s="2">
        <v>100</v>
      </c>
      <c r="L3619" s="2">
        <v>95</v>
      </c>
      <c r="M3619" s="2">
        <v>2</v>
      </c>
      <c r="N3619" s="7">
        <f t="shared" si="224"/>
        <v>190</v>
      </c>
      <c r="O3619" s="7">
        <f t="shared" si="225"/>
        <v>200</v>
      </c>
      <c r="P3619" s="2">
        <v>10</v>
      </c>
      <c r="Q3619" s="8">
        <f t="shared" si="226"/>
        <v>210</v>
      </c>
      <c r="R3619" s="8">
        <f t="shared" si="227"/>
        <v>10</v>
      </c>
      <c r="S3619" s="2" t="s">
        <v>61</v>
      </c>
      <c r="T3619" s="22" cm="1">
        <f t="array" ref="T3619">_xlfn.IFS(OR(Q3619&gt;$U$2,Q3619&lt;$U$3),Q3619*$V$2,OR(Q3619&gt;$U$3,Q3619&lt;$U$4),Q3619*$V$3,OR(Q3619&gt;$U$3,Q3619&lt;$U$4),Q3619*$V$4,OR(Q3619&gt;$U$5,Q3619&lt;$U$6),Q3619*$V$6,OR(Q3619&gt;$U$6,Q3619&lt;$U$7),Q3619*$V$7)</f>
        <v>4.2</v>
      </c>
    </row>
    <row r="3620" spans="1:20" x14ac:dyDescent="0.3">
      <c r="A3620" s="2" t="s">
        <v>4307</v>
      </c>
      <c r="B3620" s="5">
        <v>43666</v>
      </c>
      <c r="C3620" s="5">
        <v>43668</v>
      </c>
      <c r="D3620" s="2" t="s">
        <v>26</v>
      </c>
      <c r="E3620" s="2" t="s">
        <v>41</v>
      </c>
      <c r="F3620" s="2" t="s">
        <v>747</v>
      </c>
      <c r="G3620" s="6" t="str">
        <f>VLOOKUP(F3620,'Customer Info'!A:B,2,0)</f>
        <v>Clay</v>
      </c>
      <c r="H3620" s="6" t="str">
        <f>VLOOKUP(F3620,'Customer Info'!A:C,3,0)</f>
        <v>Cheatham</v>
      </c>
      <c r="I3620" s="6" t="str">
        <f>VLOOKUP(F3620,'Customer Info'!A:E,5,0)</f>
        <v>Freiburg</v>
      </c>
      <c r="J3620" s="2" t="s">
        <v>704</v>
      </c>
      <c r="K3620" s="2">
        <v>1887</v>
      </c>
      <c r="L3620" s="2">
        <v>1763</v>
      </c>
      <c r="M3620" s="2">
        <v>3</v>
      </c>
      <c r="N3620" s="7">
        <f t="shared" si="224"/>
        <v>5289</v>
      </c>
      <c r="O3620" s="7">
        <f t="shared" si="225"/>
        <v>5661</v>
      </c>
      <c r="P3620" s="2">
        <v>20</v>
      </c>
      <c r="Q3620" s="8">
        <f t="shared" si="226"/>
        <v>5681</v>
      </c>
      <c r="R3620" s="8">
        <f t="shared" si="227"/>
        <v>372</v>
      </c>
      <c r="S3620" s="2" t="s">
        <v>31</v>
      </c>
      <c r="T3620" s="22" cm="1">
        <f t="array" ref="T3620">_xlfn.IFS(OR(Q3620&gt;$U$2,Q3620&lt;$U$3),Q3620*$V$2,OR(Q3620&gt;$U$3,Q3620&lt;$U$4),Q3620*$V$3,OR(Q3620&gt;$U$3,Q3620&lt;$U$4),Q3620*$V$4,OR(Q3620&gt;$U$5,Q3620&lt;$U$6),Q3620*$V$6,OR(Q3620&gt;$U$6,Q3620&lt;$U$7),Q3620*$V$7)</f>
        <v>113.62</v>
      </c>
    </row>
    <row r="3621" spans="1:20" x14ac:dyDescent="0.3">
      <c r="A3621" s="2" t="s">
        <v>4308</v>
      </c>
      <c r="B3621" s="5">
        <v>43765</v>
      </c>
      <c r="C3621" s="5">
        <v>43765</v>
      </c>
      <c r="D3621" s="2" t="s">
        <v>45</v>
      </c>
      <c r="E3621" s="2" t="s">
        <v>89</v>
      </c>
      <c r="F3621" s="2" t="s">
        <v>223</v>
      </c>
      <c r="G3621" s="6" t="str">
        <f>VLOOKUP(F3621,'Customer Info'!A:B,2,0)</f>
        <v>Sam</v>
      </c>
      <c r="H3621" s="6" t="str">
        <f>VLOOKUP(F3621,'Customer Info'!A:C,3,0)</f>
        <v>Zeldin</v>
      </c>
      <c r="I3621" s="6" t="str">
        <f>VLOOKUP(F3621,'Customer Info'!A:E,5,0)</f>
        <v>Yanji</v>
      </c>
      <c r="J3621" s="2" t="s">
        <v>402</v>
      </c>
      <c r="K3621" s="2">
        <v>1071</v>
      </c>
      <c r="L3621" s="2">
        <v>1010</v>
      </c>
      <c r="M3621" s="2">
        <v>1</v>
      </c>
      <c r="N3621" s="7">
        <f t="shared" si="224"/>
        <v>1010</v>
      </c>
      <c r="O3621" s="7">
        <f t="shared" si="225"/>
        <v>1071</v>
      </c>
      <c r="P3621" s="2">
        <v>99</v>
      </c>
      <c r="Q3621" s="8">
        <f t="shared" si="226"/>
        <v>1170</v>
      </c>
      <c r="R3621" s="8">
        <f t="shared" si="227"/>
        <v>61</v>
      </c>
      <c r="S3621" s="2" t="s">
        <v>28</v>
      </c>
      <c r="T3621" s="22" cm="1">
        <f t="array" ref="T3621">_xlfn.IFS(OR(Q3621&gt;$U$2,Q3621&lt;$U$3),Q3621*$V$2,OR(Q3621&gt;$U$3,Q3621&lt;$U$4),Q3621*$V$3,OR(Q3621&gt;$U$3,Q3621&lt;$U$4),Q3621*$V$4,OR(Q3621&gt;$U$5,Q3621&lt;$U$6),Q3621*$V$6,OR(Q3621&gt;$U$6,Q3621&lt;$U$7),Q3621*$V$7)</f>
        <v>23.400000000000002</v>
      </c>
    </row>
    <row r="3622" spans="1:20" x14ac:dyDescent="0.3">
      <c r="A3622" s="2" t="s">
        <v>4309</v>
      </c>
      <c r="B3622" s="5">
        <v>43515</v>
      </c>
      <c r="C3622" s="5">
        <v>43516</v>
      </c>
      <c r="D3622" s="2" t="s">
        <v>33</v>
      </c>
      <c r="E3622" s="2" t="s">
        <v>46</v>
      </c>
      <c r="F3622" s="2" t="s">
        <v>338</v>
      </c>
      <c r="G3622" s="6" t="str">
        <f>VLOOKUP(F3622,'Customer Info'!A:B,2,0)</f>
        <v>Ann</v>
      </c>
      <c r="H3622" s="6" t="str">
        <f>VLOOKUP(F3622,'Customer Info'!A:C,3,0)</f>
        <v>Chong</v>
      </c>
      <c r="I3622" s="6" t="str">
        <f>VLOOKUP(F3622,'Customer Info'!A:E,5,0)</f>
        <v>Sydney</v>
      </c>
      <c r="J3622" s="2" t="s">
        <v>833</v>
      </c>
      <c r="K3622" s="2">
        <v>6337</v>
      </c>
      <c r="L3622" s="2">
        <v>6215</v>
      </c>
      <c r="M3622" s="2">
        <v>3</v>
      </c>
      <c r="N3622" s="7">
        <f t="shared" si="224"/>
        <v>18645</v>
      </c>
      <c r="O3622" s="7">
        <f t="shared" si="225"/>
        <v>19011</v>
      </c>
      <c r="P3622" s="2">
        <v>52</v>
      </c>
      <c r="Q3622" s="8">
        <f t="shared" si="226"/>
        <v>19063</v>
      </c>
      <c r="R3622" s="8">
        <f t="shared" si="227"/>
        <v>366</v>
      </c>
      <c r="S3622" s="2" t="s">
        <v>61</v>
      </c>
      <c r="T3622" s="22" cm="1">
        <f t="array" ref="T3622">_xlfn.IFS(OR(Q3622&gt;$U$2,Q3622&lt;$U$3),Q3622*$V$2,OR(Q3622&gt;$U$3,Q3622&lt;$U$4),Q3622*$V$3,OR(Q3622&gt;$U$3,Q3622&lt;$U$4),Q3622*$V$4,OR(Q3622&gt;$U$5,Q3622&lt;$U$6),Q3622*$V$6,OR(Q3622&gt;$U$6,Q3622&lt;$U$7),Q3622*$V$7)</f>
        <v>381.26</v>
      </c>
    </row>
    <row r="3623" spans="1:20" x14ac:dyDescent="0.3">
      <c r="A3623" s="2" t="s">
        <v>4310</v>
      </c>
      <c r="B3623" s="5">
        <v>43553</v>
      </c>
      <c r="C3623" s="5">
        <v>43554</v>
      </c>
      <c r="D3623" s="2" t="s">
        <v>33</v>
      </c>
      <c r="E3623" s="2" t="s">
        <v>89</v>
      </c>
      <c r="F3623" s="2" t="s">
        <v>1024</v>
      </c>
      <c r="G3623" s="6" t="str">
        <f>VLOOKUP(F3623,'Customer Info'!A:B,2,0)</f>
        <v>Christy</v>
      </c>
      <c r="H3623" s="6" t="str">
        <f>VLOOKUP(F3623,'Customer Info'!A:C,3,0)</f>
        <v>Brittain</v>
      </c>
      <c r="I3623" s="6" t="str">
        <f>VLOOKUP(F3623,'Customer Info'!A:E,5,0)</f>
        <v>Ajmer</v>
      </c>
      <c r="J3623" s="2" t="s">
        <v>402</v>
      </c>
      <c r="K3623" s="2">
        <v>8869</v>
      </c>
      <c r="L3623" s="2">
        <v>7906</v>
      </c>
      <c r="M3623" s="2">
        <v>3</v>
      </c>
      <c r="N3623" s="7">
        <f t="shared" si="224"/>
        <v>23718</v>
      </c>
      <c r="O3623" s="7">
        <f t="shared" si="225"/>
        <v>26607</v>
      </c>
      <c r="P3623" s="2">
        <v>76</v>
      </c>
      <c r="Q3623" s="8">
        <f t="shared" si="226"/>
        <v>26683</v>
      </c>
      <c r="R3623" s="8">
        <f t="shared" si="227"/>
        <v>2889</v>
      </c>
      <c r="S3623" s="2" t="s">
        <v>31</v>
      </c>
      <c r="T3623" s="22" cm="1">
        <f t="array" ref="T3623">_xlfn.IFS(OR(Q3623&gt;$U$2,Q3623&lt;$U$3),Q3623*$V$2,OR(Q3623&gt;$U$3,Q3623&lt;$U$4),Q3623*$V$3,OR(Q3623&gt;$U$3,Q3623&lt;$U$4),Q3623*$V$4,OR(Q3623&gt;$U$5,Q3623&lt;$U$6),Q3623*$V$6,OR(Q3623&gt;$U$6,Q3623&lt;$U$7),Q3623*$V$7)</f>
        <v>533.66</v>
      </c>
    </row>
    <row r="3624" spans="1:20" x14ac:dyDescent="0.3">
      <c r="A3624" s="2" t="s">
        <v>4311</v>
      </c>
      <c r="B3624" s="5">
        <v>43708</v>
      </c>
      <c r="C3624" s="5">
        <v>43710</v>
      </c>
      <c r="D3624" s="2" t="s">
        <v>26</v>
      </c>
      <c r="E3624" s="2" t="s">
        <v>27</v>
      </c>
      <c r="F3624" s="2" t="s">
        <v>3064</v>
      </c>
      <c r="G3624" s="6" t="str">
        <f>VLOOKUP(F3624,'Customer Info'!A:B,2,0)</f>
        <v>Thea</v>
      </c>
      <c r="H3624" s="6" t="str">
        <f>VLOOKUP(F3624,'Customer Info'!A:C,3,0)</f>
        <v>Hendricks</v>
      </c>
      <c r="I3624" s="6" t="str">
        <f>VLOOKUP(F3624,'Customer Info'!A:E,5,0)</f>
        <v>Jining</v>
      </c>
      <c r="J3624" s="2" t="s">
        <v>704</v>
      </c>
      <c r="K3624" s="2">
        <v>1859</v>
      </c>
      <c r="L3624" s="2">
        <v>1755</v>
      </c>
      <c r="M3624" s="2">
        <v>5</v>
      </c>
      <c r="N3624" s="7">
        <f t="shared" si="224"/>
        <v>8775</v>
      </c>
      <c r="O3624" s="7">
        <f t="shared" si="225"/>
        <v>9295</v>
      </c>
      <c r="P3624" s="2">
        <v>22</v>
      </c>
      <c r="Q3624" s="8">
        <f t="shared" si="226"/>
        <v>9317</v>
      </c>
      <c r="R3624" s="8">
        <f t="shared" si="227"/>
        <v>520</v>
      </c>
      <c r="S3624" s="2" t="s">
        <v>31</v>
      </c>
      <c r="T3624" s="22" cm="1">
        <f t="array" ref="T3624">_xlfn.IFS(OR(Q3624&gt;$U$2,Q3624&lt;$U$3),Q3624*$V$2,OR(Q3624&gt;$U$3,Q3624&lt;$U$4),Q3624*$V$3,OR(Q3624&gt;$U$3,Q3624&lt;$U$4),Q3624*$V$4,OR(Q3624&gt;$U$5,Q3624&lt;$U$6),Q3624*$V$6,OR(Q3624&gt;$U$6,Q3624&lt;$U$7),Q3624*$V$7)</f>
        <v>186.34</v>
      </c>
    </row>
    <row r="3625" spans="1:20" x14ac:dyDescent="0.3">
      <c r="A3625" s="2" t="s">
        <v>4312</v>
      </c>
      <c r="B3625" s="5">
        <v>43651</v>
      </c>
      <c r="C3625" s="5">
        <v>43651</v>
      </c>
      <c r="D3625" s="2" t="s">
        <v>33</v>
      </c>
      <c r="E3625" s="2" t="s">
        <v>66</v>
      </c>
      <c r="F3625" s="2" t="s">
        <v>426</v>
      </c>
      <c r="G3625" s="6" t="str">
        <f>VLOOKUP(F3625,'Customer Info'!A:B,2,0)</f>
        <v>Sarah</v>
      </c>
      <c r="H3625" s="6" t="str">
        <f>VLOOKUP(F3625,'Customer Info'!A:C,3,0)</f>
        <v>Bern</v>
      </c>
      <c r="I3625" s="6" t="str">
        <f>VLOOKUP(F3625,'Customer Info'!A:E,5,0)</f>
        <v>Wollongong</v>
      </c>
      <c r="J3625" s="2" t="s">
        <v>138</v>
      </c>
      <c r="K3625" s="2">
        <v>2627</v>
      </c>
      <c r="L3625" s="2">
        <v>2528</v>
      </c>
      <c r="M3625" s="2">
        <v>4</v>
      </c>
      <c r="N3625" s="7">
        <f t="shared" si="224"/>
        <v>10112</v>
      </c>
      <c r="O3625" s="7">
        <f t="shared" si="225"/>
        <v>10508</v>
      </c>
      <c r="P3625" s="2">
        <v>46</v>
      </c>
      <c r="Q3625" s="8">
        <f t="shared" si="226"/>
        <v>10554</v>
      </c>
      <c r="R3625" s="8">
        <f t="shared" si="227"/>
        <v>396</v>
      </c>
      <c r="S3625" s="2" t="s">
        <v>31</v>
      </c>
      <c r="T3625" s="22" cm="1">
        <f t="array" ref="T3625">_xlfn.IFS(OR(Q3625&gt;$U$2,Q3625&lt;$U$3),Q3625*$V$2,OR(Q3625&gt;$U$3,Q3625&lt;$U$4),Q3625*$V$3,OR(Q3625&gt;$U$3,Q3625&lt;$U$4),Q3625*$V$4,OR(Q3625&gt;$U$5,Q3625&lt;$U$6),Q3625*$V$6,OR(Q3625&gt;$U$6,Q3625&lt;$U$7),Q3625*$V$7)</f>
        <v>211.08</v>
      </c>
    </row>
    <row r="3626" spans="1:20" x14ac:dyDescent="0.3">
      <c r="A3626" s="2" t="s">
        <v>4313</v>
      </c>
      <c r="B3626" s="5">
        <v>43596</v>
      </c>
      <c r="C3626" s="5">
        <v>43597</v>
      </c>
      <c r="D3626" s="2" t="s">
        <v>26</v>
      </c>
      <c r="E3626" s="2" t="s">
        <v>89</v>
      </c>
      <c r="F3626" s="2" t="s">
        <v>1740</v>
      </c>
      <c r="G3626" s="6" t="str">
        <f>VLOOKUP(F3626,'Customer Info'!A:B,2,0)</f>
        <v>Dave</v>
      </c>
      <c r="H3626" s="6" t="str">
        <f>VLOOKUP(F3626,'Customer Info'!A:C,3,0)</f>
        <v>Poirier</v>
      </c>
      <c r="I3626" s="6" t="str">
        <f>VLOOKUP(F3626,'Customer Info'!A:E,5,0)</f>
        <v>Suizhou</v>
      </c>
      <c r="J3626" s="2" t="s">
        <v>78</v>
      </c>
      <c r="K3626" s="2">
        <v>6481</v>
      </c>
      <c r="L3626" s="2">
        <v>5884</v>
      </c>
      <c r="M3626" s="2">
        <v>5</v>
      </c>
      <c r="N3626" s="7">
        <f t="shared" si="224"/>
        <v>29420</v>
      </c>
      <c r="O3626" s="7">
        <f t="shared" si="225"/>
        <v>32405</v>
      </c>
      <c r="P3626" s="2">
        <v>66</v>
      </c>
      <c r="Q3626" s="8">
        <f t="shared" si="226"/>
        <v>32471</v>
      </c>
      <c r="R3626" s="8">
        <f t="shared" si="227"/>
        <v>2985</v>
      </c>
      <c r="S3626" s="2" t="s">
        <v>31</v>
      </c>
      <c r="T3626" s="22" cm="1">
        <f t="array" ref="T3626">_xlfn.IFS(OR(Q3626&gt;$U$2,Q3626&lt;$U$3),Q3626*$V$2,OR(Q3626&gt;$U$3,Q3626&lt;$U$4),Q3626*$V$3,OR(Q3626&gt;$U$3,Q3626&lt;$U$4),Q3626*$V$4,OR(Q3626&gt;$U$5,Q3626&lt;$U$6),Q3626*$V$6,OR(Q3626&gt;$U$6,Q3626&lt;$U$7),Q3626*$V$7)</f>
        <v>649.41999999999996</v>
      </c>
    </row>
    <row r="3627" spans="1:20" x14ac:dyDescent="0.3">
      <c r="A3627" s="2" t="s">
        <v>4314</v>
      </c>
      <c r="B3627" s="5">
        <v>43778</v>
      </c>
      <c r="C3627" s="5">
        <v>43779</v>
      </c>
      <c r="D3627" s="2" t="s">
        <v>26</v>
      </c>
      <c r="E3627" s="2" t="s">
        <v>89</v>
      </c>
      <c r="F3627" s="2" t="s">
        <v>1041</v>
      </c>
      <c r="G3627" s="6" t="str">
        <f>VLOOKUP(F3627,'Customer Info'!A:B,2,0)</f>
        <v>William</v>
      </c>
      <c r="H3627" s="6" t="str">
        <f>VLOOKUP(F3627,'Customer Info'!A:C,3,0)</f>
        <v>Brown</v>
      </c>
      <c r="I3627" s="6" t="str">
        <f>VLOOKUP(F3627,'Customer Info'!A:E,5,0)</f>
        <v>Denpasar</v>
      </c>
      <c r="J3627" s="2" t="s">
        <v>106</v>
      </c>
      <c r="K3627" s="2">
        <v>8495</v>
      </c>
      <c r="L3627" s="2">
        <v>7647</v>
      </c>
      <c r="M3627" s="2">
        <v>2</v>
      </c>
      <c r="N3627" s="7">
        <f t="shared" si="224"/>
        <v>15294</v>
      </c>
      <c r="O3627" s="7">
        <f t="shared" si="225"/>
        <v>16990</v>
      </c>
      <c r="P3627" s="2">
        <v>23</v>
      </c>
      <c r="Q3627" s="8">
        <f t="shared" si="226"/>
        <v>17013</v>
      </c>
      <c r="R3627" s="8">
        <f t="shared" si="227"/>
        <v>1696</v>
      </c>
      <c r="S3627" s="2" t="s">
        <v>31</v>
      </c>
      <c r="T3627" s="22" cm="1">
        <f t="array" ref="T3627">_xlfn.IFS(OR(Q3627&gt;$U$2,Q3627&lt;$U$3),Q3627*$V$2,OR(Q3627&gt;$U$3,Q3627&lt;$U$4),Q3627*$V$3,OR(Q3627&gt;$U$3,Q3627&lt;$U$4),Q3627*$V$4,OR(Q3627&gt;$U$5,Q3627&lt;$U$6),Q3627*$V$6,OR(Q3627&gt;$U$6,Q3627&lt;$U$7),Q3627*$V$7)</f>
        <v>340.26</v>
      </c>
    </row>
    <row r="3628" spans="1:20" x14ac:dyDescent="0.3">
      <c r="A3628" s="2" t="s">
        <v>4315</v>
      </c>
      <c r="B3628" s="5">
        <v>43675</v>
      </c>
      <c r="C3628" s="5">
        <v>43677</v>
      </c>
      <c r="D3628" s="2" t="s">
        <v>33</v>
      </c>
      <c r="E3628" s="2" t="s">
        <v>27</v>
      </c>
      <c r="F3628" s="2" t="s">
        <v>1155</v>
      </c>
      <c r="G3628" s="6" t="str">
        <f>VLOOKUP(F3628,'Customer Info'!A:B,2,0)</f>
        <v>Jason</v>
      </c>
      <c r="H3628" s="6" t="str">
        <f>VLOOKUP(F3628,'Customer Info'!A:C,3,0)</f>
        <v>Gross</v>
      </c>
      <c r="I3628" s="6" t="str">
        <f>VLOOKUP(F3628,'Customer Info'!A:E,5,0)</f>
        <v>Sydney</v>
      </c>
      <c r="J3628" s="2" t="s">
        <v>94</v>
      </c>
      <c r="K3628" s="2">
        <v>2733</v>
      </c>
      <c r="L3628" s="2">
        <v>2579</v>
      </c>
      <c r="M3628" s="2">
        <v>11</v>
      </c>
      <c r="N3628" s="7">
        <f t="shared" si="224"/>
        <v>28369</v>
      </c>
      <c r="O3628" s="7">
        <f t="shared" si="225"/>
        <v>30063</v>
      </c>
      <c r="P3628" s="2">
        <v>59</v>
      </c>
      <c r="Q3628" s="8">
        <f t="shared" si="226"/>
        <v>30122</v>
      </c>
      <c r="R3628" s="8">
        <f t="shared" si="227"/>
        <v>1694</v>
      </c>
      <c r="S3628" s="2" t="s">
        <v>31</v>
      </c>
      <c r="T3628" s="22" cm="1">
        <f t="array" ref="T3628">_xlfn.IFS(OR(Q3628&gt;$U$2,Q3628&lt;$U$3),Q3628*$V$2,OR(Q3628&gt;$U$3,Q3628&lt;$U$4),Q3628*$V$3,OR(Q3628&gt;$U$3,Q3628&lt;$U$4),Q3628*$V$4,OR(Q3628&gt;$U$5,Q3628&lt;$U$6),Q3628*$V$6,OR(Q3628&gt;$U$6,Q3628&lt;$U$7),Q3628*$V$7)</f>
        <v>602.44000000000005</v>
      </c>
    </row>
    <row r="3629" spans="1:20" x14ac:dyDescent="0.3">
      <c r="A3629" s="2" t="s">
        <v>4316</v>
      </c>
      <c r="B3629" s="5">
        <v>43828</v>
      </c>
      <c r="C3629" s="5">
        <v>43829</v>
      </c>
      <c r="D3629" s="2" t="s">
        <v>33</v>
      </c>
      <c r="E3629" s="2" t="s">
        <v>34</v>
      </c>
      <c r="F3629" s="2" t="s">
        <v>789</v>
      </c>
      <c r="G3629" s="6" t="str">
        <f>VLOOKUP(F3629,'Customer Info'!A:B,2,0)</f>
        <v>Laurel</v>
      </c>
      <c r="H3629" s="6" t="str">
        <f>VLOOKUP(F3629,'Customer Info'!A:C,3,0)</f>
        <v>Beltran</v>
      </c>
      <c r="I3629" s="6" t="str">
        <f>VLOOKUP(F3629,'Customer Info'!A:E,5,0)</f>
        <v>Melbourne</v>
      </c>
      <c r="J3629" s="2" t="s">
        <v>405</v>
      </c>
      <c r="K3629" s="2">
        <v>2706</v>
      </c>
      <c r="L3629" s="2">
        <v>2553</v>
      </c>
      <c r="M3629" s="2">
        <v>2</v>
      </c>
      <c r="N3629" s="7">
        <f t="shared" si="224"/>
        <v>5106</v>
      </c>
      <c r="O3629" s="7">
        <f t="shared" si="225"/>
        <v>5412</v>
      </c>
      <c r="P3629" s="2">
        <v>54</v>
      </c>
      <c r="Q3629" s="8">
        <f t="shared" si="226"/>
        <v>5466</v>
      </c>
      <c r="R3629" s="8">
        <f t="shared" si="227"/>
        <v>306</v>
      </c>
      <c r="S3629" s="2" t="s">
        <v>61</v>
      </c>
      <c r="T3629" s="22" cm="1">
        <f t="array" ref="T3629">_xlfn.IFS(OR(Q3629&gt;$U$2,Q3629&lt;$U$3),Q3629*$V$2,OR(Q3629&gt;$U$3,Q3629&lt;$U$4),Q3629*$V$3,OR(Q3629&gt;$U$3,Q3629&lt;$U$4),Q3629*$V$4,OR(Q3629&gt;$U$5,Q3629&lt;$U$6),Q3629*$V$6,OR(Q3629&gt;$U$6,Q3629&lt;$U$7),Q3629*$V$7)</f>
        <v>109.32000000000001</v>
      </c>
    </row>
    <row r="3630" spans="1:20" x14ac:dyDescent="0.3">
      <c r="A3630" s="2" t="s">
        <v>4317</v>
      </c>
      <c r="B3630" s="5">
        <v>43707</v>
      </c>
      <c r="C3630" s="5">
        <v>43707</v>
      </c>
      <c r="D3630" s="2" t="s">
        <v>45</v>
      </c>
      <c r="E3630" s="2" t="s">
        <v>34</v>
      </c>
      <c r="F3630" s="2" t="s">
        <v>319</v>
      </c>
      <c r="G3630" s="6" t="str">
        <f>VLOOKUP(F3630,'Customer Info'!A:B,2,0)</f>
        <v>Yana</v>
      </c>
      <c r="H3630" s="6" t="str">
        <f>VLOOKUP(F3630,'Customer Info'!A:C,3,0)</f>
        <v>Sorensen</v>
      </c>
      <c r="I3630" s="6" t="str">
        <f>VLOOKUP(F3630,'Customer Info'!A:E,5,0)</f>
        <v>Bottrop</v>
      </c>
      <c r="J3630" s="2" t="s">
        <v>356</v>
      </c>
      <c r="K3630" s="2">
        <v>144</v>
      </c>
      <c r="L3630" s="2">
        <v>132</v>
      </c>
      <c r="M3630" s="2">
        <v>3</v>
      </c>
      <c r="N3630" s="7">
        <f t="shared" si="224"/>
        <v>396</v>
      </c>
      <c r="O3630" s="7">
        <f t="shared" si="225"/>
        <v>432</v>
      </c>
      <c r="P3630" s="2">
        <v>30</v>
      </c>
      <c r="Q3630" s="8">
        <f t="shared" si="226"/>
        <v>462</v>
      </c>
      <c r="R3630" s="8">
        <f t="shared" si="227"/>
        <v>36</v>
      </c>
      <c r="S3630" s="2" t="s">
        <v>61</v>
      </c>
      <c r="T3630" s="22" cm="1">
        <f t="array" ref="T3630">_xlfn.IFS(OR(Q3630&gt;$U$2,Q3630&lt;$U$3),Q3630*$V$2,OR(Q3630&gt;$U$3,Q3630&lt;$U$4),Q3630*$V$3,OR(Q3630&gt;$U$3,Q3630&lt;$U$4),Q3630*$V$4,OR(Q3630&gt;$U$5,Q3630&lt;$U$6),Q3630*$V$6,OR(Q3630&gt;$U$6,Q3630&lt;$U$7),Q3630*$V$7)</f>
        <v>9.24</v>
      </c>
    </row>
    <row r="3631" spans="1:20" x14ac:dyDescent="0.3">
      <c r="A3631" s="2" t="s">
        <v>4318</v>
      </c>
      <c r="B3631" s="5">
        <v>43660</v>
      </c>
      <c r="C3631" s="5">
        <v>43662</v>
      </c>
      <c r="D3631" s="2" t="s">
        <v>45</v>
      </c>
      <c r="E3631" s="2" t="s">
        <v>66</v>
      </c>
      <c r="F3631" s="2" t="s">
        <v>257</v>
      </c>
      <c r="G3631" s="6" t="str">
        <f>VLOOKUP(F3631,'Customer Info'!A:B,2,0)</f>
        <v>Eugene</v>
      </c>
      <c r="H3631" s="6" t="str">
        <f>VLOOKUP(F3631,'Customer Info'!A:C,3,0)</f>
        <v>Hildebrand</v>
      </c>
      <c r="I3631" s="6" t="str">
        <f>VLOOKUP(F3631,'Customer Info'!A:E,5,0)</f>
        <v>Liaocheng</v>
      </c>
      <c r="J3631" s="2" t="s">
        <v>1222</v>
      </c>
      <c r="K3631" s="2">
        <v>175</v>
      </c>
      <c r="L3631" s="2">
        <v>158</v>
      </c>
      <c r="M3631" s="2">
        <v>2</v>
      </c>
      <c r="N3631" s="7">
        <f t="shared" si="224"/>
        <v>316</v>
      </c>
      <c r="O3631" s="7">
        <f t="shared" si="225"/>
        <v>350</v>
      </c>
      <c r="P3631" s="2">
        <v>30</v>
      </c>
      <c r="Q3631" s="8">
        <f t="shared" si="226"/>
        <v>380</v>
      </c>
      <c r="R3631" s="8">
        <f t="shared" si="227"/>
        <v>34</v>
      </c>
      <c r="S3631" s="2" t="s">
        <v>61</v>
      </c>
      <c r="T3631" s="22" cm="1">
        <f t="array" ref="T3631">_xlfn.IFS(OR(Q3631&gt;$U$2,Q3631&lt;$U$3),Q3631*$V$2,OR(Q3631&gt;$U$3,Q3631&lt;$U$4),Q3631*$V$3,OR(Q3631&gt;$U$3,Q3631&lt;$U$4),Q3631*$V$4,OR(Q3631&gt;$U$5,Q3631&lt;$U$6),Q3631*$V$6,OR(Q3631&gt;$U$6,Q3631&lt;$U$7),Q3631*$V$7)</f>
        <v>7.6000000000000005</v>
      </c>
    </row>
    <row r="3632" spans="1:20" x14ac:dyDescent="0.3">
      <c r="A3632" s="2" t="s">
        <v>4319</v>
      </c>
      <c r="B3632" s="5">
        <v>43803</v>
      </c>
      <c r="C3632" s="5">
        <v>43805</v>
      </c>
      <c r="D3632" s="2" t="s">
        <v>33</v>
      </c>
      <c r="E3632" s="2" t="s">
        <v>41</v>
      </c>
      <c r="F3632" s="2" t="s">
        <v>83</v>
      </c>
      <c r="G3632" s="6" t="str">
        <f>VLOOKUP(F3632,'Customer Info'!A:B,2,0)</f>
        <v>Corey</v>
      </c>
      <c r="H3632" s="6" t="str">
        <f>VLOOKUP(F3632,'Customer Info'!A:C,3,0)</f>
        <v>Lock</v>
      </c>
      <c r="I3632" s="6" t="str">
        <f>VLOOKUP(F3632,'Customer Info'!A:E,5,0)</f>
        <v>Geelong</v>
      </c>
      <c r="J3632" s="2" t="s">
        <v>54</v>
      </c>
      <c r="K3632" s="2">
        <v>6520</v>
      </c>
      <c r="L3632" s="2">
        <v>5985</v>
      </c>
      <c r="M3632" s="2">
        <v>4</v>
      </c>
      <c r="N3632" s="7">
        <f t="shared" si="224"/>
        <v>23940</v>
      </c>
      <c r="O3632" s="7">
        <f t="shared" si="225"/>
        <v>26080</v>
      </c>
      <c r="P3632" s="2">
        <v>23</v>
      </c>
      <c r="Q3632" s="8">
        <f t="shared" si="226"/>
        <v>26103</v>
      </c>
      <c r="R3632" s="8">
        <f t="shared" si="227"/>
        <v>2140</v>
      </c>
      <c r="S3632" s="2" t="s">
        <v>61</v>
      </c>
      <c r="T3632" s="22" cm="1">
        <f t="array" ref="T3632">_xlfn.IFS(OR(Q3632&gt;$U$2,Q3632&lt;$U$3),Q3632*$V$2,OR(Q3632&gt;$U$3,Q3632&lt;$U$4),Q3632*$V$3,OR(Q3632&gt;$U$3,Q3632&lt;$U$4),Q3632*$V$4,OR(Q3632&gt;$U$5,Q3632&lt;$U$6),Q3632*$V$6,OR(Q3632&gt;$U$6,Q3632&lt;$U$7),Q3632*$V$7)</f>
        <v>522.06000000000006</v>
      </c>
    </row>
    <row r="3633" spans="1:20" x14ac:dyDescent="0.3">
      <c r="A3633" s="2" t="s">
        <v>4320</v>
      </c>
      <c r="B3633" s="5">
        <v>43767</v>
      </c>
      <c r="C3633" s="5">
        <v>43768</v>
      </c>
      <c r="D3633" s="2" t="s">
        <v>33</v>
      </c>
      <c r="E3633" s="2" t="s">
        <v>34</v>
      </c>
      <c r="F3633" s="2" t="s">
        <v>1180</v>
      </c>
      <c r="G3633" s="6" t="str">
        <f>VLOOKUP(F3633,'Customer Info'!A:B,2,0)</f>
        <v>Michael</v>
      </c>
      <c r="H3633" s="6" t="str">
        <f>VLOOKUP(F3633,'Customer Info'!A:C,3,0)</f>
        <v>Moore</v>
      </c>
      <c r="I3633" s="6" t="str">
        <f>VLOOKUP(F3633,'Customer Info'!A:E,5,0)</f>
        <v>Vadodara</v>
      </c>
      <c r="J3633" s="2" t="s">
        <v>494</v>
      </c>
      <c r="K3633" s="2">
        <v>8399</v>
      </c>
      <c r="L3633" s="2">
        <v>8001</v>
      </c>
      <c r="M3633" s="2">
        <v>9</v>
      </c>
      <c r="N3633" s="7">
        <f t="shared" si="224"/>
        <v>72009</v>
      </c>
      <c r="O3633" s="7">
        <f t="shared" si="225"/>
        <v>75591</v>
      </c>
      <c r="P3633" s="2">
        <v>54</v>
      </c>
      <c r="Q3633" s="8">
        <f t="shared" si="226"/>
        <v>75645</v>
      </c>
      <c r="R3633" s="8">
        <f t="shared" si="227"/>
        <v>3582</v>
      </c>
      <c r="S3633" s="2" t="s">
        <v>31</v>
      </c>
      <c r="T3633" s="22" cm="1">
        <f t="array" ref="T3633">_xlfn.IFS(OR(Q3633&gt;$U$2,Q3633&lt;$U$3),Q3633*$V$2,OR(Q3633&gt;$U$3,Q3633&lt;$U$4),Q3633*$V$3,OR(Q3633&gt;$U$3,Q3633&lt;$U$4),Q3633*$V$4,OR(Q3633&gt;$U$5,Q3633&lt;$U$6),Q3633*$V$6,OR(Q3633&gt;$U$6,Q3633&lt;$U$7),Q3633*$V$7)</f>
        <v>1512.9</v>
      </c>
    </row>
    <row r="3634" spans="1:20" x14ac:dyDescent="0.3">
      <c r="A3634" s="2" t="s">
        <v>4321</v>
      </c>
      <c r="B3634" s="5">
        <v>43519</v>
      </c>
      <c r="C3634" s="5">
        <v>43519</v>
      </c>
      <c r="D3634" s="2" t="s">
        <v>45</v>
      </c>
      <c r="E3634" s="2" t="s">
        <v>89</v>
      </c>
      <c r="F3634" s="2" t="s">
        <v>1796</v>
      </c>
      <c r="G3634" s="6" t="str">
        <f>VLOOKUP(F3634,'Customer Info'!A:B,2,0)</f>
        <v>Darren</v>
      </c>
      <c r="H3634" s="6" t="str">
        <f>VLOOKUP(F3634,'Customer Info'!A:C,3,0)</f>
        <v>Budd</v>
      </c>
      <c r="I3634" s="6" t="str">
        <f>VLOOKUP(F3634,'Customer Info'!A:E,5,0)</f>
        <v>Jakarta</v>
      </c>
      <c r="J3634" s="2" t="s">
        <v>512</v>
      </c>
      <c r="K3634" s="2">
        <v>520</v>
      </c>
      <c r="L3634" s="2">
        <v>477</v>
      </c>
      <c r="M3634" s="2">
        <v>3</v>
      </c>
      <c r="N3634" s="7">
        <f t="shared" si="224"/>
        <v>1431</v>
      </c>
      <c r="O3634" s="7">
        <f t="shared" si="225"/>
        <v>1560</v>
      </c>
      <c r="P3634" s="2">
        <v>54</v>
      </c>
      <c r="Q3634" s="8">
        <f t="shared" si="226"/>
        <v>1614</v>
      </c>
      <c r="R3634" s="8">
        <f t="shared" si="227"/>
        <v>129</v>
      </c>
      <c r="S3634" s="2" t="s">
        <v>69</v>
      </c>
      <c r="T3634" s="22" cm="1">
        <f t="array" ref="T3634">_xlfn.IFS(OR(Q3634&gt;$U$2,Q3634&lt;$U$3),Q3634*$V$2,OR(Q3634&gt;$U$3,Q3634&lt;$U$4),Q3634*$V$3,OR(Q3634&gt;$U$3,Q3634&lt;$U$4),Q3634*$V$4,OR(Q3634&gt;$U$5,Q3634&lt;$U$6),Q3634*$V$6,OR(Q3634&gt;$U$6,Q3634&lt;$U$7),Q3634*$V$7)</f>
        <v>32.28</v>
      </c>
    </row>
    <row r="3635" spans="1:20" x14ac:dyDescent="0.3">
      <c r="A3635" s="2" t="s">
        <v>4322</v>
      </c>
      <c r="B3635" s="5">
        <v>43778</v>
      </c>
      <c r="C3635" s="5">
        <v>43778</v>
      </c>
      <c r="D3635" s="2" t="s">
        <v>45</v>
      </c>
      <c r="E3635" s="2" t="s">
        <v>27</v>
      </c>
      <c r="F3635" s="2" t="s">
        <v>435</v>
      </c>
      <c r="G3635" s="6" t="str">
        <f>VLOOKUP(F3635,'Customer Info'!A:B,2,0)</f>
        <v>Guy</v>
      </c>
      <c r="H3635" s="6" t="str">
        <f>VLOOKUP(F3635,'Customer Info'!A:C,3,0)</f>
        <v>Phonely</v>
      </c>
      <c r="I3635" s="6" t="str">
        <f>VLOOKUP(F3635,'Customer Info'!A:E,5,0)</f>
        <v>Jodhpur</v>
      </c>
      <c r="J3635" s="2" t="s">
        <v>530</v>
      </c>
      <c r="K3635" s="2">
        <v>60</v>
      </c>
      <c r="L3635" s="2">
        <v>58</v>
      </c>
      <c r="M3635" s="2">
        <v>3</v>
      </c>
      <c r="N3635" s="7">
        <f t="shared" si="224"/>
        <v>174</v>
      </c>
      <c r="O3635" s="7">
        <f t="shared" si="225"/>
        <v>180</v>
      </c>
      <c r="P3635" s="2">
        <v>10</v>
      </c>
      <c r="Q3635" s="8">
        <f t="shared" si="226"/>
        <v>190</v>
      </c>
      <c r="R3635" s="8">
        <f t="shared" si="227"/>
        <v>6</v>
      </c>
      <c r="S3635" s="2" t="s">
        <v>31</v>
      </c>
      <c r="T3635" s="22" cm="1">
        <f t="array" ref="T3635">_xlfn.IFS(OR(Q3635&gt;$U$2,Q3635&lt;$U$3),Q3635*$V$2,OR(Q3635&gt;$U$3,Q3635&lt;$U$4),Q3635*$V$3,OR(Q3635&gt;$U$3,Q3635&lt;$U$4),Q3635*$V$4,OR(Q3635&gt;$U$5,Q3635&lt;$U$6),Q3635*$V$6,OR(Q3635&gt;$U$6,Q3635&lt;$U$7),Q3635*$V$7)</f>
        <v>3.8000000000000003</v>
      </c>
    </row>
    <row r="3636" spans="1:20" x14ac:dyDescent="0.3">
      <c r="A3636" s="2" t="s">
        <v>4323</v>
      </c>
      <c r="B3636" s="5">
        <v>43649</v>
      </c>
      <c r="C3636" s="5">
        <v>43651</v>
      </c>
      <c r="D3636" s="2" t="s">
        <v>45</v>
      </c>
      <c r="E3636" s="2" t="s">
        <v>41</v>
      </c>
      <c r="F3636" s="2" t="s">
        <v>1296</v>
      </c>
      <c r="G3636" s="6" t="str">
        <f>VLOOKUP(F3636,'Customer Info'!A:B,2,0)</f>
        <v>Ralph</v>
      </c>
      <c r="H3636" s="6" t="str">
        <f>VLOOKUP(F3636,'Customer Info'!A:C,3,0)</f>
        <v>Kennedy</v>
      </c>
      <c r="I3636" s="6" t="str">
        <f>VLOOKUP(F3636,'Customer Info'!A:E,5,0)</f>
        <v>Bundaberg</v>
      </c>
      <c r="J3636" s="2" t="s">
        <v>78</v>
      </c>
      <c r="K3636" s="2">
        <v>199</v>
      </c>
      <c r="L3636" s="2">
        <v>176</v>
      </c>
      <c r="M3636" s="2">
        <v>4</v>
      </c>
      <c r="N3636" s="7">
        <f t="shared" si="224"/>
        <v>704</v>
      </c>
      <c r="O3636" s="7">
        <f t="shared" si="225"/>
        <v>796</v>
      </c>
      <c r="P3636" s="2">
        <v>30</v>
      </c>
      <c r="Q3636" s="8">
        <f t="shared" si="226"/>
        <v>826</v>
      </c>
      <c r="R3636" s="8">
        <f t="shared" si="227"/>
        <v>92</v>
      </c>
      <c r="S3636" s="2" t="s">
        <v>61</v>
      </c>
      <c r="T3636" s="22" cm="1">
        <f t="array" ref="T3636">_xlfn.IFS(OR(Q3636&gt;$U$2,Q3636&lt;$U$3),Q3636*$V$2,OR(Q3636&gt;$U$3,Q3636&lt;$U$4),Q3636*$V$3,OR(Q3636&gt;$U$3,Q3636&lt;$U$4),Q3636*$V$4,OR(Q3636&gt;$U$5,Q3636&lt;$U$6),Q3636*$V$6,OR(Q3636&gt;$U$6,Q3636&lt;$U$7),Q3636*$V$7)</f>
        <v>16.52</v>
      </c>
    </row>
    <row r="3637" spans="1:20" x14ac:dyDescent="0.3">
      <c r="A3637" s="2" t="s">
        <v>4324</v>
      </c>
      <c r="B3637" s="5">
        <v>43505</v>
      </c>
      <c r="C3637" s="5">
        <v>43506</v>
      </c>
      <c r="D3637" s="2" t="s">
        <v>33</v>
      </c>
      <c r="E3637" s="2" t="s">
        <v>89</v>
      </c>
      <c r="F3637" s="2" t="s">
        <v>874</v>
      </c>
      <c r="G3637" s="6" t="str">
        <f>VLOOKUP(F3637,'Customer Info'!A:B,2,0)</f>
        <v>Karen</v>
      </c>
      <c r="H3637" s="6" t="str">
        <f>VLOOKUP(F3637,'Customer Info'!A:C,3,0)</f>
        <v>Daniels</v>
      </c>
      <c r="I3637" s="6" t="str">
        <f>VLOOKUP(F3637,'Customer Info'!A:E,5,0)</f>
        <v>Jiutai</v>
      </c>
      <c r="J3637" s="2" t="s">
        <v>209</v>
      </c>
      <c r="K3637" s="2">
        <v>8889</v>
      </c>
      <c r="L3637" s="2">
        <v>8469</v>
      </c>
      <c r="M3637" s="2">
        <v>1</v>
      </c>
      <c r="N3637" s="7">
        <f t="shared" si="224"/>
        <v>8469</v>
      </c>
      <c r="O3637" s="7">
        <f t="shared" si="225"/>
        <v>8889</v>
      </c>
      <c r="P3637" s="2">
        <v>80</v>
      </c>
      <c r="Q3637" s="8">
        <f t="shared" si="226"/>
        <v>8969</v>
      </c>
      <c r="R3637" s="8">
        <f t="shared" si="227"/>
        <v>420</v>
      </c>
      <c r="S3637" s="2" t="s">
        <v>31</v>
      </c>
      <c r="T3637" s="22" cm="1">
        <f t="array" ref="T3637">_xlfn.IFS(OR(Q3637&gt;$U$2,Q3637&lt;$U$3),Q3637*$V$2,OR(Q3637&gt;$U$3,Q3637&lt;$U$4),Q3637*$V$3,OR(Q3637&gt;$U$3,Q3637&lt;$U$4),Q3637*$V$4,OR(Q3637&gt;$U$5,Q3637&lt;$U$6),Q3637*$V$6,OR(Q3637&gt;$U$6,Q3637&lt;$U$7),Q3637*$V$7)</f>
        <v>179.38</v>
      </c>
    </row>
    <row r="3638" spans="1:20" x14ac:dyDescent="0.3">
      <c r="A3638" s="2" t="s">
        <v>4325</v>
      </c>
      <c r="B3638" s="5">
        <v>43746</v>
      </c>
      <c r="C3638" s="5">
        <v>43746</v>
      </c>
      <c r="D3638" s="2" t="s">
        <v>45</v>
      </c>
      <c r="E3638" s="2" t="s">
        <v>41</v>
      </c>
      <c r="F3638" s="2" t="s">
        <v>606</v>
      </c>
      <c r="G3638" s="6" t="str">
        <f>VLOOKUP(F3638,'Customer Info'!A:B,2,0)</f>
        <v>Shahid</v>
      </c>
      <c r="H3638" s="6" t="str">
        <f>VLOOKUP(F3638,'Customer Info'!A:C,3,0)</f>
        <v>Collister</v>
      </c>
      <c r="I3638" s="6" t="str">
        <f>VLOOKUP(F3638,'Customer Info'!A:E,5,0)</f>
        <v>Solapur</v>
      </c>
      <c r="J3638" s="2" t="s">
        <v>184</v>
      </c>
      <c r="K3638" s="2">
        <v>175</v>
      </c>
      <c r="L3638" s="2">
        <v>158</v>
      </c>
      <c r="M3638" s="2">
        <v>3</v>
      </c>
      <c r="N3638" s="7">
        <f t="shared" si="224"/>
        <v>474</v>
      </c>
      <c r="O3638" s="7">
        <f t="shared" si="225"/>
        <v>525</v>
      </c>
      <c r="P3638" s="2">
        <v>30</v>
      </c>
      <c r="Q3638" s="8">
        <f t="shared" si="226"/>
        <v>555</v>
      </c>
      <c r="R3638" s="8">
        <f t="shared" si="227"/>
        <v>51</v>
      </c>
      <c r="S3638" s="2" t="s">
        <v>31</v>
      </c>
      <c r="T3638" s="22" cm="1">
        <f t="array" ref="T3638">_xlfn.IFS(OR(Q3638&gt;$U$2,Q3638&lt;$U$3),Q3638*$V$2,OR(Q3638&gt;$U$3,Q3638&lt;$U$4),Q3638*$V$3,OR(Q3638&gt;$U$3,Q3638&lt;$U$4),Q3638*$V$4,OR(Q3638&gt;$U$5,Q3638&lt;$U$6),Q3638*$V$6,OR(Q3638&gt;$U$6,Q3638&lt;$U$7),Q3638*$V$7)</f>
        <v>11.1</v>
      </c>
    </row>
    <row r="3639" spans="1:20" x14ac:dyDescent="0.3">
      <c r="A3639" s="2" t="s">
        <v>4326</v>
      </c>
      <c r="B3639" s="5">
        <v>43790</v>
      </c>
      <c r="C3639" s="5">
        <v>43791</v>
      </c>
      <c r="D3639" s="2" t="s">
        <v>26</v>
      </c>
      <c r="E3639" s="2" t="s">
        <v>34</v>
      </c>
      <c r="F3639" s="2" t="s">
        <v>948</v>
      </c>
      <c r="G3639" s="6" t="str">
        <f>VLOOKUP(F3639,'Customer Info'!A:B,2,0)</f>
        <v>Kristen</v>
      </c>
      <c r="H3639" s="6" t="str">
        <f>VLOOKUP(F3639,'Customer Info'!A:C,3,0)</f>
        <v>Hastings</v>
      </c>
      <c r="I3639" s="6" t="str">
        <f>VLOOKUP(F3639,'Customer Info'!A:E,5,0)</f>
        <v>Shihezi</v>
      </c>
      <c r="J3639" s="2" t="s">
        <v>75</v>
      </c>
      <c r="K3639" s="2">
        <v>2088</v>
      </c>
      <c r="L3639" s="2">
        <v>1970</v>
      </c>
      <c r="M3639" s="2">
        <v>4</v>
      </c>
      <c r="N3639" s="7">
        <f t="shared" si="224"/>
        <v>7880</v>
      </c>
      <c r="O3639" s="7">
        <f t="shared" si="225"/>
        <v>8352</v>
      </c>
      <c r="P3639" s="2">
        <v>63</v>
      </c>
      <c r="Q3639" s="8">
        <f t="shared" si="226"/>
        <v>8415</v>
      </c>
      <c r="R3639" s="8">
        <f t="shared" si="227"/>
        <v>472</v>
      </c>
      <c r="S3639" s="2" t="s">
        <v>61</v>
      </c>
      <c r="T3639" s="22" cm="1">
        <f t="array" ref="T3639">_xlfn.IFS(OR(Q3639&gt;$U$2,Q3639&lt;$U$3),Q3639*$V$2,OR(Q3639&gt;$U$3,Q3639&lt;$U$4),Q3639*$V$3,OR(Q3639&gt;$U$3,Q3639&lt;$U$4),Q3639*$V$4,OR(Q3639&gt;$U$5,Q3639&lt;$U$6),Q3639*$V$6,OR(Q3639&gt;$U$6,Q3639&lt;$U$7),Q3639*$V$7)</f>
        <v>168.3</v>
      </c>
    </row>
    <row r="3640" spans="1:20" x14ac:dyDescent="0.3">
      <c r="A3640" s="2" t="s">
        <v>4327</v>
      </c>
      <c r="B3640" s="5">
        <v>43565</v>
      </c>
      <c r="C3640" s="5">
        <v>43566</v>
      </c>
      <c r="D3640" s="2" t="s">
        <v>26</v>
      </c>
      <c r="E3640" s="2" t="s">
        <v>46</v>
      </c>
      <c r="F3640" s="2" t="s">
        <v>134</v>
      </c>
      <c r="G3640" s="6" t="str">
        <f>VLOOKUP(F3640,'Customer Info'!A:B,2,0)</f>
        <v>Victoria</v>
      </c>
      <c r="H3640" s="6" t="str">
        <f>VLOOKUP(F3640,'Customer Info'!A:C,3,0)</f>
        <v>Pisteka</v>
      </c>
      <c r="I3640" s="6" t="str">
        <f>VLOOKUP(F3640,'Customer Info'!A:E,5,0)</f>
        <v>Bokaro</v>
      </c>
      <c r="J3640" s="2" t="s">
        <v>512</v>
      </c>
      <c r="K3640" s="2">
        <v>4808</v>
      </c>
      <c r="L3640" s="2">
        <v>4453</v>
      </c>
      <c r="M3640" s="2">
        <v>5</v>
      </c>
      <c r="N3640" s="7">
        <f t="shared" si="224"/>
        <v>22265</v>
      </c>
      <c r="O3640" s="7">
        <f t="shared" si="225"/>
        <v>24040</v>
      </c>
      <c r="P3640" s="2">
        <v>58</v>
      </c>
      <c r="Q3640" s="8">
        <f t="shared" si="226"/>
        <v>24098</v>
      </c>
      <c r="R3640" s="8">
        <f t="shared" si="227"/>
        <v>1775</v>
      </c>
      <c r="S3640" s="2" t="s">
        <v>61</v>
      </c>
      <c r="T3640" s="22" cm="1">
        <f t="array" ref="T3640">_xlfn.IFS(OR(Q3640&gt;$U$2,Q3640&lt;$U$3),Q3640*$V$2,OR(Q3640&gt;$U$3,Q3640&lt;$U$4),Q3640*$V$3,OR(Q3640&gt;$U$3,Q3640&lt;$U$4),Q3640*$V$4,OR(Q3640&gt;$U$5,Q3640&lt;$U$6),Q3640*$V$6,OR(Q3640&gt;$U$6,Q3640&lt;$U$7),Q3640*$V$7)</f>
        <v>481.96000000000004</v>
      </c>
    </row>
    <row r="3641" spans="1:20" x14ac:dyDescent="0.3">
      <c r="A3641" s="2" t="s">
        <v>4328</v>
      </c>
      <c r="B3641" s="5">
        <v>43561</v>
      </c>
      <c r="C3641" s="5">
        <v>43561</v>
      </c>
      <c r="D3641" s="2" t="s">
        <v>45</v>
      </c>
      <c r="E3641" s="2" t="s">
        <v>34</v>
      </c>
      <c r="F3641" s="2" t="s">
        <v>108</v>
      </c>
      <c r="G3641" s="6" t="str">
        <f>VLOOKUP(F3641,'Customer Info'!A:B,2,0)</f>
        <v>Erica</v>
      </c>
      <c r="H3641" s="6" t="str">
        <f>VLOOKUP(F3641,'Customer Info'!A:C,3,0)</f>
        <v>Smith</v>
      </c>
      <c r="I3641" s="6" t="str">
        <f>VLOOKUP(F3641,'Customer Info'!A:E,5,0)</f>
        <v>Halle</v>
      </c>
      <c r="J3641" s="2" t="s">
        <v>1222</v>
      </c>
      <c r="K3641" s="2">
        <v>202</v>
      </c>
      <c r="L3641" s="2">
        <v>187</v>
      </c>
      <c r="M3641" s="2">
        <v>2</v>
      </c>
      <c r="N3641" s="7">
        <f t="shared" si="224"/>
        <v>374</v>
      </c>
      <c r="O3641" s="7">
        <f t="shared" si="225"/>
        <v>404</v>
      </c>
      <c r="P3641" s="2">
        <v>30</v>
      </c>
      <c r="Q3641" s="8">
        <f t="shared" si="226"/>
        <v>434</v>
      </c>
      <c r="R3641" s="8">
        <f t="shared" si="227"/>
        <v>30</v>
      </c>
      <c r="S3641" s="2" t="s">
        <v>31</v>
      </c>
      <c r="T3641" s="22" cm="1">
        <f t="array" ref="T3641">_xlfn.IFS(OR(Q3641&gt;$U$2,Q3641&lt;$U$3),Q3641*$V$2,OR(Q3641&gt;$U$3,Q3641&lt;$U$4),Q3641*$V$3,OR(Q3641&gt;$U$3,Q3641&lt;$U$4),Q3641*$V$4,OR(Q3641&gt;$U$5,Q3641&lt;$U$6),Q3641*$V$6,OR(Q3641&gt;$U$6,Q3641&lt;$U$7),Q3641*$V$7)</f>
        <v>8.68</v>
      </c>
    </row>
    <row r="3642" spans="1:20" x14ac:dyDescent="0.3">
      <c r="A3642" s="2" t="s">
        <v>4329</v>
      </c>
      <c r="B3642" s="5">
        <v>43592</v>
      </c>
      <c r="C3642" s="5">
        <v>43594</v>
      </c>
      <c r="D3642" s="2" t="s">
        <v>33</v>
      </c>
      <c r="E3642" s="2" t="s">
        <v>41</v>
      </c>
      <c r="F3642" s="2" t="s">
        <v>820</v>
      </c>
      <c r="G3642" s="6" t="str">
        <f>VLOOKUP(F3642,'Customer Info'!A:B,2,0)</f>
        <v>Anthony</v>
      </c>
      <c r="H3642" s="6" t="str">
        <f>VLOOKUP(F3642,'Customer Info'!A:C,3,0)</f>
        <v>Garverick</v>
      </c>
      <c r="I3642" s="6" t="str">
        <f>VLOOKUP(F3642,'Customer Info'!A:E,5,0)</f>
        <v>Delhi</v>
      </c>
      <c r="J3642" s="2" t="s">
        <v>202</v>
      </c>
      <c r="K3642" s="2">
        <v>6635</v>
      </c>
      <c r="L3642" s="2">
        <v>6321</v>
      </c>
      <c r="M3642" s="2">
        <v>6</v>
      </c>
      <c r="N3642" s="7">
        <f t="shared" si="224"/>
        <v>37926</v>
      </c>
      <c r="O3642" s="7">
        <f t="shared" si="225"/>
        <v>39810</v>
      </c>
      <c r="P3642" s="2">
        <v>92</v>
      </c>
      <c r="Q3642" s="8">
        <f t="shared" si="226"/>
        <v>39902</v>
      </c>
      <c r="R3642" s="8">
        <f t="shared" si="227"/>
        <v>1884</v>
      </c>
      <c r="S3642" s="2" t="s">
        <v>31</v>
      </c>
      <c r="T3642" s="22" cm="1">
        <f t="array" ref="T3642">_xlfn.IFS(OR(Q3642&gt;$U$2,Q3642&lt;$U$3),Q3642*$V$2,OR(Q3642&gt;$U$3,Q3642&lt;$U$4),Q3642*$V$3,OR(Q3642&gt;$U$3,Q3642&lt;$U$4),Q3642*$V$4,OR(Q3642&gt;$U$5,Q3642&lt;$U$6),Q3642*$V$6,OR(Q3642&gt;$U$6,Q3642&lt;$U$7),Q3642*$V$7)</f>
        <v>798.04</v>
      </c>
    </row>
    <row r="3643" spans="1:20" x14ac:dyDescent="0.3">
      <c r="A3643" s="2" t="s">
        <v>4330</v>
      </c>
      <c r="B3643" s="5">
        <v>43703</v>
      </c>
      <c r="C3643" s="5">
        <v>43703</v>
      </c>
      <c r="D3643" s="2" t="s">
        <v>45</v>
      </c>
      <c r="E3643" s="2" t="s">
        <v>46</v>
      </c>
      <c r="F3643" s="2" t="s">
        <v>1700</v>
      </c>
      <c r="G3643" s="6" t="str">
        <f>VLOOKUP(F3643,'Customer Info'!A:B,2,0)</f>
        <v>John</v>
      </c>
      <c r="H3643" s="6" t="str">
        <f>VLOOKUP(F3643,'Customer Info'!A:C,3,0)</f>
        <v>Grady</v>
      </c>
      <c r="I3643" s="6" t="str">
        <f>VLOOKUP(F3643,'Customer Info'!A:E,5,0)</f>
        <v>Mianyang</v>
      </c>
      <c r="J3643" s="2" t="s">
        <v>697</v>
      </c>
      <c r="K3643" s="2">
        <v>1372</v>
      </c>
      <c r="L3643" s="2">
        <v>1308</v>
      </c>
      <c r="M3643" s="2">
        <v>1</v>
      </c>
      <c r="N3643" s="7">
        <f t="shared" si="224"/>
        <v>1308</v>
      </c>
      <c r="O3643" s="7">
        <f t="shared" si="225"/>
        <v>1372</v>
      </c>
      <c r="P3643" s="2">
        <v>69</v>
      </c>
      <c r="Q3643" s="8">
        <f t="shared" si="226"/>
        <v>1441</v>
      </c>
      <c r="R3643" s="8">
        <f t="shared" si="227"/>
        <v>64</v>
      </c>
      <c r="S3643" s="2" t="s">
        <v>61</v>
      </c>
      <c r="T3643" s="22" cm="1">
        <f t="array" ref="T3643">_xlfn.IFS(OR(Q3643&gt;$U$2,Q3643&lt;$U$3),Q3643*$V$2,OR(Q3643&gt;$U$3,Q3643&lt;$U$4),Q3643*$V$3,OR(Q3643&gt;$U$3,Q3643&lt;$U$4),Q3643*$V$4,OR(Q3643&gt;$U$5,Q3643&lt;$U$6),Q3643*$V$6,OR(Q3643&gt;$U$6,Q3643&lt;$U$7),Q3643*$V$7)</f>
        <v>28.82</v>
      </c>
    </row>
    <row r="3644" spans="1:20" x14ac:dyDescent="0.3">
      <c r="A3644" s="2" t="s">
        <v>4331</v>
      </c>
      <c r="B3644" s="5">
        <v>43523</v>
      </c>
      <c r="C3644" s="5">
        <v>43524</v>
      </c>
      <c r="D3644" s="2" t="s">
        <v>26</v>
      </c>
      <c r="E3644" s="2" t="s">
        <v>89</v>
      </c>
      <c r="F3644" s="2" t="s">
        <v>266</v>
      </c>
      <c r="G3644" s="6" t="str">
        <f>VLOOKUP(F3644,'Customer Info'!A:B,2,0)</f>
        <v>Nancy</v>
      </c>
      <c r="H3644" s="6" t="str">
        <f>VLOOKUP(F3644,'Customer Info'!A:C,3,0)</f>
        <v>Lomonaco</v>
      </c>
      <c r="I3644" s="6" t="str">
        <f>VLOOKUP(F3644,'Customer Info'!A:E,5,0)</f>
        <v>Tengzhou</v>
      </c>
      <c r="J3644" s="2" t="s">
        <v>790</v>
      </c>
      <c r="K3644" s="2">
        <v>3184</v>
      </c>
      <c r="L3644" s="2">
        <v>2947</v>
      </c>
      <c r="M3644" s="2">
        <v>4</v>
      </c>
      <c r="N3644" s="7">
        <f t="shared" si="224"/>
        <v>11788</v>
      </c>
      <c r="O3644" s="7">
        <f t="shared" si="225"/>
        <v>12736</v>
      </c>
      <c r="P3644" s="2">
        <v>67</v>
      </c>
      <c r="Q3644" s="8">
        <f t="shared" si="226"/>
        <v>12803</v>
      </c>
      <c r="R3644" s="8">
        <f t="shared" si="227"/>
        <v>948</v>
      </c>
      <c r="S3644" s="2" t="s">
        <v>61</v>
      </c>
      <c r="T3644" s="22" cm="1">
        <f t="array" ref="T3644">_xlfn.IFS(OR(Q3644&gt;$U$2,Q3644&lt;$U$3),Q3644*$V$2,OR(Q3644&gt;$U$3,Q3644&lt;$U$4),Q3644*$V$3,OR(Q3644&gt;$U$3,Q3644&lt;$U$4),Q3644*$V$4,OR(Q3644&gt;$U$5,Q3644&lt;$U$6),Q3644*$V$6,OR(Q3644&gt;$U$6,Q3644&lt;$U$7),Q3644*$V$7)</f>
        <v>256.06</v>
      </c>
    </row>
    <row r="3645" spans="1:20" x14ac:dyDescent="0.3">
      <c r="A3645" s="2" t="s">
        <v>4332</v>
      </c>
      <c r="B3645" s="5">
        <v>43717</v>
      </c>
      <c r="C3645" s="5">
        <v>43718</v>
      </c>
      <c r="D3645" s="2" t="s">
        <v>33</v>
      </c>
      <c r="E3645" s="2" t="s">
        <v>34</v>
      </c>
      <c r="F3645" s="2" t="s">
        <v>805</v>
      </c>
      <c r="G3645" s="6" t="str">
        <f>VLOOKUP(F3645,'Customer Info'!A:B,2,0)</f>
        <v>Darren</v>
      </c>
      <c r="H3645" s="6" t="str">
        <f>VLOOKUP(F3645,'Customer Info'!A:C,3,0)</f>
        <v>Budd</v>
      </c>
      <c r="I3645" s="6" t="str">
        <f>VLOOKUP(F3645,'Customer Info'!A:E,5,0)</f>
        <v>Perth</v>
      </c>
      <c r="J3645" s="2" t="s">
        <v>614</v>
      </c>
      <c r="K3645" s="2">
        <v>7361</v>
      </c>
      <c r="L3645" s="2">
        <v>6887</v>
      </c>
      <c r="M3645" s="2">
        <v>1</v>
      </c>
      <c r="N3645" s="7">
        <f t="shared" si="224"/>
        <v>6887</v>
      </c>
      <c r="O3645" s="7">
        <f t="shared" si="225"/>
        <v>7361</v>
      </c>
      <c r="P3645" s="2">
        <v>87</v>
      </c>
      <c r="Q3645" s="8">
        <f t="shared" si="226"/>
        <v>7448</v>
      </c>
      <c r="R3645" s="8">
        <f t="shared" si="227"/>
        <v>474</v>
      </c>
      <c r="S3645" s="2" t="s">
        <v>28</v>
      </c>
      <c r="T3645" s="22" cm="1">
        <f t="array" ref="T3645">_xlfn.IFS(OR(Q3645&gt;$U$2,Q3645&lt;$U$3),Q3645*$V$2,OR(Q3645&gt;$U$3,Q3645&lt;$U$4),Q3645*$V$3,OR(Q3645&gt;$U$3,Q3645&lt;$U$4),Q3645*$V$4,OR(Q3645&gt;$U$5,Q3645&lt;$U$6),Q3645*$V$6,OR(Q3645&gt;$U$6,Q3645&lt;$U$7),Q3645*$V$7)</f>
        <v>148.96</v>
      </c>
    </row>
    <row r="3646" spans="1:20" x14ac:dyDescent="0.3">
      <c r="A3646" s="2" t="s">
        <v>4333</v>
      </c>
      <c r="B3646" s="5">
        <v>43563</v>
      </c>
      <c r="C3646" s="5">
        <v>43565</v>
      </c>
      <c r="D3646" s="2" t="s">
        <v>26</v>
      </c>
      <c r="E3646" s="2" t="s">
        <v>66</v>
      </c>
      <c r="F3646" s="2" t="s">
        <v>1329</v>
      </c>
      <c r="G3646" s="6" t="str">
        <f>VLOOKUP(F3646,'Customer Info'!A:B,2,0)</f>
        <v>Michael</v>
      </c>
      <c r="H3646" s="6" t="str">
        <f>VLOOKUP(F3646,'Customer Info'!A:C,3,0)</f>
        <v>Moore</v>
      </c>
      <c r="I3646" s="6" t="str">
        <f>VLOOKUP(F3646,'Customer Info'!A:E,5,0)</f>
        <v>Geelong</v>
      </c>
      <c r="J3646" s="2" t="s">
        <v>227</v>
      </c>
      <c r="K3646" s="2">
        <v>3354</v>
      </c>
      <c r="L3646" s="2">
        <v>3102</v>
      </c>
      <c r="M3646" s="2">
        <v>1</v>
      </c>
      <c r="N3646" s="7">
        <f t="shared" si="224"/>
        <v>3102</v>
      </c>
      <c r="O3646" s="7">
        <f t="shared" si="225"/>
        <v>3354</v>
      </c>
      <c r="P3646" s="2">
        <v>21</v>
      </c>
      <c r="Q3646" s="8">
        <f t="shared" si="226"/>
        <v>3375</v>
      </c>
      <c r="R3646" s="8">
        <f t="shared" si="227"/>
        <v>252</v>
      </c>
      <c r="S3646" s="2" t="s">
        <v>31</v>
      </c>
      <c r="T3646" s="22" cm="1">
        <f t="array" ref="T3646">_xlfn.IFS(OR(Q3646&gt;$U$2,Q3646&lt;$U$3),Q3646*$V$2,OR(Q3646&gt;$U$3,Q3646&lt;$U$4),Q3646*$V$3,OR(Q3646&gt;$U$3,Q3646&lt;$U$4),Q3646*$V$4,OR(Q3646&gt;$U$5,Q3646&lt;$U$6),Q3646*$V$6,OR(Q3646&gt;$U$6,Q3646&lt;$U$7),Q3646*$V$7)</f>
        <v>67.5</v>
      </c>
    </row>
    <row r="3647" spans="1:20" x14ac:dyDescent="0.3">
      <c r="A3647" s="2" t="s">
        <v>4334</v>
      </c>
      <c r="B3647" s="5">
        <v>43545</v>
      </c>
      <c r="C3647" s="5">
        <v>43545</v>
      </c>
      <c r="D3647" s="2" t="s">
        <v>33</v>
      </c>
      <c r="E3647" s="2" t="s">
        <v>66</v>
      </c>
      <c r="F3647" s="2" t="s">
        <v>198</v>
      </c>
      <c r="G3647" s="6" t="str">
        <f>VLOOKUP(F3647,'Customer Info'!A:B,2,0)</f>
        <v>James</v>
      </c>
      <c r="H3647" s="6" t="str">
        <f>VLOOKUP(F3647,'Customer Info'!A:C,3,0)</f>
        <v>Lanier</v>
      </c>
      <c r="I3647" s="6" t="str">
        <f>VLOOKUP(F3647,'Customer Info'!A:E,5,0)</f>
        <v>Dortmund</v>
      </c>
      <c r="J3647" s="2" t="s">
        <v>1048</v>
      </c>
      <c r="K3647" s="2">
        <v>1552</v>
      </c>
      <c r="L3647" s="2">
        <v>1466</v>
      </c>
      <c r="M3647" s="2">
        <v>7</v>
      </c>
      <c r="N3647" s="7">
        <f t="shared" si="224"/>
        <v>10262</v>
      </c>
      <c r="O3647" s="7">
        <f t="shared" si="225"/>
        <v>10864</v>
      </c>
      <c r="P3647" s="2">
        <v>84</v>
      </c>
      <c r="Q3647" s="8">
        <f t="shared" si="226"/>
        <v>10948</v>
      </c>
      <c r="R3647" s="8">
        <f t="shared" si="227"/>
        <v>602</v>
      </c>
      <c r="S3647" s="2" t="s">
        <v>61</v>
      </c>
      <c r="T3647" s="22" cm="1">
        <f t="array" ref="T3647">_xlfn.IFS(OR(Q3647&gt;$U$2,Q3647&lt;$U$3),Q3647*$V$2,OR(Q3647&gt;$U$3,Q3647&lt;$U$4),Q3647*$V$3,OR(Q3647&gt;$U$3,Q3647&lt;$U$4),Q3647*$V$4,OR(Q3647&gt;$U$5,Q3647&lt;$U$6),Q3647*$V$6,OR(Q3647&gt;$U$6,Q3647&lt;$U$7),Q3647*$V$7)</f>
        <v>218.96</v>
      </c>
    </row>
    <row r="3648" spans="1:20" x14ac:dyDescent="0.3">
      <c r="A3648" s="2" t="s">
        <v>4335</v>
      </c>
      <c r="B3648" s="5">
        <v>43741</v>
      </c>
      <c r="C3648" s="5">
        <v>43741</v>
      </c>
      <c r="D3648" s="2" t="s">
        <v>45</v>
      </c>
      <c r="E3648" s="2" t="s">
        <v>27</v>
      </c>
      <c r="F3648" s="2" t="s">
        <v>805</v>
      </c>
      <c r="G3648" s="6" t="str">
        <f>VLOOKUP(F3648,'Customer Info'!A:B,2,0)</f>
        <v>Darren</v>
      </c>
      <c r="H3648" s="6" t="str">
        <f>VLOOKUP(F3648,'Customer Info'!A:C,3,0)</f>
        <v>Budd</v>
      </c>
      <c r="I3648" s="6" t="str">
        <f>VLOOKUP(F3648,'Customer Info'!A:E,5,0)</f>
        <v>Perth</v>
      </c>
      <c r="J3648" s="2" t="s">
        <v>323</v>
      </c>
      <c r="K3648" s="2">
        <v>92</v>
      </c>
      <c r="L3648" s="2">
        <v>82</v>
      </c>
      <c r="M3648" s="2">
        <v>3</v>
      </c>
      <c r="N3648" s="7">
        <f t="shared" si="224"/>
        <v>246</v>
      </c>
      <c r="O3648" s="7">
        <f t="shared" si="225"/>
        <v>276</v>
      </c>
      <c r="P3648" s="2">
        <v>10</v>
      </c>
      <c r="Q3648" s="8">
        <f t="shared" si="226"/>
        <v>286</v>
      </c>
      <c r="R3648" s="8">
        <f t="shared" si="227"/>
        <v>30</v>
      </c>
      <c r="S3648" s="2" t="s">
        <v>31</v>
      </c>
      <c r="T3648" s="22" cm="1">
        <f t="array" ref="T3648">_xlfn.IFS(OR(Q3648&gt;$U$2,Q3648&lt;$U$3),Q3648*$V$2,OR(Q3648&gt;$U$3,Q3648&lt;$U$4),Q3648*$V$3,OR(Q3648&gt;$U$3,Q3648&lt;$U$4),Q3648*$V$4,OR(Q3648&gt;$U$5,Q3648&lt;$U$6),Q3648*$V$6,OR(Q3648&gt;$U$6,Q3648&lt;$U$7),Q3648*$V$7)</f>
        <v>5.72</v>
      </c>
    </row>
    <row r="3649" spans="1:20" x14ac:dyDescent="0.3">
      <c r="A3649" s="2" t="s">
        <v>4336</v>
      </c>
      <c r="B3649" s="5">
        <v>43800</v>
      </c>
      <c r="C3649" s="5">
        <v>43800</v>
      </c>
      <c r="D3649" s="2" t="s">
        <v>45</v>
      </c>
      <c r="E3649" s="2" t="s">
        <v>34</v>
      </c>
      <c r="F3649" s="2" t="s">
        <v>487</v>
      </c>
      <c r="G3649" s="6" t="str">
        <f>VLOOKUP(F3649,'Customer Info'!A:B,2,0)</f>
        <v>Jim</v>
      </c>
      <c r="H3649" s="6" t="str">
        <f>VLOOKUP(F3649,'Customer Info'!A:C,3,0)</f>
        <v>Karlsson</v>
      </c>
      <c r="I3649" s="6" t="str">
        <f>VLOOKUP(F3649,'Customer Info'!A:E,5,0)</f>
        <v>Geelong</v>
      </c>
      <c r="J3649" s="2" t="s">
        <v>326</v>
      </c>
      <c r="K3649" s="2">
        <v>1774</v>
      </c>
      <c r="L3649" s="2">
        <v>1642</v>
      </c>
      <c r="M3649" s="2">
        <v>4</v>
      </c>
      <c r="N3649" s="7">
        <f t="shared" si="224"/>
        <v>6568</v>
      </c>
      <c r="O3649" s="7">
        <f t="shared" si="225"/>
        <v>7096</v>
      </c>
      <c r="P3649" s="2">
        <v>51</v>
      </c>
      <c r="Q3649" s="8">
        <f t="shared" si="226"/>
        <v>7147</v>
      </c>
      <c r="R3649" s="8">
        <f t="shared" si="227"/>
        <v>528</v>
      </c>
      <c r="S3649" s="2" t="s">
        <v>61</v>
      </c>
      <c r="T3649" s="22" cm="1">
        <f t="array" ref="T3649">_xlfn.IFS(OR(Q3649&gt;$U$2,Q3649&lt;$U$3),Q3649*$V$2,OR(Q3649&gt;$U$3,Q3649&lt;$U$4),Q3649*$V$3,OR(Q3649&gt;$U$3,Q3649&lt;$U$4),Q3649*$V$4,OR(Q3649&gt;$U$5,Q3649&lt;$U$6),Q3649*$V$6,OR(Q3649&gt;$U$6,Q3649&lt;$U$7),Q3649*$V$7)</f>
        <v>142.94</v>
      </c>
    </row>
    <row r="3650" spans="1:20" x14ac:dyDescent="0.3">
      <c r="A3650" s="2" t="s">
        <v>4337</v>
      </c>
      <c r="B3650" s="5">
        <v>43521</v>
      </c>
      <c r="C3650" s="5">
        <v>43523</v>
      </c>
      <c r="D3650" s="2" t="s">
        <v>45</v>
      </c>
      <c r="E3650" s="2" t="s">
        <v>34</v>
      </c>
      <c r="F3650" s="2" t="s">
        <v>1284</v>
      </c>
      <c r="G3650" s="6" t="str">
        <f>VLOOKUP(F3650,'Customer Info'!A:B,2,0)</f>
        <v>Mike</v>
      </c>
      <c r="H3650" s="6" t="str">
        <f>VLOOKUP(F3650,'Customer Info'!A:C,3,0)</f>
        <v>Vittorini</v>
      </c>
      <c r="I3650" s="6" t="str">
        <f>VLOOKUP(F3650,'Customer Info'!A:E,5,0)</f>
        <v>Naihati</v>
      </c>
      <c r="J3650" s="2" t="s">
        <v>692</v>
      </c>
      <c r="K3650" s="2">
        <v>914</v>
      </c>
      <c r="L3650" s="2">
        <v>830</v>
      </c>
      <c r="M3650" s="2">
        <v>3</v>
      </c>
      <c r="N3650" s="7">
        <f t="shared" si="224"/>
        <v>2490</v>
      </c>
      <c r="O3650" s="7">
        <f t="shared" si="225"/>
        <v>2742</v>
      </c>
      <c r="P3650" s="2">
        <v>26</v>
      </c>
      <c r="Q3650" s="8">
        <f t="shared" si="226"/>
        <v>2768</v>
      </c>
      <c r="R3650" s="8">
        <f t="shared" si="227"/>
        <v>252</v>
      </c>
      <c r="S3650" s="2" t="s">
        <v>31</v>
      </c>
      <c r="T3650" s="22" cm="1">
        <f t="array" ref="T3650">_xlfn.IFS(OR(Q3650&gt;$U$2,Q3650&lt;$U$3),Q3650*$V$2,OR(Q3650&gt;$U$3,Q3650&lt;$U$4),Q3650*$V$3,OR(Q3650&gt;$U$3,Q3650&lt;$U$4),Q3650*$V$4,OR(Q3650&gt;$U$5,Q3650&lt;$U$6),Q3650*$V$6,OR(Q3650&gt;$U$6,Q3650&lt;$U$7),Q3650*$V$7)</f>
        <v>55.36</v>
      </c>
    </row>
    <row r="3651" spans="1:20" x14ac:dyDescent="0.3">
      <c r="A3651" s="2" t="s">
        <v>4338</v>
      </c>
      <c r="B3651" s="5">
        <v>43535</v>
      </c>
      <c r="C3651" s="5">
        <v>43535</v>
      </c>
      <c r="D3651" s="2" t="s">
        <v>45</v>
      </c>
      <c r="E3651" s="2" t="s">
        <v>66</v>
      </c>
      <c r="F3651" s="2" t="s">
        <v>262</v>
      </c>
      <c r="G3651" s="6" t="str">
        <f>VLOOKUP(F3651,'Customer Info'!A:B,2,0)</f>
        <v>Nathan</v>
      </c>
      <c r="H3651" s="6" t="str">
        <f>VLOOKUP(F3651,'Customer Info'!A:C,3,0)</f>
        <v>Gelder</v>
      </c>
      <c r="I3651" s="6" t="str">
        <f>VLOOKUP(F3651,'Customer Info'!A:E,5,0)</f>
        <v>Depok</v>
      </c>
      <c r="J3651" s="2" t="s">
        <v>114</v>
      </c>
      <c r="K3651" s="2">
        <v>1798</v>
      </c>
      <c r="L3651" s="2">
        <v>1650</v>
      </c>
      <c r="M3651" s="2">
        <v>4</v>
      </c>
      <c r="N3651" s="7">
        <f t="shared" si="224"/>
        <v>6600</v>
      </c>
      <c r="O3651" s="7">
        <f t="shared" si="225"/>
        <v>7192</v>
      </c>
      <c r="P3651" s="2">
        <v>84</v>
      </c>
      <c r="Q3651" s="8">
        <f t="shared" si="226"/>
        <v>7276</v>
      </c>
      <c r="R3651" s="8">
        <f t="shared" si="227"/>
        <v>592</v>
      </c>
      <c r="S3651" s="2" t="s">
        <v>31</v>
      </c>
      <c r="T3651" s="22" cm="1">
        <f t="array" ref="T3651">_xlfn.IFS(OR(Q3651&gt;$U$2,Q3651&lt;$U$3),Q3651*$V$2,OR(Q3651&gt;$U$3,Q3651&lt;$U$4),Q3651*$V$3,OR(Q3651&gt;$U$3,Q3651&lt;$U$4),Q3651*$V$4,OR(Q3651&gt;$U$5,Q3651&lt;$U$6),Q3651*$V$6,OR(Q3651&gt;$U$6,Q3651&lt;$U$7),Q3651*$V$7)</f>
        <v>145.52000000000001</v>
      </c>
    </row>
    <row r="3652" spans="1:20" x14ac:dyDescent="0.3">
      <c r="A3652" s="2" t="s">
        <v>4339</v>
      </c>
      <c r="B3652" s="5">
        <v>43691</v>
      </c>
      <c r="C3652" s="5">
        <v>43692</v>
      </c>
      <c r="D3652" s="2" t="s">
        <v>26</v>
      </c>
      <c r="E3652" s="2" t="s">
        <v>41</v>
      </c>
      <c r="F3652" s="2" t="s">
        <v>174</v>
      </c>
      <c r="G3652" s="6" t="str">
        <f>VLOOKUP(F3652,'Customer Info'!A:B,2,0)</f>
        <v>Dean</v>
      </c>
      <c r="H3652" s="6" t="str">
        <f>VLOOKUP(F3652,'Customer Info'!A:C,3,0)</f>
        <v>Katz</v>
      </c>
      <c r="I3652" s="6" t="str">
        <f>VLOOKUP(F3652,'Customer Info'!A:E,5,0)</f>
        <v>Changzhou</v>
      </c>
      <c r="J3652" s="2" t="s">
        <v>212</v>
      </c>
      <c r="K3652" s="2">
        <v>2271</v>
      </c>
      <c r="L3652" s="2">
        <v>2144</v>
      </c>
      <c r="M3652" s="2">
        <v>5</v>
      </c>
      <c r="N3652" s="7">
        <f t="shared" si="224"/>
        <v>10720</v>
      </c>
      <c r="O3652" s="7">
        <f t="shared" si="225"/>
        <v>11355</v>
      </c>
      <c r="P3652" s="2">
        <v>46</v>
      </c>
      <c r="Q3652" s="8">
        <f t="shared" si="226"/>
        <v>11401</v>
      </c>
      <c r="R3652" s="8">
        <f t="shared" si="227"/>
        <v>635</v>
      </c>
      <c r="S3652" s="2" t="s">
        <v>31</v>
      </c>
      <c r="T3652" s="22" cm="1">
        <f t="array" ref="T3652">_xlfn.IFS(OR(Q3652&gt;$U$2,Q3652&lt;$U$3),Q3652*$V$2,OR(Q3652&gt;$U$3,Q3652&lt;$U$4),Q3652*$V$3,OR(Q3652&gt;$U$3,Q3652&lt;$U$4),Q3652*$V$4,OR(Q3652&gt;$U$5,Q3652&lt;$U$6),Q3652*$V$6,OR(Q3652&gt;$U$6,Q3652&lt;$U$7),Q3652*$V$7)</f>
        <v>228.02</v>
      </c>
    </row>
    <row r="3653" spans="1:20" x14ac:dyDescent="0.3">
      <c r="A3653" s="2" t="s">
        <v>4340</v>
      </c>
      <c r="B3653" s="5">
        <v>43513</v>
      </c>
      <c r="C3653" s="5">
        <v>43515</v>
      </c>
      <c r="D3653" s="2" t="s">
        <v>33</v>
      </c>
      <c r="E3653" s="2" t="s">
        <v>89</v>
      </c>
      <c r="F3653" s="2" t="s">
        <v>80</v>
      </c>
      <c r="G3653" s="6" t="str">
        <f>VLOOKUP(F3653,'Customer Info'!A:B,2,0)</f>
        <v>Adam</v>
      </c>
      <c r="H3653" s="6" t="str">
        <f>VLOOKUP(F3653,'Customer Info'!A:C,3,0)</f>
        <v>Bellavance</v>
      </c>
      <c r="I3653" s="6" t="str">
        <f>VLOOKUP(F3653,'Customer Info'!A:E,5,0)</f>
        <v>Medan</v>
      </c>
      <c r="J3653" s="2" t="s">
        <v>170</v>
      </c>
      <c r="K3653" s="2">
        <v>8619</v>
      </c>
      <c r="L3653" s="2">
        <v>7759</v>
      </c>
      <c r="M3653" s="2">
        <v>3</v>
      </c>
      <c r="N3653" s="7">
        <f t="shared" si="224"/>
        <v>23277</v>
      </c>
      <c r="O3653" s="7">
        <f t="shared" si="225"/>
        <v>25857</v>
      </c>
      <c r="P3653" s="2">
        <v>28</v>
      </c>
      <c r="Q3653" s="8">
        <f t="shared" si="226"/>
        <v>25885</v>
      </c>
      <c r="R3653" s="8">
        <f t="shared" si="227"/>
        <v>2580</v>
      </c>
      <c r="S3653" s="2" t="s">
        <v>61</v>
      </c>
      <c r="T3653" s="22" cm="1">
        <f t="array" ref="T3653">_xlfn.IFS(OR(Q3653&gt;$U$2,Q3653&lt;$U$3),Q3653*$V$2,OR(Q3653&gt;$U$3,Q3653&lt;$U$4),Q3653*$V$3,OR(Q3653&gt;$U$3,Q3653&lt;$U$4),Q3653*$V$4,OR(Q3653&gt;$U$5,Q3653&lt;$U$6),Q3653*$V$6,OR(Q3653&gt;$U$6,Q3653&lt;$U$7),Q3653*$V$7)</f>
        <v>517.70000000000005</v>
      </c>
    </row>
    <row r="3654" spans="1:20" x14ac:dyDescent="0.3">
      <c r="A3654" s="2" t="s">
        <v>4341</v>
      </c>
      <c r="B3654" s="5">
        <v>43629</v>
      </c>
      <c r="C3654" s="5">
        <v>43630</v>
      </c>
      <c r="D3654" s="2" t="s">
        <v>45</v>
      </c>
      <c r="E3654" s="2" t="s">
        <v>27</v>
      </c>
      <c r="F3654" s="2" t="s">
        <v>38</v>
      </c>
      <c r="G3654" s="6" t="str">
        <f>VLOOKUP(F3654,'Customer Info'!A:B,2,0)</f>
        <v>Rick</v>
      </c>
      <c r="H3654" s="6" t="str">
        <f>VLOOKUP(F3654,'Customer Info'!A:C,3,0)</f>
        <v>Duston</v>
      </c>
      <c r="I3654" s="6" t="str">
        <f>VLOOKUP(F3654,'Customer Info'!A:E,5,0)</f>
        <v>Bhiwandi</v>
      </c>
      <c r="J3654" s="2" t="s">
        <v>793</v>
      </c>
      <c r="K3654" s="2">
        <v>882</v>
      </c>
      <c r="L3654" s="2">
        <v>818</v>
      </c>
      <c r="M3654" s="2">
        <v>3</v>
      </c>
      <c r="N3654" s="7">
        <f t="shared" si="224"/>
        <v>2454</v>
      </c>
      <c r="O3654" s="7">
        <f t="shared" si="225"/>
        <v>2646</v>
      </c>
      <c r="P3654" s="2">
        <v>87</v>
      </c>
      <c r="Q3654" s="8">
        <f t="shared" si="226"/>
        <v>2733</v>
      </c>
      <c r="R3654" s="8">
        <f t="shared" si="227"/>
        <v>192</v>
      </c>
      <c r="S3654" s="2" t="s">
        <v>31</v>
      </c>
      <c r="T3654" s="22" cm="1">
        <f t="array" ref="T3654">_xlfn.IFS(OR(Q3654&gt;$U$2,Q3654&lt;$U$3),Q3654*$V$2,OR(Q3654&gt;$U$3,Q3654&lt;$U$4),Q3654*$V$3,OR(Q3654&gt;$U$3,Q3654&lt;$U$4),Q3654*$V$4,OR(Q3654&gt;$U$5,Q3654&lt;$U$6),Q3654*$V$6,OR(Q3654&gt;$U$6,Q3654&lt;$U$7),Q3654*$V$7)</f>
        <v>54.660000000000004</v>
      </c>
    </row>
    <row r="3655" spans="1:20" x14ac:dyDescent="0.3">
      <c r="A3655" s="2" t="s">
        <v>4342</v>
      </c>
      <c r="B3655" s="5">
        <v>43536</v>
      </c>
      <c r="C3655" s="5">
        <v>43536</v>
      </c>
      <c r="D3655" s="2" t="s">
        <v>45</v>
      </c>
      <c r="E3655" s="2" t="s">
        <v>46</v>
      </c>
      <c r="F3655" s="2" t="s">
        <v>816</v>
      </c>
      <c r="G3655" s="6" t="str">
        <f>VLOOKUP(F3655,'Customer Info'!A:B,2,0)</f>
        <v>Bobby</v>
      </c>
      <c r="H3655" s="6" t="str">
        <f>VLOOKUP(F3655,'Customer Info'!A:C,3,0)</f>
        <v>Odegard</v>
      </c>
      <c r="I3655" s="6" t="str">
        <f>VLOOKUP(F3655,'Customer Info'!A:E,5,0)</f>
        <v>Adelaide</v>
      </c>
      <c r="J3655" s="2" t="s">
        <v>704</v>
      </c>
      <c r="K3655" s="2">
        <v>63</v>
      </c>
      <c r="L3655" s="2">
        <v>59</v>
      </c>
      <c r="M3655" s="2">
        <v>1</v>
      </c>
      <c r="N3655" s="7">
        <f t="shared" si="224"/>
        <v>59</v>
      </c>
      <c r="O3655" s="7">
        <f t="shared" si="225"/>
        <v>63</v>
      </c>
      <c r="P3655" s="2">
        <v>10</v>
      </c>
      <c r="Q3655" s="8">
        <f t="shared" si="226"/>
        <v>73</v>
      </c>
      <c r="R3655" s="8">
        <f t="shared" si="227"/>
        <v>4</v>
      </c>
      <c r="S3655" s="2" t="s">
        <v>61</v>
      </c>
      <c r="T3655" s="22" cm="1">
        <f t="array" ref="T3655">_xlfn.IFS(OR(Q3655&gt;$U$2,Q3655&lt;$U$3),Q3655*$V$2,OR(Q3655&gt;$U$3,Q3655&lt;$U$4),Q3655*$V$3,OR(Q3655&gt;$U$3,Q3655&lt;$U$4),Q3655*$V$4,OR(Q3655&gt;$U$5,Q3655&lt;$U$6),Q3655*$V$6,OR(Q3655&gt;$U$6,Q3655&lt;$U$7),Q3655*$V$7)</f>
        <v>1.46</v>
      </c>
    </row>
    <row r="3656" spans="1:20" x14ac:dyDescent="0.3">
      <c r="A3656" s="2" t="s">
        <v>4343</v>
      </c>
      <c r="B3656" s="5">
        <v>43708</v>
      </c>
      <c r="C3656" s="5">
        <v>43708</v>
      </c>
      <c r="D3656" s="2" t="s">
        <v>33</v>
      </c>
      <c r="E3656" s="2" t="s">
        <v>34</v>
      </c>
      <c r="F3656" s="2" t="s">
        <v>1041</v>
      </c>
      <c r="G3656" s="6" t="str">
        <f>VLOOKUP(F3656,'Customer Info'!A:B,2,0)</f>
        <v>William</v>
      </c>
      <c r="H3656" s="6" t="str">
        <f>VLOOKUP(F3656,'Customer Info'!A:C,3,0)</f>
        <v>Brown</v>
      </c>
      <c r="I3656" s="6" t="str">
        <f>VLOOKUP(F3656,'Customer Info'!A:E,5,0)</f>
        <v>Denpasar</v>
      </c>
      <c r="J3656" s="2" t="s">
        <v>141</v>
      </c>
      <c r="K3656" s="2">
        <v>8630</v>
      </c>
      <c r="L3656" s="2">
        <v>8303</v>
      </c>
      <c r="M3656" s="2">
        <v>2</v>
      </c>
      <c r="N3656" s="7">
        <f t="shared" si="224"/>
        <v>16606</v>
      </c>
      <c r="O3656" s="7">
        <f t="shared" si="225"/>
        <v>17260</v>
      </c>
      <c r="P3656" s="2">
        <v>50</v>
      </c>
      <c r="Q3656" s="8">
        <f t="shared" si="226"/>
        <v>17310</v>
      </c>
      <c r="R3656" s="8">
        <f t="shared" si="227"/>
        <v>654</v>
      </c>
      <c r="S3656" s="2" t="s">
        <v>61</v>
      </c>
      <c r="T3656" s="22" cm="1">
        <f t="array" ref="T3656">_xlfn.IFS(OR(Q3656&gt;$U$2,Q3656&lt;$U$3),Q3656*$V$2,OR(Q3656&gt;$U$3,Q3656&lt;$U$4),Q3656*$V$3,OR(Q3656&gt;$U$3,Q3656&lt;$U$4),Q3656*$V$4,OR(Q3656&gt;$U$5,Q3656&lt;$U$6),Q3656*$V$6,OR(Q3656&gt;$U$6,Q3656&lt;$U$7),Q3656*$V$7)</f>
        <v>346.2</v>
      </c>
    </row>
    <row r="3657" spans="1:20" x14ac:dyDescent="0.3">
      <c r="A3657" s="2" t="s">
        <v>4344</v>
      </c>
      <c r="B3657" s="5">
        <v>43519</v>
      </c>
      <c r="C3657" s="5">
        <v>43519</v>
      </c>
      <c r="D3657" s="2" t="s">
        <v>26</v>
      </c>
      <c r="E3657" s="2" t="s">
        <v>46</v>
      </c>
      <c r="F3657" s="2" t="s">
        <v>721</v>
      </c>
      <c r="G3657" s="6" t="str">
        <f>VLOOKUP(F3657,'Customer Info'!A:B,2,0)</f>
        <v>Sally</v>
      </c>
      <c r="H3657" s="6" t="str">
        <f>VLOOKUP(F3657,'Customer Info'!A:C,3,0)</f>
        <v>Hughsby</v>
      </c>
      <c r="I3657" s="6" t="str">
        <f>VLOOKUP(F3657,'Customer Info'!A:E,5,0)</f>
        <v>Depok</v>
      </c>
      <c r="J3657" s="2" t="s">
        <v>129</v>
      </c>
      <c r="K3657" s="2">
        <v>1887</v>
      </c>
      <c r="L3657" s="2">
        <v>1763</v>
      </c>
      <c r="M3657" s="2">
        <v>2</v>
      </c>
      <c r="N3657" s="7">
        <f t="shared" si="224"/>
        <v>3526</v>
      </c>
      <c r="O3657" s="7">
        <f t="shared" si="225"/>
        <v>3774</v>
      </c>
      <c r="P3657" s="2">
        <v>23</v>
      </c>
      <c r="Q3657" s="8">
        <f t="shared" si="226"/>
        <v>3797</v>
      </c>
      <c r="R3657" s="8">
        <f t="shared" si="227"/>
        <v>248</v>
      </c>
      <c r="S3657" s="2" t="s">
        <v>61</v>
      </c>
      <c r="T3657" s="22" cm="1">
        <f t="array" ref="T3657">_xlfn.IFS(OR(Q3657&gt;$U$2,Q3657&lt;$U$3),Q3657*$V$2,OR(Q3657&gt;$U$3,Q3657&lt;$U$4),Q3657*$V$3,OR(Q3657&gt;$U$3,Q3657&lt;$U$4),Q3657*$V$4,OR(Q3657&gt;$U$5,Q3657&lt;$U$6),Q3657*$V$6,OR(Q3657&gt;$U$6,Q3657&lt;$U$7),Q3657*$V$7)</f>
        <v>75.94</v>
      </c>
    </row>
    <row r="3658" spans="1:20" x14ac:dyDescent="0.3">
      <c r="A3658" s="2" t="s">
        <v>4345</v>
      </c>
      <c r="B3658" s="5">
        <v>43541</v>
      </c>
      <c r="C3658" s="5">
        <v>43543</v>
      </c>
      <c r="D3658" s="2" t="s">
        <v>33</v>
      </c>
      <c r="E3658" s="2" t="s">
        <v>27</v>
      </c>
      <c r="F3658" s="2" t="s">
        <v>1274</v>
      </c>
      <c r="G3658" s="6" t="str">
        <f>VLOOKUP(F3658,'Customer Info'!A:B,2,0)</f>
        <v>Alan</v>
      </c>
      <c r="H3658" s="6" t="str">
        <f>VLOOKUP(F3658,'Customer Info'!A:C,3,0)</f>
        <v>Schoenberger</v>
      </c>
      <c r="I3658" s="6" t="str">
        <f>VLOOKUP(F3658,'Customer Info'!A:E,5,0)</f>
        <v>Anshan</v>
      </c>
      <c r="J3658" s="2" t="s">
        <v>548</v>
      </c>
      <c r="K3658" s="2">
        <v>6274</v>
      </c>
      <c r="L3658" s="2">
        <v>6093</v>
      </c>
      <c r="M3658" s="2">
        <v>3</v>
      </c>
      <c r="N3658" s="7">
        <f t="shared" si="224"/>
        <v>18279</v>
      </c>
      <c r="O3658" s="7">
        <f t="shared" si="225"/>
        <v>18822</v>
      </c>
      <c r="P3658" s="2">
        <v>44</v>
      </c>
      <c r="Q3658" s="8">
        <f t="shared" si="226"/>
        <v>18866</v>
      </c>
      <c r="R3658" s="8">
        <f t="shared" si="227"/>
        <v>543</v>
      </c>
      <c r="S3658" s="2" t="s">
        <v>61</v>
      </c>
      <c r="T3658" s="22" cm="1">
        <f t="array" ref="T3658">_xlfn.IFS(OR(Q3658&gt;$U$2,Q3658&lt;$U$3),Q3658*$V$2,OR(Q3658&gt;$U$3,Q3658&lt;$U$4),Q3658*$V$3,OR(Q3658&gt;$U$3,Q3658&lt;$U$4),Q3658*$V$4,OR(Q3658&gt;$U$5,Q3658&lt;$U$6),Q3658*$V$6,OR(Q3658&gt;$U$6,Q3658&lt;$U$7),Q3658*$V$7)</f>
        <v>377.32</v>
      </c>
    </row>
    <row r="3659" spans="1:20" x14ac:dyDescent="0.3">
      <c r="A3659" s="2" t="s">
        <v>4346</v>
      </c>
      <c r="B3659" s="5">
        <v>43708</v>
      </c>
      <c r="C3659" s="5">
        <v>43710</v>
      </c>
      <c r="D3659" s="2" t="s">
        <v>26</v>
      </c>
      <c r="E3659" s="2" t="s">
        <v>34</v>
      </c>
      <c r="F3659" s="2" t="s">
        <v>740</v>
      </c>
      <c r="G3659" s="6" t="str">
        <f>VLOOKUP(F3659,'Customer Info'!A:B,2,0)</f>
        <v>Rick</v>
      </c>
      <c r="H3659" s="6" t="str">
        <f>VLOOKUP(F3659,'Customer Info'!A:C,3,0)</f>
        <v>Reed</v>
      </c>
      <c r="I3659" s="6" t="str">
        <f>VLOOKUP(F3659,'Customer Info'!A:E,5,0)</f>
        <v>Lucknow</v>
      </c>
      <c r="J3659" s="2" t="s">
        <v>857</v>
      </c>
      <c r="K3659" s="2">
        <v>5836</v>
      </c>
      <c r="L3659" s="2">
        <v>5457</v>
      </c>
      <c r="M3659" s="2">
        <v>2</v>
      </c>
      <c r="N3659" s="7">
        <f t="shared" ref="N3659:N3722" si="228">L3659*M3659</f>
        <v>10914</v>
      </c>
      <c r="O3659" s="7">
        <f t="shared" ref="O3659:O3722" si="229">K3659*M3659</f>
        <v>11672</v>
      </c>
      <c r="P3659" s="2">
        <v>29</v>
      </c>
      <c r="Q3659" s="8">
        <f t="shared" ref="Q3659:Q3722" si="230">P3659+O3659</f>
        <v>11701</v>
      </c>
      <c r="R3659" s="8">
        <f t="shared" ref="R3659:R3722" si="231">Q3659-N3659-P3659</f>
        <v>758</v>
      </c>
      <c r="S3659" s="2" t="s">
        <v>61</v>
      </c>
      <c r="T3659" s="22" cm="1">
        <f t="array" ref="T3659">_xlfn.IFS(OR(Q3659&gt;$U$2,Q3659&lt;$U$3),Q3659*$V$2,OR(Q3659&gt;$U$3,Q3659&lt;$U$4),Q3659*$V$3,OR(Q3659&gt;$U$3,Q3659&lt;$U$4),Q3659*$V$4,OR(Q3659&gt;$U$5,Q3659&lt;$U$6),Q3659*$V$6,OR(Q3659&gt;$U$6,Q3659&lt;$U$7),Q3659*$V$7)</f>
        <v>234.02</v>
      </c>
    </row>
    <row r="3660" spans="1:20" x14ac:dyDescent="0.3">
      <c r="A3660" s="2" t="s">
        <v>4347</v>
      </c>
      <c r="B3660" s="5">
        <v>43591</v>
      </c>
      <c r="C3660" s="5">
        <v>43592</v>
      </c>
      <c r="D3660" s="2" t="s">
        <v>45</v>
      </c>
      <c r="E3660" s="2" t="s">
        <v>89</v>
      </c>
      <c r="F3660" s="2" t="s">
        <v>1456</v>
      </c>
      <c r="G3660" s="6" t="str">
        <f>VLOOKUP(F3660,'Customer Info'!A:B,2,0)</f>
        <v>Darren</v>
      </c>
      <c r="H3660" s="6" t="str">
        <f>VLOOKUP(F3660,'Customer Info'!A:C,3,0)</f>
        <v>Koutras</v>
      </c>
      <c r="I3660" s="6" t="str">
        <f>VLOOKUP(F3660,'Customer Info'!A:E,5,0)</f>
        <v>Pune</v>
      </c>
      <c r="J3660" s="2" t="s">
        <v>109</v>
      </c>
      <c r="K3660" s="2">
        <v>626</v>
      </c>
      <c r="L3660" s="2">
        <v>559</v>
      </c>
      <c r="M3660" s="2">
        <v>2</v>
      </c>
      <c r="N3660" s="7">
        <f t="shared" si="228"/>
        <v>1118</v>
      </c>
      <c r="O3660" s="7">
        <f t="shared" si="229"/>
        <v>1252</v>
      </c>
      <c r="P3660" s="2">
        <v>95</v>
      </c>
      <c r="Q3660" s="8">
        <f t="shared" si="230"/>
        <v>1347</v>
      </c>
      <c r="R3660" s="8">
        <f t="shared" si="231"/>
        <v>134</v>
      </c>
      <c r="S3660" s="2" t="s">
        <v>61</v>
      </c>
      <c r="T3660" s="22" cm="1">
        <f t="array" ref="T3660">_xlfn.IFS(OR(Q3660&gt;$U$2,Q3660&lt;$U$3),Q3660*$V$2,OR(Q3660&gt;$U$3,Q3660&lt;$U$4),Q3660*$V$3,OR(Q3660&gt;$U$3,Q3660&lt;$U$4),Q3660*$V$4,OR(Q3660&gt;$U$5,Q3660&lt;$U$6),Q3660*$V$6,OR(Q3660&gt;$U$6,Q3660&lt;$U$7),Q3660*$V$7)</f>
        <v>26.94</v>
      </c>
    </row>
    <row r="3661" spans="1:20" x14ac:dyDescent="0.3">
      <c r="A3661" s="2" t="s">
        <v>4348</v>
      </c>
      <c r="B3661" s="5">
        <v>43608</v>
      </c>
      <c r="C3661" s="5">
        <v>43609</v>
      </c>
      <c r="D3661" s="2" t="s">
        <v>33</v>
      </c>
      <c r="E3661" s="2" t="s">
        <v>89</v>
      </c>
      <c r="F3661" s="2" t="s">
        <v>740</v>
      </c>
      <c r="G3661" s="6" t="str">
        <f>VLOOKUP(F3661,'Customer Info'!A:B,2,0)</f>
        <v>Rick</v>
      </c>
      <c r="H3661" s="6" t="str">
        <f>VLOOKUP(F3661,'Customer Info'!A:C,3,0)</f>
        <v>Reed</v>
      </c>
      <c r="I3661" s="6" t="str">
        <f>VLOOKUP(F3661,'Customer Info'!A:E,5,0)</f>
        <v>Lucknow</v>
      </c>
      <c r="J3661" s="2" t="s">
        <v>227</v>
      </c>
      <c r="K3661" s="2">
        <v>8199</v>
      </c>
      <c r="L3661" s="2">
        <v>7523</v>
      </c>
      <c r="M3661" s="2">
        <v>2</v>
      </c>
      <c r="N3661" s="7">
        <f t="shared" si="228"/>
        <v>15046</v>
      </c>
      <c r="O3661" s="7">
        <f t="shared" si="229"/>
        <v>16398</v>
      </c>
      <c r="P3661" s="2">
        <v>89</v>
      </c>
      <c r="Q3661" s="8">
        <f t="shared" si="230"/>
        <v>16487</v>
      </c>
      <c r="R3661" s="8">
        <f t="shared" si="231"/>
        <v>1352</v>
      </c>
      <c r="S3661" s="2" t="s">
        <v>31</v>
      </c>
      <c r="T3661" s="22" cm="1">
        <f t="array" ref="T3661">_xlfn.IFS(OR(Q3661&gt;$U$2,Q3661&lt;$U$3),Q3661*$V$2,OR(Q3661&gt;$U$3,Q3661&lt;$U$4),Q3661*$V$3,OR(Q3661&gt;$U$3,Q3661&lt;$U$4),Q3661*$V$4,OR(Q3661&gt;$U$5,Q3661&lt;$U$6),Q3661*$V$6,OR(Q3661&gt;$U$6,Q3661&lt;$U$7),Q3661*$V$7)</f>
        <v>329.74</v>
      </c>
    </row>
    <row r="3662" spans="1:20" x14ac:dyDescent="0.3">
      <c r="A3662" s="2" t="s">
        <v>4349</v>
      </c>
      <c r="B3662" s="5">
        <v>43588</v>
      </c>
      <c r="C3662" s="5">
        <v>43590</v>
      </c>
      <c r="D3662" s="2" t="s">
        <v>26</v>
      </c>
      <c r="E3662" s="2" t="s">
        <v>41</v>
      </c>
      <c r="F3662" s="2" t="s">
        <v>764</v>
      </c>
      <c r="G3662" s="6" t="str">
        <f>VLOOKUP(F3662,'Customer Info'!A:B,2,0)</f>
        <v>Brad</v>
      </c>
      <c r="H3662" s="6" t="str">
        <f>VLOOKUP(F3662,'Customer Info'!A:C,3,0)</f>
        <v>Thomas</v>
      </c>
      <c r="I3662" s="6" t="str">
        <f>VLOOKUP(F3662,'Customer Info'!A:E,5,0)</f>
        <v>Udaipur</v>
      </c>
      <c r="J3662" s="2" t="s">
        <v>1171</v>
      </c>
      <c r="K3662" s="2">
        <v>3224</v>
      </c>
      <c r="L3662" s="2">
        <v>2901</v>
      </c>
      <c r="M3662" s="2">
        <v>1</v>
      </c>
      <c r="N3662" s="7">
        <f t="shared" si="228"/>
        <v>2901</v>
      </c>
      <c r="O3662" s="7">
        <f t="shared" si="229"/>
        <v>3224</v>
      </c>
      <c r="P3662" s="2">
        <v>76</v>
      </c>
      <c r="Q3662" s="8">
        <f t="shared" si="230"/>
        <v>3300</v>
      </c>
      <c r="R3662" s="8">
        <f t="shared" si="231"/>
        <v>323</v>
      </c>
      <c r="S3662" s="2" t="s">
        <v>31</v>
      </c>
      <c r="T3662" s="22" cm="1">
        <f t="array" ref="T3662">_xlfn.IFS(OR(Q3662&gt;$U$2,Q3662&lt;$U$3),Q3662*$V$2,OR(Q3662&gt;$U$3,Q3662&lt;$U$4),Q3662*$V$3,OR(Q3662&gt;$U$3,Q3662&lt;$U$4),Q3662*$V$4,OR(Q3662&gt;$U$5,Q3662&lt;$U$6),Q3662*$V$6,OR(Q3662&gt;$U$6,Q3662&lt;$U$7),Q3662*$V$7)</f>
        <v>66</v>
      </c>
    </row>
    <row r="3663" spans="1:20" x14ac:dyDescent="0.3">
      <c r="A3663" s="2" t="s">
        <v>4350</v>
      </c>
      <c r="B3663" s="5">
        <v>43747</v>
      </c>
      <c r="C3663" s="5">
        <v>43747</v>
      </c>
      <c r="D3663" s="2" t="s">
        <v>33</v>
      </c>
      <c r="E3663" s="2" t="s">
        <v>34</v>
      </c>
      <c r="F3663" s="2" t="s">
        <v>1043</v>
      </c>
      <c r="G3663" s="6" t="str">
        <f>VLOOKUP(F3663,'Customer Info'!A:B,2,0)</f>
        <v>Aaron</v>
      </c>
      <c r="H3663" s="6" t="str">
        <f>VLOOKUP(F3663,'Customer Info'!A:C,3,0)</f>
        <v>Smayling</v>
      </c>
      <c r="I3663" s="6" t="str">
        <f>VLOOKUP(F3663,'Customer Info'!A:E,5,0)</f>
        <v>Dresden</v>
      </c>
      <c r="J3663" s="2" t="s">
        <v>342</v>
      </c>
      <c r="K3663" s="2">
        <v>2747</v>
      </c>
      <c r="L3663" s="2">
        <v>2545</v>
      </c>
      <c r="M3663" s="2">
        <v>4</v>
      </c>
      <c r="N3663" s="7">
        <f t="shared" si="228"/>
        <v>10180</v>
      </c>
      <c r="O3663" s="7">
        <f t="shared" si="229"/>
        <v>10988</v>
      </c>
      <c r="P3663" s="2">
        <v>56</v>
      </c>
      <c r="Q3663" s="8">
        <f t="shared" si="230"/>
        <v>11044</v>
      </c>
      <c r="R3663" s="8">
        <f t="shared" si="231"/>
        <v>808</v>
      </c>
      <c r="S3663" s="2" t="s">
        <v>31</v>
      </c>
      <c r="T3663" s="22" cm="1">
        <f t="array" ref="T3663">_xlfn.IFS(OR(Q3663&gt;$U$2,Q3663&lt;$U$3),Q3663*$V$2,OR(Q3663&gt;$U$3,Q3663&lt;$U$4),Q3663*$V$3,OR(Q3663&gt;$U$3,Q3663&lt;$U$4),Q3663*$V$4,OR(Q3663&gt;$U$5,Q3663&lt;$U$6),Q3663*$V$6,OR(Q3663&gt;$U$6,Q3663&lt;$U$7),Q3663*$V$7)</f>
        <v>220.88</v>
      </c>
    </row>
    <row r="3664" spans="1:20" x14ac:dyDescent="0.3">
      <c r="A3664" s="2" t="s">
        <v>4351</v>
      </c>
      <c r="B3664" s="5">
        <v>43682</v>
      </c>
      <c r="C3664" s="5">
        <v>43683</v>
      </c>
      <c r="D3664" s="2" t="s">
        <v>26</v>
      </c>
      <c r="E3664" s="2" t="s">
        <v>41</v>
      </c>
      <c r="F3664" s="2" t="s">
        <v>2400</v>
      </c>
      <c r="G3664" s="6" t="str">
        <f>VLOOKUP(F3664,'Customer Info'!A:B,2,0)</f>
        <v>Darrin</v>
      </c>
      <c r="H3664" s="6" t="str">
        <f>VLOOKUP(F3664,'Customer Info'!A:C,3,0)</f>
        <v>Sayre</v>
      </c>
      <c r="I3664" s="6" t="str">
        <f>VLOOKUP(F3664,'Customer Info'!A:E,5,0)</f>
        <v>Duisburg</v>
      </c>
      <c r="J3664" s="2" t="s">
        <v>94</v>
      </c>
      <c r="K3664" s="2">
        <v>4737</v>
      </c>
      <c r="L3664" s="2">
        <v>4473</v>
      </c>
      <c r="M3664" s="2">
        <v>2</v>
      </c>
      <c r="N3664" s="7">
        <f t="shared" si="228"/>
        <v>8946</v>
      </c>
      <c r="O3664" s="7">
        <f t="shared" si="229"/>
        <v>9474</v>
      </c>
      <c r="P3664" s="2">
        <v>65</v>
      </c>
      <c r="Q3664" s="8">
        <f t="shared" si="230"/>
        <v>9539</v>
      </c>
      <c r="R3664" s="8">
        <f t="shared" si="231"/>
        <v>528</v>
      </c>
      <c r="S3664" s="2" t="s">
        <v>31</v>
      </c>
      <c r="T3664" s="22" cm="1">
        <f t="array" ref="T3664">_xlfn.IFS(OR(Q3664&gt;$U$2,Q3664&lt;$U$3),Q3664*$V$2,OR(Q3664&gt;$U$3,Q3664&lt;$U$4),Q3664*$V$3,OR(Q3664&gt;$U$3,Q3664&lt;$U$4),Q3664*$V$4,OR(Q3664&gt;$U$5,Q3664&lt;$U$6),Q3664*$V$6,OR(Q3664&gt;$U$6,Q3664&lt;$U$7),Q3664*$V$7)</f>
        <v>190.78</v>
      </c>
    </row>
    <row r="3665" spans="1:20" x14ac:dyDescent="0.3">
      <c r="A3665" s="2" t="s">
        <v>4352</v>
      </c>
      <c r="B3665" s="5">
        <v>43726</v>
      </c>
      <c r="C3665" s="5">
        <v>43728</v>
      </c>
      <c r="D3665" s="2" t="s">
        <v>33</v>
      </c>
      <c r="E3665" s="2" t="s">
        <v>34</v>
      </c>
      <c r="F3665" s="2" t="s">
        <v>1135</v>
      </c>
      <c r="G3665" s="6" t="str">
        <f>VLOOKUP(F3665,'Customer Info'!A:B,2,0)</f>
        <v>Rachel</v>
      </c>
      <c r="H3665" s="6" t="str">
        <f>VLOOKUP(F3665,'Customer Info'!A:C,3,0)</f>
        <v>Payne</v>
      </c>
      <c r="I3665" s="6" t="str">
        <f>VLOOKUP(F3665,'Customer Info'!A:E,5,0)</f>
        <v>Caloundra</v>
      </c>
      <c r="J3665" s="2" t="s">
        <v>745</v>
      </c>
      <c r="K3665" s="2">
        <v>8878</v>
      </c>
      <c r="L3665" s="2">
        <v>7914</v>
      </c>
      <c r="M3665" s="2">
        <v>2</v>
      </c>
      <c r="N3665" s="7">
        <f t="shared" si="228"/>
        <v>15828</v>
      </c>
      <c r="O3665" s="7">
        <f t="shared" si="229"/>
        <v>17756</v>
      </c>
      <c r="P3665" s="2">
        <v>90</v>
      </c>
      <c r="Q3665" s="8">
        <f t="shared" si="230"/>
        <v>17846</v>
      </c>
      <c r="R3665" s="8">
        <f t="shared" si="231"/>
        <v>1928</v>
      </c>
      <c r="S3665" s="2" t="s">
        <v>69</v>
      </c>
      <c r="T3665" s="22" cm="1">
        <f t="array" ref="T3665">_xlfn.IFS(OR(Q3665&gt;$U$2,Q3665&lt;$U$3),Q3665*$V$2,OR(Q3665&gt;$U$3,Q3665&lt;$U$4),Q3665*$V$3,OR(Q3665&gt;$U$3,Q3665&lt;$U$4),Q3665*$V$4,OR(Q3665&gt;$U$5,Q3665&lt;$U$6),Q3665*$V$6,OR(Q3665&gt;$U$6,Q3665&lt;$U$7),Q3665*$V$7)</f>
        <v>356.92</v>
      </c>
    </row>
    <row r="3666" spans="1:20" x14ac:dyDescent="0.3">
      <c r="A3666" s="2" t="s">
        <v>4353</v>
      </c>
      <c r="B3666" s="5">
        <v>43607</v>
      </c>
      <c r="C3666" s="5">
        <v>43609</v>
      </c>
      <c r="D3666" s="2" t="s">
        <v>26</v>
      </c>
      <c r="E3666" s="2" t="s">
        <v>66</v>
      </c>
      <c r="F3666" s="2" t="s">
        <v>713</v>
      </c>
      <c r="G3666" s="6" t="str">
        <f>VLOOKUP(F3666,'Customer Info'!A:B,2,0)</f>
        <v>Patrick</v>
      </c>
      <c r="H3666" s="6" t="str">
        <f>VLOOKUP(F3666,'Customer Info'!A:C,3,0)</f>
        <v>Bzostek</v>
      </c>
      <c r="I3666" s="6" t="str">
        <f>VLOOKUP(F3666,'Customer Info'!A:E,5,0)</f>
        <v>Brisbane</v>
      </c>
      <c r="J3666" s="2" t="s">
        <v>412</v>
      </c>
      <c r="K3666" s="2">
        <v>1653</v>
      </c>
      <c r="L3666" s="2">
        <v>1560</v>
      </c>
      <c r="M3666" s="2">
        <v>2</v>
      </c>
      <c r="N3666" s="7">
        <f t="shared" si="228"/>
        <v>3120</v>
      </c>
      <c r="O3666" s="7">
        <f t="shared" si="229"/>
        <v>3306</v>
      </c>
      <c r="P3666" s="2">
        <v>67</v>
      </c>
      <c r="Q3666" s="8">
        <f t="shared" si="230"/>
        <v>3373</v>
      </c>
      <c r="R3666" s="8">
        <f t="shared" si="231"/>
        <v>186</v>
      </c>
      <c r="S3666" s="2" t="s">
        <v>31</v>
      </c>
      <c r="T3666" s="22" cm="1">
        <f t="array" ref="T3666">_xlfn.IFS(OR(Q3666&gt;$U$2,Q3666&lt;$U$3),Q3666*$V$2,OR(Q3666&gt;$U$3,Q3666&lt;$U$4),Q3666*$V$3,OR(Q3666&gt;$U$3,Q3666&lt;$U$4),Q3666*$V$4,OR(Q3666&gt;$U$5,Q3666&lt;$U$6),Q3666*$V$6,OR(Q3666&gt;$U$6,Q3666&lt;$U$7),Q3666*$V$7)</f>
        <v>67.460000000000008</v>
      </c>
    </row>
    <row r="3667" spans="1:20" x14ac:dyDescent="0.3">
      <c r="A3667" s="2" t="s">
        <v>4354</v>
      </c>
      <c r="B3667" s="5">
        <v>43513</v>
      </c>
      <c r="C3667" s="5">
        <v>43515</v>
      </c>
      <c r="D3667" s="2" t="s">
        <v>26</v>
      </c>
      <c r="E3667" s="2" t="s">
        <v>27</v>
      </c>
      <c r="F3667" s="2" t="s">
        <v>596</v>
      </c>
      <c r="G3667" s="6" t="str">
        <f>VLOOKUP(F3667,'Customer Info'!A:B,2,0)</f>
        <v>Shui</v>
      </c>
      <c r="H3667" s="6" t="str">
        <f>VLOOKUP(F3667,'Customer Info'!A:C,3,0)</f>
        <v>Tom</v>
      </c>
      <c r="I3667" s="6" t="str">
        <f>VLOOKUP(F3667,'Customer Info'!A:E,5,0)</f>
        <v>Melbourne</v>
      </c>
      <c r="J3667" s="2" t="s">
        <v>759</v>
      </c>
      <c r="K3667" s="2">
        <v>5836</v>
      </c>
      <c r="L3667" s="2">
        <v>5457</v>
      </c>
      <c r="M3667" s="2">
        <v>1</v>
      </c>
      <c r="N3667" s="7">
        <f t="shared" si="228"/>
        <v>5457</v>
      </c>
      <c r="O3667" s="7">
        <f t="shared" si="229"/>
        <v>5836</v>
      </c>
      <c r="P3667" s="2">
        <v>59</v>
      </c>
      <c r="Q3667" s="8">
        <f t="shared" si="230"/>
        <v>5895</v>
      </c>
      <c r="R3667" s="8">
        <f t="shared" si="231"/>
        <v>379</v>
      </c>
      <c r="S3667" s="2" t="s">
        <v>61</v>
      </c>
      <c r="T3667" s="22" cm="1">
        <f t="array" ref="T3667">_xlfn.IFS(OR(Q3667&gt;$U$2,Q3667&lt;$U$3),Q3667*$V$2,OR(Q3667&gt;$U$3,Q3667&lt;$U$4),Q3667*$V$3,OR(Q3667&gt;$U$3,Q3667&lt;$U$4),Q3667*$V$4,OR(Q3667&gt;$U$5,Q3667&lt;$U$6),Q3667*$V$6,OR(Q3667&gt;$U$6,Q3667&lt;$U$7),Q3667*$V$7)</f>
        <v>117.9</v>
      </c>
    </row>
    <row r="3668" spans="1:20" x14ac:dyDescent="0.3">
      <c r="A3668" s="2" t="s">
        <v>4355</v>
      </c>
      <c r="B3668" s="5">
        <v>43693</v>
      </c>
      <c r="C3668" s="5">
        <v>43694</v>
      </c>
      <c r="D3668" s="2" t="s">
        <v>45</v>
      </c>
      <c r="E3668" s="2" t="s">
        <v>27</v>
      </c>
      <c r="F3668" s="2" t="s">
        <v>629</v>
      </c>
      <c r="G3668" s="6" t="str">
        <f>VLOOKUP(F3668,'Customer Info'!A:B,2,0)</f>
        <v>Bart</v>
      </c>
      <c r="H3668" s="6" t="str">
        <f>VLOOKUP(F3668,'Customer Info'!A:C,3,0)</f>
        <v>Folk</v>
      </c>
      <c r="I3668" s="6" t="str">
        <f>VLOOKUP(F3668,'Customer Info'!A:E,5,0)</f>
        <v>Melbourne</v>
      </c>
      <c r="J3668" s="2" t="s">
        <v>405</v>
      </c>
      <c r="K3668" s="2">
        <v>119</v>
      </c>
      <c r="L3668" s="2">
        <v>112</v>
      </c>
      <c r="M3668" s="2">
        <v>2</v>
      </c>
      <c r="N3668" s="7">
        <f t="shared" si="228"/>
        <v>224</v>
      </c>
      <c r="O3668" s="7">
        <f t="shared" si="229"/>
        <v>238</v>
      </c>
      <c r="P3668" s="2">
        <v>30</v>
      </c>
      <c r="Q3668" s="8">
        <f t="shared" si="230"/>
        <v>268</v>
      </c>
      <c r="R3668" s="8">
        <f t="shared" si="231"/>
        <v>14</v>
      </c>
      <c r="S3668" s="2" t="s">
        <v>31</v>
      </c>
      <c r="T3668" s="22" cm="1">
        <f t="array" ref="T3668">_xlfn.IFS(OR(Q3668&gt;$U$2,Q3668&lt;$U$3),Q3668*$V$2,OR(Q3668&gt;$U$3,Q3668&lt;$U$4),Q3668*$V$3,OR(Q3668&gt;$U$3,Q3668&lt;$U$4),Q3668*$V$4,OR(Q3668&gt;$U$5,Q3668&lt;$U$6),Q3668*$V$6,OR(Q3668&gt;$U$6,Q3668&lt;$U$7),Q3668*$V$7)</f>
        <v>5.36</v>
      </c>
    </row>
    <row r="3669" spans="1:20" x14ac:dyDescent="0.3">
      <c r="A3669" s="2" t="s">
        <v>4356</v>
      </c>
      <c r="B3669" s="5">
        <v>43767</v>
      </c>
      <c r="C3669" s="5">
        <v>43769</v>
      </c>
      <c r="D3669" s="2" t="s">
        <v>45</v>
      </c>
      <c r="E3669" s="2" t="s">
        <v>89</v>
      </c>
      <c r="F3669" s="2" t="s">
        <v>319</v>
      </c>
      <c r="G3669" s="6" t="str">
        <f>VLOOKUP(F3669,'Customer Info'!A:B,2,0)</f>
        <v>Yana</v>
      </c>
      <c r="H3669" s="6" t="str">
        <f>VLOOKUP(F3669,'Customer Info'!A:C,3,0)</f>
        <v>Sorensen</v>
      </c>
      <c r="I3669" s="6" t="str">
        <f>VLOOKUP(F3669,'Customer Info'!A:E,5,0)</f>
        <v>Bottrop</v>
      </c>
      <c r="J3669" s="2" t="s">
        <v>175</v>
      </c>
      <c r="K3669" s="2">
        <v>1246</v>
      </c>
      <c r="L3669" s="2">
        <v>1164</v>
      </c>
      <c r="M3669" s="2">
        <v>4</v>
      </c>
      <c r="N3669" s="7">
        <f t="shared" si="228"/>
        <v>4656</v>
      </c>
      <c r="O3669" s="7">
        <f t="shared" si="229"/>
        <v>4984</v>
      </c>
      <c r="P3669" s="2">
        <v>76</v>
      </c>
      <c r="Q3669" s="8">
        <f t="shared" si="230"/>
        <v>5060</v>
      </c>
      <c r="R3669" s="8">
        <f t="shared" si="231"/>
        <v>328</v>
      </c>
      <c r="S3669" s="2" t="s">
        <v>31</v>
      </c>
      <c r="T3669" s="22" cm="1">
        <f t="array" ref="T3669">_xlfn.IFS(OR(Q3669&gt;$U$2,Q3669&lt;$U$3),Q3669*$V$2,OR(Q3669&gt;$U$3,Q3669&lt;$U$4),Q3669*$V$3,OR(Q3669&gt;$U$3,Q3669&lt;$U$4),Q3669*$V$4,OR(Q3669&gt;$U$5,Q3669&lt;$U$6),Q3669*$V$6,OR(Q3669&gt;$U$6,Q3669&lt;$U$7),Q3669*$V$7)</f>
        <v>101.2</v>
      </c>
    </row>
    <row r="3670" spans="1:20" x14ac:dyDescent="0.3">
      <c r="A3670" s="2" t="s">
        <v>4357</v>
      </c>
      <c r="B3670" s="5">
        <v>43801</v>
      </c>
      <c r="C3670" s="5">
        <v>43803</v>
      </c>
      <c r="D3670" s="2" t="s">
        <v>33</v>
      </c>
      <c r="E3670" s="2" t="s">
        <v>66</v>
      </c>
      <c r="F3670" s="2" t="s">
        <v>287</v>
      </c>
      <c r="G3670" s="6" t="str">
        <f>VLOOKUP(F3670,'Customer Info'!A:B,2,0)</f>
        <v>Sara</v>
      </c>
      <c r="H3670" s="6" t="str">
        <f>VLOOKUP(F3670,'Customer Info'!A:C,3,0)</f>
        <v>Luxemburg</v>
      </c>
      <c r="I3670" s="6" t="str">
        <f>VLOOKUP(F3670,'Customer Info'!A:E,5,0)</f>
        <v>Luoyang</v>
      </c>
      <c r="J3670" s="2" t="s">
        <v>609</v>
      </c>
      <c r="K3670" s="2">
        <v>7508</v>
      </c>
      <c r="L3670" s="2">
        <v>6956</v>
      </c>
      <c r="M3670" s="2">
        <v>2</v>
      </c>
      <c r="N3670" s="7">
        <f t="shared" si="228"/>
        <v>13912</v>
      </c>
      <c r="O3670" s="7">
        <f t="shared" si="229"/>
        <v>15016</v>
      </c>
      <c r="P3670" s="2">
        <v>48</v>
      </c>
      <c r="Q3670" s="8">
        <f t="shared" si="230"/>
        <v>15064</v>
      </c>
      <c r="R3670" s="8">
        <f t="shared" si="231"/>
        <v>1104</v>
      </c>
      <c r="S3670" s="2" t="s">
        <v>31</v>
      </c>
      <c r="T3670" s="22" cm="1">
        <f t="array" ref="T3670">_xlfn.IFS(OR(Q3670&gt;$U$2,Q3670&lt;$U$3),Q3670*$V$2,OR(Q3670&gt;$U$3,Q3670&lt;$U$4),Q3670*$V$3,OR(Q3670&gt;$U$3,Q3670&lt;$U$4),Q3670*$V$4,OR(Q3670&gt;$U$5,Q3670&lt;$U$6),Q3670*$V$6,OR(Q3670&gt;$U$6,Q3670&lt;$U$7),Q3670*$V$7)</f>
        <v>301.28000000000003</v>
      </c>
    </row>
    <row r="3671" spans="1:20" x14ac:dyDescent="0.3">
      <c r="A3671" s="2" t="s">
        <v>4358</v>
      </c>
      <c r="B3671" s="5">
        <v>43701</v>
      </c>
      <c r="C3671" s="5">
        <v>43702</v>
      </c>
      <c r="D3671" s="2" t="s">
        <v>45</v>
      </c>
      <c r="E3671" s="2" t="s">
        <v>66</v>
      </c>
      <c r="F3671" s="2" t="s">
        <v>1578</v>
      </c>
      <c r="G3671" s="6" t="str">
        <f>VLOOKUP(F3671,'Customer Info'!A:B,2,0)</f>
        <v>Robert</v>
      </c>
      <c r="H3671" s="6" t="str">
        <f>VLOOKUP(F3671,'Customer Info'!A:C,3,0)</f>
        <v>Dilbeck</v>
      </c>
      <c r="I3671" s="6" t="str">
        <f>VLOOKUP(F3671,'Customer Info'!A:E,5,0)</f>
        <v>Melton</v>
      </c>
      <c r="J3671" s="2" t="s">
        <v>374</v>
      </c>
      <c r="K3671" s="2">
        <v>918</v>
      </c>
      <c r="L3671" s="2">
        <v>859</v>
      </c>
      <c r="M3671" s="2">
        <v>3</v>
      </c>
      <c r="N3671" s="7">
        <f t="shared" si="228"/>
        <v>2577</v>
      </c>
      <c r="O3671" s="7">
        <f t="shared" si="229"/>
        <v>2754</v>
      </c>
      <c r="P3671" s="2">
        <v>86</v>
      </c>
      <c r="Q3671" s="8">
        <f t="shared" si="230"/>
        <v>2840</v>
      </c>
      <c r="R3671" s="8">
        <f t="shared" si="231"/>
        <v>177</v>
      </c>
      <c r="S3671" s="2" t="s">
        <v>31</v>
      </c>
      <c r="T3671" s="22" cm="1">
        <f t="array" ref="T3671">_xlfn.IFS(OR(Q3671&gt;$U$2,Q3671&lt;$U$3),Q3671*$V$2,OR(Q3671&gt;$U$3,Q3671&lt;$U$4),Q3671*$V$3,OR(Q3671&gt;$U$3,Q3671&lt;$U$4),Q3671*$V$4,OR(Q3671&gt;$U$5,Q3671&lt;$U$6),Q3671*$V$6,OR(Q3671&gt;$U$6,Q3671&lt;$U$7),Q3671*$V$7)</f>
        <v>56.800000000000004</v>
      </c>
    </row>
    <row r="3672" spans="1:20" x14ac:dyDescent="0.3">
      <c r="A3672" s="2" t="s">
        <v>4359</v>
      </c>
      <c r="B3672" s="5">
        <v>43810</v>
      </c>
      <c r="C3672" s="5">
        <v>43811</v>
      </c>
      <c r="D3672" s="2" t="s">
        <v>45</v>
      </c>
      <c r="E3672" s="2" t="s">
        <v>89</v>
      </c>
      <c r="F3672" s="2" t="s">
        <v>647</v>
      </c>
      <c r="G3672" s="6" t="str">
        <f>VLOOKUP(F3672,'Customer Info'!A:B,2,0)</f>
        <v>Carlos</v>
      </c>
      <c r="H3672" s="6" t="str">
        <f>VLOOKUP(F3672,'Customer Info'!A:C,3,0)</f>
        <v>Soltero</v>
      </c>
      <c r="I3672" s="6" t="str">
        <f>VLOOKUP(F3672,'Customer Info'!A:E,5,0)</f>
        <v>Wodonga</v>
      </c>
      <c r="J3672" s="2" t="s">
        <v>749</v>
      </c>
      <c r="K3672" s="2">
        <v>1071</v>
      </c>
      <c r="L3672" s="2">
        <v>1010</v>
      </c>
      <c r="M3672" s="2">
        <v>1</v>
      </c>
      <c r="N3672" s="7">
        <f t="shared" si="228"/>
        <v>1010</v>
      </c>
      <c r="O3672" s="7">
        <f t="shared" si="229"/>
        <v>1071</v>
      </c>
      <c r="P3672" s="2">
        <v>58</v>
      </c>
      <c r="Q3672" s="8">
        <f t="shared" si="230"/>
        <v>1129</v>
      </c>
      <c r="R3672" s="8">
        <f t="shared" si="231"/>
        <v>61</v>
      </c>
      <c r="S3672" s="2" t="s">
        <v>61</v>
      </c>
      <c r="T3672" s="22" cm="1">
        <f t="array" ref="T3672">_xlfn.IFS(OR(Q3672&gt;$U$2,Q3672&lt;$U$3),Q3672*$V$2,OR(Q3672&gt;$U$3,Q3672&lt;$U$4),Q3672*$V$3,OR(Q3672&gt;$U$3,Q3672&lt;$U$4),Q3672*$V$4,OR(Q3672&gt;$U$5,Q3672&lt;$U$6),Q3672*$V$6,OR(Q3672&gt;$U$6,Q3672&lt;$U$7),Q3672*$V$7)</f>
        <v>22.580000000000002</v>
      </c>
    </row>
    <row r="3673" spans="1:20" x14ac:dyDescent="0.3">
      <c r="A3673" s="2" t="s">
        <v>4360</v>
      </c>
      <c r="B3673" s="5">
        <v>43647</v>
      </c>
      <c r="C3673" s="5">
        <v>43648</v>
      </c>
      <c r="D3673" s="2" t="s">
        <v>26</v>
      </c>
      <c r="E3673" s="2" t="s">
        <v>46</v>
      </c>
      <c r="F3673" s="2" t="s">
        <v>193</v>
      </c>
      <c r="G3673" s="6" t="str">
        <f>VLOOKUP(F3673,'Customer Info'!A:B,2,0)</f>
        <v>Becky</v>
      </c>
      <c r="H3673" s="6" t="str">
        <f>VLOOKUP(F3673,'Customer Info'!A:C,3,0)</f>
        <v>Pak</v>
      </c>
      <c r="I3673" s="6" t="str">
        <f>VLOOKUP(F3673,'Customer Info'!A:E,5,0)</f>
        <v>Geelong</v>
      </c>
      <c r="J3673" s="2" t="s">
        <v>570</v>
      </c>
      <c r="K3673" s="2">
        <v>3176</v>
      </c>
      <c r="L3673" s="2">
        <v>3116</v>
      </c>
      <c r="M3673" s="2">
        <v>1</v>
      </c>
      <c r="N3673" s="7">
        <f t="shared" si="228"/>
        <v>3116</v>
      </c>
      <c r="O3673" s="7">
        <f t="shared" si="229"/>
        <v>3176</v>
      </c>
      <c r="P3673" s="2">
        <v>69</v>
      </c>
      <c r="Q3673" s="8">
        <f t="shared" si="230"/>
        <v>3245</v>
      </c>
      <c r="R3673" s="8">
        <f t="shared" si="231"/>
        <v>60</v>
      </c>
      <c r="S3673" s="2" t="s">
        <v>61</v>
      </c>
      <c r="T3673" s="22" cm="1">
        <f t="array" ref="T3673">_xlfn.IFS(OR(Q3673&gt;$U$2,Q3673&lt;$U$3),Q3673*$V$2,OR(Q3673&gt;$U$3,Q3673&lt;$U$4),Q3673*$V$3,OR(Q3673&gt;$U$3,Q3673&lt;$U$4),Q3673*$V$4,OR(Q3673&gt;$U$5,Q3673&lt;$U$6),Q3673*$V$6,OR(Q3673&gt;$U$6,Q3673&lt;$U$7),Q3673*$V$7)</f>
        <v>64.900000000000006</v>
      </c>
    </row>
    <row r="3674" spans="1:20" x14ac:dyDescent="0.3">
      <c r="A3674" s="2" t="s">
        <v>4361</v>
      </c>
      <c r="B3674" s="5">
        <v>43685</v>
      </c>
      <c r="C3674" s="5">
        <v>43685</v>
      </c>
      <c r="D3674" s="2" t="s">
        <v>26</v>
      </c>
      <c r="E3674" s="2" t="s">
        <v>89</v>
      </c>
      <c r="F3674" s="2" t="s">
        <v>1147</v>
      </c>
      <c r="G3674" s="6" t="str">
        <f>VLOOKUP(F3674,'Customer Info'!A:B,2,0)</f>
        <v>Craig</v>
      </c>
      <c r="H3674" s="6" t="str">
        <f>VLOOKUP(F3674,'Customer Info'!A:C,3,0)</f>
        <v>Leslie</v>
      </c>
      <c r="I3674" s="6" t="str">
        <f>VLOOKUP(F3674,'Customer Info'!A:E,5,0)</f>
        <v>Wetzlar</v>
      </c>
      <c r="J3674" s="2" t="s">
        <v>91</v>
      </c>
      <c r="K3674" s="2">
        <v>3275</v>
      </c>
      <c r="L3674" s="2">
        <v>3090</v>
      </c>
      <c r="M3674" s="2">
        <v>1</v>
      </c>
      <c r="N3674" s="7">
        <f t="shared" si="228"/>
        <v>3090</v>
      </c>
      <c r="O3674" s="7">
        <f t="shared" si="229"/>
        <v>3275</v>
      </c>
      <c r="P3674" s="2">
        <v>22</v>
      </c>
      <c r="Q3674" s="8">
        <f t="shared" si="230"/>
        <v>3297</v>
      </c>
      <c r="R3674" s="8">
        <f t="shared" si="231"/>
        <v>185</v>
      </c>
      <c r="S3674" s="2" t="s">
        <v>31</v>
      </c>
      <c r="T3674" s="22" cm="1">
        <f t="array" ref="T3674">_xlfn.IFS(OR(Q3674&gt;$U$2,Q3674&lt;$U$3),Q3674*$V$2,OR(Q3674&gt;$U$3,Q3674&lt;$U$4),Q3674*$V$3,OR(Q3674&gt;$U$3,Q3674&lt;$U$4),Q3674*$V$4,OR(Q3674&gt;$U$5,Q3674&lt;$U$6),Q3674*$V$6,OR(Q3674&gt;$U$6,Q3674&lt;$U$7),Q3674*$V$7)</f>
        <v>65.94</v>
      </c>
    </row>
    <row r="3675" spans="1:20" x14ac:dyDescent="0.3">
      <c r="A3675" s="2" t="s">
        <v>4362</v>
      </c>
      <c r="B3675" s="5">
        <v>43813</v>
      </c>
      <c r="C3675" s="5">
        <v>43814</v>
      </c>
      <c r="D3675" s="2" t="s">
        <v>26</v>
      </c>
      <c r="E3675" s="2" t="s">
        <v>89</v>
      </c>
      <c r="F3675" s="2" t="s">
        <v>895</v>
      </c>
      <c r="G3675" s="6" t="str">
        <f>VLOOKUP(F3675,'Customer Info'!A:B,2,0)</f>
        <v>Resi</v>
      </c>
      <c r="H3675" s="6" t="str">
        <f>VLOOKUP(F3675,'Customer Info'!A:C,3,0)</f>
        <v>Pšlking</v>
      </c>
      <c r="I3675" s="6" t="str">
        <f>VLOOKUP(F3675,'Customer Info'!A:E,5,0)</f>
        <v>Gelsenkirchen</v>
      </c>
      <c r="J3675" s="2" t="s">
        <v>518</v>
      </c>
      <c r="K3675" s="2">
        <v>4002</v>
      </c>
      <c r="L3675" s="2">
        <v>3744</v>
      </c>
      <c r="M3675" s="2">
        <v>1</v>
      </c>
      <c r="N3675" s="7">
        <f t="shared" si="228"/>
        <v>3744</v>
      </c>
      <c r="O3675" s="7">
        <f t="shared" si="229"/>
        <v>4002</v>
      </c>
      <c r="P3675" s="2">
        <v>24</v>
      </c>
      <c r="Q3675" s="8">
        <f t="shared" si="230"/>
        <v>4026</v>
      </c>
      <c r="R3675" s="8">
        <f t="shared" si="231"/>
        <v>258</v>
      </c>
      <c r="S3675" s="2" t="s">
        <v>61</v>
      </c>
      <c r="T3675" s="22" cm="1">
        <f t="array" ref="T3675">_xlfn.IFS(OR(Q3675&gt;$U$2,Q3675&lt;$U$3),Q3675*$V$2,OR(Q3675&gt;$U$3,Q3675&lt;$U$4),Q3675*$V$3,OR(Q3675&gt;$U$3,Q3675&lt;$U$4),Q3675*$V$4,OR(Q3675&gt;$U$5,Q3675&lt;$U$6),Q3675*$V$6,OR(Q3675&gt;$U$6,Q3675&lt;$U$7),Q3675*$V$7)</f>
        <v>80.52</v>
      </c>
    </row>
    <row r="3676" spans="1:20" x14ac:dyDescent="0.3">
      <c r="A3676" s="2" t="s">
        <v>4363</v>
      </c>
      <c r="B3676" s="5">
        <v>43541</v>
      </c>
      <c r="C3676" s="5">
        <v>43542</v>
      </c>
      <c r="D3676" s="2" t="s">
        <v>33</v>
      </c>
      <c r="E3676" s="2" t="s">
        <v>34</v>
      </c>
      <c r="F3676" s="2" t="s">
        <v>1070</v>
      </c>
      <c r="G3676" s="6" t="str">
        <f>VLOOKUP(F3676,'Customer Info'!A:B,2,0)</f>
        <v>Roland</v>
      </c>
      <c r="H3676" s="6" t="str">
        <f>VLOOKUP(F3676,'Customer Info'!A:C,3,0)</f>
        <v>Murray</v>
      </c>
      <c r="I3676" s="6" t="str">
        <f>VLOOKUP(F3676,'Customer Info'!A:E,5,0)</f>
        <v>Frankfurt</v>
      </c>
      <c r="J3676" s="2" t="s">
        <v>314</v>
      </c>
      <c r="K3676" s="2">
        <v>2829</v>
      </c>
      <c r="L3676" s="2">
        <v>2596</v>
      </c>
      <c r="M3676" s="2">
        <v>1</v>
      </c>
      <c r="N3676" s="7">
        <f t="shared" si="228"/>
        <v>2596</v>
      </c>
      <c r="O3676" s="7">
        <f t="shared" si="229"/>
        <v>2829</v>
      </c>
      <c r="P3676" s="2">
        <v>82</v>
      </c>
      <c r="Q3676" s="8">
        <f t="shared" si="230"/>
        <v>2911</v>
      </c>
      <c r="R3676" s="8">
        <f t="shared" si="231"/>
        <v>233</v>
      </c>
      <c r="S3676" s="2" t="s">
        <v>61</v>
      </c>
      <c r="T3676" s="22" cm="1">
        <f t="array" ref="T3676">_xlfn.IFS(OR(Q3676&gt;$U$2,Q3676&lt;$U$3),Q3676*$V$2,OR(Q3676&gt;$U$3,Q3676&lt;$U$4),Q3676*$V$3,OR(Q3676&gt;$U$3,Q3676&lt;$U$4),Q3676*$V$4,OR(Q3676&gt;$U$5,Q3676&lt;$U$6),Q3676*$V$6,OR(Q3676&gt;$U$6,Q3676&lt;$U$7),Q3676*$V$7)</f>
        <v>58.22</v>
      </c>
    </row>
    <row r="3677" spans="1:20" x14ac:dyDescent="0.3">
      <c r="A3677" s="2" t="s">
        <v>4364</v>
      </c>
      <c r="B3677" s="5">
        <v>43806</v>
      </c>
      <c r="C3677" s="5">
        <v>43807</v>
      </c>
      <c r="D3677" s="2" t="s">
        <v>26</v>
      </c>
      <c r="E3677" s="2" t="s">
        <v>66</v>
      </c>
      <c r="F3677" s="2" t="s">
        <v>818</v>
      </c>
      <c r="G3677" s="6" t="str">
        <f>VLOOKUP(F3677,'Customer Info'!A:B,2,0)</f>
        <v>Helen</v>
      </c>
      <c r="H3677" s="6" t="str">
        <f>VLOOKUP(F3677,'Customer Info'!A:C,3,0)</f>
        <v>Abelman</v>
      </c>
      <c r="I3677" s="6" t="str">
        <f>VLOOKUP(F3677,'Customer Info'!A:E,5,0)</f>
        <v>Mangalore</v>
      </c>
      <c r="J3677" s="2" t="s">
        <v>97</v>
      </c>
      <c r="K3677" s="2">
        <v>2365</v>
      </c>
      <c r="L3677" s="2">
        <v>2232</v>
      </c>
      <c r="M3677" s="2">
        <v>3</v>
      </c>
      <c r="N3677" s="7">
        <f t="shared" si="228"/>
        <v>6696</v>
      </c>
      <c r="O3677" s="7">
        <f t="shared" si="229"/>
        <v>7095</v>
      </c>
      <c r="P3677" s="2">
        <v>26</v>
      </c>
      <c r="Q3677" s="8">
        <f t="shared" si="230"/>
        <v>7121</v>
      </c>
      <c r="R3677" s="8">
        <f t="shared" si="231"/>
        <v>399</v>
      </c>
      <c r="S3677" s="2" t="s">
        <v>31</v>
      </c>
      <c r="T3677" s="22" cm="1">
        <f t="array" ref="T3677">_xlfn.IFS(OR(Q3677&gt;$U$2,Q3677&lt;$U$3),Q3677*$V$2,OR(Q3677&gt;$U$3,Q3677&lt;$U$4),Q3677*$V$3,OR(Q3677&gt;$U$3,Q3677&lt;$U$4),Q3677*$V$4,OR(Q3677&gt;$U$5,Q3677&lt;$U$6),Q3677*$V$6,OR(Q3677&gt;$U$6,Q3677&lt;$U$7),Q3677*$V$7)</f>
        <v>142.42000000000002</v>
      </c>
    </row>
    <row r="3678" spans="1:20" x14ac:dyDescent="0.3">
      <c r="A3678" s="2" t="s">
        <v>4365</v>
      </c>
      <c r="B3678" s="5">
        <v>43659</v>
      </c>
      <c r="C3678" s="5">
        <v>43661</v>
      </c>
      <c r="D3678" s="2" t="s">
        <v>26</v>
      </c>
      <c r="E3678" s="2" t="s">
        <v>46</v>
      </c>
      <c r="F3678" s="2" t="s">
        <v>1592</v>
      </c>
      <c r="G3678" s="6" t="str">
        <f>VLOOKUP(F3678,'Customer Info'!A:B,2,0)</f>
        <v>Pamela</v>
      </c>
      <c r="H3678" s="6" t="str">
        <f>VLOOKUP(F3678,'Customer Info'!A:C,3,0)</f>
        <v>Stobb</v>
      </c>
      <c r="I3678" s="6" t="str">
        <f>VLOOKUP(F3678,'Customer Info'!A:E,5,0)</f>
        <v>Bremen</v>
      </c>
      <c r="J3678" s="2" t="s">
        <v>575</v>
      </c>
      <c r="K3678" s="2">
        <v>1222</v>
      </c>
      <c r="L3678" s="2">
        <v>1187</v>
      </c>
      <c r="M3678" s="2">
        <v>6</v>
      </c>
      <c r="N3678" s="7">
        <f t="shared" si="228"/>
        <v>7122</v>
      </c>
      <c r="O3678" s="7">
        <f t="shared" si="229"/>
        <v>7332</v>
      </c>
      <c r="P3678" s="2">
        <v>97</v>
      </c>
      <c r="Q3678" s="8">
        <f t="shared" si="230"/>
        <v>7429</v>
      </c>
      <c r="R3678" s="8">
        <f t="shared" si="231"/>
        <v>210</v>
      </c>
      <c r="S3678" s="2" t="s">
        <v>31</v>
      </c>
      <c r="T3678" s="22" cm="1">
        <f t="array" ref="T3678">_xlfn.IFS(OR(Q3678&gt;$U$2,Q3678&lt;$U$3),Q3678*$V$2,OR(Q3678&gt;$U$3,Q3678&lt;$U$4),Q3678*$V$3,OR(Q3678&gt;$U$3,Q3678&lt;$U$4),Q3678*$V$4,OR(Q3678&gt;$U$5,Q3678&lt;$U$6),Q3678*$V$6,OR(Q3678&gt;$U$6,Q3678&lt;$U$7),Q3678*$V$7)</f>
        <v>148.58000000000001</v>
      </c>
    </row>
    <row r="3679" spans="1:20" x14ac:dyDescent="0.3">
      <c r="A3679" s="2" t="s">
        <v>4366</v>
      </c>
      <c r="B3679" s="5">
        <v>43824</v>
      </c>
      <c r="C3679" s="5">
        <v>43826</v>
      </c>
      <c r="D3679" s="2" t="s">
        <v>45</v>
      </c>
      <c r="E3679" s="2" t="s">
        <v>89</v>
      </c>
      <c r="F3679" s="2" t="s">
        <v>906</v>
      </c>
      <c r="G3679" s="6" t="str">
        <f>VLOOKUP(F3679,'Customer Info'!A:B,2,0)</f>
        <v>Dave</v>
      </c>
      <c r="H3679" s="6" t="str">
        <f>VLOOKUP(F3679,'Customer Info'!A:C,3,0)</f>
        <v>Poirier</v>
      </c>
      <c r="I3679" s="6" t="str">
        <f>VLOOKUP(F3679,'Customer Info'!A:E,5,0)</f>
        <v>Changchun</v>
      </c>
      <c r="J3679" s="2" t="s">
        <v>329</v>
      </c>
      <c r="K3679" s="2">
        <v>96</v>
      </c>
      <c r="L3679" s="2">
        <v>87</v>
      </c>
      <c r="M3679" s="2">
        <v>1</v>
      </c>
      <c r="N3679" s="7">
        <f t="shared" si="228"/>
        <v>87</v>
      </c>
      <c r="O3679" s="7">
        <f t="shared" si="229"/>
        <v>96</v>
      </c>
      <c r="P3679" s="2">
        <v>10</v>
      </c>
      <c r="Q3679" s="8">
        <f t="shared" si="230"/>
        <v>106</v>
      </c>
      <c r="R3679" s="8">
        <f t="shared" si="231"/>
        <v>9</v>
      </c>
      <c r="S3679" s="2" t="s">
        <v>31</v>
      </c>
      <c r="T3679" s="22" cm="1">
        <f t="array" ref="T3679">_xlfn.IFS(OR(Q3679&gt;$U$2,Q3679&lt;$U$3),Q3679*$V$2,OR(Q3679&gt;$U$3,Q3679&lt;$U$4),Q3679*$V$3,OR(Q3679&gt;$U$3,Q3679&lt;$U$4),Q3679*$V$4,OR(Q3679&gt;$U$5,Q3679&lt;$U$6),Q3679*$V$6,OR(Q3679&gt;$U$6,Q3679&lt;$U$7),Q3679*$V$7)</f>
        <v>2.12</v>
      </c>
    </row>
    <row r="3680" spans="1:20" x14ac:dyDescent="0.3">
      <c r="A3680" s="2" t="s">
        <v>4367</v>
      </c>
      <c r="B3680" s="5">
        <v>43593</v>
      </c>
      <c r="C3680" s="5">
        <v>43594</v>
      </c>
      <c r="D3680" s="2" t="s">
        <v>45</v>
      </c>
      <c r="E3680" s="2" t="s">
        <v>66</v>
      </c>
      <c r="F3680" s="2" t="s">
        <v>1024</v>
      </c>
      <c r="G3680" s="6" t="str">
        <f>VLOOKUP(F3680,'Customer Info'!A:B,2,0)</f>
        <v>Christy</v>
      </c>
      <c r="H3680" s="6" t="str">
        <f>VLOOKUP(F3680,'Customer Info'!A:C,3,0)</f>
        <v>Brittain</v>
      </c>
      <c r="I3680" s="6" t="str">
        <f>VLOOKUP(F3680,'Customer Info'!A:E,5,0)</f>
        <v>Ajmer</v>
      </c>
      <c r="J3680" s="2" t="s">
        <v>520</v>
      </c>
      <c r="K3680" s="2">
        <v>279</v>
      </c>
      <c r="L3680" s="2">
        <v>254</v>
      </c>
      <c r="M3680" s="2">
        <v>1</v>
      </c>
      <c r="N3680" s="7">
        <f t="shared" si="228"/>
        <v>254</v>
      </c>
      <c r="O3680" s="7">
        <f t="shared" si="229"/>
        <v>279</v>
      </c>
      <c r="P3680" s="2">
        <v>64</v>
      </c>
      <c r="Q3680" s="8">
        <f t="shared" si="230"/>
        <v>343</v>
      </c>
      <c r="R3680" s="8">
        <f t="shared" si="231"/>
        <v>25</v>
      </c>
      <c r="S3680" s="2" t="s">
        <v>61</v>
      </c>
      <c r="T3680" s="22" cm="1">
        <f t="array" ref="T3680">_xlfn.IFS(OR(Q3680&gt;$U$2,Q3680&lt;$U$3),Q3680*$V$2,OR(Q3680&gt;$U$3,Q3680&lt;$U$4),Q3680*$V$3,OR(Q3680&gt;$U$3,Q3680&lt;$U$4),Q3680*$V$4,OR(Q3680&gt;$U$5,Q3680&lt;$U$6),Q3680*$V$6,OR(Q3680&gt;$U$6,Q3680&lt;$U$7),Q3680*$V$7)</f>
        <v>6.86</v>
      </c>
    </row>
    <row r="3681" spans="1:20" x14ac:dyDescent="0.3">
      <c r="A3681" s="2" t="s">
        <v>4368</v>
      </c>
      <c r="B3681" s="5">
        <v>43792</v>
      </c>
      <c r="C3681" s="5">
        <v>43794</v>
      </c>
      <c r="D3681" s="2" t="s">
        <v>33</v>
      </c>
      <c r="E3681" s="2" t="s">
        <v>46</v>
      </c>
      <c r="F3681" s="2" t="s">
        <v>211</v>
      </c>
      <c r="G3681" s="6" t="str">
        <f>VLOOKUP(F3681,'Customer Info'!A:B,2,0)</f>
        <v>Meg</v>
      </c>
      <c r="H3681" s="6" t="str">
        <f>VLOOKUP(F3681,'Customer Info'!A:C,3,0)</f>
        <v>Tillman</v>
      </c>
      <c r="I3681" s="6" t="str">
        <f>VLOOKUP(F3681,'Customer Info'!A:E,5,0)</f>
        <v>Bangalore</v>
      </c>
      <c r="J3681" s="2" t="s">
        <v>129</v>
      </c>
      <c r="K3681" s="2">
        <v>2551</v>
      </c>
      <c r="L3681" s="2">
        <v>2456</v>
      </c>
      <c r="M3681" s="2">
        <v>1</v>
      </c>
      <c r="N3681" s="7">
        <f t="shared" si="228"/>
        <v>2456</v>
      </c>
      <c r="O3681" s="7">
        <f t="shared" si="229"/>
        <v>2551</v>
      </c>
      <c r="P3681" s="2">
        <v>39</v>
      </c>
      <c r="Q3681" s="8">
        <f t="shared" si="230"/>
        <v>2590</v>
      </c>
      <c r="R3681" s="8">
        <f t="shared" si="231"/>
        <v>95</v>
      </c>
      <c r="S3681" s="2" t="s">
        <v>31</v>
      </c>
      <c r="T3681" s="22" cm="1">
        <f t="array" ref="T3681">_xlfn.IFS(OR(Q3681&gt;$U$2,Q3681&lt;$U$3),Q3681*$V$2,OR(Q3681&gt;$U$3,Q3681&lt;$U$4),Q3681*$V$3,OR(Q3681&gt;$U$3,Q3681&lt;$U$4),Q3681*$V$4,OR(Q3681&gt;$U$5,Q3681&lt;$U$6),Q3681*$V$6,OR(Q3681&gt;$U$6,Q3681&lt;$U$7),Q3681*$V$7)</f>
        <v>51.800000000000004</v>
      </c>
    </row>
    <row r="3682" spans="1:20" x14ac:dyDescent="0.3">
      <c r="A3682" s="2" t="s">
        <v>4369</v>
      </c>
      <c r="B3682" s="5">
        <v>43504</v>
      </c>
      <c r="C3682" s="5">
        <v>43504</v>
      </c>
      <c r="D3682" s="2" t="s">
        <v>26</v>
      </c>
      <c r="E3682" s="2" t="s">
        <v>27</v>
      </c>
      <c r="F3682" s="2" t="s">
        <v>1397</v>
      </c>
      <c r="G3682" s="6" t="str">
        <f>VLOOKUP(F3682,'Customer Info'!A:B,2,0)</f>
        <v>Paul</v>
      </c>
      <c r="H3682" s="6" t="str">
        <f>VLOOKUP(F3682,'Customer Info'!A:C,3,0)</f>
        <v>Stevenson</v>
      </c>
      <c r="I3682" s="6" t="str">
        <f>VLOOKUP(F3682,'Customer Info'!A:E,5,0)</f>
        <v>Kwinana</v>
      </c>
      <c r="J3682" s="2" t="s">
        <v>577</v>
      </c>
      <c r="K3682" s="2">
        <v>4798</v>
      </c>
      <c r="L3682" s="2">
        <v>4448</v>
      </c>
      <c r="M3682" s="2">
        <v>3</v>
      </c>
      <c r="N3682" s="7">
        <f t="shared" si="228"/>
        <v>13344</v>
      </c>
      <c r="O3682" s="7">
        <f t="shared" si="229"/>
        <v>14394</v>
      </c>
      <c r="P3682" s="2">
        <v>56</v>
      </c>
      <c r="Q3682" s="8">
        <f t="shared" si="230"/>
        <v>14450</v>
      </c>
      <c r="R3682" s="8">
        <f t="shared" si="231"/>
        <v>1050</v>
      </c>
      <c r="S3682" s="2" t="s">
        <v>31</v>
      </c>
      <c r="T3682" s="22" cm="1">
        <f t="array" ref="T3682">_xlfn.IFS(OR(Q3682&gt;$U$2,Q3682&lt;$U$3),Q3682*$V$2,OR(Q3682&gt;$U$3,Q3682&lt;$U$4),Q3682*$V$3,OR(Q3682&gt;$U$3,Q3682&lt;$U$4),Q3682*$V$4,OR(Q3682&gt;$U$5,Q3682&lt;$U$6),Q3682*$V$6,OR(Q3682&gt;$U$6,Q3682&lt;$U$7),Q3682*$V$7)</f>
        <v>289</v>
      </c>
    </row>
    <row r="3683" spans="1:20" x14ac:dyDescent="0.3">
      <c r="A3683" s="2" t="s">
        <v>4370</v>
      </c>
      <c r="B3683" s="5">
        <v>43633</v>
      </c>
      <c r="C3683" s="5">
        <v>43635</v>
      </c>
      <c r="D3683" s="2" t="s">
        <v>45</v>
      </c>
      <c r="E3683" s="2" t="s">
        <v>34</v>
      </c>
      <c r="F3683" s="2" t="s">
        <v>401</v>
      </c>
      <c r="G3683" s="6" t="str">
        <f>VLOOKUP(F3683,'Customer Info'!A:B,2,0)</f>
        <v>Roger</v>
      </c>
      <c r="H3683" s="6" t="str">
        <f>VLOOKUP(F3683,'Customer Info'!A:C,3,0)</f>
        <v>Barcio</v>
      </c>
      <c r="I3683" s="6" t="str">
        <f>VLOOKUP(F3683,'Customer Info'!A:E,5,0)</f>
        <v>Celle</v>
      </c>
      <c r="J3683" s="2" t="s">
        <v>910</v>
      </c>
      <c r="K3683" s="2">
        <v>1385</v>
      </c>
      <c r="L3683" s="2">
        <v>1295</v>
      </c>
      <c r="M3683" s="2">
        <v>4</v>
      </c>
      <c r="N3683" s="7">
        <f t="shared" si="228"/>
        <v>5180</v>
      </c>
      <c r="O3683" s="7">
        <f t="shared" si="229"/>
        <v>5540</v>
      </c>
      <c r="P3683" s="2">
        <v>62</v>
      </c>
      <c r="Q3683" s="8">
        <f t="shared" si="230"/>
        <v>5602</v>
      </c>
      <c r="R3683" s="8">
        <f t="shared" si="231"/>
        <v>360</v>
      </c>
      <c r="S3683" s="2" t="s">
        <v>31</v>
      </c>
      <c r="T3683" s="22" cm="1">
        <f t="array" ref="T3683">_xlfn.IFS(OR(Q3683&gt;$U$2,Q3683&lt;$U$3),Q3683*$V$2,OR(Q3683&gt;$U$3,Q3683&lt;$U$4),Q3683*$V$3,OR(Q3683&gt;$U$3,Q3683&lt;$U$4),Q3683*$V$4,OR(Q3683&gt;$U$5,Q3683&lt;$U$6),Q3683*$V$6,OR(Q3683&gt;$U$6,Q3683&lt;$U$7),Q3683*$V$7)</f>
        <v>112.04</v>
      </c>
    </row>
    <row r="3684" spans="1:20" x14ac:dyDescent="0.3">
      <c r="A3684" s="2" t="s">
        <v>4371</v>
      </c>
      <c r="B3684" s="5">
        <v>43716</v>
      </c>
      <c r="C3684" s="5">
        <v>43718</v>
      </c>
      <c r="D3684" s="2" t="s">
        <v>33</v>
      </c>
      <c r="E3684" s="2" t="s">
        <v>46</v>
      </c>
      <c r="F3684" s="2" t="s">
        <v>470</v>
      </c>
      <c r="G3684" s="6" t="str">
        <f>VLOOKUP(F3684,'Customer Info'!A:B,2,0)</f>
        <v>Harold</v>
      </c>
      <c r="H3684" s="6" t="str">
        <f>VLOOKUP(F3684,'Customer Info'!A:C,3,0)</f>
        <v>Dahlen</v>
      </c>
      <c r="I3684" s="6" t="str">
        <f>VLOOKUP(F3684,'Customer Info'!A:E,5,0)</f>
        <v>Melbourne</v>
      </c>
      <c r="J3684" s="2" t="s">
        <v>749</v>
      </c>
      <c r="K3684" s="2">
        <v>8160</v>
      </c>
      <c r="L3684" s="2">
        <v>7475</v>
      </c>
      <c r="M3684" s="2">
        <v>5</v>
      </c>
      <c r="N3684" s="7">
        <f t="shared" si="228"/>
        <v>37375</v>
      </c>
      <c r="O3684" s="7">
        <f t="shared" si="229"/>
        <v>40800</v>
      </c>
      <c r="P3684" s="2">
        <v>44</v>
      </c>
      <c r="Q3684" s="8">
        <f t="shared" si="230"/>
        <v>40844</v>
      </c>
      <c r="R3684" s="8">
        <f t="shared" si="231"/>
        <v>3425</v>
      </c>
      <c r="S3684" s="2" t="s">
        <v>31</v>
      </c>
      <c r="T3684" s="22" cm="1">
        <f t="array" ref="T3684">_xlfn.IFS(OR(Q3684&gt;$U$2,Q3684&lt;$U$3),Q3684*$V$2,OR(Q3684&gt;$U$3,Q3684&lt;$U$4),Q3684*$V$3,OR(Q3684&gt;$U$3,Q3684&lt;$U$4),Q3684*$V$4,OR(Q3684&gt;$U$5,Q3684&lt;$U$6),Q3684*$V$6,OR(Q3684&gt;$U$6,Q3684&lt;$U$7),Q3684*$V$7)</f>
        <v>816.88</v>
      </c>
    </row>
    <row r="3685" spans="1:20" x14ac:dyDescent="0.3">
      <c r="A3685" s="2" t="s">
        <v>4372</v>
      </c>
      <c r="B3685" s="5">
        <v>43733</v>
      </c>
      <c r="C3685" s="5">
        <v>43734</v>
      </c>
      <c r="D3685" s="2" t="s">
        <v>45</v>
      </c>
      <c r="E3685" s="2" t="s">
        <v>41</v>
      </c>
      <c r="F3685" s="2" t="s">
        <v>878</v>
      </c>
      <c r="G3685" s="6" t="str">
        <f>VLOOKUP(F3685,'Customer Info'!A:B,2,0)</f>
        <v>David</v>
      </c>
      <c r="H3685" s="6" t="str">
        <f>VLOOKUP(F3685,'Customer Info'!A:C,3,0)</f>
        <v>Smith</v>
      </c>
      <c r="I3685" s="6" t="str">
        <f>VLOOKUP(F3685,'Customer Info'!A:E,5,0)</f>
        <v>Surat</v>
      </c>
      <c r="J3685" s="2" t="s">
        <v>158</v>
      </c>
      <c r="K3685" s="2">
        <v>60</v>
      </c>
      <c r="L3685" s="2">
        <v>56</v>
      </c>
      <c r="M3685" s="2">
        <v>2</v>
      </c>
      <c r="N3685" s="7">
        <f t="shared" si="228"/>
        <v>112</v>
      </c>
      <c r="O3685" s="7">
        <f t="shared" si="229"/>
        <v>120</v>
      </c>
      <c r="P3685" s="2">
        <v>10</v>
      </c>
      <c r="Q3685" s="8">
        <f t="shared" si="230"/>
        <v>130</v>
      </c>
      <c r="R3685" s="8">
        <f t="shared" si="231"/>
        <v>8</v>
      </c>
      <c r="S3685" s="2" t="s">
        <v>61</v>
      </c>
      <c r="T3685" s="22" cm="1">
        <f t="array" ref="T3685">_xlfn.IFS(OR(Q3685&gt;$U$2,Q3685&lt;$U$3),Q3685*$V$2,OR(Q3685&gt;$U$3,Q3685&lt;$U$4),Q3685*$V$3,OR(Q3685&gt;$U$3,Q3685&lt;$U$4),Q3685*$V$4,OR(Q3685&gt;$U$5,Q3685&lt;$U$6),Q3685*$V$6,OR(Q3685&gt;$U$6,Q3685&lt;$U$7),Q3685*$V$7)</f>
        <v>2.6</v>
      </c>
    </row>
    <row r="3686" spans="1:20" x14ac:dyDescent="0.3">
      <c r="A3686" s="2" t="s">
        <v>4373</v>
      </c>
      <c r="B3686" s="5">
        <v>43807</v>
      </c>
      <c r="C3686" s="5">
        <v>43809</v>
      </c>
      <c r="D3686" s="2" t="s">
        <v>45</v>
      </c>
      <c r="E3686" s="2" t="s">
        <v>46</v>
      </c>
      <c r="F3686" s="2" t="s">
        <v>652</v>
      </c>
      <c r="G3686" s="6" t="str">
        <f>VLOOKUP(F3686,'Customer Info'!A:B,2,0)</f>
        <v>Jonathan</v>
      </c>
      <c r="H3686" s="6" t="str">
        <f>VLOOKUP(F3686,'Customer Info'!A:C,3,0)</f>
        <v>Howell</v>
      </c>
      <c r="I3686" s="6" t="str">
        <f>VLOOKUP(F3686,'Customer Info'!A:E,5,0)</f>
        <v>Guangshui</v>
      </c>
      <c r="J3686" s="2" t="s">
        <v>455</v>
      </c>
      <c r="K3686" s="2">
        <v>136</v>
      </c>
      <c r="L3686" s="2">
        <v>130</v>
      </c>
      <c r="M3686" s="2">
        <v>2</v>
      </c>
      <c r="N3686" s="7">
        <f t="shared" si="228"/>
        <v>260</v>
      </c>
      <c r="O3686" s="7">
        <f t="shared" si="229"/>
        <v>272</v>
      </c>
      <c r="P3686" s="2">
        <v>30</v>
      </c>
      <c r="Q3686" s="8">
        <f t="shared" si="230"/>
        <v>302</v>
      </c>
      <c r="R3686" s="8">
        <f t="shared" si="231"/>
        <v>12</v>
      </c>
      <c r="S3686" s="2" t="s">
        <v>31</v>
      </c>
      <c r="T3686" s="22" cm="1">
        <f t="array" ref="T3686">_xlfn.IFS(OR(Q3686&gt;$U$2,Q3686&lt;$U$3),Q3686*$V$2,OR(Q3686&gt;$U$3,Q3686&lt;$U$4),Q3686*$V$3,OR(Q3686&gt;$U$3,Q3686&lt;$U$4),Q3686*$V$4,OR(Q3686&gt;$U$5,Q3686&lt;$U$6),Q3686*$V$6,OR(Q3686&gt;$U$6,Q3686&lt;$U$7),Q3686*$V$7)</f>
        <v>6.04</v>
      </c>
    </row>
    <row r="3687" spans="1:20" x14ac:dyDescent="0.3">
      <c r="A3687" s="2" t="s">
        <v>4374</v>
      </c>
      <c r="B3687" s="5">
        <v>43640</v>
      </c>
      <c r="C3687" s="5">
        <v>43641</v>
      </c>
      <c r="D3687" s="2" t="s">
        <v>33</v>
      </c>
      <c r="E3687" s="2" t="s">
        <v>34</v>
      </c>
      <c r="F3687" s="2" t="s">
        <v>1319</v>
      </c>
      <c r="G3687" s="6" t="str">
        <f>VLOOKUP(F3687,'Customer Info'!A:B,2,0)</f>
        <v>Susan</v>
      </c>
      <c r="H3687" s="6" t="str">
        <f>VLOOKUP(F3687,'Customer Info'!A:C,3,0)</f>
        <v>Pistek</v>
      </c>
      <c r="I3687" s="6" t="str">
        <f>VLOOKUP(F3687,'Customer Info'!A:E,5,0)</f>
        <v>Padang</v>
      </c>
      <c r="J3687" s="2" t="s">
        <v>68</v>
      </c>
      <c r="K3687" s="2">
        <v>6598</v>
      </c>
      <c r="L3687" s="2">
        <v>6346</v>
      </c>
      <c r="M3687" s="2">
        <v>2</v>
      </c>
      <c r="N3687" s="7">
        <f t="shared" si="228"/>
        <v>12692</v>
      </c>
      <c r="O3687" s="7">
        <f t="shared" si="229"/>
        <v>13196</v>
      </c>
      <c r="P3687" s="2">
        <v>65</v>
      </c>
      <c r="Q3687" s="8">
        <f t="shared" si="230"/>
        <v>13261</v>
      </c>
      <c r="R3687" s="8">
        <f t="shared" si="231"/>
        <v>504</v>
      </c>
      <c r="S3687" s="2" t="s">
        <v>28</v>
      </c>
      <c r="T3687" s="22" cm="1">
        <f t="array" ref="T3687">_xlfn.IFS(OR(Q3687&gt;$U$2,Q3687&lt;$U$3),Q3687*$V$2,OR(Q3687&gt;$U$3,Q3687&lt;$U$4),Q3687*$V$3,OR(Q3687&gt;$U$3,Q3687&lt;$U$4),Q3687*$V$4,OR(Q3687&gt;$U$5,Q3687&lt;$U$6),Q3687*$V$6,OR(Q3687&gt;$U$6,Q3687&lt;$U$7),Q3687*$V$7)</f>
        <v>265.22000000000003</v>
      </c>
    </row>
    <row r="3688" spans="1:20" x14ac:dyDescent="0.3">
      <c r="A3688" s="2" t="s">
        <v>4375</v>
      </c>
      <c r="B3688" s="5">
        <v>43568</v>
      </c>
      <c r="C3688" s="5">
        <v>43568</v>
      </c>
      <c r="D3688" s="2" t="s">
        <v>26</v>
      </c>
      <c r="E3688" s="2" t="s">
        <v>41</v>
      </c>
      <c r="F3688" s="2" t="s">
        <v>1094</v>
      </c>
      <c r="G3688" s="6" t="str">
        <f>VLOOKUP(F3688,'Customer Info'!A:B,2,0)</f>
        <v>Annie</v>
      </c>
      <c r="H3688" s="6" t="str">
        <f>VLOOKUP(F3688,'Customer Info'!A:C,3,0)</f>
        <v>Zypern</v>
      </c>
      <c r="I3688" s="6" t="str">
        <f>VLOOKUP(F3688,'Customer Info'!A:E,5,0)</f>
        <v>Brisbane</v>
      </c>
      <c r="J3688" s="2" t="s">
        <v>253</v>
      </c>
      <c r="K3688" s="2">
        <v>2787</v>
      </c>
      <c r="L3688" s="2">
        <v>2681</v>
      </c>
      <c r="M3688" s="2">
        <v>2</v>
      </c>
      <c r="N3688" s="7">
        <f t="shared" si="228"/>
        <v>5362</v>
      </c>
      <c r="O3688" s="7">
        <f t="shared" si="229"/>
        <v>5574</v>
      </c>
      <c r="P3688" s="2">
        <v>96</v>
      </c>
      <c r="Q3688" s="8">
        <f t="shared" si="230"/>
        <v>5670</v>
      </c>
      <c r="R3688" s="8">
        <f t="shared" si="231"/>
        <v>212</v>
      </c>
      <c r="S3688" s="2" t="s">
        <v>28</v>
      </c>
      <c r="T3688" s="22" cm="1">
        <f t="array" ref="T3688">_xlfn.IFS(OR(Q3688&gt;$U$2,Q3688&lt;$U$3),Q3688*$V$2,OR(Q3688&gt;$U$3,Q3688&lt;$U$4),Q3688*$V$3,OR(Q3688&gt;$U$3,Q3688&lt;$U$4),Q3688*$V$4,OR(Q3688&gt;$U$5,Q3688&lt;$U$6),Q3688*$V$6,OR(Q3688&gt;$U$6,Q3688&lt;$U$7),Q3688*$V$7)</f>
        <v>113.4</v>
      </c>
    </row>
    <row r="3689" spans="1:20" x14ac:dyDescent="0.3">
      <c r="A3689" s="2" t="s">
        <v>4376</v>
      </c>
      <c r="B3689" s="5">
        <v>43797</v>
      </c>
      <c r="C3689" s="5">
        <v>43798</v>
      </c>
      <c r="D3689" s="2" t="s">
        <v>45</v>
      </c>
      <c r="E3689" s="2" t="s">
        <v>46</v>
      </c>
      <c r="F3689" s="2" t="s">
        <v>579</v>
      </c>
      <c r="G3689" s="6" t="str">
        <f>VLOOKUP(F3689,'Customer Info'!A:B,2,0)</f>
        <v>Benjamin</v>
      </c>
      <c r="H3689" s="6" t="str">
        <f>VLOOKUP(F3689,'Customer Info'!A:C,3,0)</f>
        <v>Patterson</v>
      </c>
      <c r="I3689" s="6" t="str">
        <f>VLOOKUP(F3689,'Customer Info'!A:E,5,0)</f>
        <v>Wollongong</v>
      </c>
      <c r="J3689" s="2" t="s">
        <v>1403</v>
      </c>
      <c r="K3689" s="2">
        <v>60</v>
      </c>
      <c r="L3689" s="2">
        <v>55</v>
      </c>
      <c r="M3689" s="2">
        <v>6</v>
      </c>
      <c r="N3689" s="7">
        <f t="shared" si="228"/>
        <v>330</v>
      </c>
      <c r="O3689" s="7">
        <f t="shared" si="229"/>
        <v>360</v>
      </c>
      <c r="P3689" s="2">
        <v>10</v>
      </c>
      <c r="Q3689" s="8">
        <f t="shared" si="230"/>
        <v>370</v>
      </c>
      <c r="R3689" s="8">
        <f t="shared" si="231"/>
        <v>30</v>
      </c>
      <c r="S3689" s="2" t="s">
        <v>31</v>
      </c>
      <c r="T3689" s="22" cm="1">
        <f t="array" ref="T3689">_xlfn.IFS(OR(Q3689&gt;$U$2,Q3689&lt;$U$3),Q3689*$V$2,OR(Q3689&gt;$U$3,Q3689&lt;$U$4),Q3689*$V$3,OR(Q3689&gt;$U$3,Q3689&lt;$U$4),Q3689*$V$4,OR(Q3689&gt;$U$5,Q3689&lt;$U$6),Q3689*$V$6,OR(Q3689&gt;$U$6,Q3689&lt;$U$7),Q3689*$V$7)</f>
        <v>7.4</v>
      </c>
    </row>
    <row r="3690" spans="1:20" x14ac:dyDescent="0.3">
      <c r="A3690" s="2" t="s">
        <v>4377</v>
      </c>
      <c r="B3690" s="5">
        <v>43485</v>
      </c>
      <c r="C3690" s="5">
        <v>43485</v>
      </c>
      <c r="D3690" s="2" t="s">
        <v>26</v>
      </c>
      <c r="E3690" s="2" t="s">
        <v>46</v>
      </c>
      <c r="F3690" s="2" t="s">
        <v>214</v>
      </c>
      <c r="G3690" s="6" t="str">
        <f>VLOOKUP(F3690,'Customer Info'!A:B,2,0)</f>
        <v>Laurel</v>
      </c>
      <c r="H3690" s="6" t="str">
        <f>VLOOKUP(F3690,'Customer Info'!A:C,3,0)</f>
        <v>Beltran</v>
      </c>
      <c r="I3690" s="6" t="str">
        <f>VLOOKUP(F3690,'Customer Info'!A:E,5,0)</f>
        <v>Bonn</v>
      </c>
      <c r="J3690" s="2" t="s">
        <v>1171</v>
      </c>
      <c r="K3690" s="2">
        <v>1925</v>
      </c>
      <c r="L3690" s="2">
        <v>1834</v>
      </c>
      <c r="M3690" s="2">
        <v>3</v>
      </c>
      <c r="N3690" s="7">
        <f t="shared" si="228"/>
        <v>5502</v>
      </c>
      <c r="O3690" s="7">
        <f t="shared" si="229"/>
        <v>5775</v>
      </c>
      <c r="P3690" s="2">
        <v>83</v>
      </c>
      <c r="Q3690" s="8">
        <f t="shared" si="230"/>
        <v>5858</v>
      </c>
      <c r="R3690" s="8">
        <f t="shared" si="231"/>
        <v>273</v>
      </c>
      <c r="S3690" s="2" t="s">
        <v>28</v>
      </c>
      <c r="T3690" s="22" cm="1">
        <f t="array" ref="T3690">_xlfn.IFS(OR(Q3690&gt;$U$2,Q3690&lt;$U$3),Q3690*$V$2,OR(Q3690&gt;$U$3,Q3690&lt;$U$4),Q3690*$V$3,OR(Q3690&gt;$U$3,Q3690&lt;$U$4),Q3690*$V$4,OR(Q3690&gt;$U$5,Q3690&lt;$U$6),Q3690*$V$6,OR(Q3690&gt;$U$6,Q3690&lt;$U$7),Q3690*$V$7)</f>
        <v>117.16</v>
      </c>
    </row>
    <row r="3691" spans="1:20" x14ac:dyDescent="0.3">
      <c r="A3691" s="2" t="s">
        <v>4378</v>
      </c>
      <c r="B3691" s="5">
        <v>43478</v>
      </c>
      <c r="C3691" s="5">
        <v>43480</v>
      </c>
      <c r="D3691" s="2" t="s">
        <v>45</v>
      </c>
      <c r="E3691" s="2" t="s">
        <v>89</v>
      </c>
      <c r="F3691" s="2" t="s">
        <v>430</v>
      </c>
      <c r="G3691" s="6" t="str">
        <f>VLOOKUP(F3691,'Customer Info'!A:B,2,0)</f>
        <v>Rachel</v>
      </c>
      <c r="H3691" s="6" t="str">
        <f>VLOOKUP(F3691,'Customer Info'!A:C,3,0)</f>
        <v>Payne</v>
      </c>
      <c r="I3691" s="6" t="str">
        <f>VLOOKUP(F3691,'Customer Info'!A:E,5,0)</f>
        <v>Raipur</v>
      </c>
      <c r="J3691" s="2" t="s">
        <v>87</v>
      </c>
      <c r="K3691" s="2">
        <v>2017</v>
      </c>
      <c r="L3691" s="2">
        <v>1834</v>
      </c>
      <c r="M3691" s="2">
        <v>2</v>
      </c>
      <c r="N3691" s="7">
        <f t="shared" si="228"/>
        <v>3668</v>
      </c>
      <c r="O3691" s="7">
        <f t="shared" si="229"/>
        <v>4034</v>
      </c>
      <c r="P3691" s="2">
        <v>47</v>
      </c>
      <c r="Q3691" s="8">
        <f t="shared" si="230"/>
        <v>4081</v>
      </c>
      <c r="R3691" s="8">
        <f t="shared" si="231"/>
        <v>366</v>
      </c>
      <c r="S3691" s="2" t="s">
        <v>31</v>
      </c>
      <c r="T3691" s="22" cm="1">
        <f t="array" ref="T3691">_xlfn.IFS(OR(Q3691&gt;$U$2,Q3691&lt;$U$3),Q3691*$V$2,OR(Q3691&gt;$U$3,Q3691&lt;$U$4),Q3691*$V$3,OR(Q3691&gt;$U$3,Q3691&lt;$U$4),Q3691*$V$4,OR(Q3691&gt;$U$5,Q3691&lt;$U$6),Q3691*$V$6,OR(Q3691&gt;$U$6,Q3691&lt;$U$7),Q3691*$V$7)</f>
        <v>81.62</v>
      </c>
    </row>
    <row r="3692" spans="1:20" x14ac:dyDescent="0.3">
      <c r="A3692" s="2" t="s">
        <v>4379</v>
      </c>
      <c r="B3692" s="5">
        <v>43780</v>
      </c>
      <c r="C3692" s="5">
        <v>43782</v>
      </c>
      <c r="D3692" s="2" t="s">
        <v>33</v>
      </c>
      <c r="E3692" s="2" t="s">
        <v>66</v>
      </c>
      <c r="F3692" s="2" t="s">
        <v>56</v>
      </c>
      <c r="G3692" s="6" t="str">
        <f>VLOOKUP(F3692,'Customer Info'!A:B,2,0)</f>
        <v>Jeremy</v>
      </c>
      <c r="H3692" s="6" t="str">
        <f>VLOOKUP(F3692,'Customer Info'!A:C,3,0)</f>
        <v>Ellison</v>
      </c>
      <c r="I3692" s="6" t="str">
        <f>VLOOKUP(F3692,'Customer Info'!A:E,5,0)</f>
        <v>Jammu</v>
      </c>
      <c r="J3692" s="2" t="s">
        <v>240</v>
      </c>
      <c r="K3692" s="2">
        <v>8773</v>
      </c>
      <c r="L3692" s="2">
        <v>8115</v>
      </c>
      <c r="M3692" s="2">
        <v>4</v>
      </c>
      <c r="N3692" s="7">
        <f t="shared" si="228"/>
        <v>32460</v>
      </c>
      <c r="O3692" s="7">
        <f t="shared" si="229"/>
        <v>35092</v>
      </c>
      <c r="P3692" s="2">
        <v>100</v>
      </c>
      <c r="Q3692" s="8">
        <f t="shared" si="230"/>
        <v>35192</v>
      </c>
      <c r="R3692" s="8">
        <f t="shared" si="231"/>
        <v>2632</v>
      </c>
      <c r="S3692" s="2" t="s">
        <v>61</v>
      </c>
      <c r="T3692" s="22" cm="1">
        <f t="array" ref="T3692">_xlfn.IFS(OR(Q3692&gt;$U$2,Q3692&lt;$U$3),Q3692*$V$2,OR(Q3692&gt;$U$3,Q3692&lt;$U$4),Q3692*$V$3,OR(Q3692&gt;$U$3,Q3692&lt;$U$4),Q3692*$V$4,OR(Q3692&gt;$U$5,Q3692&lt;$U$6),Q3692*$V$6,OR(Q3692&gt;$U$6,Q3692&lt;$U$7),Q3692*$V$7)</f>
        <v>703.84</v>
      </c>
    </row>
    <row r="3693" spans="1:20" x14ac:dyDescent="0.3">
      <c r="A3693" s="2" t="s">
        <v>4380</v>
      </c>
      <c r="B3693" s="5">
        <v>43494</v>
      </c>
      <c r="C3693" s="5">
        <v>43496</v>
      </c>
      <c r="D3693" s="2" t="s">
        <v>26</v>
      </c>
      <c r="E3693" s="2" t="s">
        <v>46</v>
      </c>
      <c r="F3693" s="2" t="s">
        <v>3184</v>
      </c>
      <c r="G3693" s="6" t="str">
        <f>VLOOKUP(F3693,'Customer Info'!A:B,2,0)</f>
        <v>Evan</v>
      </c>
      <c r="H3693" s="6" t="str">
        <f>VLOOKUP(F3693,'Customer Info'!A:C,3,0)</f>
        <v>Henry</v>
      </c>
      <c r="I3693" s="6" t="str">
        <f>VLOOKUP(F3693,'Customer Info'!A:E,5,0)</f>
        <v>Zhoukou</v>
      </c>
      <c r="J3693" s="2" t="s">
        <v>359</v>
      </c>
      <c r="K3693" s="2">
        <v>8026</v>
      </c>
      <c r="L3693" s="2">
        <v>7572</v>
      </c>
      <c r="M3693" s="2">
        <v>2</v>
      </c>
      <c r="N3693" s="7">
        <f t="shared" si="228"/>
        <v>15144</v>
      </c>
      <c r="O3693" s="7">
        <f t="shared" si="229"/>
        <v>16052</v>
      </c>
      <c r="P3693" s="2">
        <v>65</v>
      </c>
      <c r="Q3693" s="8">
        <f t="shared" si="230"/>
        <v>16117</v>
      </c>
      <c r="R3693" s="8">
        <f t="shared" si="231"/>
        <v>908</v>
      </c>
      <c r="S3693" s="2" t="s">
        <v>61</v>
      </c>
      <c r="T3693" s="22" cm="1">
        <f t="array" ref="T3693">_xlfn.IFS(OR(Q3693&gt;$U$2,Q3693&lt;$U$3),Q3693*$V$2,OR(Q3693&gt;$U$3,Q3693&lt;$U$4),Q3693*$V$3,OR(Q3693&gt;$U$3,Q3693&lt;$U$4),Q3693*$V$4,OR(Q3693&gt;$U$5,Q3693&lt;$U$6),Q3693*$V$6,OR(Q3693&gt;$U$6,Q3693&lt;$U$7),Q3693*$V$7)</f>
        <v>322.34000000000003</v>
      </c>
    </row>
    <row r="3694" spans="1:20" x14ac:dyDescent="0.3">
      <c r="A3694" s="2" t="s">
        <v>4381</v>
      </c>
      <c r="B3694" s="5">
        <v>43743</v>
      </c>
      <c r="C3694" s="5">
        <v>43745</v>
      </c>
      <c r="D3694" s="2" t="s">
        <v>26</v>
      </c>
      <c r="E3694" s="2" t="s">
        <v>66</v>
      </c>
      <c r="F3694" s="2" t="s">
        <v>147</v>
      </c>
      <c r="G3694" s="6" t="str">
        <f>VLOOKUP(F3694,'Customer Info'!A:B,2,0)</f>
        <v>Neil</v>
      </c>
      <c r="H3694" s="6" t="str">
        <f>VLOOKUP(F3694,'Customer Info'!A:C,3,0)</f>
        <v>Knudson</v>
      </c>
      <c r="I3694" s="6" t="str">
        <f>VLOOKUP(F3694,'Customer Info'!A:E,5,0)</f>
        <v>Malang</v>
      </c>
      <c r="J3694" s="2" t="s">
        <v>227</v>
      </c>
      <c r="K3694" s="2">
        <v>3256</v>
      </c>
      <c r="L3694" s="2">
        <v>2959</v>
      </c>
      <c r="M3694" s="2">
        <v>4</v>
      </c>
      <c r="N3694" s="7">
        <f t="shared" si="228"/>
        <v>11836</v>
      </c>
      <c r="O3694" s="7">
        <f t="shared" si="229"/>
        <v>13024</v>
      </c>
      <c r="P3694" s="2">
        <v>70</v>
      </c>
      <c r="Q3694" s="8">
        <f t="shared" si="230"/>
        <v>13094</v>
      </c>
      <c r="R3694" s="8">
        <f t="shared" si="231"/>
        <v>1188</v>
      </c>
      <c r="S3694" s="2" t="s">
        <v>31</v>
      </c>
      <c r="T3694" s="22" cm="1">
        <f t="array" ref="T3694">_xlfn.IFS(OR(Q3694&gt;$U$2,Q3694&lt;$U$3),Q3694*$V$2,OR(Q3694&gt;$U$3,Q3694&lt;$U$4),Q3694*$V$3,OR(Q3694&gt;$U$3,Q3694&lt;$U$4),Q3694*$V$4,OR(Q3694&gt;$U$5,Q3694&lt;$U$6),Q3694*$V$6,OR(Q3694&gt;$U$6,Q3694&lt;$U$7),Q3694*$V$7)</f>
        <v>261.88</v>
      </c>
    </row>
    <row r="3695" spans="1:20" x14ac:dyDescent="0.3">
      <c r="A3695" s="2" t="s">
        <v>4382</v>
      </c>
      <c r="B3695" s="5">
        <v>43508</v>
      </c>
      <c r="C3695" s="5">
        <v>43509</v>
      </c>
      <c r="D3695" s="2" t="s">
        <v>45</v>
      </c>
      <c r="E3695" s="2" t="s">
        <v>66</v>
      </c>
      <c r="F3695" s="2" t="s">
        <v>352</v>
      </c>
      <c r="G3695" s="6" t="str">
        <f>VLOOKUP(F3695,'Customer Info'!A:B,2,0)</f>
        <v>Robert</v>
      </c>
      <c r="H3695" s="6" t="str">
        <f>VLOOKUP(F3695,'Customer Info'!A:C,3,0)</f>
        <v>Waldorf</v>
      </c>
      <c r="I3695" s="6" t="str">
        <f>VLOOKUP(F3695,'Customer Info'!A:E,5,0)</f>
        <v>Emden</v>
      </c>
      <c r="J3695" s="2" t="s">
        <v>512</v>
      </c>
      <c r="K3695" s="2">
        <v>139</v>
      </c>
      <c r="L3695" s="2">
        <v>133</v>
      </c>
      <c r="M3695" s="2">
        <v>6</v>
      </c>
      <c r="N3695" s="7">
        <f t="shared" si="228"/>
        <v>798</v>
      </c>
      <c r="O3695" s="7">
        <f t="shared" si="229"/>
        <v>834</v>
      </c>
      <c r="P3695" s="2">
        <v>30</v>
      </c>
      <c r="Q3695" s="8">
        <f t="shared" si="230"/>
        <v>864</v>
      </c>
      <c r="R3695" s="8">
        <f t="shared" si="231"/>
        <v>36</v>
      </c>
      <c r="S3695" s="2" t="s">
        <v>31</v>
      </c>
      <c r="T3695" s="22" cm="1">
        <f t="array" ref="T3695">_xlfn.IFS(OR(Q3695&gt;$U$2,Q3695&lt;$U$3),Q3695*$V$2,OR(Q3695&gt;$U$3,Q3695&lt;$U$4),Q3695*$V$3,OR(Q3695&gt;$U$3,Q3695&lt;$U$4),Q3695*$V$4,OR(Q3695&gt;$U$5,Q3695&lt;$U$6),Q3695*$V$6,OR(Q3695&gt;$U$6,Q3695&lt;$U$7),Q3695*$V$7)</f>
        <v>17.28</v>
      </c>
    </row>
    <row r="3696" spans="1:20" x14ac:dyDescent="0.3">
      <c r="A3696" s="2" t="s">
        <v>4383</v>
      </c>
      <c r="B3696" s="5">
        <v>43633</v>
      </c>
      <c r="C3696" s="5">
        <v>43635</v>
      </c>
      <c r="D3696" s="2" t="s">
        <v>45</v>
      </c>
      <c r="E3696" s="2" t="s">
        <v>46</v>
      </c>
      <c r="F3696" s="2" t="s">
        <v>196</v>
      </c>
      <c r="G3696" s="6" t="str">
        <f>VLOOKUP(F3696,'Customer Info'!A:B,2,0)</f>
        <v>Catherine</v>
      </c>
      <c r="H3696" s="6" t="str">
        <f>VLOOKUP(F3696,'Customer Info'!A:C,3,0)</f>
        <v>Glotzbach</v>
      </c>
      <c r="I3696" s="6" t="str">
        <f>VLOOKUP(F3696,'Customer Info'!A:E,5,0)</f>
        <v>Bochum</v>
      </c>
      <c r="J3696" s="2" t="s">
        <v>814</v>
      </c>
      <c r="K3696" s="2">
        <v>210</v>
      </c>
      <c r="L3696" s="2">
        <v>191</v>
      </c>
      <c r="M3696" s="2">
        <v>2</v>
      </c>
      <c r="N3696" s="7">
        <f t="shared" si="228"/>
        <v>382</v>
      </c>
      <c r="O3696" s="7">
        <f t="shared" si="229"/>
        <v>420</v>
      </c>
      <c r="P3696" s="2">
        <v>79</v>
      </c>
      <c r="Q3696" s="8">
        <f t="shared" si="230"/>
        <v>499</v>
      </c>
      <c r="R3696" s="8">
        <f t="shared" si="231"/>
        <v>38</v>
      </c>
      <c r="S3696" s="2" t="s">
        <v>61</v>
      </c>
      <c r="T3696" s="22" cm="1">
        <f t="array" ref="T3696">_xlfn.IFS(OR(Q3696&gt;$U$2,Q3696&lt;$U$3),Q3696*$V$2,OR(Q3696&gt;$U$3,Q3696&lt;$U$4),Q3696*$V$3,OR(Q3696&gt;$U$3,Q3696&lt;$U$4),Q3696*$V$4,OR(Q3696&gt;$U$5,Q3696&lt;$U$6),Q3696*$V$6,OR(Q3696&gt;$U$6,Q3696&lt;$U$7),Q3696*$V$7)</f>
        <v>9.98</v>
      </c>
    </row>
    <row r="3697" spans="1:20" x14ac:dyDescent="0.3">
      <c r="A3697" s="2" t="s">
        <v>4384</v>
      </c>
      <c r="B3697" s="5">
        <v>43625</v>
      </c>
      <c r="C3697" s="5">
        <v>43627</v>
      </c>
      <c r="D3697" s="2" t="s">
        <v>45</v>
      </c>
      <c r="E3697" s="2" t="s">
        <v>89</v>
      </c>
      <c r="F3697" s="2" t="s">
        <v>80</v>
      </c>
      <c r="G3697" s="6" t="str">
        <f>VLOOKUP(F3697,'Customer Info'!A:B,2,0)</f>
        <v>Adam</v>
      </c>
      <c r="H3697" s="6" t="str">
        <f>VLOOKUP(F3697,'Customer Info'!A:C,3,0)</f>
        <v>Bellavance</v>
      </c>
      <c r="I3697" s="6" t="str">
        <f>VLOOKUP(F3697,'Customer Info'!A:E,5,0)</f>
        <v>Medan</v>
      </c>
      <c r="J3697" s="2" t="s">
        <v>520</v>
      </c>
      <c r="K3697" s="2">
        <v>1048</v>
      </c>
      <c r="L3697" s="2">
        <v>979</v>
      </c>
      <c r="M3697" s="2">
        <v>1</v>
      </c>
      <c r="N3697" s="7">
        <f t="shared" si="228"/>
        <v>979</v>
      </c>
      <c r="O3697" s="7">
        <f t="shared" si="229"/>
        <v>1048</v>
      </c>
      <c r="P3697" s="2">
        <v>49</v>
      </c>
      <c r="Q3697" s="8">
        <f t="shared" si="230"/>
        <v>1097</v>
      </c>
      <c r="R3697" s="8">
        <f t="shared" si="231"/>
        <v>69</v>
      </c>
      <c r="S3697" s="2" t="s">
        <v>28</v>
      </c>
      <c r="T3697" s="22" cm="1">
        <f t="array" ref="T3697">_xlfn.IFS(OR(Q3697&gt;$U$2,Q3697&lt;$U$3),Q3697*$V$2,OR(Q3697&gt;$U$3,Q3697&lt;$U$4),Q3697*$V$3,OR(Q3697&gt;$U$3,Q3697&lt;$U$4),Q3697*$V$4,OR(Q3697&gt;$U$5,Q3697&lt;$U$6),Q3697*$V$6,OR(Q3697&gt;$U$6,Q3697&lt;$U$7),Q3697*$V$7)</f>
        <v>21.94</v>
      </c>
    </row>
    <row r="3698" spans="1:20" x14ac:dyDescent="0.3">
      <c r="A3698" s="2" t="s">
        <v>4385</v>
      </c>
      <c r="B3698" s="5">
        <v>43668</v>
      </c>
      <c r="C3698" s="5">
        <v>43670</v>
      </c>
      <c r="D3698" s="2" t="s">
        <v>45</v>
      </c>
      <c r="E3698" s="2" t="s">
        <v>27</v>
      </c>
      <c r="F3698" s="2" t="s">
        <v>1041</v>
      </c>
      <c r="G3698" s="6" t="str">
        <f>VLOOKUP(F3698,'Customer Info'!A:B,2,0)</f>
        <v>William</v>
      </c>
      <c r="H3698" s="6" t="str">
        <f>VLOOKUP(F3698,'Customer Info'!A:C,3,0)</f>
        <v>Brown</v>
      </c>
      <c r="I3698" s="6" t="str">
        <f>VLOOKUP(F3698,'Customer Info'!A:E,5,0)</f>
        <v>Denpasar</v>
      </c>
      <c r="J3698" s="2" t="s">
        <v>561</v>
      </c>
      <c r="K3698" s="2">
        <v>56</v>
      </c>
      <c r="L3698" s="2">
        <v>54</v>
      </c>
      <c r="M3698" s="2">
        <v>4</v>
      </c>
      <c r="N3698" s="7">
        <f t="shared" si="228"/>
        <v>216</v>
      </c>
      <c r="O3698" s="7">
        <f t="shared" si="229"/>
        <v>224</v>
      </c>
      <c r="P3698" s="2">
        <v>10</v>
      </c>
      <c r="Q3698" s="8">
        <f t="shared" si="230"/>
        <v>234</v>
      </c>
      <c r="R3698" s="8">
        <f t="shared" si="231"/>
        <v>8</v>
      </c>
      <c r="S3698" s="2" t="s">
        <v>31</v>
      </c>
      <c r="T3698" s="22" cm="1">
        <f t="array" ref="T3698">_xlfn.IFS(OR(Q3698&gt;$U$2,Q3698&lt;$U$3),Q3698*$V$2,OR(Q3698&gt;$U$3,Q3698&lt;$U$4),Q3698*$V$3,OR(Q3698&gt;$U$3,Q3698&lt;$U$4),Q3698*$V$4,OR(Q3698&gt;$U$5,Q3698&lt;$U$6),Q3698*$V$6,OR(Q3698&gt;$U$6,Q3698&lt;$U$7),Q3698*$V$7)</f>
        <v>4.68</v>
      </c>
    </row>
    <row r="3699" spans="1:20" x14ac:dyDescent="0.3">
      <c r="A3699" s="2" t="s">
        <v>4386</v>
      </c>
      <c r="B3699" s="5">
        <v>43776</v>
      </c>
      <c r="C3699" s="5">
        <v>43777</v>
      </c>
      <c r="D3699" s="2" t="s">
        <v>33</v>
      </c>
      <c r="E3699" s="2" t="s">
        <v>41</v>
      </c>
      <c r="F3699" s="2" t="s">
        <v>861</v>
      </c>
      <c r="G3699" s="6" t="str">
        <f>VLOOKUP(F3699,'Customer Info'!A:B,2,0)</f>
        <v>Anemone</v>
      </c>
      <c r="H3699" s="6" t="str">
        <f>VLOOKUP(F3699,'Customer Info'!A:C,3,0)</f>
        <v>Ratner</v>
      </c>
      <c r="I3699" s="6" t="str">
        <f>VLOOKUP(F3699,'Customer Info'!A:E,5,0)</f>
        <v>Pune</v>
      </c>
      <c r="J3699" s="2" t="s">
        <v>520</v>
      </c>
      <c r="K3699" s="2">
        <v>2747</v>
      </c>
      <c r="L3699" s="2">
        <v>2545</v>
      </c>
      <c r="M3699" s="2">
        <v>3</v>
      </c>
      <c r="N3699" s="7">
        <f t="shared" si="228"/>
        <v>7635</v>
      </c>
      <c r="O3699" s="7">
        <f t="shared" si="229"/>
        <v>8241</v>
      </c>
      <c r="P3699" s="2">
        <v>81</v>
      </c>
      <c r="Q3699" s="8">
        <f t="shared" si="230"/>
        <v>8322</v>
      </c>
      <c r="R3699" s="8">
        <f t="shared" si="231"/>
        <v>606</v>
      </c>
      <c r="S3699" s="2" t="s">
        <v>28</v>
      </c>
      <c r="T3699" s="22" cm="1">
        <f t="array" ref="T3699">_xlfn.IFS(OR(Q3699&gt;$U$2,Q3699&lt;$U$3),Q3699*$V$2,OR(Q3699&gt;$U$3,Q3699&lt;$U$4),Q3699*$V$3,OR(Q3699&gt;$U$3,Q3699&lt;$U$4),Q3699*$V$4,OR(Q3699&gt;$U$5,Q3699&lt;$U$6),Q3699*$V$6,OR(Q3699&gt;$U$6,Q3699&lt;$U$7),Q3699*$V$7)</f>
        <v>166.44</v>
      </c>
    </row>
    <row r="3700" spans="1:20" x14ac:dyDescent="0.3">
      <c r="A3700" s="2" t="s">
        <v>4387</v>
      </c>
      <c r="B3700" s="5">
        <v>43708</v>
      </c>
      <c r="C3700" s="5">
        <v>43709</v>
      </c>
      <c r="D3700" s="2" t="s">
        <v>26</v>
      </c>
      <c r="E3700" s="2" t="s">
        <v>46</v>
      </c>
      <c r="F3700" s="2" t="s">
        <v>837</v>
      </c>
      <c r="G3700" s="6" t="str">
        <f>VLOOKUP(F3700,'Customer Info'!A:B,2,0)</f>
        <v>Dan</v>
      </c>
      <c r="H3700" s="6" t="str">
        <f>VLOOKUP(F3700,'Customer Info'!A:C,3,0)</f>
        <v>Campbell</v>
      </c>
      <c r="I3700" s="6" t="str">
        <f>VLOOKUP(F3700,'Customer Info'!A:E,5,0)</f>
        <v>Perth</v>
      </c>
      <c r="J3700" s="2" t="s">
        <v>402</v>
      </c>
      <c r="K3700" s="2">
        <v>4784</v>
      </c>
      <c r="L3700" s="2">
        <v>4518</v>
      </c>
      <c r="M3700" s="2">
        <v>4</v>
      </c>
      <c r="N3700" s="7">
        <f t="shared" si="228"/>
        <v>18072</v>
      </c>
      <c r="O3700" s="7">
        <f t="shared" si="229"/>
        <v>19136</v>
      </c>
      <c r="P3700" s="2">
        <v>85</v>
      </c>
      <c r="Q3700" s="8">
        <f t="shared" si="230"/>
        <v>19221</v>
      </c>
      <c r="R3700" s="8">
        <f t="shared" si="231"/>
        <v>1064</v>
      </c>
      <c r="S3700" s="2" t="s">
        <v>31</v>
      </c>
      <c r="T3700" s="22" cm="1">
        <f t="array" ref="T3700">_xlfn.IFS(OR(Q3700&gt;$U$2,Q3700&lt;$U$3),Q3700*$V$2,OR(Q3700&gt;$U$3,Q3700&lt;$U$4),Q3700*$V$3,OR(Q3700&gt;$U$3,Q3700&lt;$U$4),Q3700*$V$4,OR(Q3700&gt;$U$5,Q3700&lt;$U$6),Q3700*$V$6,OR(Q3700&gt;$U$6,Q3700&lt;$U$7),Q3700*$V$7)</f>
        <v>384.42</v>
      </c>
    </row>
    <row r="3701" spans="1:20" x14ac:dyDescent="0.3">
      <c r="A3701" s="2" t="s">
        <v>4388</v>
      </c>
      <c r="B3701" s="5">
        <v>43652</v>
      </c>
      <c r="C3701" s="5">
        <v>43654</v>
      </c>
      <c r="D3701" s="2" t="s">
        <v>26</v>
      </c>
      <c r="E3701" s="2" t="s">
        <v>66</v>
      </c>
      <c r="F3701" s="2" t="s">
        <v>361</v>
      </c>
      <c r="G3701" s="6" t="str">
        <f>VLOOKUP(F3701,'Customer Info'!A:B,2,0)</f>
        <v>Julia</v>
      </c>
      <c r="H3701" s="6" t="str">
        <f>VLOOKUP(F3701,'Customer Info'!A:C,3,0)</f>
        <v>Barnett</v>
      </c>
      <c r="I3701" s="6" t="str">
        <f>VLOOKUP(F3701,'Customer Info'!A:E,5,0)</f>
        <v>Zhuhai</v>
      </c>
      <c r="J3701" s="2" t="s">
        <v>224</v>
      </c>
      <c r="K3701" s="2">
        <v>4122</v>
      </c>
      <c r="L3701" s="2">
        <v>3781</v>
      </c>
      <c r="M3701" s="2">
        <v>4</v>
      </c>
      <c r="N3701" s="7">
        <f t="shared" si="228"/>
        <v>15124</v>
      </c>
      <c r="O3701" s="7">
        <f t="shared" si="229"/>
        <v>16488</v>
      </c>
      <c r="P3701" s="2">
        <v>23</v>
      </c>
      <c r="Q3701" s="8">
        <f t="shared" si="230"/>
        <v>16511</v>
      </c>
      <c r="R3701" s="8">
        <f t="shared" si="231"/>
        <v>1364</v>
      </c>
      <c r="S3701" s="2" t="s">
        <v>61</v>
      </c>
      <c r="T3701" s="22" cm="1">
        <f t="array" ref="T3701">_xlfn.IFS(OR(Q3701&gt;$U$2,Q3701&lt;$U$3),Q3701*$V$2,OR(Q3701&gt;$U$3,Q3701&lt;$U$4),Q3701*$V$3,OR(Q3701&gt;$U$3,Q3701&lt;$U$4),Q3701*$V$4,OR(Q3701&gt;$U$5,Q3701&lt;$U$6),Q3701*$V$6,OR(Q3701&gt;$U$6,Q3701&lt;$U$7),Q3701*$V$7)</f>
        <v>330.22</v>
      </c>
    </row>
    <row r="3702" spans="1:20" x14ac:dyDescent="0.3">
      <c r="A3702" s="2" t="s">
        <v>4389</v>
      </c>
      <c r="B3702" s="5">
        <v>43609</v>
      </c>
      <c r="C3702" s="5">
        <v>43611</v>
      </c>
      <c r="D3702" s="2" t="s">
        <v>45</v>
      </c>
      <c r="E3702" s="2" t="s">
        <v>41</v>
      </c>
      <c r="F3702" s="2" t="s">
        <v>538</v>
      </c>
      <c r="G3702" s="6" t="str">
        <f>VLOOKUP(F3702,'Customer Info'!A:B,2,0)</f>
        <v>Joy</v>
      </c>
      <c r="H3702" s="6" t="str">
        <f>VLOOKUP(F3702,'Customer Info'!A:C,3,0)</f>
        <v>Bell</v>
      </c>
      <c r="I3702" s="6" t="str">
        <f>VLOOKUP(F3702,'Customer Info'!A:E,5,0)</f>
        <v>Tongchuan</v>
      </c>
      <c r="J3702" s="2" t="s">
        <v>64</v>
      </c>
      <c r="K3702" s="2">
        <v>101</v>
      </c>
      <c r="L3702" s="2">
        <v>98</v>
      </c>
      <c r="M3702" s="2">
        <v>2</v>
      </c>
      <c r="N3702" s="7">
        <f t="shared" si="228"/>
        <v>196</v>
      </c>
      <c r="O3702" s="7">
        <f t="shared" si="229"/>
        <v>202</v>
      </c>
      <c r="P3702" s="2">
        <v>10</v>
      </c>
      <c r="Q3702" s="8">
        <f t="shared" si="230"/>
        <v>212</v>
      </c>
      <c r="R3702" s="8">
        <f t="shared" si="231"/>
        <v>6</v>
      </c>
      <c r="S3702" s="2" t="s">
        <v>61</v>
      </c>
      <c r="T3702" s="22" cm="1">
        <f t="array" ref="T3702">_xlfn.IFS(OR(Q3702&gt;$U$2,Q3702&lt;$U$3),Q3702*$V$2,OR(Q3702&gt;$U$3,Q3702&lt;$U$4),Q3702*$V$3,OR(Q3702&gt;$U$3,Q3702&lt;$U$4),Q3702*$V$4,OR(Q3702&gt;$U$5,Q3702&lt;$U$6),Q3702*$V$6,OR(Q3702&gt;$U$6,Q3702&lt;$U$7),Q3702*$V$7)</f>
        <v>4.24</v>
      </c>
    </row>
    <row r="3703" spans="1:20" x14ac:dyDescent="0.3">
      <c r="A3703" s="2" t="s">
        <v>4390</v>
      </c>
      <c r="B3703" s="5">
        <v>43625</v>
      </c>
      <c r="C3703" s="5">
        <v>43625</v>
      </c>
      <c r="D3703" s="2" t="s">
        <v>26</v>
      </c>
      <c r="E3703" s="2" t="s">
        <v>34</v>
      </c>
      <c r="F3703" s="2" t="s">
        <v>2190</v>
      </c>
      <c r="G3703" s="6" t="str">
        <f>VLOOKUP(F3703,'Customer Info'!A:B,2,0)</f>
        <v>Justin</v>
      </c>
      <c r="H3703" s="6" t="str">
        <f>VLOOKUP(F3703,'Customer Info'!A:C,3,0)</f>
        <v>Hirsh</v>
      </c>
      <c r="I3703" s="6" t="str">
        <f>VLOOKUP(F3703,'Customer Info'!A:E,5,0)</f>
        <v>Shangzhi</v>
      </c>
      <c r="J3703" s="2" t="s">
        <v>78</v>
      </c>
      <c r="K3703" s="2">
        <v>1734</v>
      </c>
      <c r="L3703" s="2">
        <v>1702</v>
      </c>
      <c r="M3703" s="2">
        <v>3</v>
      </c>
      <c r="N3703" s="7">
        <f t="shared" si="228"/>
        <v>5106</v>
      </c>
      <c r="O3703" s="7">
        <f t="shared" si="229"/>
        <v>5202</v>
      </c>
      <c r="P3703" s="2">
        <v>39</v>
      </c>
      <c r="Q3703" s="8">
        <f t="shared" si="230"/>
        <v>5241</v>
      </c>
      <c r="R3703" s="8">
        <f t="shared" si="231"/>
        <v>96</v>
      </c>
      <c r="S3703" s="2" t="s">
        <v>31</v>
      </c>
      <c r="T3703" s="22" cm="1">
        <f t="array" ref="T3703">_xlfn.IFS(OR(Q3703&gt;$U$2,Q3703&lt;$U$3),Q3703*$V$2,OR(Q3703&gt;$U$3,Q3703&lt;$U$4),Q3703*$V$3,OR(Q3703&gt;$U$3,Q3703&lt;$U$4),Q3703*$V$4,OR(Q3703&gt;$U$5,Q3703&lt;$U$6),Q3703*$V$6,OR(Q3703&gt;$U$6,Q3703&lt;$U$7),Q3703*$V$7)</f>
        <v>104.82000000000001</v>
      </c>
    </row>
    <row r="3704" spans="1:20" x14ac:dyDescent="0.3">
      <c r="A3704" s="2" t="s">
        <v>4391</v>
      </c>
      <c r="B3704" s="5">
        <v>43656</v>
      </c>
      <c r="C3704" s="5">
        <v>43658</v>
      </c>
      <c r="D3704" s="2" t="s">
        <v>45</v>
      </c>
      <c r="E3704" s="2" t="s">
        <v>66</v>
      </c>
      <c r="F3704" s="2" t="s">
        <v>964</v>
      </c>
      <c r="G3704" s="6" t="str">
        <f>VLOOKUP(F3704,'Customer Info'!A:B,2,0)</f>
        <v>Sung</v>
      </c>
      <c r="H3704" s="6" t="str">
        <f>VLOOKUP(F3704,'Customer Info'!A:C,3,0)</f>
        <v>Shariari</v>
      </c>
      <c r="I3704" s="6" t="str">
        <f>VLOOKUP(F3704,'Customer Info'!A:E,5,0)</f>
        <v>Solapur</v>
      </c>
      <c r="J3704" s="2" t="s">
        <v>48</v>
      </c>
      <c r="K3704" s="2">
        <v>139</v>
      </c>
      <c r="L3704" s="2">
        <v>133</v>
      </c>
      <c r="M3704" s="2">
        <v>3</v>
      </c>
      <c r="N3704" s="7">
        <f t="shared" si="228"/>
        <v>399</v>
      </c>
      <c r="O3704" s="7">
        <f t="shared" si="229"/>
        <v>417</v>
      </c>
      <c r="P3704" s="2">
        <v>30</v>
      </c>
      <c r="Q3704" s="8">
        <f t="shared" si="230"/>
        <v>447</v>
      </c>
      <c r="R3704" s="8">
        <f t="shared" si="231"/>
        <v>18</v>
      </c>
      <c r="S3704" s="2" t="s">
        <v>31</v>
      </c>
      <c r="T3704" s="22" cm="1">
        <f t="array" ref="T3704">_xlfn.IFS(OR(Q3704&gt;$U$2,Q3704&lt;$U$3),Q3704*$V$2,OR(Q3704&gt;$U$3,Q3704&lt;$U$4),Q3704*$V$3,OR(Q3704&gt;$U$3,Q3704&lt;$U$4),Q3704*$V$4,OR(Q3704&gt;$U$5,Q3704&lt;$U$6),Q3704*$V$6,OR(Q3704&gt;$U$6,Q3704&lt;$U$7),Q3704*$V$7)</f>
        <v>8.94</v>
      </c>
    </row>
    <row r="3705" spans="1:20" x14ac:dyDescent="0.3">
      <c r="A3705" s="2" t="s">
        <v>4392</v>
      </c>
      <c r="B3705" s="5">
        <v>43543</v>
      </c>
      <c r="C3705" s="5">
        <v>43543</v>
      </c>
      <c r="D3705" s="2" t="s">
        <v>45</v>
      </c>
      <c r="E3705" s="2" t="s">
        <v>89</v>
      </c>
      <c r="F3705" s="2" t="s">
        <v>524</v>
      </c>
      <c r="G3705" s="6" t="str">
        <f>VLOOKUP(F3705,'Customer Info'!A:B,2,0)</f>
        <v>Nicole</v>
      </c>
      <c r="H3705" s="6" t="str">
        <f>VLOOKUP(F3705,'Customer Info'!A:C,3,0)</f>
        <v>Fjeld</v>
      </c>
      <c r="I3705" s="6" t="str">
        <f>VLOOKUP(F3705,'Customer Info'!A:E,5,0)</f>
        <v>Berlin</v>
      </c>
      <c r="J3705" s="2" t="s">
        <v>561</v>
      </c>
      <c r="K3705" s="2">
        <v>139</v>
      </c>
      <c r="L3705" s="2">
        <v>133</v>
      </c>
      <c r="M3705" s="2">
        <v>3</v>
      </c>
      <c r="N3705" s="7">
        <f t="shared" si="228"/>
        <v>399</v>
      </c>
      <c r="O3705" s="7">
        <f t="shared" si="229"/>
        <v>417</v>
      </c>
      <c r="P3705" s="2">
        <v>30</v>
      </c>
      <c r="Q3705" s="8">
        <f t="shared" si="230"/>
        <v>447</v>
      </c>
      <c r="R3705" s="8">
        <f t="shared" si="231"/>
        <v>18</v>
      </c>
      <c r="S3705" s="2" t="s">
        <v>31</v>
      </c>
      <c r="T3705" s="22" cm="1">
        <f t="array" ref="T3705">_xlfn.IFS(OR(Q3705&gt;$U$2,Q3705&lt;$U$3),Q3705*$V$2,OR(Q3705&gt;$U$3,Q3705&lt;$U$4),Q3705*$V$3,OR(Q3705&gt;$U$3,Q3705&lt;$U$4),Q3705*$V$4,OR(Q3705&gt;$U$5,Q3705&lt;$U$6),Q3705*$V$6,OR(Q3705&gt;$U$6,Q3705&lt;$U$7),Q3705*$V$7)</f>
        <v>8.94</v>
      </c>
    </row>
    <row r="3706" spans="1:20" x14ac:dyDescent="0.3">
      <c r="A3706" s="2" t="s">
        <v>4393</v>
      </c>
      <c r="B3706" s="5">
        <v>43590</v>
      </c>
      <c r="C3706" s="5">
        <v>43591</v>
      </c>
      <c r="D3706" s="2" t="s">
        <v>26</v>
      </c>
      <c r="E3706" s="2" t="s">
        <v>66</v>
      </c>
      <c r="F3706" s="2" t="s">
        <v>266</v>
      </c>
      <c r="G3706" s="6" t="str">
        <f>VLOOKUP(F3706,'Customer Info'!A:B,2,0)</f>
        <v>Nancy</v>
      </c>
      <c r="H3706" s="6" t="str">
        <f>VLOOKUP(F3706,'Customer Info'!A:C,3,0)</f>
        <v>Lomonaco</v>
      </c>
      <c r="I3706" s="6" t="str">
        <f>VLOOKUP(F3706,'Customer Info'!A:E,5,0)</f>
        <v>Tengzhou</v>
      </c>
      <c r="J3706" s="2" t="s">
        <v>857</v>
      </c>
      <c r="K3706" s="2">
        <v>3288</v>
      </c>
      <c r="L3706" s="2">
        <v>3041</v>
      </c>
      <c r="M3706" s="2">
        <v>4</v>
      </c>
      <c r="N3706" s="7">
        <f t="shared" si="228"/>
        <v>12164</v>
      </c>
      <c r="O3706" s="7">
        <f t="shared" si="229"/>
        <v>13152</v>
      </c>
      <c r="P3706" s="2">
        <v>51</v>
      </c>
      <c r="Q3706" s="8">
        <f t="shared" si="230"/>
        <v>13203</v>
      </c>
      <c r="R3706" s="8">
        <f t="shared" si="231"/>
        <v>988</v>
      </c>
      <c r="S3706" s="2" t="s">
        <v>61</v>
      </c>
      <c r="T3706" s="22" cm="1">
        <f t="array" ref="T3706">_xlfn.IFS(OR(Q3706&gt;$U$2,Q3706&lt;$U$3),Q3706*$V$2,OR(Q3706&gt;$U$3,Q3706&lt;$U$4),Q3706*$V$3,OR(Q3706&gt;$U$3,Q3706&lt;$U$4),Q3706*$V$4,OR(Q3706&gt;$U$5,Q3706&lt;$U$6),Q3706*$V$6,OR(Q3706&gt;$U$6,Q3706&lt;$U$7),Q3706*$V$7)</f>
        <v>264.06</v>
      </c>
    </row>
    <row r="3707" spans="1:20" x14ac:dyDescent="0.3">
      <c r="A3707" s="2" t="s">
        <v>4394</v>
      </c>
      <c r="B3707" s="5">
        <v>43601</v>
      </c>
      <c r="C3707" s="5">
        <v>43602</v>
      </c>
      <c r="D3707" s="2" t="s">
        <v>45</v>
      </c>
      <c r="E3707" s="2" t="s">
        <v>34</v>
      </c>
      <c r="F3707" s="2" t="s">
        <v>659</v>
      </c>
      <c r="G3707" s="6" t="str">
        <f>VLOOKUP(F3707,'Customer Info'!A:B,2,0)</f>
        <v>Victoria</v>
      </c>
      <c r="H3707" s="6" t="str">
        <f>VLOOKUP(F3707,'Customer Info'!A:C,3,0)</f>
        <v>Brennan</v>
      </c>
      <c r="I3707" s="6" t="str">
        <f>VLOOKUP(F3707,'Customer Info'!A:E,5,0)</f>
        <v>Canberra</v>
      </c>
      <c r="J3707" s="2" t="s">
        <v>857</v>
      </c>
      <c r="K3707" s="2">
        <v>1654</v>
      </c>
      <c r="L3707" s="2">
        <v>1577</v>
      </c>
      <c r="M3707" s="2">
        <v>1</v>
      </c>
      <c r="N3707" s="7">
        <f t="shared" si="228"/>
        <v>1577</v>
      </c>
      <c r="O3707" s="7">
        <f t="shared" si="229"/>
        <v>1654</v>
      </c>
      <c r="P3707" s="2">
        <v>21</v>
      </c>
      <c r="Q3707" s="8">
        <f t="shared" si="230"/>
        <v>1675</v>
      </c>
      <c r="R3707" s="8">
        <f t="shared" si="231"/>
        <v>77</v>
      </c>
      <c r="S3707" s="2" t="s">
        <v>61</v>
      </c>
      <c r="T3707" s="22" cm="1">
        <f t="array" ref="T3707">_xlfn.IFS(OR(Q3707&gt;$U$2,Q3707&lt;$U$3),Q3707*$V$2,OR(Q3707&gt;$U$3,Q3707&lt;$U$4),Q3707*$V$3,OR(Q3707&gt;$U$3,Q3707&lt;$U$4),Q3707*$V$4,OR(Q3707&gt;$U$5,Q3707&lt;$U$6),Q3707*$V$6,OR(Q3707&gt;$U$6,Q3707&lt;$U$7),Q3707*$V$7)</f>
        <v>33.5</v>
      </c>
    </row>
    <row r="3708" spans="1:20" x14ac:dyDescent="0.3">
      <c r="A3708" s="2" t="s">
        <v>4395</v>
      </c>
      <c r="B3708" s="5">
        <v>43804</v>
      </c>
      <c r="C3708" s="5">
        <v>43804</v>
      </c>
      <c r="D3708" s="2" t="s">
        <v>26</v>
      </c>
      <c r="E3708" s="2" t="s">
        <v>41</v>
      </c>
      <c r="F3708" s="2" t="s">
        <v>1360</v>
      </c>
      <c r="G3708" s="6" t="str">
        <f>VLOOKUP(F3708,'Customer Info'!A:B,2,0)</f>
        <v>Ted</v>
      </c>
      <c r="H3708" s="6" t="str">
        <f>VLOOKUP(F3708,'Customer Info'!A:C,3,0)</f>
        <v>Trevino</v>
      </c>
      <c r="I3708" s="6" t="str">
        <f>VLOOKUP(F3708,'Customer Info'!A:E,5,0)</f>
        <v>Gold Coast</v>
      </c>
      <c r="J3708" s="2" t="s">
        <v>299</v>
      </c>
      <c r="K3708" s="2">
        <v>2790</v>
      </c>
      <c r="L3708" s="2">
        <v>2557</v>
      </c>
      <c r="M3708" s="2">
        <v>3</v>
      </c>
      <c r="N3708" s="7">
        <f t="shared" si="228"/>
        <v>7671</v>
      </c>
      <c r="O3708" s="7">
        <f t="shared" si="229"/>
        <v>8370</v>
      </c>
      <c r="P3708" s="2">
        <v>94</v>
      </c>
      <c r="Q3708" s="8">
        <f t="shared" si="230"/>
        <v>8464</v>
      </c>
      <c r="R3708" s="8">
        <f t="shared" si="231"/>
        <v>699</v>
      </c>
      <c r="S3708" s="2" t="s">
        <v>31</v>
      </c>
      <c r="T3708" s="22" cm="1">
        <f t="array" ref="T3708">_xlfn.IFS(OR(Q3708&gt;$U$2,Q3708&lt;$U$3),Q3708*$V$2,OR(Q3708&gt;$U$3,Q3708&lt;$U$4),Q3708*$V$3,OR(Q3708&gt;$U$3,Q3708&lt;$U$4),Q3708*$V$4,OR(Q3708&gt;$U$5,Q3708&lt;$U$6),Q3708*$V$6,OR(Q3708&gt;$U$6,Q3708&lt;$U$7),Q3708*$V$7)</f>
        <v>169.28</v>
      </c>
    </row>
    <row r="3709" spans="1:20" x14ac:dyDescent="0.3">
      <c r="A3709" s="2" t="s">
        <v>4396</v>
      </c>
      <c r="B3709" s="5">
        <v>43634</v>
      </c>
      <c r="C3709" s="5">
        <v>43635</v>
      </c>
      <c r="D3709" s="2" t="s">
        <v>45</v>
      </c>
      <c r="E3709" s="2" t="s">
        <v>66</v>
      </c>
      <c r="F3709" s="2" t="s">
        <v>1581</v>
      </c>
      <c r="G3709" s="6" t="str">
        <f>VLOOKUP(F3709,'Customer Info'!A:B,2,0)</f>
        <v>Stuart</v>
      </c>
      <c r="H3709" s="6" t="str">
        <f>VLOOKUP(F3709,'Customer Info'!A:C,3,0)</f>
        <v>Calhoun</v>
      </c>
      <c r="I3709" s="6" t="str">
        <f>VLOOKUP(F3709,'Customer Info'!A:E,5,0)</f>
        <v>Raipur</v>
      </c>
      <c r="J3709" s="2" t="s">
        <v>202</v>
      </c>
      <c r="K3709" s="2">
        <v>2453</v>
      </c>
      <c r="L3709" s="2">
        <v>2336</v>
      </c>
      <c r="M3709" s="2">
        <v>3</v>
      </c>
      <c r="N3709" s="7">
        <f t="shared" si="228"/>
        <v>7008</v>
      </c>
      <c r="O3709" s="7">
        <f t="shared" si="229"/>
        <v>7359</v>
      </c>
      <c r="P3709" s="2">
        <v>47</v>
      </c>
      <c r="Q3709" s="8">
        <f t="shared" si="230"/>
        <v>7406</v>
      </c>
      <c r="R3709" s="8">
        <f t="shared" si="231"/>
        <v>351</v>
      </c>
      <c r="S3709" s="2" t="s">
        <v>31</v>
      </c>
      <c r="T3709" s="22" cm="1">
        <f t="array" ref="T3709">_xlfn.IFS(OR(Q3709&gt;$U$2,Q3709&lt;$U$3),Q3709*$V$2,OR(Q3709&gt;$U$3,Q3709&lt;$U$4),Q3709*$V$3,OR(Q3709&gt;$U$3,Q3709&lt;$U$4),Q3709*$V$4,OR(Q3709&gt;$U$5,Q3709&lt;$U$6),Q3709*$V$6,OR(Q3709&gt;$U$6,Q3709&lt;$U$7),Q3709*$V$7)</f>
        <v>148.12</v>
      </c>
    </row>
    <row r="3710" spans="1:20" x14ac:dyDescent="0.3">
      <c r="A3710" s="2" t="s">
        <v>4397</v>
      </c>
      <c r="B3710" s="5">
        <v>43537</v>
      </c>
      <c r="C3710" s="5">
        <v>43538</v>
      </c>
      <c r="D3710" s="2" t="s">
        <v>45</v>
      </c>
      <c r="E3710" s="2" t="s">
        <v>89</v>
      </c>
      <c r="F3710" s="2" t="s">
        <v>954</v>
      </c>
      <c r="G3710" s="6" t="str">
        <f>VLOOKUP(F3710,'Customer Info'!A:B,2,0)</f>
        <v>Quincy</v>
      </c>
      <c r="H3710" s="6" t="str">
        <f>VLOOKUP(F3710,'Customer Info'!A:C,3,0)</f>
        <v>Jones</v>
      </c>
      <c r="I3710" s="6" t="str">
        <f>VLOOKUP(F3710,'Customer Info'!A:E,5,0)</f>
        <v>Gold Coast</v>
      </c>
      <c r="J3710" s="2" t="s">
        <v>72</v>
      </c>
      <c r="K3710" s="2">
        <v>695</v>
      </c>
      <c r="L3710" s="2">
        <v>661</v>
      </c>
      <c r="M3710" s="2">
        <v>6</v>
      </c>
      <c r="N3710" s="7">
        <f t="shared" si="228"/>
        <v>3966</v>
      </c>
      <c r="O3710" s="7">
        <f t="shared" si="229"/>
        <v>4170</v>
      </c>
      <c r="P3710" s="2">
        <v>50</v>
      </c>
      <c r="Q3710" s="8">
        <f t="shared" si="230"/>
        <v>4220</v>
      </c>
      <c r="R3710" s="8">
        <f t="shared" si="231"/>
        <v>204</v>
      </c>
      <c r="S3710" s="2" t="s">
        <v>31</v>
      </c>
      <c r="T3710" s="22" cm="1">
        <f t="array" ref="T3710">_xlfn.IFS(OR(Q3710&gt;$U$2,Q3710&lt;$U$3),Q3710*$V$2,OR(Q3710&gt;$U$3,Q3710&lt;$U$4),Q3710*$V$3,OR(Q3710&gt;$U$3,Q3710&lt;$U$4),Q3710*$V$4,OR(Q3710&gt;$U$5,Q3710&lt;$U$6),Q3710*$V$6,OR(Q3710&gt;$U$6,Q3710&lt;$U$7),Q3710*$V$7)</f>
        <v>84.4</v>
      </c>
    </row>
    <row r="3711" spans="1:20" x14ac:dyDescent="0.3">
      <c r="A3711" s="2" t="s">
        <v>4398</v>
      </c>
      <c r="B3711" s="5">
        <v>43567</v>
      </c>
      <c r="C3711" s="5">
        <v>43568</v>
      </c>
      <c r="D3711" s="2" t="s">
        <v>26</v>
      </c>
      <c r="E3711" s="2" t="s">
        <v>89</v>
      </c>
      <c r="F3711" s="2" t="s">
        <v>632</v>
      </c>
      <c r="G3711" s="6" t="str">
        <f>VLOOKUP(F3711,'Customer Info'!A:B,2,0)</f>
        <v>Rob</v>
      </c>
      <c r="H3711" s="6" t="str">
        <f>VLOOKUP(F3711,'Customer Info'!A:C,3,0)</f>
        <v>Haberlin</v>
      </c>
      <c r="I3711" s="6" t="str">
        <f>VLOOKUP(F3711,'Customer Info'!A:E,5,0)</f>
        <v>Harbin</v>
      </c>
      <c r="J3711" s="2" t="s">
        <v>577</v>
      </c>
      <c r="K3711" s="2">
        <v>3053</v>
      </c>
      <c r="L3711" s="2">
        <v>2937</v>
      </c>
      <c r="M3711" s="2">
        <v>2</v>
      </c>
      <c r="N3711" s="7">
        <f t="shared" si="228"/>
        <v>5874</v>
      </c>
      <c r="O3711" s="7">
        <f t="shared" si="229"/>
        <v>6106</v>
      </c>
      <c r="P3711" s="2">
        <v>29</v>
      </c>
      <c r="Q3711" s="8">
        <f t="shared" si="230"/>
        <v>6135</v>
      </c>
      <c r="R3711" s="8">
        <f t="shared" si="231"/>
        <v>232</v>
      </c>
      <c r="S3711" s="2" t="s">
        <v>31</v>
      </c>
      <c r="T3711" s="22" cm="1">
        <f t="array" ref="T3711">_xlfn.IFS(OR(Q3711&gt;$U$2,Q3711&lt;$U$3),Q3711*$V$2,OR(Q3711&gt;$U$3,Q3711&lt;$U$4),Q3711*$V$3,OR(Q3711&gt;$U$3,Q3711&lt;$U$4),Q3711*$V$4,OR(Q3711&gt;$U$5,Q3711&lt;$U$6),Q3711*$V$6,OR(Q3711&gt;$U$6,Q3711&lt;$U$7),Q3711*$V$7)</f>
        <v>122.7</v>
      </c>
    </row>
    <row r="3712" spans="1:20" x14ac:dyDescent="0.3">
      <c r="A3712" s="2" t="s">
        <v>4399</v>
      </c>
      <c r="B3712" s="5">
        <v>43487</v>
      </c>
      <c r="C3712" s="5">
        <v>43489</v>
      </c>
      <c r="D3712" s="2" t="s">
        <v>45</v>
      </c>
      <c r="E3712" s="2" t="s">
        <v>27</v>
      </c>
      <c r="F3712" s="2" t="s">
        <v>325</v>
      </c>
      <c r="G3712" s="6" t="str">
        <f>VLOOKUP(F3712,'Customer Info'!A:B,2,0)</f>
        <v>Jill</v>
      </c>
      <c r="H3712" s="6" t="str">
        <f>VLOOKUP(F3712,'Customer Info'!A:C,3,0)</f>
        <v>Stevenson</v>
      </c>
      <c r="I3712" s="6" t="str">
        <f>VLOOKUP(F3712,'Customer Info'!A:E,5,0)</f>
        <v>Bengbu</v>
      </c>
      <c r="J3712" s="2" t="s">
        <v>329</v>
      </c>
      <c r="K3712" s="2">
        <v>191</v>
      </c>
      <c r="L3712" s="2">
        <v>170</v>
      </c>
      <c r="M3712" s="2">
        <v>2</v>
      </c>
      <c r="N3712" s="7">
        <f t="shared" si="228"/>
        <v>340</v>
      </c>
      <c r="O3712" s="7">
        <f t="shared" si="229"/>
        <v>382</v>
      </c>
      <c r="P3712" s="2">
        <v>30</v>
      </c>
      <c r="Q3712" s="8">
        <f t="shared" si="230"/>
        <v>412</v>
      </c>
      <c r="R3712" s="8">
        <f t="shared" si="231"/>
        <v>42</v>
      </c>
      <c r="S3712" s="2" t="s">
        <v>61</v>
      </c>
      <c r="T3712" s="22" cm="1">
        <f t="array" ref="T3712">_xlfn.IFS(OR(Q3712&gt;$U$2,Q3712&lt;$U$3),Q3712*$V$2,OR(Q3712&gt;$U$3,Q3712&lt;$U$4),Q3712*$V$3,OR(Q3712&gt;$U$3,Q3712&lt;$U$4),Q3712*$V$4,OR(Q3712&gt;$U$5,Q3712&lt;$U$6),Q3712*$V$6,OR(Q3712&gt;$U$6,Q3712&lt;$U$7),Q3712*$V$7)</f>
        <v>8.24</v>
      </c>
    </row>
    <row r="3713" spans="1:20" x14ac:dyDescent="0.3">
      <c r="A3713" s="2" t="s">
        <v>4400</v>
      </c>
      <c r="B3713" s="5">
        <v>43609</v>
      </c>
      <c r="C3713" s="5">
        <v>43609</v>
      </c>
      <c r="D3713" s="2" t="s">
        <v>26</v>
      </c>
      <c r="E3713" s="2" t="s">
        <v>66</v>
      </c>
      <c r="F3713" s="2" t="s">
        <v>1178</v>
      </c>
      <c r="G3713" s="6" t="str">
        <f>VLOOKUP(F3713,'Customer Info'!A:B,2,0)</f>
        <v>Olvera</v>
      </c>
      <c r="H3713" s="6" t="str">
        <f>VLOOKUP(F3713,'Customer Info'!A:C,3,0)</f>
        <v>Toch</v>
      </c>
      <c r="I3713" s="6" t="str">
        <f>VLOOKUP(F3713,'Customer Info'!A:E,5,0)</f>
        <v>Wollongong</v>
      </c>
      <c r="J3713" s="2" t="s">
        <v>175</v>
      </c>
      <c r="K3713" s="2">
        <v>2205</v>
      </c>
      <c r="L3713" s="2">
        <v>2061</v>
      </c>
      <c r="M3713" s="2">
        <v>6</v>
      </c>
      <c r="N3713" s="7">
        <f t="shared" si="228"/>
        <v>12366</v>
      </c>
      <c r="O3713" s="7">
        <f t="shared" si="229"/>
        <v>13230</v>
      </c>
      <c r="P3713" s="2">
        <v>33</v>
      </c>
      <c r="Q3713" s="8">
        <f t="shared" si="230"/>
        <v>13263</v>
      </c>
      <c r="R3713" s="8">
        <f t="shared" si="231"/>
        <v>864</v>
      </c>
      <c r="S3713" s="2" t="s">
        <v>61</v>
      </c>
      <c r="T3713" s="22" cm="1">
        <f t="array" ref="T3713">_xlfn.IFS(OR(Q3713&gt;$U$2,Q3713&lt;$U$3),Q3713*$V$2,OR(Q3713&gt;$U$3,Q3713&lt;$U$4),Q3713*$V$3,OR(Q3713&gt;$U$3,Q3713&lt;$U$4),Q3713*$V$4,OR(Q3713&gt;$U$5,Q3713&lt;$U$6),Q3713*$V$6,OR(Q3713&gt;$U$6,Q3713&lt;$U$7),Q3713*$V$7)</f>
        <v>265.26</v>
      </c>
    </row>
    <row r="3714" spans="1:20" x14ac:dyDescent="0.3">
      <c r="A3714" s="2" t="s">
        <v>4401</v>
      </c>
      <c r="B3714" s="5">
        <v>43745</v>
      </c>
      <c r="C3714" s="5">
        <v>43745</v>
      </c>
      <c r="D3714" s="2" t="s">
        <v>26</v>
      </c>
      <c r="E3714" s="2" t="s">
        <v>27</v>
      </c>
      <c r="F3714" s="2" t="s">
        <v>1419</v>
      </c>
      <c r="G3714" s="6" t="str">
        <f>VLOOKUP(F3714,'Customer Info'!A:B,2,0)</f>
        <v>Alice</v>
      </c>
      <c r="H3714" s="6" t="str">
        <f>VLOOKUP(F3714,'Customer Info'!A:C,3,0)</f>
        <v>McCarthy</v>
      </c>
      <c r="I3714" s="6" t="str">
        <f>VLOOKUP(F3714,'Customer Info'!A:E,5,0)</f>
        <v>Berlin</v>
      </c>
      <c r="J3714" s="2" t="s">
        <v>283</v>
      </c>
      <c r="K3714" s="2">
        <v>1770</v>
      </c>
      <c r="L3714" s="2">
        <v>1592</v>
      </c>
      <c r="M3714" s="2">
        <v>6</v>
      </c>
      <c r="N3714" s="7">
        <f t="shared" si="228"/>
        <v>9552</v>
      </c>
      <c r="O3714" s="7">
        <f t="shared" si="229"/>
        <v>10620</v>
      </c>
      <c r="P3714" s="2">
        <v>68</v>
      </c>
      <c r="Q3714" s="8">
        <f t="shared" si="230"/>
        <v>10688</v>
      </c>
      <c r="R3714" s="8">
        <f t="shared" si="231"/>
        <v>1068</v>
      </c>
      <c r="S3714" s="2" t="s">
        <v>31</v>
      </c>
      <c r="T3714" s="22" cm="1">
        <f t="array" ref="T3714">_xlfn.IFS(OR(Q3714&gt;$U$2,Q3714&lt;$U$3),Q3714*$V$2,OR(Q3714&gt;$U$3,Q3714&lt;$U$4),Q3714*$V$3,OR(Q3714&gt;$U$3,Q3714&lt;$U$4),Q3714*$V$4,OR(Q3714&gt;$U$5,Q3714&lt;$U$6),Q3714*$V$6,OR(Q3714&gt;$U$6,Q3714&lt;$U$7),Q3714*$V$7)</f>
        <v>213.76</v>
      </c>
    </row>
    <row r="3715" spans="1:20" x14ac:dyDescent="0.3">
      <c r="A3715" s="2" t="s">
        <v>4402</v>
      </c>
      <c r="B3715" s="5">
        <v>43713</v>
      </c>
      <c r="C3715" s="5">
        <v>43715</v>
      </c>
      <c r="D3715" s="2" t="s">
        <v>26</v>
      </c>
      <c r="E3715" s="2" t="s">
        <v>34</v>
      </c>
      <c r="F3715" s="2" t="s">
        <v>155</v>
      </c>
      <c r="G3715" s="6" t="str">
        <f>VLOOKUP(F3715,'Customer Info'!A:B,2,0)</f>
        <v>Patrick</v>
      </c>
      <c r="H3715" s="6" t="str">
        <f>VLOOKUP(F3715,'Customer Info'!A:C,3,0)</f>
        <v>Bzostek</v>
      </c>
      <c r="I3715" s="6" t="str">
        <f>VLOOKUP(F3715,'Customer Info'!A:E,5,0)</f>
        <v>Krefeld</v>
      </c>
      <c r="J3715" s="2" t="s">
        <v>1010</v>
      </c>
      <c r="K3715" s="2">
        <v>1569</v>
      </c>
      <c r="L3715" s="2">
        <v>1466</v>
      </c>
      <c r="M3715" s="2">
        <v>4</v>
      </c>
      <c r="N3715" s="7">
        <f t="shared" si="228"/>
        <v>5864</v>
      </c>
      <c r="O3715" s="7">
        <f t="shared" si="229"/>
        <v>6276</v>
      </c>
      <c r="P3715" s="2">
        <v>96</v>
      </c>
      <c r="Q3715" s="8">
        <f t="shared" si="230"/>
        <v>6372</v>
      </c>
      <c r="R3715" s="8">
        <f t="shared" si="231"/>
        <v>412</v>
      </c>
      <c r="S3715" s="2" t="s">
        <v>28</v>
      </c>
      <c r="T3715" s="22" cm="1">
        <f t="array" ref="T3715">_xlfn.IFS(OR(Q3715&gt;$U$2,Q3715&lt;$U$3),Q3715*$V$2,OR(Q3715&gt;$U$3,Q3715&lt;$U$4),Q3715*$V$3,OR(Q3715&gt;$U$3,Q3715&lt;$U$4),Q3715*$V$4,OR(Q3715&gt;$U$5,Q3715&lt;$U$6),Q3715*$V$6,OR(Q3715&gt;$U$6,Q3715&lt;$U$7),Q3715*$V$7)</f>
        <v>127.44</v>
      </c>
    </row>
    <row r="3716" spans="1:20" x14ac:dyDescent="0.3">
      <c r="A3716" s="2" t="s">
        <v>4403</v>
      </c>
      <c r="B3716" s="5">
        <v>43495</v>
      </c>
      <c r="C3716" s="5">
        <v>43495</v>
      </c>
      <c r="D3716" s="2" t="s">
        <v>45</v>
      </c>
      <c r="E3716" s="2" t="s">
        <v>46</v>
      </c>
      <c r="F3716" s="2" t="s">
        <v>211</v>
      </c>
      <c r="G3716" s="6" t="str">
        <f>VLOOKUP(F3716,'Customer Info'!A:B,2,0)</f>
        <v>Meg</v>
      </c>
      <c r="H3716" s="6" t="str">
        <f>VLOOKUP(F3716,'Customer Info'!A:C,3,0)</f>
        <v>Tillman</v>
      </c>
      <c r="I3716" s="6" t="str">
        <f>VLOOKUP(F3716,'Customer Info'!A:E,5,0)</f>
        <v>Bangalore</v>
      </c>
      <c r="J3716" s="2" t="s">
        <v>68</v>
      </c>
      <c r="K3716" s="2">
        <v>214</v>
      </c>
      <c r="L3716" s="2">
        <v>200</v>
      </c>
      <c r="M3716" s="2">
        <v>2</v>
      </c>
      <c r="N3716" s="7">
        <f t="shared" si="228"/>
        <v>400</v>
      </c>
      <c r="O3716" s="7">
        <f t="shared" si="229"/>
        <v>428</v>
      </c>
      <c r="P3716" s="2">
        <v>89</v>
      </c>
      <c r="Q3716" s="8">
        <f t="shared" si="230"/>
        <v>517</v>
      </c>
      <c r="R3716" s="8">
        <f t="shared" si="231"/>
        <v>28</v>
      </c>
      <c r="S3716" s="2" t="s">
        <v>31</v>
      </c>
      <c r="T3716" s="22" cm="1">
        <f t="array" ref="T3716">_xlfn.IFS(OR(Q3716&gt;$U$2,Q3716&lt;$U$3),Q3716*$V$2,OR(Q3716&gt;$U$3,Q3716&lt;$U$4),Q3716*$V$3,OR(Q3716&gt;$U$3,Q3716&lt;$U$4),Q3716*$V$4,OR(Q3716&gt;$U$5,Q3716&lt;$U$6),Q3716*$V$6,OR(Q3716&gt;$U$6,Q3716&lt;$U$7),Q3716*$V$7)</f>
        <v>10.34</v>
      </c>
    </row>
    <row r="3717" spans="1:20" x14ac:dyDescent="0.3">
      <c r="A3717" s="2" t="s">
        <v>4404</v>
      </c>
      <c r="B3717" s="5">
        <v>43682</v>
      </c>
      <c r="C3717" s="5">
        <v>43683</v>
      </c>
      <c r="D3717" s="2" t="s">
        <v>33</v>
      </c>
      <c r="E3717" s="2" t="s">
        <v>41</v>
      </c>
      <c r="F3717" s="2" t="s">
        <v>128</v>
      </c>
      <c r="G3717" s="6" t="str">
        <f>VLOOKUP(F3717,'Customer Info'!A:B,2,0)</f>
        <v>Duane</v>
      </c>
      <c r="H3717" s="6" t="str">
        <f>VLOOKUP(F3717,'Customer Info'!A:C,3,0)</f>
        <v>Huffman</v>
      </c>
      <c r="I3717" s="6" t="str">
        <f>VLOOKUP(F3717,'Customer Info'!A:E,5,0)</f>
        <v>Jakarta</v>
      </c>
      <c r="J3717" s="2" t="s">
        <v>399</v>
      </c>
      <c r="K3717" s="2">
        <v>5882</v>
      </c>
      <c r="L3717" s="2">
        <v>5713</v>
      </c>
      <c r="M3717" s="2">
        <v>4</v>
      </c>
      <c r="N3717" s="7">
        <f t="shared" si="228"/>
        <v>22852</v>
      </c>
      <c r="O3717" s="7">
        <f t="shared" si="229"/>
        <v>23528</v>
      </c>
      <c r="P3717" s="2">
        <v>66</v>
      </c>
      <c r="Q3717" s="8">
        <f t="shared" si="230"/>
        <v>23594</v>
      </c>
      <c r="R3717" s="8">
        <f t="shared" si="231"/>
        <v>676</v>
      </c>
      <c r="S3717" s="2" t="s">
        <v>31</v>
      </c>
      <c r="T3717" s="22" cm="1">
        <f t="array" ref="T3717">_xlfn.IFS(OR(Q3717&gt;$U$2,Q3717&lt;$U$3),Q3717*$V$2,OR(Q3717&gt;$U$3,Q3717&lt;$U$4),Q3717*$V$3,OR(Q3717&gt;$U$3,Q3717&lt;$U$4),Q3717*$V$4,OR(Q3717&gt;$U$5,Q3717&lt;$U$6),Q3717*$V$6,OR(Q3717&gt;$U$6,Q3717&lt;$U$7),Q3717*$V$7)</f>
        <v>471.88</v>
      </c>
    </row>
    <row r="3718" spans="1:20" x14ac:dyDescent="0.3">
      <c r="A3718" s="2" t="s">
        <v>4405</v>
      </c>
      <c r="B3718" s="5">
        <v>43663</v>
      </c>
      <c r="C3718" s="5">
        <v>43665</v>
      </c>
      <c r="D3718" s="2" t="s">
        <v>45</v>
      </c>
      <c r="E3718" s="2" t="s">
        <v>41</v>
      </c>
      <c r="F3718" s="2" t="s">
        <v>876</v>
      </c>
      <c r="G3718" s="6" t="str">
        <f>VLOOKUP(F3718,'Customer Info'!A:B,2,0)</f>
        <v>Dianna</v>
      </c>
      <c r="H3718" s="6" t="str">
        <f>VLOOKUP(F3718,'Customer Info'!A:C,3,0)</f>
        <v>Vittorini</v>
      </c>
      <c r="I3718" s="6" t="str">
        <f>VLOOKUP(F3718,'Customer Info'!A:E,5,0)</f>
        <v>Cottbus</v>
      </c>
      <c r="J3718" s="2" t="s">
        <v>1010</v>
      </c>
      <c r="K3718" s="2">
        <v>170</v>
      </c>
      <c r="L3718" s="2">
        <v>153</v>
      </c>
      <c r="M3718" s="2">
        <v>1</v>
      </c>
      <c r="N3718" s="7">
        <f t="shared" si="228"/>
        <v>153</v>
      </c>
      <c r="O3718" s="7">
        <f t="shared" si="229"/>
        <v>170</v>
      </c>
      <c r="P3718" s="2">
        <v>30</v>
      </c>
      <c r="Q3718" s="8">
        <f t="shared" si="230"/>
        <v>200</v>
      </c>
      <c r="R3718" s="8">
        <f t="shared" si="231"/>
        <v>17</v>
      </c>
      <c r="S3718" s="2" t="s">
        <v>61</v>
      </c>
      <c r="T3718" s="22" cm="1">
        <f t="array" ref="T3718">_xlfn.IFS(OR(Q3718&gt;$U$2,Q3718&lt;$U$3),Q3718*$V$2,OR(Q3718&gt;$U$3,Q3718&lt;$U$4),Q3718*$V$3,OR(Q3718&gt;$U$3,Q3718&lt;$U$4),Q3718*$V$4,OR(Q3718&gt;$U$5,Q3718&lt;$U$6),Q3718*$V$6,OR(Q3718&gt;$U$6,Q3718&lt;$U$7),Q3718*$V$7)</f>
        <v>4</v>
      </c>
    </row>
    <row r="3719" spans="1:20" x14ac:dyDescent="0.3">
      <c r="A3719" s="2" t="s">
        <v>4406</v>
      </c>
      <c r="B3719" s="5">
        <v>43548</v>
      </c>
      <c r="C3719" s="5">
        <v>43548</v>
      </c>
      <c r="D3719" s="2" t="s">
        <v>26</v>
      </c>
      <c r="E3719" s="2" t="s">
        <v>46</v>
      </c>
      <c r="F3719" s="2" t="s">
        <v>165</v>
      </c>
      <c r="G3719" s="6" t="str">
        <f>VLOOKUP(F3719,'Customer Info'!A:B,2,0)</f>
        <v>Stuart</v>
      </c>
      <c r="H3719" s="6" t="str">
        <f>VLOOKUP(F3719,'Customer Info'!A:C,3,0)</f>
        <v>Calhoun</v>
      </c>
      <c r="I3719" s="6" t="str">
        <f>VLOOKUP(F3719,'Customer Info'!A:E,5,0)</f>
        <v>Nowra</v>
      </c>
      <c r="J3719" s="2" t="s">
        <v>308</v>
      </c>
      <c r="K3719" s="2">
        <v>3041</v>
      </c>
      <c r="L3719" s="2">
        <v>2927</v>
      </c>
      <c r="M3719" s="2">
        <v>2</v>
      </c>
      <c r="N3719" s="7">
        <f t="shared" si="228"/>
        <v>5854</v>
      </c>
      <c r="O3719" s="7">
        <f t="shared" si="229"/>
        <v>6082</v>
      </c>
      <c r="P3719" s="2">
        <v>37</v>
      </c>
      <c r="Q3719" s="8">
        <f t="shared" si="230"/>
        <v>6119</v>
      </c>
      <c r="R3719" s="8">
        <f t="shared" si="231"/>
        <v>228</v>
      </c>
      <c r="S3719" s="2" t="s">
        <v>61</v>
      </c>
      <c r="T3719" s="22" cm="1">
        <f t="array" ref="T3719">_xlfn.IFS(OR(Q3719&gt;$U$2,Q3719&lt;$U$3),Q3719*$V$2,OR(Q3719&gt;$U$3,Q3719&lt;$U$4),Q3719*$V$3,OR(Q3719&gt;$U$3,Q3719&lt;$U$4),Q3719*$V$4,OR(Q3719&gt;$U$5,Q3719&lt;$U$6),Q3719*$V$6,OR(Q3719&gt;$U$6,Q3719&lt;$U$7),Q3719*$V$7)</f>
        <v>122.38</v>
      </c>
    </row>
    <row r="3720" spans="1:20" x14ac:dyDescent="0.3">
      <c r="A3720" s="2" t="s">
        <v>4407</v>
      </c>
      <c r="B3720" s="5">
        <v>43570</v>
      </c>
      <c r="C3720" s="5">
        <v>43571</v>
      </c>
      <c r="D3720" s="2" t="s">
        <v>33</v>
      </c>
      <c r="E3720" s="2" t="s">
        <v>27</v>
      </c>
      <c r="F3720" s="2" t="s">
        <v>220</v>
      </c>
      <c r="G3720" s="6" t="str">
        <f>VLOOKUP(F3720,'Customer Info'!A:B,2,0)</f>
        <v>Victoria</v>
      </c>
      <c r="H3720" s="6" t="str">
        <f>VLOOKUP(F3720,'Customer Info'!A:C,3,0)</f>
        <v>Wilson</v>
      </c>
      <c r="I3720" s="6" t="str">
        <f>VLOOKUP(F3720,'Customer Info'!A:E,5,0)</f>
        <v>Berlin</v>
      </c>
      <c r="J3720" s="2" t="s">
        <v>433</v>
      </c>
      <c r="K3720" s="2">
        <v>6337</v>
      </c>
      <c r="L3720" s="2">
        <v>6215</v>
      </c>
      <c r="M3720" s="2">
        <v>3</v>
      </c>
      <c r="N3720" s="7">
        <f t="shared" si="228"/>
        <v>18645</v>
      </c>
      <c r="O3720" s="7">
        <f t="shared" si="229"/>
        <v>19011</v>
      </c>
      <c r="P3720" s="2">
        <v>66</v>
      </c>
      <c r="Q3720" s="8">
        <f t="shared" si="230"/>
        <v>19077</v>
      </c>
      <c r="R3720" s="8">
        <f t="shared" si="231"/>
        <v>366</v>
      </c>
      <c r="S3720" s="2" t="s">
        <v>31</v>
      </c>
      <c r="T3720" s="22" cm="1">
        <f t="array" ref="T3720">_xlfn.IFS(OR(Q3720&gt;$U$2,Q3720&lt;$U$3),Q3720*$V$2,OR(Q3720&gt;$U$3,Q3720&lt;$U$4),Q3720*$V$3,OR(Q3720&gt;$U$3,Q3720&lt;$U$4),Q3720*$V$4,OR(Q3720&gt;$U$5,Q3720&lt;$U$6),Q3720*$V$6,OR(Q3720&gt;$U$6,Q3720&lt;$U$7),Q3720*$V$7)</f>
        <v>381.54</v>
      </c>
    </row>
    <row r="3721" spans="1:20" x14ac:dyDescent="0.3">
      <c r="A3721" s="2" t="s">
        <v>4408</v>
      </c>
      <c r="B3721" s="5">
        <v>43803</v>
      </c>
      <c r="C3721" s="5">
        <v>43804</v>
      </c>
      <c r="D3721" s="2" t="s">
        <v>45</v>
      </c>
      <c r="E3721" s="2" t="s">
        <v>41</v>
      </c>
      <c r="F3721" s="2" t="s">
        <v>654</v>
      </c>
      <c r="G3721" s="6" t="str">
        <f>VLOOKUP(F3721,'Customer Info'!A:B,2,0)</f>
        <v>Rachel</v>
      </c>
      <c r="H3721" s="6" t="str">
        <f>VLOOKUP(F3721,'Customer Info'!A:C,3,0)</f>
        <v>Payne</v>
      </c>
      <c r="I3721" s="6" t="str">
        <f>VLOOKUP(F3721,'Customer Info'!A:E,5,0)</f>
        <v>Mianyang</v>
      </c>
      <c r="J3721" s="2" t="s">
        <v>114</v>
      </c>
      <c r="K3721" s="2">
        <v>222</v>
      </c>
      <c r="L3721" s="2">
        <v>204</v>
      </c>
      <c r="M3721" s="2">
        <v>3</v>
      </c>
      <c r="N3721" s="7">
        <f t="shared" si="228"/>
        <v>612</v>
      </c>
      <c r="O3721" s="7">
        <f t="shared" si="229"/>
        <v>666</v>
      </c>
      <c r="P3721" s="2">
        <v>78</v>
      </c>
      <c r="Q3721" s="8">
        <f t="shared" si="230"/>
        <v>744</v>
      </c>
      <c r="R3721" s="8">
        <f t="shared" si="231"/>
        <v>54</v>
      </c>
      <c r="S3721" s="2" t="s">
        <v>61</v>
      </c>
      <c r="T3721" s="22" cm="1">
        <f t="array" ref="T3721">_xlfn.IFS(OR(Q3721&gt;$U$2,Q3721&lt;$U$3),Q3721*$V$2,OR(Q3721&gt;$U$3,Q3721&lt;$U$4),Q3721*$V$3,OR(Q3721&gt;$U$3,Q3721&lt;$U$4),Q3721*$V$4,OR(Q3721&gt;$U$5,Q3721&lt;$U$6),Q3721*$V$6,OR(Q3721&gt;$U$6,Q3721&lt;$U$7),Q3721*$V$7)</f>
        <v>14.88</v>
      </c>
    </row>
    <row r="3722" spans="1:20" x14ac:dyDescent="0.3">
      <c r="A3722" s="2" t="s">
        <v>4409</v>
      </c>
      <c r="B3722" s="5">
        <v>43670</v>
      </c>
      <c r="C3722" s="5">
        <v>43671</v>
      </c>
      <c r="D3722" s="2" t="s">
        <v>45</v>
      </c>
      <c r="E3722" s="2" t="s">
        <v>41</v>
      </c>
      <c r="F3722" s="2" t="s">
        <v>451</v>
      </c>
      <c r="G3722" s="6" t="str">
        <f>VLOOKUP(F3722,'Customer Info'!A:B,2,0)</f>
        <v>Denny</v>
      </c>
      <c r="H3722" s="6" t="str">
        <f>VLOOKUP(F3722,'Customer Info'!A:C,3,0)</f>
        <v>Ordway</v>
      </c>
      <c r="I3722" s="6" t="str">
        <f>VLOOKUP(F3722,'Customer Info'!A:E,5,0)</f>
        <v>Berlin</v>
      </c>
      <c r="J3722" s="2" t="s">
        <v>1182</v>
      </c>
      <c r="K3722" s="2">
        <v>92</v>
      </c>
      <c r="L3722" s="2">
        <v>85</v>
      </c>
      <c r="M3722" s="2">
        <v>6</v>
      </c>
      <c r="N3722" s="7">
        <f t="shared" si="228"/>
        <v>510</v>
      </c>
      <c r="O3722" s="7">
        <f t="shared" si="229"/>
        <v>552</v>
      </c>
      <c r="P3722" s="2">
        <v>10</v>
      </c>
      <c r="Q3722" s="8">
        <f t="shared" si="230"/>
        <v>562</v>
      </c>
      <c r="R3722" s="8">
        <f t="shared" si="231"/>
        <v>42</v>
      </c>
      <c r="S3722" s="2" t="s">
        <v>31</v>
      </c>
      <c r="T3722" s="22" cm="1">
        <f t="array" ref="T3722">_xlfn.IFS(OR(Q3722&gt;$U$2,Q3722&lt;$U$3),Q3722*$V$2,OR(Q3722&gt;$U$3,Q3722&lt;$U$4),Q3722*$V$3,OR(Q3722&gt;$U$3,Q3722&lt;$U$4),Q3722*$V$4,OR(Q3722&gt;$U$5,Q3722&lt;$U$6),Q3722*$V$6,OR(Q3722&gt;$U$6,Q3722&lt;$U$7),Q3722*$V$7)</f>
        <v>11.24</v>
      </c>
    </row>
    <row r="3723" spans="1:20" x14ac:dyDescent="0.3">
      <c r="A3723" s="2" t="s">
        <v>4410</v>
      </c>
      <c r="B3723" s="5">
        <v>43739</v>
      </c>
      <c r="C3723" s="5">
        <v>43740</v>
      </c>
      <c r="D3723" s="2" t="s">
        <v>45</v>
      </c>
      <c r="E3723" s="2" t="s">
        <v>27</v>
      </c>
      <c r="F3723" s="2" t="s">
        <v>3527</v>
      </c>
      <c r="G3723" s="6" t="str">
        <f>VLOOKUP(F3723,'Customer Info'!A:B,2,0)</f>
        <v>Robert</v>
      </c>
      <c r="H3723" s="6" t="str">
        <f>VLOOKUP(F3723,'Customer Info'!A:C,3,0)</f>
        <v>Dilbeck</v>
      </c>
      <c r="I3723" s="6" t="str">
        <f>VLOOKUP(F3723,'Customer Info'!A:E,5,0)</f>
        <v>Sydney</v>
      </c>
      <c r="J3723" s="2" t="s">
        <v>260</v>
      </c>
      <c r="K3723" s="2">
        <v>167</v>
      </c>
      <c r="L3723" s="2">
        <v>152</v>
      </c>
      <c r="M3723" s="2">
        <v>1</v>
      </c>
      <c r="N3723" s="7">
        <f t="shared" ref="N3723:N3786" si="232">L3723*M3723</f>
        <v>152</v>
      </c>
      <c r="O3723" s="7">
        <f t="shared" ref="O3723:O3786" si="233">K3723*M3723</f>
        <v>167</v>
      </c>
      <c r="P3723" s="2">
        <v>30</v>
      </c>
      <c r="Q3723" s="8">
        <f t="shared" ref="Q3723:Q3786" si="234">P3723+O3723</f>
        <v>197</v>
      </c>
      <c r="R3723" s="8">
        <f t="shared" ref="R3723:R3786" si="235">Q3723-N3723-P3723</f>
        <v>15</v>
      </c>
      <c r="S3723" s="2" t="s">
        <v>31</v>
      </c>
      <c r="T3723" s="22" cm="1">
        <f t="array" ref="T3723">_xlfn.IFS(OR(Q3723&gt;$U$2,Q3723&lt;$U$3),Q3723*$V$2,OR(Q3723&gt;$U$3,Q3723&lt;$U$4),Q3723*$V$3,OR(Q3723&gt;$U$3,Q3723&lt;$U$4),Q3723*$V$4,OR(Q3723&gt;$U$5,Q3723&lt;$U$6),Q3723*$V$6,OR(Q3723&gt;$U$6,Q3723&lt;$U$7),Q3723*$V$7)</f>
        <v>3.94</v>
      </c>
    </row>
    <row r="3724" spans="1:20" x14ac:dyDescent="0.3">
      <c r="A3724" s="2" t="s">
        <v>4411</v>
      </c>
      <c r="B3724" s="5">
        <v>43745</v>
      </c>
      <c r="C3724" s="5">
        <v>43745</v>
      </c>
      <c r="D3724" s="2" t="s">
        <v>45</v>
      </c>
      <c r="E3724" s="2" t="s">
        <v>46</v>
      </c>
      <c r="F3724" s="2" t="s">
        <v>1884</v>
      </c>
      <c r="G3724" s="6" t="str">
        <f>VLOOKUP(F3724,'Customer Info'!A:B,2,0)</f>
        <v>John</v>
      </c>
      <c r="H3724" s="6" t="str">
        <f>VLOOKUP(F3724,'Customer Info'!A:C,3,0)</f>
        <v>Grady</v>
      </c>
      <c r="I3724" s="6" t="str">
        <f>VLOOKUP(F3724,'Customer Info'!A:E,5,0)</f>
        <v>Queanbeyan</v>
      </c>
      <c r="J3724" s="2" t="s">
        <v>520</v>
      </c>
      <c r="K3724" s="2">
        <v>140</v>
      </c>
      <c r="L3724" s="2">
        <v>137</v>
      </c>
      <c r="M3724" s="2">
        <v>1</v>
      </c>
      <c r="N3724" s="7">
        <f t="shared" si="232"/>
        <v>137</v>
      </c>
      <c r="O3724" s="7">
        <f t="shared" si="233"/>
        <v>140</v>
      </c>
      <c r="P3724" s="2">
        <v>30</v>
      </c>
      <c r="Q3724" s="8">
        <f t="shared" si="234"/>
        <v>170</v>
      </c>
      <c r="R3724" s="8">
        <f t="shared" si="235"/>
        <v>3</v>
      </c>
      <c r="S3724" s="2" t="s">
        <v>31</v>
      </c>
      <c r="T3724" s="22" cm="1">
        <f t="array" ref="T3724">_xlfn.IFS(OR(Q3724&gt;$U$2,Q3724&lt;$U$3),Q3724*$V$2,OR(Q3724&gt;$U$3,Q3724&lt;$U$4),Q3724*$V$3,OR(Q3724&gt;$U$3,Q3724&lt;$U$4),Q3724*$V$4,OR(Q3724&gt;$U$5,Q3724&lt;$U$6),Q3724*$V$6,OR(Q3724&gt;$U$6,Q3724&lt;$U$7),Q3724*$V$7)</f>
        <v>3.4</v>
      </c>
    </row>
    <row r="3725" spans="1:20" x14ac:dyDescent="0.3">
      <c r="A3725" s="2" t="s">
        <v>4412</v>
      </c>
      <c r="B3725" s="5">
        <v>43675</v>
      </c>
      <c r="C3725" s="5">
        <v>43676</v>
      </c>
      <c r="D3725" s="2" t="s">
        <v>26</v>
      </c>
      <c r="E3725" s="2" t="s">
        <v>46</v>
      </c>
      <c r="F3725" s="2" t="s">
        <v>152</v>
      </c>
      <c r="G3725" s="6" t="str">
        <f>VLOOKUP(F3725,'Customer Info'!A:B,2,0)</f>
        <v>Larry</v>
      </c>
      <c r="H3725" s="6" t="str">
        <f>VLOOKUP(F3725,'Customer Info'!A:C,3,0)</f>
        <v>Blacks</v>
      </c>
      <c r="I3725" s="6" t="str">
        <f>VLOOKUP(F3725,'Customer Info'!A:E,5,0)</f>
        <v>Shangyu</v>
      </c>
      <c r="J3725" s="2" t="s">
        <v>1222</v>
      </c>
      <c r="K3725" s="2">
        <v>1623</v>
      </c>
      <c r="L3725" s="2">
        <v>1546</v>
      </c>
      <c r="M3725" s="2">
        <v>6</v>
      </c>
      <c r="N3725" s="7">
        <f t="shared" si="232"/>
        <v>9276</v>
      </c>
      <c r="O3725" s="7">
        <f t="shared" si="233"/>
        <v>9738</v>
      </c>
      <c r="P3725" s="2">
        <v>59</v>
      </c>
      <c r="Q3725" s="8">
        <f t="shared" si="234"/>
        <v>9797</v>
      </c>
      <c r="R3725" s="8">
        <f t="shared" si="235"/>
        <v>462</v>
      </c>
      <c r="S3725" s="2" t="s">
        <v>69</v>
      </c>
      <c r="T3725" s="22" cm="1">
        <f t="array" ref="T3725">_xlfn.IFS(OR(Q3725&gt;$U$2,Q3725&lt;$U$3),Q3725*$V$2,OR(Q3725&gt;$U$3,Q3725&lt;$U$4),Q3725*$V$3,OR(Q3725&gt;$U$3,Q3725&lt;$U$4),Q3725*$V$4,OR(Q3725&gt;$U$5,Q3725&lt;$U$6),Q3725*$V$6,OR(Q3725&gt;$U$6,Q3725&lt;$U$7),Q3725*$V$7)</f>
        <v>195.94</v>
      </c>
    </row>
    <row r="3726" spans="1:20" x14ac:dyDescent="0.3">
      <c r="A3726" s="2" t="s">
        <v>4413</v>
      </c>
      <c r="B3726" s="5">
        <v>43507</v>
      </c>
      <c r="C3726" s="5">
        <v>43507</v>
      </c>
      <c r="D3726" s="2" t="s">
        <v>45</v>
      </c>
      <c r="E3726" s="2" t="s">
        <v>46</v>
      </c>
      <c r="F3726" s="2" t="s">
        <v>1047</v>
      </c>
      <c r="G3726" s="6" t="str">
        <f>VLOOKUP(F3726,'Customer Info'!A:B,2,0)</f>
        <v>Claudia</v>
      </c>
      <c r="H3726" s="6" t="str">
        <f>VLOOKUP(F3726,'Customer Info'!A:C,3,0)</f>
        <v>Bergmann</v>
      </c>
      <c r="I3726" s="6" t="str">
        <f>VLOOKUP(F3726,'Customer Info'!A:E,5,0)</f>
        <v>Aschaffenburg</v>
      </c>
      <c r="J3726" s="2" t="s">
        <v>326</v>
      </c>
      <c r="K3726" s="2">
        <v>151</v>
      </c>
      <c r="L3726" s="2">
        <v>139</v>
      </c>
      <c r="M3726" s="2">
        <v>5</v>
      </c>
      <c r="N3726" s="7">
        <f t="shared" si="232"/>
        <v>695</v>
      </c>
      <c r="O3726" s="7">
        <f t="shared" si="233"/>
        <v>755</v>
      </c>
      <c r="P3726" s="2">
        <v>30</v>
      </c>
      <c r="Q3726" s="8">
        <f t="shared" si="234"/>
        <v>785</v>
      </c>
      <c r="R3726" s="8">
        <f t="shared" si="235"/>
        <v>60</v>
      </c>
      <c r="S3726" s="2" t="s">
        <v>61</v>
      </c>
      <c r="T3726" s="22" cm="1">
        <f t="array" ref="T3726">_xlfn.IFS(OR(Q3726&gt;$U$2,Q3726&lt;$U$3),Q3726*$V$2,OR(Q3726&gt;$U$3,Q3726&lt;$U$4),Q3726*$V$3,OR(Q3726&gt;$U$3,Q3726&lt;$U$4),Q3726*$V$4,OR(Q3726&gt;$U$5,Q3726&lt;$U$6),Q3726*$V$6,OR(Q3726&gt;$U$6,Q3726&lt;$U$7),Q3726*$V$7)</f>
        <v>15.700000000000001</v>
      </c>
    </row>
    <row r="3727" spans="1:20" x14ac:dyDescent="0.3">
      <c r="A3727" s="2" t="s">
        <v>4414</v>
      </c>
      <c r="B3727" s="5">
        <v>43823</v>
      </c>
      <c r="C3727" s="5">
        <v>43825</v>
      </c>
      <c r="D3727" s="2" t="s">
        <v>45</v>
      </c>
      <c r="E3727" s="2" t="s">
        <v>66</v>
      </c>
      <c r="F3727" s="2" t="s">
        <v>728</v>
      </c>
      <c r="G3727" s="6" t="str">
        <f>VLOOKUP(F3727,'Customer Info'!A:B,2,0)</f>
        <v>Victoria</v>
      </c>
      <c r="H3727" s="6" t="str">
        <f>VLOOKUP(F3727,'Customer Info'!A:C,3,0)</f>
        <v>Brennan</v>
      </c>
      <c r="I3727" s="6" t="str">
        <f>VLOOKUP(F3727,'Customer Info'!A:E,5,0)</f>
        <v>Adelaide</v>
      </c>
      <c r="J3727" s="2" t="s">
        <v>291</v>
      </c>
      <c r="K3727" s="2">
        <v>129</v>
      </c>
      <c r="L3727" s="2">
        <v>118</v>
      </c>
      <c r="M3727" s="2">
        <v>5</v>
      </c>
      <c r="N3727" s="7">
        <f t="shared" si="232"/>
        <v>590</v>
      </c>
      <c r="O3727" s="7">
        <f t="shared" si="233"/>
        <v>645</v>
      </c>
      <c r="P3727" s="2">
        <v>30</v>
      </c>
      <c r="Q3727" s="8">
        <f t="shared" si="234"/>
        <v>675</v>
      </c>
      <c r="R3727" s="8">
        <f t="shared" si="235"/>
        <v>55</v>
      </c>
      <c r="S3727" s="2" t="s">
        <v>61</v>
      </c>
      <c r="T3727" s="22" cm="1">
        <f t="array" ref="T3727">_xlfn.IFS(OR(Q3727&gt;$U$2,Q3727&lt;$U$3),Q3727*$V$2,OR(Q3727&gt;$U$3,Q3727&lt;$U$4),Q3727*$V$3,OR(Q3727&gt;$U$3,Q3727&lt;$U$4),Q3727*$V$4,OR(Q3727&gt;$U$5,Q3727&lt;$U$6),Q3727*$V$6,OR(Q3727&gt;$U$6,Q3727&lt;$U$7),Q3727*$V$7)</f>
        <v>13.5</v>
      </c>
    </row>
    <row r="3728" spans="1:20" x14ac:dyDescent="0.3">
      <c r="A3728" s="2" t="s">
        <v>4415</v>
      </c>
      <c r="B3728" s="5">
        <v>43473</v>
      </c>
      <c r="C3728" s="5">
        <v>43473</v>
      </c>
      <c r="D3728" s="2" t="s">
        <v>45</v>
      </c>
      <c r="E3728" s="2" t="s">
        <v>66</v>
      </c>
      <c r="F3728" s="2" t="s">
        <v>419</v>
      </c>
      <c r="G3728" s="6" t="str">
        <f>VLOOKUP(F3728,'Customer Info'!A:B,2,0)</f>
        <v>Carl</v>
      </c>
      <c r="H3728" s="6" t="str">
        <f>VLOOKUP(F3728,'Customer Info'!A:C,3,0)</f>
        <v>Weiss</v>
      </c>
      <c r="I3728" s="6" t="str">
        <f>VLOOKUP(F3728,'Customer Info'!A:E,5,0)</f>
        <v>Delhi</v>
      </c>
      <c r="J3728" s="2" t="s">
        <v>243</v>
      </c>
      <c r="K3728" s="2">
        <v>185</v>
      </c>
      <c r="L3728" s="2">
        <v>171</v>
      </c>
      <c r="M3728" s="2">
        <v>2</v>
      </c>
      <c r="N3728" s="7">
        <f t="shared" si="232"/>
        <v>342</v>
      </c>
      <c r="O3728" s="7">
        <f t="shared" si="233"/>
        <v>370</v>
      </c>
      <c r="P3728" s="2">
        <v>30</v>
      </c>
      <c r="Q3728" s="8">
        <f t="shared" si="234"/>
        <v>400</v>
      </c>
      <c r="R3728" s="8">
        <f t="shared" si="235"/>
        <v>28</v>
      </c>
      <c r="S3728" s="2" t="s">
        <v>61</v>
      </c>
      <c r="T3728" s="22" cm="1">
        <f t="array" ref="T3728">_xlfn.IFS(OR(Q3728&gt;$U$2,Q3728&lt;$U$3),Q3728*$V$2,OR(Q3728&gt;$U$3,Q3728&lt;$U$4),Q3728*$V$3,OR(Q3728&gt;$U$3,Q3728&lt;$U$4),Q3728*$V$4,OR(Q3728&gt;$U$5,Q3728&lt;$U$6),Q3728*$V$6,OR(Q3728&gt;$U$6,Q3728&lt;$U$7),Q3728*$V$7)</f>
        <v>8</v>
      </c>
    </row>
    <row r="3729" spans="1:20" x14ac:dyDescent="0.3">
      <c r="A3729" s="2" t="s">
        <v>4416</v>
      </c>
      <c r="B3729" s="5">
        <v>43683</v>
      </c>
      <c r="C3729" s="5">
        <v>43683</v>
      </c>
      <c r="D3729" s="2" t="s">
        <v>26</v>
      </c>
      <c r="E3729" s="2" t="s">
        <v>34</v>
      </c>
      <c r="F3729" s="2" t="s">
        <v>1201</v>
      </c>
      <c r="G3729" s="6" t="str">
        <f>VLOOKUP(F3729,'Customer Info'!A:B,2,0)</f>
        <v>Mike</v>
      </c>
      <c r="H3729" s="6" t="str">
        <f>VLOOKUP(F3729,'Customer Info'!A:C,3,0)</f>
        <v>Gockenbach</v>
      </c>
      <c r="I3729" s="6" t="str">
        <f>VLOOKUP(F3729,'Customer Info'!A:E,5,0)</f>
        <v>Caloundra</v>
      </c>
      <c r="J3729" s="2" t="s">
        <v>215</v>
      </c>
      <c r="K3729" s="2">
        <v>4798</v>
      </c>
      <c r="L3729" s="2">
        <v>4448</v>
      </c>
      <c r="M3729" s="2">
        <v>1</v>
      </c>
      <c r="N3729" s="7">
        <f t="shared" si="232"/>
        <v>4448</v>
      </c>
      <c r="O3729" s="7">
        <f t="shared" si="233"/>
        <v>4798</v>
      </c>
      <c r="P3729" s="2">
        <v>90</v>
      </c>
      <c r="Q3729" s="8">
        <f t="shared" si="234"/>
        <v>4888</v>
      </c>
      <c r="R3729" s="8">
        <f t="shared" si="235"/>
        <v>350</v>
      </c>
      <c r="S3729" s="2" t="s">
        <v>61</v>
      </c>
      <c r="T3729" s="22" cm="1">
        <f t="array" ref="T3729">_xlfn.IFS(OR(Q3729&gt;$U$2,Q3729&lt;$U$3),Q3729*$V$2,OR(Q3729&gt;$U$3,Q3729&lt;$U$4),Q3729*$V$3,OR(Q3729&gt;$U$3,Q3729&lt;$U$4),Q3729*$V$4,OR(Q3729&gt;$U$5,Q3729&lt;$U$6),Q3729*$V$6,OR(Q3729&gt;$U$6,Q3729&lt;$U$7),Q3729*$V$7)</f>
        <v>97.76</v>
      </c>
    </row>
    <row r="3730" spans="1:20" x14ac:dyDescent="0.3">
      <c r="A3730" s="2" t="s">
        <v>4417</v>
      </c>
      <c r="B3730" s="5">
        <v>43765</v>
      </c>
      <c r="C3730" s="5">
        <v>43765</v>
      </c>
      <c r="D3730" s="2" t="s">
        <v>26</v>
      </c>
      <c r="E3730" s="2" t="s">
        <v>41</v>
      </c>
      <c r="F3730" s="2" t="s">
        <v>35</v>
      </c>
      <c r="G3730" s="6" t="str">
        <f>VLOOKUP(F3730,'Customer Info'!A:B,2,0)</f>
        <v>Muhammed</v>
      </c>
      <c r="H3730" s="6" t="str">
        <f>VLOOKUP(F3730,'Customer Info'!A:C,3,0)</f>
        <v>Lee</v>
      </c>
      <c r="I3730" s="6" t="str">
        <f>VLOOKUP(F3730,'Customer Info'!A:E,5,0)</f>
        <v>Nellore</v>
      </c>
      <c r="J3730" s="2" t="s">
        <v>1403</v>
      </c>
      <c r="K3730" s="2">
        <v>3184</v>
      </c>
      <c r="L3730" s="2">
        <v>2947</v>
      </c>
      <c r="M3730" s="2">
        <v>5</v>
      </c>
      <c r="N3730" s="7">
        <f t="shared" si="232"/>
        <v>14735</v>
      </c>
      <c r="O3730" s="7">
        <f t="shared" si="233"/>
        <v>15920</v>
      </c>
      <c r="P3730" s="2">
        <v>87</v>
      </c>
      <c r="Q3730" s="8">
        <f t="shared" si="234"/>
        <v>16007</v>
      </c>
      <c r="R3730" s="8">
        <f t="shared" si="235"/>
        <v>1185</v>
      </c>
      <c r="S3730" s="2" t="s">
        <v>61</v>
      </c>
      <c r="T3730" s="22" cm="1">
        <f t="array" ref="T3730">_xlfn.IFS(OR(Q3730&gt;$U$2,Q3730&lt;$U$3),Q3730*$V$2,OR(Q3730&gt;$U$3,Q3730&lt;$U$4),Q3730*$V$3,OR(Q3730&gt;$U$3,Q3730&lt;$U$4),Q3730*$V$4,OR(Q3730&gt;$U$5,Q3730&lt;$U$6),Q3730*$V$6,OR(Q3730&gt;$U$6,Q3730&lt;$U$7),Q3730*$V$7)</f>
        <v>320.14</v>
      </c>
    </row>
    <row r="3731" spans="1:20" x14ac:dyDescent="0.3">
      <c r="A3731" s="2" t="s">
        <v>4418</v>
      </c>
      <c r="B3731" s="5">
        <v>43574</v>
      </c>
      <c r="C3731" s="5">
        <v>43574</v>
      </c>
      <c r="D3731" s="2" t="s">
        <v>45</v>
      </c>
      <c r="E3731" s="2" t="s">
        <v>46</v>
      </c>
      <c r="F3731" s="2" t="s">
        <v>481</v>
      </c>
      <c r="G3731" s="6" t="str">
        <f>VLOOKUP(F3731,'Customer Info'!A:B,2,0)</f>
        <v>MaryBeth</v>
      </c>
      <c r="H3731" s="6" t="str">
        <f>VLOOKUP(F3731,'Customer Info'!A:C,3,0)</f>
        <v>Skach</v>
      </c>
      <c r="I3731" s="6" t="str">
        <f>VLOOKUP(F3731,'Customer Info'!A:E,5,0)</f>
        <v>Licheng</v>
      </c>
      <c r="J3731" s="2" t="s">
        <v>452</v>
      </c>
      <c r="K3731" s="2">
        <v>60</v>
      </c>
      <c r="L3731" s="2">
        <v>58</v>
      </c>
      <c r="M3731" s="2">
        <v>7</v>
      </c>
      <c r="N3731" s="7">
        <f t="shared" si="232"/>
        <v>406</v>
      </c>
      <c r="O3731" s="7">
        <f t="shared" si="233"/>
        <v>420</v>
      </c>
      <c r="P3731" s="2">
        <v>10</v>
      </c>
      <c r="Q3731" s="8">
        <f t="shared" si="234"/>
        <v>430</v>
      </c>
      <c r="R3731" s="8">
        <f t="shared" si="235"/>
        <v>14</v>
      </c>
      <c r="S3731" s="2" t="s">
        <v>28</v>
      </c>
      <c r="T3731" s="22" cm="1">
        <f t="array" ref="T3731">_xlfn.IFS(OR(Q3731&gt;$U$2,Q3731&lt;$U$3),Q3731*$V$2,OR(Q3731&gt;$U$3,Q3731&lt;$U$4),Q3731*$V$3,OR(Q3731&gt;$U$3,Q3731&lt;$U$4),Q3731*$V$4,OR(Q3731&gt;$U$5,Q3731&lt;$U$6),Q3731*$V$6,OR(Q3731&gt;$U$6,Q3731&lt;$U$7),Q3731*$V$7)</f>
        <v>8.6</v>
      </c>
    </row>
    <row r="3732" spans="1:20" x14ac:dyDescent="0.3">
      <c r="A3732" s="2" t="s">
        <v>4419</v>
      </c>
      <c r="B3732" s="5">
        <v>43753</v>
      </c>
      <c r="C3732" s="5">
        <v>43754</v>
      </c>
      <c r="D3732" s="2" t="s">
        <v>33</v>
      </c>
      <c r="E3732" s="2" t="s">
        <v>27</v>
      </c>
      <c r="F3732" s="2" t="s">
        <v>1628</v>
      </c>
      <c r="G3732" s="6" t="str">
        <f>VLOOKUP(F3732,'Customer Info'!A:B,2,0)</f>
        <v>Roy</v>
      </c>
      <c r="H3732" s="6" t="str">
        <f>VLOOKUP(F3732,'Customer Info'!A:C,3,0)</f>
        <v>Skaria</v>
      </c>
      <c r="I3732" s="6" t="str">
        <f>VLOOKUP(F3732,'Customer Info'!A:E,5,0)</f>
        <v>Bogor</v>
      </c>
      <c r="J3732" s="2" t="s">
        <v>294</v>
      </c>
      <c r="K3732" s="2">
        <v>9214</v>
      </c>
      <c r="L3732" s="2">
        <v>8295</v>
      </c>
      <c r="M3732" s="2">
        <v>3</v>
      </c>
      <c r="N3732" s="7">
        <f t="shared" si="232"/>
        <v>24885</v>
      </c>
      <c r="O3732" s="7">
        <f t="shared" si="233"/>
        <v>27642</v>
      </c>
      <c r="P3732" s="2">
        <v>57</v>
      </c>
      <c r="Q3732" s="8">
        <f t="shared" si="234"/>
        <v>27699</v>
      </c>
      <c r="R3732" s="8">
        <f t="shared" si="235"/>
        <v>2757</v>
      </c>
      <c r="S3732" s="2" t="s">
        <v>31</v>
      </c>
      <c r="T3732" s="22" cm="1">
        <f t="array" ref="T3732">_xlfn.IFS(OR(Q3732&gt;$U$2,Q3732&lt;$U$3),Q3732*$V$2,OR(Q3732&gt;$U$3,Q3732&lt;$U$4),Q3732*$V$3,OR(Q3732&gt;$U$3,Q3732&lt;$U$4),Q3732*$V$4,OR(Q3732&gt;$U$5,Q3732&lt;$U$6),Q3732*$V$6,OR(Q3732&gt;$U$6,Q3732&lt;$U$7),Q3732*$V$7)</f>
        <v>553.98</v>
      </c>
    </row>
    <row r="3733" spans="1:20" x14ac:dyDescent="0.3">
      <c r="A3733" s="2" t="s">
        <v>4420</v>
      </c>
      <c r="B3733" s="5">
        <v>43478</v>
      </c>
      <c r="C3733" s="5">
        <v>43479</v>
      </c>
      <c r="D3733" s="2" t="s">
        <v>45</v>
      </c>
      <c r="E3733" s="2" t="s">
        <v>46</v>
      </c>
      <c r="F3733" s="2" t="s">
        <v>223</v>
      </c>
      <c r="G3733" s="6" t="str">
        <f>VLOOKUP(F3733,'Customer Info'!A:B,2,0)</f>
        <v>Sam</v>
      </c>
      <c r="H3733" s="6" t="str">
        <f>VLOOKUP(F3733,'Customer Info'!A:C,3,0)</f>
        <v>Zeldin</v>
      </c>
      <c r="I3733" s="6" t="str">
        <f>VLOOKUP(F3733,'Customer Info'!A:E,5,0)</f>
        <v>Yanji</v>
      </c>
      <c r="J3733" s="2" t="s">
        <v>833</v>
      </c>
      <c r="K3733" s="2">
        <v>1169</v>
      </c>
      <c r="L3733" s="2">
        <v>1072</v>
      </c>
      <c r="M3733" s="2">
        <v>1</v>
      </c>
      <c r="N3733" s="7">
        <f t="shared" si="232"/>
        <v>1072</v>
      </c>
      <c r="O3733" s="7">
        <f t="shared" si="233"/>
        <v>1169</v>
      </c>
      <c r="P3733" s="2">
        <v>97</v>
      </c>
      <c r="Q3733" s="8">
        <f t="shared" si="234"/>
        <v>1266</v>
      </c>
      <c r="R3733" s="8">
        <f t="shared" si="235"/>
        <v>97</v>
      </c>
      <c r="S3733" s="2" t="s">
        <v>69</v>
      </c>
      <c r="T3733" s="22" cm="1">
        <f t="array" ref="T3733">_xlfn.IFS(OR(Q3733&gt;$U$2,Q3733&lt;$U$3),Q3733*$V$2,OR(Q3733&gt;$U$3,Q3733&lt;$U$4),Q3733*$V$3,OR(Q3733&gt;$U$3,Q3733&lt;$U$4),Q3733*$V$4,OR(Q3733&gt;$U$5,Q3733&lt;$U$6),Q3733*$V$6,OR(Q3733&gt;$U$6,Q3733&lt;$U$7),Q3733*$V$7)</f>
        <v>25.32</v>
      </c>
    </row>
    <row r="3734" spans="1:20" x14ac:dyDescent="0.3">
      <c r="A3734" s="2" t="s">
        <v>4421</v>
      </c>
      <c r="B3734" s="5">
        <v>43771</v>
      </c>
      <c r="C3734" s="5">
        <v>43771</v>
      </c>
      <c r="D3734" s="2" t="s">
        <v>33</v>
      </c>
      <c r="E3734" s="2" t="s">
        <v>41</v>
      </c>
      <c r="F3734" s="2" t="s">
        <v>398</v>
      </c>
      <c r="G3734" s="6" t="str">
        <f>VLOOKUP(F3734,'Customer Info'!A:B,2,0)</f>
        <v>Candace</v>
      </c>
      <c r="H3734" s="6" t="str">
        <f>VLOOKUP(F3734,'Customer Info'!A:C,3,0)</f>
        <v>McMahon</v>
      </c>
      <c r="I3734" s="6" t="str">
        <f>VLOOKUP(F3734,'Customer Info'!A:E,5,0)</f>
        <v>Canberra</v>
      </c>
      <c r="J3734" s="2" t="s">
        <v>332</v>
      </c>
      <c r="K3734" s="2">
        <v>7609</v>
      </c>
      <c r="L3734" s="2">
        <v>7248</v>
      </c>
      <c r="M3734" s="2">
        <v>2</v>
      </c>
      <c r="N3734" s="7">
        <f t="shared" si="232"/>
        <v>14496</v>
      </c>
      <c r="O3734" s="7">
        <f t="shared" si="233"/>
        <v>15218</v>
      </c>
      <c r="P3734" s="2">
        <v>84</v>
      </c>
      <c r="Q3734" s="8">
        <f t="shared" si="234"/>
        <v>15302</v>
      </c>
      <c r="R3734" s="8">
        <f t="shared" si="235"/>
        <v>722</v>
      </c>
      <c r="S3734" s="2" t="s">
        <v>31</v>
      </c>
      <c r="T3734" s="22" cm="1">
        <f t="array" ref="T3734">_xlfn.IFS(OR(Q3734&gt;$U$2,Q3734&lt;$U$3),Q3734*$V$2,OR(Q3734&gt;$U$3,Q3734&lt;$U$4),Q3734*$V$3,OR(Q3734&gt;$U$3,Q3734&lt;$U$4),Q3734*$V$4,OR(Q3734&gt;$U$5,Q3734&lt;$U$6),Q3734*$V$6,OR(Q3734&gt;$U$6,Q3734&lt;$U$7),Q3734*$V$7)</f>
        <v>306.04000000000002</v>
      </c>
    </row>
    <row r="3735" spans="1:20" x14ac:dyDescent="0.3">
      <c r="A3735" s="2" t="s">
        <v>4422</v>
      </c>
      <c r="B3735" s="5">
        <v>43609</v>
      </c>
      <c r="C3735" s="5">
        <v>43611</v>
      </c>
      <c r="D3735" s="2" t="s">
        <v>26</v>
      </c>
      <c r="E3735" s="2" t="s">
        <v>34</v>
      </c>
      <c r="F3735" s="2" t="s">
        <v>619</v>
      </c>
      <c r="G3735" s="6" t="str">
        <f>VLOOKUP(F3735,'Customer Info'!A:B,2,0)</f>
        <v>Daniel</v>
      </c>
      <c r="H3735" s="6" t="str">
        <f>VLOOKUP(F3735,'Customer Info'!A:C,3,0)</f>
        <v>Raglin</v>
      </c>
      <c r="I3735" s="6" t="str">
        <f>VLOOKUP(F3735,'Customer Info'!A:E,5,0)</f>
        <v>Gold Coast</v>
      </c>
      <c r="J3735" s="2" t="s">
        <v>762</v>
      </c>
      <c r="K3735" s="2">
        <v>1718</v>
      </c>
      <c r="L3735" s="2">
        <v>1545</v>
      </c>
      <c r="M3735" s="2">
        <v>4</v>
      </c>
      <c r="N3735" s="7">
        <f t="shared" si="232"/>
        <v>6180</v>
      </c>
      <c r="O3735" s="7">
        <f t="shared" si="233"/>
        <v>6872</v>
      </c>
      <c r="P3735" s="2">
        <v>46</v>
      </c>
      <c r="Q3735" s="8">
        <f t="shared" si="234"/>
        <v>6918</v>
      </c>
      <c r="R3735" s="8">
        <f t="shared" si="235"/>
        <v>692</v>
      </c>
      <c r="S3735" s="2" t="s">
        <v>28</v>
      </c>
      <c r="T3735" s="22" cm="1">
        <f t="array" ref="T3735">_xlfn.IFS(OR(Q3735&gt;$U$2,Q3735&lt;$U$3),Q3735*$V$2,OR(Q3735&gt;$U$3,Q3735&lt;$U$4),Q3735*$V$3,OR(Q3735&gt;$U$3,Q3735&lt;$U$4),Q3735*$V$4,OR(Q3735&gt;$U$5,Q3735&lt;$U$6),Q3735*$V$6,OR(Q3735&gt;$U$6,Q3735&lt;$U$7),Q3735*$V$7)</f>
        <v>138.36000000000001</v>
      </c>
    </row>
    <row r="3736" spans="1:20" x14ac:dyDescent="0.3">
      <c r="A3736" s="2" t="s">
        <v>4423</v>
      </c>
      <c r="B3736" s="5">
        <v>43522</v>
      </c>
      <c r="C3736" s="5">
        <v>43522</v>
      </c>
      <c r="D3736" s="2" t="s">
        <v>26</v>
      </c>
      <c r="E3736" s="2" t="s">
        <v>41</v>
      </c>
      <c r="F3736" s="2" t="s">
        <v>298</v>
      </c>
      <c r="G3736" s="6" t="str">
        <f>VLOOKUP(F3736,'Customer Info'!A:B,2,0)</f>
        <v>Toby</v>
      </c>
      <c r="H3736" s="6" t="str">
        <f>VLOOKUP(F3736,'Customer Info'!A:C,3,0)</f>
        <v>Braunhardt</v>
      </c>
      <c r="I3736" s="6" t="str">
        <f>VLOOKUP(F3736,'Customer Info'!A:E,5,0)</f>
        <v>Jiangyan</v>
      </c>
      <c r="J3736" s="2" t="s">
        <v>838</v>
      </c>
      <c r="K3736" s="2">
        <v>1686</v>
      </c>
      <c r="L3736" s="2">
        <v>1591</v>
      </c>
      <c r="M3736" s="2">
        <v>3</v>
      </c>
      <c r="N3736" s="7">
        <f t="shared" si="232"/>
        <v>4773</v>
      </c>
      <c r="O3736" s="7">
        <f t="shared" si="233"/>
        <v>5058</v>
      </c>
      <c r="P3736" s="2">
        <v>70</v>
      </c>
      <c r="Q3736" s="8">
        <f t="shared" si="234"/>
        <v>5128</v>
      </c>
      <c r="R3736" s="8">
        <f t="shared" si="235"/>
        <v>285</v>
      </c>
      <c r="S3736" s="2" t="s">
        <v>31</v>
      </c>
      <c r="T3736" s="22" cm="1">
        <f t="array" ref="T3736">_xlfn.IFS(OR(Q3736&gt;$U$2,Q3736&lt;$U$3),Q3736*$V$2,OR(Q3736&gt;$U$3,Q3736&lt;$U$4),Q3736*$V$3,OR(Q3736&gt;$U$3,Q3736&lt;$U$4),Q3736*$V$4,OR(Q3736&gt;$U$5,Q3736&lt;$U$6),Q3736*$V$6,OR(Q3736&gt;$U$6,Q3736&lt;$U$7),Q3736*$V$7)</f>
        <v>102.56</v>
      </c>
    </row>
    <row r="3737" spans="1:20" x14ac:dyDescent="0.3">
      <c r="A3737" s="2" t="s">
        <v>4424</v>
      </c>
      <c r="B3737" s="5">
        <v>43622</v>
      </c>
      <c r="C3737" s="5">
        <v>43622</v>
      </c>
      <c r="D3737" s="2" t="s">
        <v>26</v>
      </c>
      <c r="E3737" s="2" t="s">
        <v>27</v>
      </c>
      <c r="F3737" s="2" t="s">
        <v>220</v>
      </c>
      <c r="G3737" s="6" t="str">
        <f>VLOOKUP(F3737,'Customer Info'!A:B,2,0)</f>
        <v>Victoria</v>
      </c>
      <c r="H3737" s="6" t="str">
        <f>VLOOKUP(F3737,'Customer Info'!A:C,3,0)</f>
        <v>Wilson</v>
      </c>
      <c r="I3737" s="6" t="str">
        <f>VLOOKUP(F3737,'Customer Info'!A:E,5,0)</f>
        <v>Berlin</v>
      </c>
      <c r="J3737" s="2" t="s">
        <v>184</v>
      </c>
      <c r="K3737" s="2">
        <v>1222</v>
      </c>
      <c r="L3737" s="2">
        <v>1187</v>
      </c>
      <c r="M3737" s="2">
        <v>5</v>
      </c>
      <c r="N3737" s="7">
        <f t="shared" si="232"/>
        <v>5935</v>
      </c>
      <c r="O3737" s="7">
        <f t="shared" si="233"/>
        <v>6110</v>
      </c>
      <c r="P3737" s="2">
        <v>47</v>
      </c>
      <c r="Q3737" s="8">
        <f t="shared" si="234"/>
        <v>6157</v>
      </c>
      <c r="R3737" s="8">
        <f t="shared" si="235"/>
        <v>175</v>
      </c>
      <c r="S3737" s="2" t="s">
        <v>61</v>
      </c>
      <c r="T3737" s="22" cm="1">
        <f t="array" ref="T3737">_xlfn.IFS(OR(Q3737&gt;$U$2,Q3737&lt;$U$3),Q3737*$V$2,OR(Q3737&gt;$U$3,Q3737&lt;$U$4),Q3737*$V$3,OR(Q3737&gt;$U$3,Q3737&lt;$U$4),Q3737*$V$4,OR(Q3737&gt;$U$5,Q3737&lt;$U$6),Q3737*$V$6,OR(Q3737&gt;$U$6,Q3737&lt;$U$7),Q3737*$V$7)</f>
        <v>123.14</v>
      </c>
    </row>
    <row r="3738" spans="1:20" x14ac:dyDescent="0.3">
      <c r="A3738" s="2" t="s">
        <v>4425</v>
      </c>
      <c r="B3738" s="5">
        <v>43630</v>
      </c>
      <c r="C3738" s="5">
        <v>43632</v>
      </c>
      <c r="D3738" s="2" t="s">
        <v>26</v>
      </c>
      <c r="E3738" s="2" t="s">
        <v>89</v>
      </c>
      <c r="F3738" s="2" t="s">
        <v>533</v>
      </c>
      <c r="G3738" s="6" t="str">
        <f>VLOOKUP(F3738,'Customer Info'!A:B,2,0)</f>
        <v>Valerie</v>
      </c>
      <c r="H3738" s="6" t="str">
        <f>VLOOKUP(F3738,'Customer Info'!A:C,3,0)</f>
        <v>Mitchum</v>
      </c>
      <c r="I3738" s="6" t="str">
        <f>VLOOKUP(F3738,'Customer Info'!A:E,5,0)</f>
        <v>Chengdu</v>
      </c>
      <c r="J3738" s="2" t="s">
        <v>243</v>
      </c>
      <c r="K3738" s="2">
        <v>2540</v>
      </c>
      <c r="L3738" s="2">
        <v>2397</v>
      </c>
      <c r="M3738" s="2">
        <v>4</v>
      </c>
      <c r="N3738" s="7">
        <f t="shared" si="232"/>
        <v>9588</v>
      </c>
      <c r="O3738" s="7">
        <f t="shared" si="233"/>
        <v>10160</v>
      </c>
      <c r="P3738" s="2">
        <v>57</v>
      </c>
      <c r="Q3738" s="8">
        <f t="shared" si="234"/>
        <v>10217</v>
      </c>
      <c r="R3738" s="8">
        <f t="shared" si="235"/>
        <v>572</v>
      </c>
      <c r="S3738" s="2" t="s">
        <v>31</v>
      </c>
      <c r="T3738" s="22" cm="1">
        <f t="array" ref="T3738">_xlfn.IFS(OR(Q3738&gt;$U$2,Q3738&lt;$U$3),Q3738*$V$2,OR(Q3738&gt;$U$3,Q3738&lt;$U$4),Q3738*$V$3,OR(Q3738&gt;$U$3,Q3738&lt;$U$4),Q3738*$V$4,OR(Q3738&gt;$U$5,Q3738&lt;$U$6),Q3738*$V$6,OR(Q3738&gt;$U$6,Q3738&lt;$U$7),Q3738*$V$7)</f>
        <v>204.34</v>
      </c>
    </row>
    <row r="3739" spans="1:20" x14ac:dyDescent="0.3">
      <c r="A3739" s="2" t="s">
        <v>4426</v>
      </c>
      <c r="B3739" s="5">
        <v>43793</v>
      </c>
      <c r="C3739" s="5">
        <v>43793</v>
      </c>
      <c r="D3739" s="2" t="s">
        <v>45</v>
      </c>
      <c r="E3739" s="2" t="s">
        <v>27</v>
      </c>
      <c r="F3739" s="2" t="s">
        <v>636</v>
      </c>
      <c r="G3739" s="6" t="str">
        <f>VLOOKUP(F3739,'Customer Info'!A:B,2,0)</f>
        <v>Ted</v>
      </c>
      <c r="H3739" s="6" t="str">
        <f>VLOOKUP(F3739,'Customer Info'!A:C,3,0)</f>
        <v>Trevino</v>
      </c>
      <c r="I3739" s="6" t="str">
        <f>VLOOKUP(F3739,'Customer Info'!A:E,5,0)</f>
        <v>Bendigo</v>
      </c>
      <c r="J3739" s="2" t="s">
        <v>132</v>
      </c>
      <c r="K3739" s="2">
        <v>151</v>
      </c>
      <c r="L3739" s="2">
        <v>139</v>
      </c>
      <c r="M3739" s="2">
        <v>4</v>
      </c>
      <c r="N3739" s="7">
        <f t="shared" si="232"/>
        <v>556</v>
      </c>
      <c r="O3739" s="7">
        <f t="shared" si="233"/>
        <v>604</v>
      </c>
      <c r="P3739" s="2">
        <v>30</v>
      </c>
      <c r="Q3739" s="8">
        <f t="shared" si="234"/>
        <v>634</v>
      </c>
      <c r="R3739" s="8">
        <f t="shared" si="235"/>
        <v>48</v>
      </c>
      <c r="S3739" s="2" t="s">
        <v>31</v>
      </c>
      <c r="T3739" s="22" cm="1">
        <f t="array" ref="T3739">_xlfn.IFS(OR(Q3739&gt;$U$2,Q3739&lt;$U$3),Q3739*$V$2,OR(Q3739&gt;$U$3,Q3739&lt;$U$4),Q3739*$V$3,OR(Q3739&gt;$U$3,Q3739&lt;$U$4),Q3739*$V$4,OR(Q3739&gt;$U$5,Q3739&lt;$U$6),Q3739*$V$6,OR(Q3739&gt;$U$6,Q3739&lt;$U$7),Q3739*$V$7)</f>
        <v>12.68</v>
      </c>
    </row>
    <row r="3740" spans="1:20" x14ac:dyDescent="0.3">
      <c r="A3740" s="2" t="s">
        <v>4427</v>
      </c>
      <c r="B3740" s="5">
        <v>43752</v>
      </c>
      <c r="C3740" s="5">
        <v>43753</v>
      </c>
      <c r="D3740" s="2" t="s">
        <v>33</v>
      </c>
      <c r="E3740" s="2" t="s">
        <v>34</v>
      </c>
      <c r="F3740" s="2" t="s">
        <v>448</v>
      </c>
      <c r="G3740" s="6" t="str">
        <f>VLOOKUP(F3740,'Customer Info'!A:B,2,0)</f>
        <v>Jim</v>
      </c>
      <c r="H3740" s="6" t="str">
        <f>VLOOKUP(F3740,'Customer Info'!A:C,3,0)</f>
        <v>Epp</v>
      </c>
      <c r="I3740" s="6" t="str">
        <f>VLOOKUP(F3740,'Customer Info'!A:E,5,0)</f>
        <v>Jingmen</v>
      </c>
      <c r="J3740" s="2" t="s">
        <v>329</v>
      </c>
      <c r="K3740" s="2">
        <v>6400</v>
      </c>
      <c r="L3740" s="2">
        <v>6401</v>
      </c>
      <c r="M3740" s="2">
        <v>2</v>
      </c>
      <c r="N3740" s="7">
        <f t="shared" si="232"/>
        <v>12802</v>
      </c>
      <c r="O3740" s="7">
        <f t="shared" si="233"/>
        <v>12800</v>
      </c>
      <c r="P3740" s="2">
        <v>25</v>
      </c>
      <c r="Q3740" s="8">
        <f t="shared" si="234"/>
        <v>12825</v>
      </c>
      <c r="R3740" s="8">
        <f t="shared" si="235"/>
        <v>-2</v>
      </c>
      <c r="S3740" s="2" t="s">
        <v>31</v>
      </c>
      <c r="T3740" s="22" cm="1">
        <f t="array" ref="T3740">_xlfn.IFS(OR(Q3740&gt;$U$2,Q3740&lt;$U$3),Q3740*$V$2,OR(Q3740&gt;$U$3,Q3740&lt;$U$4),Q3740*$V$3,OR(Q3740&gt;$U$3,Q3740&lt;$U$4),Q3740*$V$4,OR(Q3740&gt;$U$5,Q3740&lt;$U$6),Q3740*$V$6,OR(Q3740&gt;$U$6,Q3740&lt;$U$7),Q3740*$V$7)</f>
        <v>256.5</v>
      </c>
    </row>
    <row r="3741" spans="1:20" x14ac:dyDescent="0.3">
      <c r="A3741" s="2" t="s">
        <v>4428</v>
      </c>
      <c r="B3741" s="5">
        <v>43765</v>
      </c>
      <c r="C3741" s="5">
        <v>43767</v>
      </c>
      <c r="D3741" s="2" t="s">
        <v>45</v>
      </c>
      <c r="E3741" s="2" t="s">
        <v>34</v>
      </c>
      <c r="F3741" s="2" t="s">
        <v>685</v>
      </c>
      <c r="G3741" s="6" t="str">
        <f>VLOOKUP(F3741,'Customer Info'!A:B,2,0)</f>
        <v>Aaron</v>
      </c>
      <c r="H3741" s="6" t="str">
        <f>VLOOKUP(F3741,'Customer Info'!A:C,3,0)</f>
        <v>Hawkins</v>
      </c>
      <c r="I3741" s="6" t="str">
        <f>VLOOKUP(F3741,'Customer Info'!A:E,5,0)</f>
        <v>Minden</v>
      </c>
      <c r="J3741" s="2" t="s">
        <v>417</v>
      </c>
      <c r="K3741" s="2">
        <v>68</v>
      </c>
      <c r="L3741" s="2">
        <v>63</v>
      </c>
      <c r="M3741" s="2">
        <v>2</v>
      </c>
      <c r="N3741" s="7">
        <f t="shared" si="232"/>
        <v>126</v>
      </c>
      <c r="O3741" s="7">
        <f t="shared" si="233"/>
        <v>136</v>
      </c>
      <c r="P3741" s="2">
        <v>10</v>
      </c>
      <c r="Q3741" s="8">
        <f t="shared" si="234"/>
        <v>146</v>
      </c>
      <c r="R3741" s="8">
        <f t="shared" si="235"/>
        <v>10</v>
      </c>
      <c r="S3741" s="2" t="s">
        <v>61</v>
      </c>
      <c r="T3741" s="22" cm="1">
        <f t="array" ref="T3741">_xlfn.IFS(OR(Q3741&gt;$U$2,Q3741&lt;$U$3),Q3741*$V$2,OR(Q3741&gt;$U$3,Q3741&lt;$U$4),Q3741*$V$3,OR(Q3741&gt;$U$3,Q3741&lt;$U$4),Q3741*$V$4,OR(Q3741&gt;$U$5,Q3741&lt;$U$6),Q3741*$V$6,OR(Q3741&gt;$U$6,Q3741&lt;$U$7),Q3741*$V$7)</f>
        <v>2.92</v>
      </c>
    </row>
    <row r="3742" spans="1:20" x14ac:dyDescent="0.3">
      <c r="A3742" s="2" t="s">
        <v>4429</v>
      </c>
      <c r="B3742" s="5">
        <v>43581</v>
      </c>
      <c r="C3742" s="5">
        <v>43581</v>
      </c>
      <c r="D3742" s="2" t="s">
        <v>45</v>
      </c>
      <c r="E3742" s="2" t="s">
        <v>41</v>
      </c>
      <c r="F3742" s="2" t="s">
        <v>2726</v>
      </c>
      <c r="G3742" s="6" t="str">
        <f>VLOOKUP(F3742,'Customer Info'!A:B,2,0)</f>
        <v>Marc</v>
      </c>
      <c r="H3742" s="6" t="str">
        <f>VLOOKUP(F3742,'Customer Info'!A:C,3,0)</f>
        <v>Harrigan</v>
      </c>
      <c r="I3742" s="6" t="str">
        <f>VLOOKUP(F3742,'Customer Info'!A:E,5,0)</f>
        <v>Bogor</v>
      </c>
      <c r="J3742" s="2" t="s">
        <v>135</v>
      </c>
      <c r="K3742" s="2">
        <v>140</v>
      </c>
      <c r="L3742" s="2">
        <v>137</v>
      </c>
      <c r="M3742" s="2">
        <v>4</v>
      </c>
      <c r="N3742" s="7">
        <f t="shared" si="232"/>
        <v>548</v>
      </c>
      <c r="O3742" s="7">
        <f t="shared" si="233"/>
        <v>560</v>
      </c>
      <c r="P3742" s="2">
        <v>30</v>
      </c>
      <c r="Q3742" s="8">
        <f t="shared" si="234"/>
        <v>590</v>
      </c>
      <c r="R3742" s="8">
        <f t="shared" si="235"/>
        <v>12</v>
      </c>
      <c r="S3742" s="2" t="s">
        <v>31</v>
      </c>
      <c r="T3742" s="22" cm="1">
        <f t="array" ref="T3742">_xlfn.IFS(OR(Q3742&gt;$U$2,Q3742&lt;$U$3),Q3742*$V$2,OR(Q3742&gt;$U$3,Q3742&lt;$U$4),Q3742*$V$3,OR(Q3742&gt;$U$3,Q3742&lt;$U$4),Q3742*$V$4,OR(Q3742&gt;$U$5,Q3742&lt;$U$6),Q3742*$V$6,OR(Q3742&gt;$U$6,Q3742&lt;$U$7),Q3742*$V$7)</f>
        <v>11.8</v>
      </c>
    </row>
    <row r="3743" spans="1:20" x14ac:dyDescent="0.3">
      <c r="A3743" s="2" t="s">
        <v>4430</v>
      </c>
      <c r="B3743" s="5">
        <v>43770</v>
      </c>
      <c r="C3743" s="5">
        <v>43772</v>
      </c>
      <c r="D3743" s="2" t="s">
        <v>26</v>
      </c>
      <c r="E3743" s="2" t="s">
        <v>89</v>
      </c>
      <c r="F3743" s="2" t="s">
        <v>1717</v>
      </c>
      <c r="G3743" s="6" t="str">
        <f>VLOOKUP(F3743,'Customer Info'!A:B,2,0)</f>
        <v>Emily</v>
      </c>
      <c r="H3743" s="6" t="str">
        <f>VLOOKUP(F3743,'Customer Info'!A:C,3,0)</f>
        <v>Burns</v>
      </c>
      <c r="I3743" s="6" t="str">
        <f>VLOOKUP(F3743,'Customer Info'!A:E,5,0)</f>
        <v>Nasik</v>
      </c>
      <c r="J3743" s="2" t="s">
        <v>94</v>
      </c>
      <c r="K3743" s="2">
        <v>4577</v>
      </c>
      <c r="L3743" s="2">
        <v>4280</v>
      </c>
      <c r="M3743" s="2">
        <v>1</v>
      </c>
      <c r="N3743" s="7">
        <f t="shared" si="232"/>
        <v>4280</v>
      </c>
      <c r="O3743" s="7">
        <f t="shared" si="233"/>
        <v>4577</v>
      </c>
      <c r="P3743" s="2">
        <v>64</v>
      </c>
      <c r="Q3743" s="8">
        <f t="shared" si="234"/>
        <v>4641</v>
      </c>
      <c r="R3743" s="8">
        <f t="shared" si="235"/>
        <v>297</v>
      </c>
      <c r="S3743" s="2" t="s">
        <v>61</v>
      </c>
      <c r="T3743" s="22" cm="1">
        <f t="array" ref="T3743">_xlfn.IFS(OR(Q3743&gt;$U$2,Q3743&lt;$U$3),Q3743*$V$2,OR(Q3743&gt;$U$3,Q3743&lt;$U$4),Q3743*$V$3,OR(Q3743&gt;$U$3,Q3743&lt;$U$4),Q3743*$V$4,OR(Q3743&gt;$U$5,Q3743&lt;$U$6),Q3743*$V$6,OR(Q3743&gt;$U$6,Q3743&lt;$U$7),Q3743*$V$7)</f>
        <v>92.820000000000007</v>
      </c>
    </row>
    <row r="3744" spans="1:20" x14ac:dyDescent="0.3">
      <c r="A3744" s="2" t="s">
        <v>4431</v>
      </c>
      <c r="B3744" s="5">
        <v>43494</v>
      </c>
      <c r="C3744" s="5">
        <v>43496</v>
      </c>
      <c r="D3744" s="2" t="s">
        <v>45</v>
      </c>
      <c r="E3744" s="2" t="s">
        <v>46</v>
      </c>
      <c r="F3744" s="2" t="s">
        <v>1808</v>
      </c>
      <c r="G3744" s="6" t="str">
        <f>VLOOKUP(F3744,'Customer Info'!A:B,2,0)</f>
        <v>Joy</v>
      </c>
      <c r="H3744" s="6" t="str">
        <f>VLOOKUP(F3744,'Customer Info'!A:C,3,0)</f>
        <v>Bell</v>
      </c>
      <c r="I3744" s="6" t="str">
        <f>VLOOKUP(F3744,'Customer Info'!A:E,5,0)</f>
        <v>Vijayawada</v>
      </c>
      <c r="J3744" s="2" t="s">
        <v>371</v>
      </c>
      <c r="K3744" s="2">
        <v>69</v>
      </c>
      <c r="L3744" s="2">
        <v>63</v>
      </c>
      <c r="M3744" s="2">
        <v>3</v>
      </c>
      <c r="N3744" s="7">
        <f t="shared" si="232"/>
        <v>189</v>
      </c>
      <c r="O3744" s="7">
        <f t="shared" si="233"/>
        <v>207</v>
      </c>
      <c r="P3744" s="2">
        <v>10</v>
      </c>
      <c r="Q3744" s="8">
        <f t="shared" si="234"/>
        <v>217</v>
      </c>
      <c r="R3744" s="8">
        <f t="shared" si="235"/>
        <v>18</v>
      </c>
      <c r="S3744" s="2" t="s">
        <v>61</v>
      </c>
      <c r="T3744" s="22" cm="1">
        <f t="array" ref="T3744">_xlfn.IFS(OR(Q3744&gt;$U$2,Q3744&lt;$U$3),Q3744*$V$2,OR(Q3744&gt;$U$3,Q3744&lt;$U$4),Q3744*$V$3,OR(Q3744&gt;$U$3,Q3744&lt;$U$4),Q3744*$V$4,OR(Q3744&gt;$U$5,Q3744&lt;$U$6),Q3744*$V$6,OR(Q3744&gt;$U$6,Q3744&lt;$U$7),Q3744*$V$7)</f>
        <v>4.34</v>
      </c>
    </row>
    <row r="3745" spans="1:20" x14ac:dyDescent="0.3">
      <c r="A3745" s="2" t="s">
        <v>4432</v>
      </c>
      <c r="B3745" s="5">
        <v>43661</v>
      </c>
      <c r="C3745" s="5">
        <v>43662</v>
      </c>
      <c r="D3745" s="2" t="s">
        <v>45</v>
      </c>
      <c r="E3745" s="2" t="s">
        <v>27</v>
      </c>
      <c r="F3745" s="2" t="s">
        <v>303</v>
      </c>
      <c r="G3745" s="6" t="str">
        <f>VLOOKUP(F3745,'Customer Info'!A:B,2,0)</f>
        <v>Nick</v>
      </c>
      <c r="H3745" s="6" t="str">
        <f>VLOOKUP(F3745,'Customer Info'!A:C,3,0)</f>
        <v>Radford</v>
      </c>
      <c r="I3745" s="6" t="str">
        <f>VLOOKUP(F3745,'Customer Info'!A:E,5,0)</f>
        <v>Lucknow</v>
      </c>
      <c r="J3745" s="2" t="s">
        <v>129</v>
      </c>
      <c r="K3745" s="2">
        <v>3289</v>
      </c>
      <c r="L3745" s="2">
        <v>3105</v>
      </c>
      <c r="M3745" s="2">
        <v>4</v>
      </c>
      <c r="N3745" s="7">
        <f t="shared" si="232"/>
        <v>12420</v>
      </c>
      <c r="O3745" s="7">
        <f t="shared" si="233"/>
        <v>13156</v>
      </c>
      <c r="P3745" s="2">
        <v>37</v>
      </c>
      <c r="Q3745" s="8">
        <f t="shared" si="234"/>
        <v>13193</v>
      </c>
      <c r="R3745" s="8">
        <f t="shared" si="235"/>
        <v>736</v>
      </c>
      <c r="S3745" s="2" t="s">
        <v>31</v>
      </c>
      <c r="T3745" s="22" cm="1">
        <f t="array" ref="T3745">_xlfn.IFS(OR(Q3745&gt;$U$2,Q3745&lt;$U$3),Q3745*$V$2,OR(Q3745&gt;$U$3,Q3745&lt;$U$4),Q3745*$V$3,OR(Q3745&gt;$U$3,Q3745&lt;$U$4),Q3745*$V$4,OR(Q3745&gt;$U$5,Q3745&lt;$U$6),Q3745*$V$6,OR(Q3745&gt;$U$6,Q3745&lt;$U$7),Q3745*$V$7)</f>
        <v>263.86</v>
      </c>
    </row>
    <row r="3746" spans="1:20" x14ac:dyDescent="0.3">
      <c r="A3746" s="2" t="s">
        <v>4433</v>
      </c>
      <c r="B3746" s="5">
        <v>43541</v>
      </c>
      <c r="C3746" s="5">
        <v>43541</v>
      </c>
      <c r="D3746" s="2" t="s">
        <v>33</v>
      </c>
      <c r="E3746" s="2" t="s">
        <v>34</v>
      </c>
      <c r="F3746" s="2" t="s">
        <v>496</v>
      </c>
      <c r="G3746" s="6" t="str">
        <f>VLOOKUP(F3746,'Customer Info'!A:B,2,0)</f>
        <v>Becky</v>
      </c>
      <c r="H3746" s="6" t="str">
        <f>VLOOKUP(F3746,'Customer Info'!A:C,3,0)</f>
        <v>Pak</v>
      </c>
      <c r="I3746" s="6" t="str">
        <f>VLOOKUP(F3746,'Customer Info'!A:E,5,0)</f>
        <v>Mandurah</v>
      </c>
      <c r="J3746" s="2" t="s">
        <v>1140</v>
      </c>
      <c r="K3746" s="2">
        <v>2747</v>
      </c>
      <c r="L3746" s="2">
        <v>2545</v>
      </c>
      <c r="M3746" s="2">
        <v>2</v>
      </c>
      <c r="N3746" s="7">
        <f t="shared" si="232"/>
        <v>5090</v>
      </c>
      <c r="O3746" s="7">
        <f t="shared" si="233"/>
        <v>5494</v>
      </c>
      <c r="P3746" s="2">
        <v>86</v>
      </c>
      <c r="Q3746" s="8">
        <f t="shared" si="234"/>
        <v>5580</v>
      </c>
      <c r="R3746" s="8">
        <f t="shared" si="235"/>
        <v>404</v>
      </c>
      <c r="S3746" s="2" t="s">
        <v>31</v>
      </c>
      <c r="T3746" s="22" cm="1">
        <f t="array" ref="T3746">_xlfn.IFS(OR(Q3746&gt;$U$2,Q3746&lt;$U$3),Q3746*$V$2,OR(Q3746&gt;$U$3,Q3746&lt;$U$4),Q3746*$V$3,OR(Q3746&gt;$U$3,Q3746&lt;$U$4),Q3746*$V$4,OR(Q3746&gt;$U$5,Q3746&lt;$U$6),Q3746*$V$6,OR(Q3746&gt;$U$6,Q3746&lt;$U$7),Q3746*$V$7)</f>
        <v>111.60000000000001</v>
      </c>
    </row>
    <row r="3747" spans="1:20" x14ac:dyDescent="0.3">
      <c r="A3747" s="2" t="s">
        <v>4434</v>
      </c>
      <c r="B3747" s="5">
        <v>43714</v>
      </c>
      <c r="C3747" s="5">
        <v>43714</v>
      </c>
      <c r="D3747" s="2" t="s">
        <v>45</v>
      </c>
      <c r="E3747" s="2" t="s">
        <v>66</v>
      </c>
      <c r="F3747" s="2" t="s">
        <v>1789</v>
      </c>
      <c r="G3747" s="6" t="str">
        <f>VLOOKUP(F3747,'Customer Info'!A:B,2,0)</f>
        <v>Claire</v>
      </c>
      <c r="H3747" s="6" t="str">
        <f>VLOOKUP(F3747,'Customer Info'!A:C,3,0)</f>
        <v>Gute</v>
      </c>
      <c r="I3747" s="6" t="str">
        <f>VLOOKUP(F3747,'Customer Info'!A:E,5,0)</f>
        <v>Shenzhen</v>
      </c>
      <c r="J3747" s="2" t="s">
        <v>209</v>
      </c>
      <c r="K3747" s="2">
        <v>1399</v>
      </c>
      <c r="L3747" s="2">
        <v>1333</v>
      </c>
      <c r="M3747" s="2">
        <v>6</v>
      </c>
      <c r="N3747" s="7">
        <f t="shared" si="232"/>
        <v>7998</v>
      </c>
      <c r="O3747" s="7">
        <f t="shared" si="233"/>
        <v>8394</v>
      </c>
      <c r="P3747" s="2">
        <v>21</v>
      </c>
      <c r="Q3747" s="8">
        <f t="shared" si="234"/>
        <v>8415</v>
      </c>
      <c r="R3747" s="8">
        <f t="shared" si="235"/>
        <v>396</v>
      </c>
      <c r="S3747" s="2" t="s">
        <v>31</v>
      </c>
      <c r="T3747" s="22" cm="1">
        <f t="array" ref="T3747">_xlfn.IFS(OR(Q3747&gt;$U$2,Q3747&lt;$U$3),Q3747*$V$2,OR(Q3747&gt;$U$3,Q3747&lt;$U$4),Q3747*$V$3,OR(Q3747&gt;$U$3,Q3747&lt;$U$4),Q3747*$V$4,OR(Q3747&gt;$U$5,Q3747&lt;$U$6),Q3747*$V$6,OR(Q3747&gt;$U$6,Q3747&lt;$U$7),Q3747*$V$7)</f>
        <v>168.3</v>
      </c>
    </row>
    <row r="3748" spans="1:20" x14ac:dyDescent="0.3">
      <c r="A3748" s="2" t="s">
        <v>4435</v>
      </c>
      <c r="B3748" s="5">
        <v>43578</v>
      </c>
      <c r="C3748" s="5">
        <v>43579</v>
      </c>
      <c r="D3748" s="2" t="s">
        <v>45</v>
      </c>
      <c r="E3748" s="2" t="s">
        <v>27</v>
      </c>
      <c r="F3748" s="2" t="s">
        <v>803</v>
      </c>
      <c r="G3748" s="6" t="str">
        <f>VLOOKUP(F3748,'Customer Info'!A:B,2,0)</f>
        <v>Adrian</v>
      </c>
      <c r="H3748" s="6" t="str">
        <f>VLOOKUP(F3748,'Customer Info'!A:C,3,0)</f>
        <v>Barton</v>
      </c>
      <c r="I3748" s="6" t="str">
        <f>VLOOKUP(F3748,'Customer Info'!A:E,5,0)</f>
        <v>Zigong</v>
      </c>
      <c r="J3748" s="2" t="s">
        <v>490</v>
      </c>
      <c r="K3748" s="2">
        <v>175</v>
      </c>
      <c r="L3748" s="2">
        <v>158</v>
      </c>
      <c r="M3748" s="2">
        <v>1</v>
      </c>
      <c r="N3748" s="7">
        <f t="shared" si="232"/>
        <v>158</v>
      </c>
      <c r="O3748" s="7">
        <f t="shared" si="233"/>
        <v>175</v>
      </c>
      <c r="P3748" s="2">
        <v>30</v>
      </c>
      <c r="Q3748" s="8">
        <f t="shared" si="234"/>
        <v>205</v>
      </c>
      <c r="R3748" s="8">
        <f t="shared" si="235"/>
        <v>17</v>
      </c>
      <c r="S3748" s="2" t="s">
        <v>31</v>
      </c>
      <c r="T3748" s="22" cm="1">
        <f t="array" ref="T3748">_xlfn.IFS(OR(Q3748&gt;$U$2,Q3748&lt;$U$3),Q3748*$V$2,OR(Q3748&gt;$U$3,Q3748&lt;$U$4),Q3748*$V$3,OR(Q3748&gt;$U$3,Q3748&lt;$U$4),Q3748*$V$4,OR(Q3748&gt;$U$5,Q3748&lt;$U$6),Q3748*$V$6,OR(Q3748&gt;$U$6,Q3748&lt;$U$7),Q3748*$V$7)</f>
        <v>4.0999999999999996</v>
      </c>
    </row>
    <row r="3749" spans="1:20" x14ac:dyDescent="0.3">
      <c r="A3749" s="2" t="s">
        <v>4436</v>
      </c>
      <c r="B3749" s="5">
        <v>43602</v>
      </c>
      <c r="C3749" s="5">
        <v>43602</v>
      </c>
      <c r="D3749" s="2" t="s">
        <v>26</v>
      </c>
      <c r="E3749" s="2" t="s">
        <v>46</v>
      </c>
      <c r="F3749" s="2" t="s">
        <v>150</v>
      </c>
      <c r="G3749" s="6" t="str">
        <f>VLOOKUP(F3749,'Customer Info'!A:B,2,0)</f>
        <v>Adam</v>
      </c>
      <c r="H3749" s="6" t="str">
        <f>VLOOKUP(F3749,'Customer Info'!A:C,3,0)</f>
        <v>Bellavance</v>
      </c>
      <c r="I3749" s="6" t="str">
        <f>VLOOKUP(F3749,'Customer Info'!A:E,5,0)</f>
        <v>Kaiyuan</v>
      </c>
      <c r="J3749" s="2" t="s">
        <v>455</v>
      </c>
      <c r="K3749" s="2">
        <v>4846</v>
      </c>
      <c r="L3749" s="2">
        <v>4492</v>
      </c>
      <c r="M3749" s="2">
        <v>2</v>
      </c>
      <c r="N3749" s="7">
        <f t="shared" si="232"/>
        <v>8984</v>
      </c>
      <c r="O3749" s="7">
        <f t="shared" si="233"/>
        <v>9692</v>
      </c>
      <c r="P3749" s="2">
        <v>41</v>
      </c>
      <c r="Q3749" s="8">
        <f t="shared" si="234"/>
        <v>9733</v>
      </c>
      <c r="R3749" s="8">
        <f t="shared" si="235"/>
        <v>708</v>
      </c>
      <c r="S3749" s="2" t="s">
        <v>31</v>
      </c>
      <c r="T3749" s="22" cm="1">
        <f t="array" ref="T3749">_xlfn.IFS(OR(Q3749&gt;$U$2,Q3749&lt;$U$3),Q3749*$V$2,OR(Q3749&gt;$U$3,Q3749&lt;$U$4),Q3749*$V$3,OR(Q3749&gt;$U$3,Q3749&lt;$U$4),Q3749*$V$4,OR(Q3749&gt;$U$5,Q3749&lt;$U$6),Q3749*$V$6,OR(Q3749&gt;$U$6,Q3749&lt;$U$7),Q3749*$V$7)</f>
        <v>194.66</v>
      </c>
    </row>
    <row r="3750" spans="1:20" x14ac:dyDescent="0.3">
      <c r="A3750" s="2" t="s">
        <v>4437</v>
      </c>
      <c r="B3750" s="5">
        <v>43736</v>
      </c>
      <c r="C3750" s="5">
        <v>43738</v>
      </c>
      <c r="D3750" s="2" t="s">
        <v>33</v>
      </c>
      <c r="E3750" s="2" t="s">
        <v>66</v>
      </c>
      <c r="F3750" s="2" t="s">
        <v>789</v>
      </c>
      <c r="G3750" s="6" t="str">
        <f>VLOOKUP(F3750,'Customer Info'!A:B,2,0)</f>
        <v>Laurel</v>
      </c>
      <c r="H3750" s="6" t="str">
        <f>VLOOKUP(F3750,'Customer Info'!A:C,3,0)</f>
        <v>Beltran</v>
      </c>
      <c r="I3750" s="6" t="str">
        <f>VLOOKUP(F3750,'Customer Info'!A:E,5,0)</f>
        <v>Melbourne</v>
      </c>
      <c r="J3750" s="2" t="s">
        <v>332</v>
      </c>
      <c r="K3750" s="2">
        <v>6768</v>
      </c>
      <c r="L3750" s="2">
        <v>6512</v>
      </c>
      <c r="M3750" s="2">
        <v>2</v>
      </c>
      <c r="N3750" s="7">
        <f t="shared" si="232"/>
        <v>13024</v>
      </c>
      <c r="O3750" s="7">
        <f t="shared" si="233"/>
        <v>13536</v>
      </c>
      <c r="P3750" s="2">
        <v>28</v>
      </c>
      <c r="Q3750" s="8">
        <f t="shared" si="234"/>
        <v>13564</v>
      </c>
      <c r="R3750" s="8">
        <f t="shared" si="235"/>
        <v>512</v>
      </c>
      <c r="S3750" s="2" t="s">
        <v>31</v>
      </c>
      <c r="T3750" s="22" cm="1">
        <f t="array" ref="T3750">_xlfn.IFS(OR(Q3750&gt;$U$2,Q3750&lt;$U$3),Q3750*$V$2,OR(Q3750&gt;$U$3,Q3750&lt;$U$4),Q3750*$V$3,OR(Q3750&gt;$U$3,Q3750&lt;$U$4),Q3750*$V$4,OR(Q3750&gt;$U$5,Q3750&lt;$U$6),Q3750*$V$6,OR(Q3750&gt;$U$6,Q3750&lt;$U$7),Q3750*$V$7)</f>
        <v>271.28000000000003</v>
      </c>
    </row>
    <row r="3751" spans="1:20" x14ac:dyDescent="0.3">
      <c r="A3751" s="2" t="s">
        <v>4438</v>
      </c>
      <c r="B3751" s="5">
        <v>43637</v>
      </c>
      <c r="C3751" s="5">
        <v>43637</v>
      </c>
      <c r="D3751" s="2" t="s">
        <v>26</v>
      </c>
      <c r="E3751" s="2" t="s">
        <v>41</v>
      </c>
      <c r="F3751" s="2" t="s">
        <v>1209</v>
      </c>
      <c r="G3751" s="6" t="str">
        <f>VLOOKUP(F3751,'Customer Info'!A:B,2,0)</f>
        <v>Debra</v>
      </c>
      <c r="H3751" s="6" t="str">
        <f>VLOOKUP(F3751,'Customer Info'!A:C,3,0)</f>
        <v>Catini</v>
      </c>
      <c r="I3751" s="6" t="str">
        <f>VLOOKUP(F3751,'Customer Info'!A:E,5,0)</f>
        <v>Brisbane</v>
      </c>
      <c r="J3751" s="2" t="s">
        <v>1182</v>
      </c>
      <c r="K3751" s="2">
        <v>1808</v>
      </c>
      <c r="L3751" s="2">
        <v>1740</v>
      </c>
      <c r="M3751" s="2">
        <v>3</v>
      </c>
      <c r="N3751" s="7">
        <f t="shared" si="232"/>
        <v>5220</v>
      </c>
      <c r="O3751" s="7">
        <f t="shared" si="233"/>
        <v>5424</v>
      </c>
      <c r="P3751" s="2">
        <v>42</v>
      </c>
      <c r="Q3751" s="8">
        <f t="shared" si="234"/>
        <v>5466</v>
      </c>
      <c r="R3751" s="8">
        <f t="shared" si="235"/>
        <v>204</v>
      </c>
      <c r="S3751" s="2" t="s">
        <v>61</v>
      </c>
      <c r="T3751" s="22" cm="1">
        <f t="array" ref="T3751">_xlfn.IFS(OR(Q3751&gt;$U$2,Q3751&lt;$U$3),Q3751*$V$2,OR(Q3751&gt;$U$3,Q3751&lt;$U$4),Q3751*$V$3,OR(Q3751&gt;$U$3,Q3751&lt;$U$4),Q3751*$V$4,OR(Q3751&gt;$U$5,Q3751&lt;$U$6),Q3751*$V$6,OR(Q3751&gt;$U$6,Q3751&lt;$U$7),Q3751*$V$7)</f>
        <v>109.32000000000001</v>
      </c>
    </row>
    <row r="3752" spans="1:20" x14ac:dyDescent="0.3">
      <c r="A3752" s="2" t="s">
        <v>4439</v>
      </c>
      <c r="B3752" s="5">
        <v>43704</v>
      </c>
      <c r="C3752" s="5">
        <v>43706</v>
      </c>
      <c r="D3752" s="2" t="s">
        <v>45</v>
      </c>
      <c r="E3752" s="2" t="s">
        <v>66</v>
      </c>
      <c r="F3752" s="2" t="s">
        <v>298</v>
      </c>
      <c r="G3752" s="6" t="str">
        <f>VLOOKUP(F3752,'Customer Info'!A:B,2,0)</f>
        <v>Toby</v>
      </c>
      <c r="H3752" s="6" t="str">
        <f>VLOOKUP(F3752,'Customer Info'!A:C,3,0)</f>
        <v>Braunhardt</v>
      </c>
      <c r="I3752" s="6" t="str">
        <f>VLOOKUP(F3752,'Customer Info'!A:E,5,0)</f>
        <v>Jiangyan</v>
      </c>
      <c r="J3752" s="2" t="s">
        <v>793</v>
      </c>
      <c r="K3752" s="2">
        <v>145</v>
      </c>
      <c r="L3752" s="2">
        <v>130</v>
      </c>
      <c r="M3752" s="2">
        <v>2</v>
      </c>
      <c r="N3752" s="7">
        <f t="shared" si="232"/>
        <v>260</v>
      </c>
      <c r="O3752" s="7">
        <f t="shared" si="233"/>
        <v>290</v>
      </c>
      <c r="P3752" s="2">
        <v>30</v>
      </c>
      <c r="Q3752" s="8">
        <f t="shared" si="234"/>
        <v>320</v>
      </c>
      <c r="R3752" s="8">
        <f t="shared" si="235"/>
        <v>30</v>
      </c>
      <c r="S3752" s="2" t="s">
        <v>31</v>
      </c>
      <c r="T3752" s="22" cm="1">
        <f t="array" ref="T3752">_xlfn.IFS(OR(Q3752&gt;$U$2,Q3752&lt;$U$3),Q3752*$V$2,OR(Q3752&gt;$U$3,Q3752&lt;$U$4),Q3752*$V$3,OR(Q3752&gt;$U$3,Q3752&lt;$U$4),Q3752*$V$4,OR(Q3752&gt;$U$5,Q3752&lt;$U$6),Q3752*$V$6,OR(Q3752&gt;$U$6,Q3752&lt;$U$7),Q3752*$V$7)</f>
        <v>6.4</v>
      </c>
    </row>
    <row r="3753" spans="1:20" x14ac:dyDescent="0.3">
      <c r="A3753" s="2" t="s">
        <v>4440</v>
      </c>
      <c r="B3753" s="5">
        <v>43772</v>
      </c>
      <c r="C3753" s="5">
        <v>43774</v>
      </c>
      <c r="D3753" s="2" t="s">
        <v>26</v>
      </c>
      <c r="E3753" s="2" t="s">
        <v>89</v>
      </c>
      <c r="F3753" s="2" t="s">
        <v>1287</v>
      </c>
      <c r="G3753" s="6" t="str">
        <f>VLOOKUP(F3753,'Customer Info'!A:B,2,0)</f>
        <v>Jeremy</v>
      </c>
      <c r="H3753" s="6" t="str">
        <f>VLOOKUP(F3753,'Customer Info'!A:C,3,0)</f>
        <v>Ellison</v>
      </c>
      <c r="I3753" s="6" t="str">
        <f>VLOOKUP(F3753,'Customer Info'!A:E,5,0)</f>
        <v>Faridabad</v>
      </c>
      <c r="J3753" s="2" t="s">
        <v>857</v>
      </c>
      <c r="K3753" s="2">
        <v>6481</v>
      </c>
      <c r="L3753" s="2">
        <v>5884</v>
      </c>
      <c r="M3753" s="2">
        <v>1</v>
      </c>
      <c r="N3753" s="7">
        <f t="shared" si="232"/>
        <v>5884</v>
      </c>
      <c r="O3753" s="7">
        <f t="shared" si="233"/>
        <v>6481</v>
      </c>
      <c r="P3753" s="2">
        <v>38</v>
      </c>
      <c r="Q3753" s="8">
        <f t="shared" si="234"/>
        <v>6519</v>
      </c>
      <c r="R3753" s="8">
        <f t="shared" si="235"/>
        <v>597</v>
      </c>
      <c r="S3753" s="2" t="s">
        <v>31</v>
      </c>
      <c r="T3753" s="22" cm="1">
        <f t="array" ref="T3753">_xlfn.IFS(OR(Q3753&gt;$U$2,Q3753&lt;$U$3),Q3753*$V$2,OR(Q3753&gt;$U$3,Q3753&lt;$U$4),Q3753*$V$3,OR(Q3753&gt;$U$3,Q3753&lt;$U$4),Q3753*$V$4,OR(Q3753&gt;$U$5,Q3753&lt;$U$6),Q3753*$V$6,OR(Q3753&gt;$U$6,Q3753&lt;$U$7),Q3753*$V$7)</f>
        <v>130.38</v>
      </c>
    </row>
    <row r="3754" spans="1:20" x14ac:dyDescent="0.3">
      <c r="A3754" s="2" t="s">
        <v>4441</v>
      </c>
      <c r="B3754" s="5">
        <v>43629</v>
      </c>
      <c r="C3754" s="5">
        <v>43629</v>
      </c>
      <c r="D3754" s="2" t="s">
        <v>45</v>
      </c>
      <c r="E3754" s="2" t="s">
        <v>66</v>
      </c>
      <c r="F3754" s="2" t="s">
        <v>1494</v>
      </c>
      <c r="G3754" s="6" t="str">
        <f>VLOOKUP(F3754,'Customer Info'!A:B,2,0)</f>
        <v>Philisse</v>
      </c>
      <c r="H3754" s="6" t="str">
        <f>VLOOKUP(F3754,'Customer Info'!A:C,3,0)</f>
        <v>Overcash</v>
      </c>
      <c r="I3754" s="6" t="str">
        <f>VLOOKUP(F3754,'Customer Info'!A:E,5,0)</f>
        <v>Potsdam</v>
      </c>
      <c r="J3754" s="2" t="s">
        <v>209</v>
      </c>
      <c r="K3754" s="2">
        <v>829</v>
      </c>
      <c r="L3754" s="2">
        <v>761</v>
      </c>
      <c r="M3754" s="2">
        <v>1</v>
      </c>
      <c r="N3754" s="7">
        <f t="shared" si="232"/>
        <v>761</v>
      </c>
      <c r="O3754" s="7">
        <f t="shared" si="233"/>
        <v>829</v>
      </c>
      <c r="P3754" s="2">
        <v>87</v>
      </c>
      <c r="Q3754" s="8">
        <f t="shared" si="234"/>
        <v>916</v>
      </c>
      <c r="R3754" s="8">
        <f t="shared" si="235"/>
        <v>68</v>
      </c>
      <c r="S3754" s="2" t="s">
        <v>31</v>
      </c>
      <c r="T3754" s="22" cm="1">
        <f t="array" ref="T3754">_xlfn.IFS(OR(Q3754&gt;$U$2,Q3754&lt;$U$3),Q3754*$V$2,OR(Q3754&gt;$U$3,Q3754&lt;$U$4),Q3754*$V$3,OR(Q3754&gt;$U$3,Q3754&lt;$U$4),Q3754*$V$4,OR(Q3754&gt;$U$5,Q3754&lt;$U$6),Q3754*$V$6,OR(Q3754&gt;$U$6,Q3754&lt;$U$7),Q3754*$V$7)</f>
        <v>18.32</v>
      </c>
    </row>
    <row r="3755" spans="1:20" x14ac:dyDescent="0.3">
      <c r="A3755" s="2" t="s">
        <v>4442</v>
      </c>
      <c r="B3755" s="5">
        <v>43479</v>
      </c>
      <c r="C3755" s="5">
        <v>43479</v>
      </c>
      <c r="D3755" s="2" t="s">
        <v>45</v>
      </c>
      <c r="E3755" s="2" t="s">
        <v>34</v>
      </c>
      <c r="F3755" s="2" t="s">
        <v>2211</v>
      </c>
      <c r="G3755" s="6" t="str">
        <f>VLOOKUP(F3755,'Customer Info'!A:B,2,0)</f>
        <v>Scott</v>
      </c>
      <c r="H3755" s="6" t="str">
        <f>VLOOKUP(F3755,'Customer Info'!A:C,3,0)</f>
        <v>Williamson</v>
      </c>
      <c r="I3755" s="6" t="str">
        <f>VLOOKUP(F3755,'Customer Info'!A:E,5,0)</f>
        <v>Launceston</v>
      </c>
      <c r="J3755" s="2" t="s">
        <v>78</v>
      </c>
      <c r="K3755" s="2">
        <v>658</v>
      </c>
      <c r="L3755" s="2">
        <v>615</v>
      </c>
      <c r="M3755" s="2">
        <v>7</v>
      </c>
      <c r="N3755" s="7">
        <f t="shared" si="232"/>
        <v>4305</v>
      </c>
      <c r="O3755" s="7">
        <f t="shared" si="233"/>
        <v>4606</v>
      </c>
      <c r="P3755" s="2">
        <v>36</v>
      </c>
      <c r="Q3755" s="8">
        <f t="shared" si="234"/>
        <v>4642</v>
      </c>
      <c r="R3755" s="8">
        <f t="shared" si="235"/>
        <v>301</v>
      </c>
      <c r="S3755" s="2" t="s">
        <v>31</v>
      </c>
      <c r="T3755" s="22" cm="1">
        <f t="array" ref="T3755">_xlfn.IFS(OR(Q3755&gt;$U$2,Q3755&lt;$U$3),Q3755*$V$2,OR(Q3755&gt;$U$3,Q3755&lt;$U$4),Q3755*$V$3,OR(Q3755&gt;$U$3,Q3755&lt;$U$4),Q3755*$V$4,OR(Q3755&gt;$U$5,Q3755&lt;$U$6),Q3755*$V$6,OR(Q3755&gt;$U$6,Q3755&lt;$U$7),Q3755*$V$7)</f>
        <v>92.84</v>
      </c>
    </row>
    <row r="3756" spans="1:20" x14ac:dyDescent="0.3">
      <c r="A3756" s="2" t="s">
        <v>4443</v>
      </c>
      <c r="B3756" s="5">
        <v>43729</v>
      </c>
      <c r="C3756" s="5">
        <v>43730</v>
      </c>
      <c r="D3756" s="2" t="s">
        <v>33</v>
      </c>
      <c r="E3756" s="2" t="s">
        <v>34</v>
      </c>
      <c r="F3756" s="2" t="s">
        <v>190</v>
      </c>
      <c r="G3756" s="6" t="str">
        <f>VLOOKUP(F3756,'Customer Info'!A:B,2,0)</f>
        <v>Annie</v>
      </c>
      <c r="H3756" s="6" t="str">
        <f>VLOOKUP(F3756,'Customer Info'!A:C,3,0)</f>
        <v>Thurman</v>
      </c>
      <c r="I3756" s="6" t="str">
        <f>VLOOKUP(F3756,'Customer Info'!A:E,5,0)</f>
        <v>Sydney</v>
      </c>
      <c r="J3756" s="2" t="s">
        <v>543</v>
      </c>
      <c r="K3756" s="2">
        <v>2829</v>
      </c>
      <c r="L3756" s="2">
        <v>2596</v>
      </c>
      <c r="M3756" s="2">
        <v>1</v>
      </c>
      <c r="N3756" s="7">
        <f t="shared" si="232"/>
        <v>2596</v>
      </c>
      <c r="O3756" s="7">
        <f t="shared" si="233"/>
        <v>2829</v>
      </c>
      <c r="P3756" s="2">
        <v>76</v>
      </c>
      <c r="Q3756" s="8">
        <f t="shared" si="234"/>
        <v>2905</v>
      </c>
      <c r="R3756" s="8">
        <f t="shared" si="235"/>
        <v>233</v>
      </c>
      <c r="S3756" s="2" t="s">
        <v>31</v>
      </c>
      <c r="T3756" s="22" cm="1">
        <f t="array" ref="T3756">_xlfn.IFS(OR(Q3756&gt;$U$2,Q3756&lt;$U$3),Q3756*$V$2,OR(Q3756&gt;$U$3,Q3756&lt;$U$4),Q3756*$V$3,OR(Q3756&gt;$U$3,Q3756&lt;$U$4),Q3756*$V$4,OR(Q3756&gt;$U$5,Q3756&lt;$U$6),Q3756*$V$6,OR(Q3756&gt;$U$6,Q3756&lt;$U$7),Q3756*$V$7)</f>
        <v>58.1</v>
      </c>
    </row>
    <row r="3757" spans="1:20" x14ac:dyDescent="0.3">
      <c r="A3757" s="2" t="s">
        <v>4444</v>
      </c>
      <c r="B3757" s="5">
        <v>43798</v>
      </c>
      <c r="C3757" s="5">
        <v>43799</v>
      </c>
      <c r="D3757" s="2" t="s">
        <v>33</v>
      </c>
      <c r="E3757" s="2" t="s">
        <v>27</v>
      </c>
      <c r="F3757" s="2" t="s">
        <v>2956</v>
      </c>
      <c r="G3757" s="6" t="str">
        <f>VLOOKUP(F3757,'Customer Info'!A:B,2,0)</f>
        <v>Craig</v>
      </c>
      <c r="H3757" s="6" t="str">
        <f>VLOOKUP(F3757,'Customer Info'!A:C,3,0)</f>
        <v>Yedwab</v>
      </c>
      <c r="I3757" s="6" t="str">
        <f>VLOOKUP(F3757,'Customer Info'!A:E,5,0)</f>
        <v>Aligarh</v>
      </c>
      <c r="J3757" s="2" t="s">
        <v>281</v>
      </c>
      <c r="K3757" s="2">
        <v>6520</v>
      </c>
      <c r="L3757" s="2">
        <v>5985</v>
      </c>
      <c r="M3757" s="2">
        <v>3</v>
      </c>
      <c r="N3757" s="7">
        <f t="shared" si="232"/>
        <v>17955</v>
      </c>
      <c r="O3757" s="7">
        <f t="shared" si="233"/>
        <v>19560</v>
      </c>
      <c r="P3757" s="2">
        <v>62</v>
      </c>
      <c r="Q3757" s="8">
        <f t="shared" si="234"/>
        <v>19622</v>
      </c>
      <c r="R3757" s="8">
        <f t="shared" si="235"/>
        <v>1605</v>
      </c>
      <c r="S3757" s="2" t="s">
        <v>61</v>
      </c>
      <c r="T3757" s="22" cm="1">
        <f t="array" ref="T3757">_xlfn.IFS(OR(Q3757&gt;$U$2,Q3757&lt;$U$3),Q3757*$V$2,OR(Q3757&gt;$U$3,Q3757&lt;$U$4),Q3757*$V$3,OR(Q3757&gt;$U$3,Q3757&lt;$U$4),Q3757*$V$4,OR(Q3757&gt;$U$5,Q3757&lt;$U$6),Q3757*$V$6,OR(Q3757&gt;$U$6,Q3757&lt;$U$7),Q3757*$V$7)</f>
        <v>392.44</v>
      </c>
    </row>
    <row r="3758" spans="1:20" x14ac:dyDescent="0.3">
      <c r="A3758" s="2" t="s">
        <v>4445</v>
      </c>
      <c r="B3758" s="5">
        <v>43595</v>
      </c>
      <c r="C3758" s="5">
        <v>43595</v>
      </c>
      <c r="D3758" s="2" t="s">
        <v>33</v>
      </c>
      <c r="E3758" s="2" t="s">
        <v>34</v>
      </c>
      <c r="F3758" s="2" t="s">
        <v>638</v>
      </c>
      <c r="G3758" s="6" t="str">
        <f>VLOOKUP(F3758,'Customer Info'!A:B,2,0)</f>
        <v>Steven</v>
      </c>
      <c r="H3758" s="6" t="str">
        <f>VLOOKUP(F3758,'Customer Info'!A:C,3,0)</f>
        <v>Cartwright</v>
      </c>
      <c r="I3758" s="6" t="str">
        <f>VLOOKUP(F3758,'Customer Info'!A:E,5,0)</f>
        <v>Newcastle</v>
      </c>
      <c r="J3758" s="2" t="s">
        <v>291</v>
      </c>
      <c r="K3758" s="2">
        <v>2706</v>
      </c>
      <c r="L3758" s="2">
        <v>2553</v>
      </c>
      <c r="M3758" s="2">
        <v>4</v>
      </c>
      <c r="N3758" s="7">
        <f t="shared" si="232"/>
        <v>10212</v>
      </c>
      <c r="O3758" s="7">
        <f t="shared" si="233"/>
        <v>10824</v>
      </c>
      <c r="P3758" s="2">
        <v>30</v>
      </c>
      <c r="Q3758" s="8">
        <f t="shared" si="234"/>
        <v>10854</v>
      </c>
      <c r="R3758" s="8">
        <f t="shared" si="235"/>
        <v>612</v>
      </c>
      <c r="S3758" s="2" t="s">
        <v>31</v>
      </c>
      <c r="T3758" s="22" cm="1">
        <f t="array" ref="T3758">_xlfn.IFS(OR(Q3758&gt;$U$2,Q3758&lt;$U$3),Q3758*$V$2,OR(Q3758&gt;$U$3,Q3758&lt;$U$4),Q3758*$V$3,OR(Q3758&gt;$U$3,Q3758&lt;$U$4),Q3758*$V$4,OR(Q3758&gt;$U$5,Q3758&lt;$U$6),Q3758*$V$6,OR(Q3758&gt;$U$6,Q3758&lt;$U$7),Q3758*$V$7)</f>
        <v>217.08</v>
      </c>
    </row>
    <row r="3759" spans="1:20" x14ac:dyDescent="0.3">
      <c r="A3759" s="2" t="s">
        <v>4446</v>
      </c>
      <c r="B3759" s="5">
        <v>43525</v>
      </c>
      <c r="C3759" s="5">
        <v>43526</v>
      </c>
      <c r="D3759" s="2" t="s">
        <v>33</v>
      </c>
      <c r="E3759" s="2" t="s">
        <v>27</v>
      </c>
      <c r="F3759" s="2" t="s">
        <v>247</v>
      </c>
      <c r="G3759" s="6" t="str">
        <f>VLOOKUP(F3759,'Customer Info'!A:B,2,0)</f>
        <v>Pamela</v>
      </c>
      <c r="H3759" s="6" t="str">
        <f>VLOOKUP(F3759,'Customer Info'!A:C,3,0)</f>
        <v>Coakley</v>
      </c>
      <c r="I3759" s="6" t="str">
        <f>VLOOKUP(F3759,'Customer Info'!A:E,5,0)</f>
        <v>Jakarta</v>
      </c>
      <c r="J3759" s="2" t="s">
        <v>181</v>
      </c>
      <c r="K3759" s="2">
        <v>1498</v>
      </c>
      <c r="L3759" s="2">
        <v>1335</v>
      </c>
      <c r="M3759" s="2">
        <v>2</v>
      </c>
      <c r="N3759" s="7">
        <f t="shared" si="232"/>
        <v>2670</v>
      </c>
      <c r="O3759" s="7">
        <f t="shared" si="233"/>
        <v>2996</v>
      </c>
      <c r="P3759" s="2">
        <v>29</v>
      </c>
      <c r="Q3759" s="8">
        <f t="shared" si="234"/>
        <v>3025</v>
      </c>
      <c r="R3759" s="8">
        <f t="shared" si="235"/>
        <v>326</v>
      </c>
      <c r="S3759" s="2" t="s">
        <v>31</v>
      </c>
      <c r="T3759" s="22" cm="1">
        <f t="array" ref="T3759">_xlfn.IFS(OR(Q3759&gt;$U$2,Q3759&lt;$U$3),Q3759*$V$2,OR(Q3759&gt;$U$3,Q3759&lt;$U$4),Q3759*$V$3,OR(Q3759&gt;$U$3,Q3759&lt;$U$4),Q3759*$V$4,OR(Q3759&gt;$U$5,Q3759&lt;$U$6),Q3759*$V$6,OR(Q3759&gt;$U$6,Q3759&lt;$U$7),Q3759*$V$7)</f>
        <v>60.5</v>
      </c>
    </row>
    <row r="3760" spans="1:20" x14ac:dyDescent="0.3">
      <c r="A3760" s="2" t="s">
        <v>4447</v>
      </c>
      <c r="B3760" s="5">
        <v>43702</v>
      </c>
      <c r="C3760" s="5">
        <v>43704</v>
      </c>
      <c r="D3760" s="2" t="s">
        <v>45</v>
      </c>
      <c r="E3760" s="2" t="s">
        <v>41</v>
      </c>
      <c r="F3760" s="2" t="s">
        <v>165</v>
      </c>
      <c r="G3760" s="6" t="str">
        <f>VLOOKUP(F3760,'Customer Info'!A:B,2,0)</f>
        <v>Stuart</v>
      </c>
      <c r="H3760" s="6" t="str">
        <f>VLOOKUP(F3760,'Customer Info'!A:C,3,0)</f>
        <v>Calhoun</v>
      </c>
      <c r="I3760" s="6" t="str">
        <f>VLOOKUP(F3760,'Customer Info'!A:E,5,0)</f>
        <v>Nowra</v>
      </c>
      <c r="J3760" s="2" t="s">
        <v>232</v>
      </c>
      <c r="K3760" s="2">
        <v>968</v>
      </c>
      <c r="L3760" s="2">
        <v>913</v>
      </c>
      <c r="M3760" s="2">
        <v>1</v>
      </c>
      <c r="N3760" s="7">
        <f t="shared" si="232"/>
        <v>913</v>
      </c>
      <c r="O3760" s="7">
        <f t="shared" si="233"/>
        <v>968</v>
      </c>
      <c r="P3760" s="2">
        <v>67</v>
      </c>
      <c r="Q3760" s="8">
        <f t="shared" si="234"/>
        <v>1035</v>
      </c>
      <c r="R3760" s="8">
        <f t="shared" si="235"/>
        <v>55</v>
      </c>
      <c r="S3760" s="2" t="s">
        <v>61</v>
      </c>
      <c r="T3760" s="22" cm="1">
        <f t="array" ref="T3760">_xlfn.IFS(OR(Q3760&gt;$U$2,Q3760&lt;$U$3),Q3760*$V$2,OR(Q3760&gt;$U$3,Q3760&lt;$U$4),Q3760*$V$3,OR(Q3760&gt;$U$3,Q3760&lt;$U$4),Q3760*$V$4,OR(Q3760&gt;$U$5,Q3760&lt;$U$6),Q3760*$V$6,OR(Q3760&gt;$U$6,Q3760&lt;$U$7),Q3760*$V$7)</f>
        <v>20.7</v>
      </c>
    </row>
    <row r="3761" spans="1:20" x14ac:dyDescent="0.3">
      <c r="A3761" s="2" t="s">
        <v>4448</v>
      </c>
      <c r="B3761" s="5">
        <v>43603</v>
      </c>
      <c r="C3761" s="5">
        <v>43604</v>
      </c>
      <c r="D3761" s="2" t="s">
        <v>45</v>
      </c>
      <c r="E3761" s="2" t="s">
        <v>46</v>
      </c>
      <c r="F3761" s="2" t="s">
        <v>805</v>
      </c>
      <c r="G3761" s="6" t="str">
        <f>VLOOKUP(F3761,'Customer Info'!A:B,2,0)</f>
        <v>Darren</v>
      </c>
      <c r="H3761" s="6" t="str">
        <f>VLOOKUP(F3761,'Customer Info'!A:C,3,0)</f>
        <v>Budd</v>
      </c>
      <c r="I3761" s="6" t="str">
        <f>VLOOKUP(F3761,'Customer Info'!A:E,5,0)</f>
        <v>Perth</v>
      </c>
      <c r="J3761" s="2" t="s">
        <v>323</v>
      </c>
      <c r="K3761" s="2">
        <v>1058</v>
      </c>
      <c r="L3761" s="2">
        <v>989</v>
      </c>
      <c r="M3761" s="2">
        <v>2</v>
      </c>
      <c r="N3761" s="7">
        <f t="shared" si="232"/>
        <v>1978</v>
      </c>
      <c r="O3761" s="7">
        <f t="shared" si="233"/>
        <v>2116</v>
      </c>
      <c r="P3761" s="2">
        <v>94</v>
      </c>
      <c r="Q3761" s="8">
        <f t="shared" si="234"/>
        <v>2210</v>
      </c>
      <c r="R3761" s="8">
        <f t="shared" si="235"/>
        <v>138</v>
      </c>
      <c r="S3761" s="2" t="s">
        <v>28</v>
      </c>
      <c r="T3761" s="22" cm="1">
        <f t="array" ref="T3761">_xlfn.IFS(OR(Q3761&gt;$U$2,Q3761&lt;$U$3),Q3761*$V$2,OR(Q3761&gt;$U$3,Q3761&lt;$U$4),Q3761*$V$3,OR(Q3761&gt;$U$3,Q3761&lt;$U$4),Q3761*$V$4,OR(Q3761&gt;$U$5,Q3761&lt;$U$6),Q3761*$V$6,OR(Q3761&gt;$U$6,Q3761&lt;$U$7),Q3761*$V$7)</f>
        <v>44.2</v>
      </c>
    </row>
    <row r="3762" spans="1:20" x14ac:dyDescent="0.3">
      <c r="A3762" s="2" t="s">
        <v>4449</v>
      </c>
      <c r="B3762" s="5">
        <v>43608</v>
      </c>
      <c r="C3762" s="5">
        <v>43610</v>
      </c>
      <c r="D3762" s="2" t="s">
        <v>45</v>
      </c>
      <c r="E3762" s="2" t="s">
        <v>34</v>
      </c>
      <c r="F3762" s="2" t="s">
        <v>524</v>
      </c>
      <c r="G3762" s="6" t="str">
        <f>VLOOKUP(F3762,'Customer Info'!A:B,2,0)</f>
        <v>Nicole</v>
      </c>
      <c r="H3762" s="6" t="str">
        <f>VLOOKUP(F3762,'Customer Info'!A:C,3,0)</f>
        <v>Fjeld</v>
      </c>
      <c r="I3762" s="6" t="str">
        <f>VLOOKUP(F3762,'Customer Info'!A:E,5,0)</f>
        <v>Berlin</v>
      </c>
      <c r="J3762" s="2" t="s">
        <v>181</v>
      </c>
      <c r="K3762" s="2">
        <v>2907</v>
      </c>
      <c r="L3762" s="2">
        <v>2667</v>
      </c>
      <c r="M3762" s="2">
        <v>1</v>
      </c>
      <c r="N3762" s="7">
        <f t="shared" si="232"/>
        <v>2667</v>
      </c>
      <c r="O3762" s="7">
        <f t="shared" si="233"/>
        <v>2907</v>
      </c>
      <c r="P3762" s="2">
        <v>61</v>
      </c>
      <c r="Q3762" s="8">
        <f t="shared" si="234"/>
        <v>2968</v>
      </c>
      <c r="R3762" s="8">
        <f t="shared" si="235"/>
        <v>240</v>
      </c>
      <c r="S3762" s="2" t="s">
        <v>31</v>
      </c>
      <c r="T3762" s="22" cm="1">
        <f t="array" ref="T3762">_xlfn.IFS(OR(Q3762&gt;$U$2,Q3762&lt;$U$3),Q3762*$V$2,OR(Q3762&gt;$U$3,Q3762&lt;$U$4),Q3762*$V$3,OR(Q3762&gt;$U$3,Q3762&lt;$U$4),Q3762*$V$4,OR(Q3762&gt;$U$5,Q3762&lt;$U$6),Q3762*$V$6,OR(Q3762&gt;$U$6,Q3762&lt;$U$7),Q3762*$V$7)</f>
        <v>59.36</v>
      </c>
    </row>
    <row r="3763" spans="1:20" x14ac:dyDescent="0.3">
      <c r="A3763" s="2" t="s">
        <v>4450</v>
      </c>
      <c r="B3763" s="5">
        <v>43659</v>
      </c>
      <c r="C3763" s="5">
        <v>43661</v>
      </c>
      <c r="D3763" s="2" t="s">
        <v>26</v>
      </c>
      <c r="E3763" s="2" t="s">
        <v>46</v>
      </c>
      <c r="F3763" s="2" t="s">
        <v>1313</v>
      </c>
      <c r="G3763" s="6" t="str">
        <f>VLOOKUP(F3763,'Customer Info'!A:B,2,0)</f>
        <v>Lindsay</v>
      </c>
      <c r="H3763" s="6" t="str">
        <f>VLOOKUP(F3763,'Customer Info'!A:C,3,0)</f>
        <v>Castell</v>
      </c>
      <c r="I3763" s="6" t="str">
        <f>VLOOKUP(F3763,'Customer Info'!A:E,5,0)</f>
        <v>Depok</v>
      </c>
      <c r="J3763" s="2" t="s">
        <v>464</v>
      </c>
      <c r="K3763" s="2">
        <v>2271</v>
      </c>
      <c r="L3763" s="2">
        <v>2144</v>
      </c>
      <c r="M3763" s="2">
        <v>4</v>
      </c>
      <c r="N3763" s="7">
        <f t="shared" si="232"/>
        <v>8576</v>
      </c>
      <c r="O3763" s="7">
        <f t="shared" si="233"/>
        <v>9084</v>
      </c>
      <c r="P3763" s="2">
        <v>26</v>
      </c>
      <c r="Q3763" s="8">
        <f t="shared" si="234"/>
        <v>9110</v>
      </c>
      <c r="R3763" s="8">
        <f t="shared" si="235"/>
        <v>508</v>
      </c>
      <c r="S3763" s="2" t="s">
        <v>61</v>
      </c>
      <c r="T3763" s="22" cm="1">
        <f t="array" ref="T3763">_xlfn.IFS(OR(Q3763&gt;$U$2,Q3763&lt;$U$3),Q3763*$V$2,OR(Q3763&gt;$U$3,Q3763&lt;$U$4),Q3763*$V$3,OR(Q3763&gt;$U$3,Q3763&lt;$U$4),Q3763*$V$4,OR(Q3763&gt;$U$5,Q3763&lt;$U$6),Q3763*$V$6,OR(Q3763&gt;$U$6,Q3763&lt;$U$7),Q3763*$V$7)</f>
        <v>182.20000000000002</v>
      </c>
    </row>
    <row r="3764" spans="1:20" x14ac:dyDescent="0.3">
      <c r="A3764" s="2" t="s">
        <v>4451</v>
      </c>
      <c r="B3764" s="5">
        <v>43788</v>
      </c>
      <c r="C3764" s="5">
        <v>43788</v>
      </c>
      <c r="D3764" s="2" t="s">
        <v>45</v>
      </c>
      <c r="E3764" s="2" t="s">
        <v>41</v>
      </c>
      <c r="F3764" s="2" t="s">
        <v>859</v>
      </c>
      <c r="G3764" s="6" t="str">
        <f>VLOOKUP(F3764,'Customer Info'!A:B,2,0)</f>
        <v>Harold</v>
      </c>
      <c r="H3764" s="6" t="str">
        <f>VLOOKUP(F3764,'Customer Info'!A:C,3,0)</f>
        <v>Dahlen</v>
      </c>
      <c r="I3764" s="6" t="str">
        <f>VLOOKUP(F3764,'Customer Info'!A:E,5,0)</f>
        <v>Jakarta</v>
      </c>
      <c r="J3764" s="2" t="s">
        <v>543</v>
      </c>
      <c r="K3764" s="2">
        <v>187</v>
      </c>
      <c r="L3764" s="2">
        <v>176</v>
      </c>
      <c r="M3764" s="2">
        <v>3</v>
      </c>
      <c r="N3764" s="7">
        <f t="shared" si="232"/>
        <v>528</v>
      </c>
      <c r="O3764" s="7">
        <f t="shared" si="233"/>
        <v>561</v>
      </c>
      <c r="P3764" s="2">
        <v>30</v>
      </c>
      <c r="Q3764" s="8">
        <f t="shared" si="234"/>
        <v>591</v>
      </c>
      <c r="R3764" s="8">
        <f t="shared" si="235"/>
        <v>33</v>
      </c>
      <c r="S3764" s="2" t="s">
        <v>61</v>
      </c>
      <c r="T3764" s="22" cm="1">
        <f t="array" ref="T3764">_xlfn.IFS(OR(Q3764&gt;$U$2,Q3764&lt;$U$3),Q3764*$V$2,OR(Q3764&gt;$U$3,Q3764&lt;$U$4),Q3764*$V$3,OR(Q3764&gt;$U$3,Q3764&lt;$U$4),Q3764*$V$4,OR(Q3764&gt;$U$5,Q3764&lt;$U$6),Q3764*$V$6,OR(Q3764&gt;$U$6,Q3764&lt;$U$7),Q3764*$V$7)</f>
        <v>11.82</v>
      </c>
    </row>
    <row r="3765" spans="1:20" x14ac:dyDescent="0.3">
      <c r="A3765" s="2" t="s">
        <v>4452</v>
      </c>
      <c r="B3765" s="5">
        <v>43828</v>
      </c>
      <c r="C3765" s="5">
        <v>43828</v>
      </c>
      <c r="D3765" s="2" t="s">
        <v>45</v>
      </c>
      <c r="E3765" s="2" t="s">
        <v>41</v>
      </c>
      <c r="F3765" s="2" t="s">
        <v>201</v>
      </c>
      <c r="G3765" s="6" t="str">
        <f>VLOOKUP(F3765,'Customer Info'!A:B,2,0)</f>
        <v>Alex</v>
      </c>
      <c r="H3765" s="6" t="str">
        <f>VLOOKUP(F3765,'Customer Info'!A:C,3,0)</f>
        <v>Grayson</v>
      </c>
      <c r="I3765" s="6" t="str">
        <f>VLOOKUP(F3765,'Customer Info'!A:E,5,0)</f>
        <v>Anyang</v>
      </c>
      <c r="J3765" s="2" t="s">
        <v>218</v>
      </c>
      <c r="K3765" s="2">
        <v>1372</v>
      </c>
      <c r="L3765" s="2">
        <v>1308</v>
      </c>
      <c r="M3765" s="2">
        <v>3</v>
      </c>
      <c r="N3765" s="7">
        <f t="shared" si="232"/>
        <v>3924</v>
      </c>
      <c r="O3765" s="7">
        <f t="shared" si="233"/>
        <v>4116</v>
      </c>
      <c r="P3765" s="2">
        <v>59</v>
      </c>
      <c r="Q3765" s="8">
        <f t="shared" si="234"/>
        <v>4175</v>
      </c>
      <c r="R3765" s="8">
        <f t="shared" si="235"/>
        <v>192</v>
      </c>
      <c r="S3765" s="2" t="s">
        <v>69</v>
      </c>
      <c r="T3765" s="22" cm="1">
        <f t="array" ref="T3765">_xlfn.IFS(OR(Q3765&gt;$U$2,Q3765&lt;$U$3),Q3765*$V$2,OR(Q3765&gt;$U$3,Q3765&lt;$U$4),Q3765*$V$3,OR(Q3765&gt;$U$3,Q3765&lt;$U$4),Q3765*$V$4,OR(Q3765&gt;$U$5,Q3765&lt;$U$6),Q3765*$V$6,OR(Q3765&gt;$U$6,Q3765&lt;$U$7),Q3765*$V$7)</f>
        <v>83.5</v>
      </c>
    </row>
    <row r="3766" spans="1:20" x14ac:dyDescent="0.3">
      <c r="A3766" s="2" t="s">
        <v>4453</v>
      </c>
      <c r="B3766" s="5">
        <v>43794</v>
      </c>
      <c r="C3766" s="5">
        <v>43795</v>
      </c>
      <c r="D3766" s="2" t="s">
        <v>26</v>
      </c>
      <c r="E3766" s="2" t="s">
        <v>41</v>
      </c>
      <c r="F3766" s="2" t="s">
        <v>1094</v>
      </c>
      <c r="G3766" s="6" t="str">
        <f>VLOOKUP(F3766,'Customer Info'!A:B,2,0)</f>
        <v>Annie</v>
      </c>
      <c r="H3766" s="6" t="str">
        <f>VLOOKUP(F3766,'Customer Info'!A:C,3,0)</f>
        <v>Zypern</v>
      </c>
      <c r="I3766" s="6" t="str">
        <f>VLOOKUP(F3766,'Customer Info'!A:E,5,0)</f>
        <v>Brisbane</v>
      </c>
      <c r="J3766" s="2" t="s">
        <v>221</v>
      </c>
      <c r="K3766" s="2">
        <v>2222</v>
      </c>
      <c r="L3766" s="2">
        <v>2081</v>
      </c>
      <c r="M3766" s="2">
        <v>3</v>
      </c>
      <c r="N3766" s="7">
        <f t="shared" si="232"/>
        <v>6243</v>
      </c>
      <c r="O3766" s="7">
        <f t="shared" si="233"/>
        <v>6666</v>
      </c>
      <c r="P3766" s="2">
        <v>51</v>
      </c>
      <c r="Q3766" s="8">
        <f t="shared" si="234"/>
        <v>6717</v>
      </c>
      <c r="R3766" s="8">
        <f t="shared" si="235"/>
        <v>423</v>
      </c>
      <c r="S3766" s="2" t="s">
        <v>28</v>
      </c>
      <c r="T3766" s="22" cm="1">
        <f t="array" ref="T3766">_xlfn.IFS(OR(Q3766&gt;$U$2,Q3766&lt;$U$3),Q3766*$V$2,OR(Q3766&gt;$U$3,Q3766&lt;$U$4),Q3766*$V$3,OR(Q3766&gt;$U$3,Q3766&lt;$U$4),Q3766*$V$4,OR(Q3766&gt;$U$5,Q3766&lt;$U$6),Q3766*$V$6,OR(Q3766&gt;$U$6,Q3766&lt;$U$7),Q3766*$V$7)</f>
        <v>134.34</v>
      </c>
    </row>
    <row r="3767" spans="1:20" x14ac:dyDescent="0.3">
      <c r="A3767" s="2" t="s">
        <v>4454</v>
      </c>
      <c r="B3767" s="5">
        <v>43787</v>
      </c>
      <c r="C3767" s="5">
        <v>43788</v>
      </c>
      <c r="D3767" s="2" t="s">
        <v>45</v>
      </c>
      <c r="E3767" s="2" t="s">
        <v>41</v>
      </c>
      <c r="F3767" s="2" t="s">
        <v>528</v>
      </c>
      <c r="G3767" s="6" t="str">
        <f>VLOOKUP(F3767,'Customer Info'!A:B,2,0)</f>
        <v>Peter</v>
      </c>
      <c r="H3767" s="6" t="str">
        <f>VLOOKUP(F3767,'Customer Info'!A:C,3,0)</f>
        <v>McVee</v>
      </c>
      <c r="I3767" s="6" t="str">
        <f>VLOOKUP(F3767,'Customer Info'!A:E,5,0)</f>
        <v>Hamburg</v>
      </c>
      <c r="J3767" s="2" t="s">
        <v>30</v>
      </c>
      <c r="K3767" s="2">
        <v>148</v>
      </c>
      <c r="L3767" s="2">
        <v>136</v>
      </c>
      <c r="M3767" s="2">
        <v>7</v>
      </c>
      <c r="N3767" s="7">
        <f t="shared" si="232"/>
        <v>952</v>
      </c>
      <c r="O3767" s="7">
        <f t="shared" si="233"/>
        <v>1036</v>
      </c>
      <c r="P3767" s="2">
        <v>30</v>
      </c>
      <c r="Q3767" s="8">
        <f t="shared" si="234"/>
        <v>1066</v>
      </c>
      <c r="R3767" s="8">
        <f t="shared" si="235"/>
        <v>84</v>
      </c>
      <c r="S3767" s="2" t="s">
        <v>61</v>
      </c>
      <c r="T3767" s="22" cm="1">
        <f t="array" ref="T3767">_xlfn.IFS(OR(Q3767&gt;$U$2,Q3767&lt;$U$3),Q3767*$V$2,OR(Q3767&gt;$U$3,Q3767&lt;$U$4),Q3767*$V$3,OR(Q3767&gt;$U$3,Q3767&lt;$U$4),Q3767*$V$4,OR(Q3767&gt;$U$5,Q3767&lt;$U$6),Q3767*$V$6,OR(Q3767&gt;$U$6,Q3767&lt;$U$7),Q3767*$V$7)</f>
        <v>21.32</v>
      </c>
    </row>
    <row r="3768" spans="1:20" x14ac:dyDescent="0.3">
      <c r="A3768" s="2" t="s">
        <v>4455</v>
      </c>
      <c r="B3768" s="5">
        <v>43747</v>
      </c>
      <c r="C3768" s="5">
        <v>43748</v>
      </c>
      <c r="D3768" s="2" t="s">
        <v>26</v>
      </c>
      <c r="E3768" s="2" t="s">
        <v>66</v>
      </c>
      <c r="F3768" s="2" t="s">
        <v>303</v>
      </c>
      <c r="G3768" s="6" t="str">
        <f>VLOOKUP(F3768,'Customer Info'!A:B,2,0)</f>
        <v>Nick</v>
      </c>
      <c r="H3768" s="6" t="str">
        <f>VLOOKUP(F3768,'Customer Info'!A:C,3,0)</f>
        <v>Radford</v>
      </c>
      <c r="I3768" s="6" t="str">
        <f>VLOOKUP(F3768,'Customer Info'!A:E,5,0)</f>
        <v>Lucknow</v>
      </c>
      <c r="J3768" s="2" t="s">
        <v>520</v>
      </c>
      <c r="K3768" s="2">
        <v>2205</v>
      </c>
      <c r="L3768" s="2">
        <v>2061</v>
      </c>
      <c r="M3768" s="2">
        <v>2</v>
      </c>
      <c r="N3768" s="7">
        <f t="shared" si="232"/>
        <v>4122</v>
      </c>
      <c r="O3768" s="7">
        <f t="shared" si="233"/>
        <v>4410</v>
      </c>
      <c r="P3768" s="2">
        <v>34</v>
      </c>
      <c r="Q3768" s="8">
        <f t="shared" si="234"/>
        <v>4444</v>
      </c>
      <c r="R3768" s="8">
        <f t="shared" si="235"/>
        <v>288</v>
      </c>
      <c r="S3768" s="2" t="s">
        <v>31</v>
      </c>
      <c r="T3768" s="22" cm="1">
        <f t="array" ref="T3768">_xlfn.IFS(OR(Q3768&gt;$U$2,Q3768&lt;$U$3),Q3768*$V$2,OR(Q3768&gt;$U$3,Q3768&lt;$U$4),Q3768*$V$3,OR(Q3768&gt;$U$3,Q3768&lt;$U$4),Q3768*$V$4,OR(Q3768&gt;$U$5,Q3768&lt;$U$6),Q3768*$V$6,OR(Q3768&gt;$U$6,Q3768&lt;$U$7),Q3768*$V$7)</f>
        <v>88.88</v>
      </c>
    </row>
    <row r="3769" spans="1:20" x14ac:dyDescent="0.3">
      <c r="A3769" s="2" t="s">
        <v>4456</v>
      </c>
      <c r="B3769" s="5">
        <v>43752</v>
      </c>
      <c r="C3769" s="5">
        <v>43754</v>
      </c>
      <c r="D3769" s="2" t="s">
        <v>45</v>
      </c>
      <c r="E3769" s="2" t="s">
        <v>46</v>
      </c>
      <c r="F3769" s="2" t="s">
        <v>1471</v>
      </c>
      <c r="G3769" s="6" t="str">
        <f>VLOOKUP(F3769,'Customer Info'!A:B,2,0)</f>
        <v>Caroline</v>
      </c>
      <c r="H3769" s="6" t="str">
        <f>VLOOKUP(F3769,'Customer Info'!A:C,3,0)</f>
        <v>Jumper</v>
      </c>
      <c r="I3769" s="6" t="str">
        <f>VLOOKUP(F3769,'Customer Info'!A:E,5,0)</f>
        <v>Xuzhou</v>
      </c>
      <c r="J3769" s="2" t="s">
        <v>891</v>
      </c>
      <c r="K3769" s="2">
        <v>1060</v>
      </c>
      <c r="L3769" s="2">
        <v>964</v>
      </c>
      <c r="M3769" s="2">
        <v>1</v>
      </c>
      <c r="N3769" s="7">
        <f t="shared" si="232"/>
        <v>964</v>
      </c>
      <c r="O3769" s="7">
        <f t="shared" si="233"/>
        <v>1060</v>
      </c>
      <c r="P3769" s="2">
        <v>83</v>
      </c>
      <c r="Q3769" s="8">
        <f t="shared" si="234"/>
        <v>1143</v>
      </c>
      <c r="R3769" s="8">
        <f t="shared" si="235"/>
        <v>96</v>
      </c>
      <c r="S3769" s="2" t="s">
        <v>31</v>
      </c>
      <c r="T3769" s="22" cm="1">
        <f t="array" ref="T3769">_xlfn.IFS(OR(Q3769&gt;$U$2,Q3769&lt;$U$3),Q3769*$V$2,OR(Q3769&gt;$U$3,Q3769&lt;$U$4),Q3769*$V$3,OR(Q3769&gt;$U$3,Q3769&lt;$U$4),Q3769*$V$4,OR(Q3769&gt;$U$5,Q3769&lt;$U$6),Q3769*$V$6,OR(Q3769&gt;$U$6,Q3769&lt;$U$7),Q3769*$V$7)</f>
        <v>22.86</v>
      </c>
    </row>
    <row r="3770" spans="1:20" x14ac:dyDescent="0.3">
      <c r="A3770" s="2" t="s">
        <v>4457</v>
      </c>
      <c r="B3770" s="5">
        <v>43814</v>
      </c>
      <c r="C3770" s="5">
        <v>43814</v>
      </c>
      <c r="D3770" s="2" t="s">
        <v>45</v>
      </c>
      <c r="E3770" s="2" t="s">
        <v>66</v>
      </c>
      <c r="F3770" s="2" t="s">
        <v>837</v>
      </c>
      <c r="G3770" s="6" t="str">
        <f>VLOOKUP(F3770,'Customer Info'!A:B,2,0)</f>
        <v>Dan</v>
      </c>
      <c r="H3770" s="6" t="str">
        <f>VLOOKUP(F3770,'Customer Info'!A:C,3,0)</f>
        <v>Campbell</v>
      </c>
      <c r="I3770" s="6" t="str">
        <f>VLOOKUP(F3770,'Customer Info'!A:E,5,0)</f>
        <v>Perth</v>
      </c>
      <c r="J3770" s="2" t="s">
        <v>759</v>
      </c>
      <c r="K3770" s="2">
        <v>63</v>
      </c>
      <c r="L3770" s="2">
        <v>58</v>
      </c>
      <c r="M3770" s="2">
        <v>1</v>
      </c>
      <c r="N3770" s="7">
        <f t="shared" si="232"/>
        <v>58</v>
      </c>
      <c r="O3770" s="7">
        <f t="shared" si="233"/>
        <v>63</v>
      </c>
      <c r="P3770" s="2">
        <v>10</v>
      </c>
      <c r="Q3770" s="8">
        <f t="shared" si="234"/>
        <v>73</v>
      </c>
      <c r="R3770" s="8">
        <f t="shared" si="235"/>
        <v>5</v>
      </c>
      <c r="S3770" s="2" t="s">
        <v>28</v>
      </c>
      <c r="T3770" s="22" cm="1">
        <f t="array" ref="T3770">_xlfn.IFS(OR(Q3770&gt;$U$2,Q3770&lt;$U$3),Q3770*$V$2,OR(Q3770&gt;$U$3,Q3770&lt;$U$4),Q3770*$V$3,OR(Q3770&gt;$U$3,Q3770&lt;$U$4),Q3770*$V$4,OR(Q3770&gt;$U$5,Q3770&lt;$U$6),Q3770*$V$6,OR(Q3770&gt;$U$6,Q3770&lt;$U$7),Q3770*$V$7)</f>
        <v>1.46</v>
      </c>
    </row>
    <row r="3771" spans="1:20" x14ac:dyDescent="0.3">
      <c r="A3771" s="2" t="s">
        <v>4458</v>
      </c>
      <c r="B3771" s="5">
        <v>43636</v>
      </c>
      <c r="C3771" s="5">
        <v>43636</v>
      </c>
      <c r="D3771" s="2" t="s">
        <v>45</v>
      </c>
      <c r="E3771" s="2" t="s">
        <v>27</v>
      </c>
      <c r="F3771" s="2" t="s">
        <v>1902</v>
      </c>
      <c r="G3771" s="6" t="str">
        <f>VLOOKUP(F3771,'Customer Info'!A:B,2,0)</f>
        <v>Steven</v>
      </c>
      <c r="H3771" s="6" t="str">
        <f>VLOOKUP(F3771,'Customer Info'!A:C,3,0)</f>
        <v>Roelle</v>
      </c>
      <c r="I3771" s="6" t="str">
        <f>VLOOKUP(F3771,'Customer Info'!A:E,5,0)</f>
        <v>Bonn</v>
      </c>
      <c r="J3771" s="2" t="s">
        <v>1222</v>
      </c>
      <c r="K3771" s="2">
        <v>1845</v>
      </c>
      <c r="L3771" s="2">
        <v>1742</v>
      </c>
      <c r="M3771" s="2">
        <v>1</v>
      </c>
      <c r="N3771" s="7">
        <f t="shared" si="232"/>
        <v>1742</v>
      </c>
      <c r="O3771" s="7">
        <f t="shared" si="233"/>
        <v>1845</v>
      </c>
      <c r="P3771" s="2">
        <v>60</v>
      </c>
      <c r="Q3771" s="8">
        <f t="shared" si="234"/>
        <v>1905</v>
      </c>
      <c r="R3771" s="8">
        <f t="shared" si="235"/>
        <v>103</v>
      </c>
      <c r="S3771" s="2" t="s">
        <v>28</v>
      </c>
      <c r="T3771" s="22" cm="1">
        <f t="array" ref="T3771">_xlfn.IFS(OR(Q3771&gt;$U$2,Q3771&lt;$U$3),Q3771*$V$2,OR(Q3771&gt;$U$3,Q3771&lt;$U$4),Q3771*$V$3,OR(Q3771&gt;$U$3,Q3771&lt;$U$4),Q3771*$V$4,OR(Q3771&gt;$U$5,Q3771&lt;$U$6),Q3771*$V$6,OR(Q3771&gt;$U$6,Q3771&lt;$U$7),Q3771*$V$7)</f>
        <v>38.1</v>
      </c>
    </row>
    <row r="3772" spans="1:20" x14ac:dyDescent="0.3">
      <c r="A3772" s="2" t="s">
        <v>4459</v>
      </c>
      <c r="B3772" s="5">
        <v>43754</v>
      </c>
      <c r="C3772" s="5">
        <v>43756</v>
      </c>
      <c r="D3772" s="2" t="s">
        <v>26</v>
      </c>
      <c r="E3772" s="2" t="s">
        <v>89</v>
      </c>
      <c r="F3772" s="2" t="s">
        <v>568</v>
      </c>
      <c r="G3772" s="6" t="str">
        <f>VLOOKUP(F3772,'Customer Info'!A:B,2,0)</f>
        <v>Hallie</v>
      </c>
      <c r="H3772" s="6" t="str">
        <f>VLOOKUP(F3772,'Customer Info'!A:C,3,0)</f>
        <v>Redmond</v>
      </c>
      <c r="I3772" s="6" t="str">
        <f>VLOOKUP(F3772,'Customer Info'!A:E,5,0)</f>
        <v>Caloundra</v>
      </c>
      <c r="J3772" s="2" t="s">
        <v>141</v>
      </c>
      <c r="K3772" s="2">
        <v>1318</v>
      </c>
      <c r="L3772" s="2">
        <v>1209</v>
      </c>
      <c r="M3772" s="2">
        <v>2</v>
      </c>
      <c r="N3772" s="7">
        <f t="shared" si="232"/>
        <v>2418</v>
      </c>
      <c r="O3772" s="7">
        <f t="shared" si="233"/>
        <v>2636</v>
      </c>
      <c r="P3772" s="2">
        <v>88</v>
      </c>
      <c r="Q3772" s="8">
        <f t="shared" si="234"/>
        <v>2724</v>
      </c>
      <c r="R3772" s="8">
        <f t="shared" si="235"/>
        <v>218</v>
      </c>
      <c r="S3772" s="2" t="s">
        <v>31</v>
      </c>
      <c r="T3772" s="22" cm="1">
        <f t="array" ref="T3772">_xlfn.IFS(OR(Q3772&gt;$U$2,Q3772&lt;$U$3),Q3772*$V$2,OR(Q3772&gt;$U$3,Q3772&lt;$U$4),Q3772*$V$3,OR(Q3772&gt;$U$3,Q3772&lt;$U$4),Q3772*$V$4,OR(Q3772&gt;$U$5,Q3772&lt;$U$6),Q3772*$V$6,OR(Q3772&gt;$U$6,Q3772&lt;$U$7),Q3772*$V$7)</f>
        <v>54.480000000000004</v>
      </c>
    </row>
    <row r="3773" spans="1:20" x14ac:dyDescent="0.3">
      <c r="A3773" s="2" t="s">
        <v>4460</v>
      </c>
      <c r="B3773" s="5">
        <v>43632</v>
      </c>
      <c r="C3773" s="5">
        <v>43633</v>
      </c>
      <c r="D3773" s="2" t="s">
        <v>45</v>
      </c>
      <c r="E3773" s="2" t="s">
        <v>66</v>
      </c>
      <c r="F3773" s="2" t="s">
        <v>1358</v>
      </c>
      <c r="G3773" s="6" t="str">
        <f>VLOOKUP(F3773,'Customer Info'!A:B,2,0)</f>
        <v>Eugene</v>
      </c>
      <c r="H3773" s="6" t="str">
        <f>VLOOKUP(F3773,'Customer Info'!A:C,3,0)</f>
        <v>Hildebrand</v>
      </c>
      <c r="I3773" s="6" t="str">
        <f>VLOOKUP(F3773,'Customer Info'!A:E,5,0)</f>
        <v>Sindelfingen</v>
      </c>
      <c r="J3773" s="2" t="s">
        <v>704</v>
      </c>
      <c r="K3773" s="2">
        <v>60</v>
      </c>
      <c r="L3773" s="2">
        <v>56</v>
      </c>
      <c r="M3773" s="2">
        <v>5</v>
      </c>
      <c r="N3773" s="7">
        <f t="shared" si="232"/>
        <v>280</v>
      </c>
      <c r="O3773" s="7">
        <f t="shared" si="233"/>
        <v>300</v>
      </c>
      <c r="P3773" s="2">
        <v>10</v>
      </c>
      <c r="Q3773" s="8">
        <f t="shared" si="234"/>
        <v>310</v>
      </c>
      <c r="R3773" s="8">
        <f t="shared" si="235"/>
        <v>20</v>
      </c>
      <c r="S3773" s="2" t="s">
        <v>61</v>
      </c>
      <c r="T3773" s="22" cm="1">
        <f t="array" ref="T3773">_xlfn.IFS(OR(Q3773&gt;$U$2,Q3773&lt;$U$3),Q3773*$V$2,OR(Q3773&gt;$U$3,Q3773&lt;$U$4),Q3773*$V$3,OR(Q3773&gt;$U$3,Q3773&lt;$U$4),Q3773*$V$4,OR(Q3773&gt;$U$5,Q3773&lt;$U$6),Q3773*$V$6,OR(Q3773&gt;$U$6,Q3773&lt;$U$7),Q3773*$V$7)</f>
        <v>6.2</v>
      </c>
    </row>
    <row r="3774" spans="1:20" x14ac:dyDescent="0.3">
      <c r="A3774" s="2" t="s">
        <v>4461</v>
      </c>
      <c r="B3774" s="5">
        <v>43706</v>
      </c>
      <c r="C3774" s="5">
        <v>43706</v>
      </c>
      <c r="D3774" s="2" t="s">
        <v>45</v>
      </c>
      <c r="E3774" s="2" t="s">
        <v>46</v>
      </c>
      <c r="F3774" s="2" t="s">
        <v>656</v>
      </c>
      <c r="G3774" s="6" t="str">
        <f>VLOOKUP(F3774,'Customer Info'!A:B,2,0)</f>
        <v>Magdelene</v>
      </c>
      <c r="H3774" s="6" t="str">
        <f>VLOOKUP(F3774,'Customer Info'!A:C,3,0)</f>
        <v>Morse</v>
      </c>
      <c r="I3774" s="6" t="str">
        <f>VLOOKUP(F3774,'Customer Info'!A:E,5,0)</f>
        <v>Berlin</v>
      </c>
      <c r="J3774" s="2" t="s">
        <v>320</v>
      </c>
      <c r="K3774" s="2">
        <v>793</v>
      </c>
      <c r="L3774" s="2">
        <v>755</v>
      </c>
      <c r="M3774" s="2">
        <v>10</v>
      </c>
      <c r="N3774" s="7">
        <f t="shared" si="232"/>
        <v>7550</v>
      </c>
      <c r="O3774" s="7">
        <f t="shared" si="233"/>
        <v>7930</v>
      </c>
      <c r="P3774" s="2">
        <v>47</v>
      </c>
      <c r="Q3774" s="8">
        <f t="shared" si="234"/>
        <v>7977</v>
      </c>
      <c r="R3774" s="8">
        <f t="shared" si="235"/>
        <v>380</v>
      </c>
      <c r="S3774" s="2" t="s">
        <v>28</v>
      </c>
      <c r="T3774" s="22" cm="1">
        <f t="array" ref="T3774">_xlfn.IFS(OR(Q3774&gt;$U$2,Q3774&lt;$U$3),Q3774*$V$2,OR(Q3774&gt;$U$3,Q3774&lt;$U$4),Q3774*$V$3,OR(Q3774&gt;$U$3,Q3774&lt;$U$4),Q3774*$V$4,OR(Q3774&gt;$U$5,Q3774&lt;$U$6),Q3774*$V$6,OR(Q3774&gt;$U$6,Q3774&lt;$U$7),Q3774*$V$7)</f>
        <v>159.54</v>
      </c>
    </row>
    <row r="3775" spans="1:20" x14ac:dyDescent="0.3">
      <c r="A3775" s="2" t="s">
        <v>4462</v>
      </c>
      <c r="B3775" s="5">
        <v>43469</v>
      </c>
      <c r="C3775" s="5">
        <v>43469</v>
      </c>
      <c r="D3775" s="2" t="s">
        <v>33</v>
      </c>
      <c r="E3775" s="2" t="s">
        <v>27</v>
      </c>
      <c r="F3775" s="2" t="s">
        <v>331</v>
      </c>
      <c r="G3775" s="6" t="str">
        <f>VLOOKUP(F3775,'Customer Info'!A:B,2,0)</f>
        <v>Maureen</v>
      </c>
      <c r="H3775" s="6" t="str">
        <f>VLOOKUP(F3775,'Customer Info'!A:C,3,0)</f>
        <v>Fritzler</v>
      </c>
      <c r="I3775" s="6" t="str">
        <f>VLOOKUP(F3775,'Customer Info'!A:E,5,0)</f>
        <v>BadenBaden</v>
      </c>
      <c r="J3775" s="2" t="s">
        <v>910</v>
      </c>
      <c r="K3775" s="2">
        <v>29378</v>
      </c>
      <c r="L3775" s="2">
        <v>26912</v>
      </c>
      <c r="M3775" s="2">
        <v>5</v>
      </c>
      <c r="N3775" s="7">
        <f t="shared" si="232"/>
        <v>134560</v>
      </c>
      <c r="O3775" s="7">
        <f t="shared" si="233"/>
        <v>146890</v>
      </c>
      <c r="P3775" s="2">
        <v>34</v>
      </c>
      <c r="Q3775" s="8">
        <f t="shared" si="234"/>
        <v>146924</v>
      </c>
      <c r="R3775" s="8">
        <f t="shared" si="235"/>
        <v>12330</v>
      </c>
      <c r="S3775" s="2" t="s">
        <v>31</v>
      </c>
      <c r="T3775" s="22" cm="1">
        <f t="array" ref="T3775">_xlfn.IFS(OR(Q3775&gt;$U$2,Q3775&lt;$U$3),Q3775*$V$2,OR(Q3775&gt;$U$3,Q3775&lt;$U$4),Q3775*$V$3,OR(Q3775&gt;$U$3,Q3775&lt;$U$4),Q3775*$V$4,OR(Q3775&gt;$U$5,Q3775&lt;$U$6),Q3775*$V$6,OR(Q3775&gt;$U$6,Q3775&lt;$U$7),Q3775*$V$7)</f>
        <v>2938.48</v>
      </c>
    </row>
    <row r="3776" spans="1:20" x14ac:dyDescent="0.3">
      <c r="A3776" s="2" t="s">
        <v>4463</v>
      </c>
      <c r="B3776" s="5">
        <v>43789</v>
      </c>
      <c r="C3776" s="5">
        <v>43789</v>
      </c>
      <c r="D3776" s="2" t="s">
        <v>26</v>
      </c>
      <c r="E3776" s="2" t="s">
        <v>34</v>
      </c>
      <c r="F3776" s="2" t="s">
        <v>825</v>
      </c>
      <c r="G3776" s="6" t="str">
        <f>VLOOKUP(F3776,'Customer Info'!A:B,2,0)</f>
        <v>Russell</v>
      </c>
      <c r="H3776" s="6" t="str">
        <f>VLOOKUP(F3776,'Customer Info'!A:C,3,0)</f>
        <v>Applegate</v>
      </c>
      <c r="I3776" s="6" t="str">
        <f>VLOOKUP(F3776,'Customer Info'!A:E,5,0)</f>
        <v>Gorakhpur</v>
      </c>
      <c r="J3776" s="2" t="s">
        <v>377</v>
      </c>
      <c r="K3776" s="2">
        <v>1181</v>
      </c>
      <c r="L3776" s="2">
        <v>1136</v>
      </c>
      <c r="M3776" s="2">
        <v>1</v>
      </c>
      <c r="N3776" s="7">
        <f t="shared" si="232"/>
        <v>1136</v>
      </c>
      <c r="O3776" s="7">
        <f t="shared" si="233"/>
        <v>1181</v>
      </c>
      <c r="P3776" s="2">
        <v>26</v>
      </c>
      <c r="Q3776" s="8">
        <f t="shared" si="234"/>
        <v>1207</v>
      </c>
      <c r="R3776" s="8">
        <f t="shared" si="235"/>
        <v>45</v>
      </c>
      <c r="S3776" s="2" t="s">
        <v>61</v>
      </c>
      <c r="T3776" s="22" cm="1">
        <f t="array" ref="T3776">_xlfn.IFS(OR(Q3776&gt;$U$2,Q3776&lt;$U$3),Q3776*$V$2,OR(Q3776&gt;$U$3,Q3776&lt;$U$4),Q3776*$V$3,OR(Q3776&gt;$U$3,Q3776&lt;$U$4),Q3776*$V$4,OR(Q3776&gt;$U$5,Q3776&lt;$U$6),Q3776*$V$6,OR(Q3776&gt;$U$6,Q3776&lt;$U$7),Q3776*$V$7)</f>
        <v>24.14</v>
      </c>
    </row>
    <row r="3777" spans="1:20" x14ac:dyDescent="0.3">
      <c r="A3777" s="2" t="s">
        <v>4464</v>
      </c>
      <c r="B3777" s="5">
        <v>43531</v>
      </c>
      <c r="C3777" s="5">
        <v>43531</v>
      </c>
      <c r="D3777" s="2" t="s">
        <v>26</v>
      </c>
      <c r="E3777" s="2" t="s">
        <v>34</v>
      </c>
      <c r="F3777" s="2" t="s">
        <v>971</v>
      </c>
      <c r="G3777" s="6" t="str">
        <f>VLOOKUP(F3777,'Customer Info'!A:B,2,0)</f>
        <v>Kean</v>
      </c>
      <c r="H3777" s="6" t="str">
        <f>VLOOKUP(F3777,'Customer Info'!A:C,3,0)</f>
        <v>Thornton</v>
      </c>
      <c r="I3777" s="6" t="str">
        <f>VLOOKUP(F3777,'Customer Info'!A:E,5,0)</f>
        <v>Brisbane</v>
      </c>
      <c r="J3777" s="2" t="s">
        <v>793</v>
      </c>
      <c r="K3777" s="2">
        <v>1186</v>
      </c>
      <c r="L3777" s="2">
        <v>1141</v>
      </c>
      <c r="M3777" s="2">
        <v>1</v>
      </c>
      <c r="N3777" s="7">
        <f t="shared" si="232"/>
        <v>1141</v>
      </c>
      <c r="O3777" s="7">
        <f t="shared" si="233"/>
        <v>1186</v>
      </c>
      <c r="P3777" s="2">
        <v>87</v>
      </c>
      <c r="Q3777" s="8">
        <f t="shared" si="234"/>
        <v>1273</v>
      </c>
      <c r="R3777" s="8">
        <f t="shared" si="235"/>
        <v>45</v>
      </c>
      <c r="S3777" s="2" t="s">
        <v>31</v>
      </c>
      <c r="T3777" s="22" cm="1">
        <f t="array" ref="T3777">_xlfn.IFS(OR(Q3777&gt;$U$2,Q3777&lt;$U$3),Q3777*$V$2,OR(Q3777&gt;$U$3,Q3777&lt;$U$4),Q3777*$V$3,OR(Q3777&gt;$U$3,Q3777&lt;$U$4),Q3777*$V$4,OR(Q3777&gt;$U$5,Q3777&lt;$U$6),Q3777*$V$6,OR(Q3777&gt;$U$6,Q3777&lt;$U$7),Q3777*$V$7)</f>
        <v>25.46</v>
      </c>
    </row>
    <row r="3778" spans="1:20" x14ac:dyDescent="0.3">
      <c r="A3778" s="2" t="s">
        <v>4465</v>
      </c>
      <c r="B3778" s="5">
        <v>43732</v>
      </c>
      <c r="C3778" s="5">
        <v>43734</v>
      </c>
      <c r="D3778" s="2" t="s">
        <v>45</v>
      </c>
      <c r="E3778" s="2" t="s">
        <v>46</v>
      </c>
      <c r="F3778" s="2" t="s">
        <v>1135</v>
      </c>
      <c r="G3778" s="6" t="str">
        <f>VLOOKUP(F3778,'Customer Info'!A:B,2,0)</f>
        <v>Rachel</v>
      </c>
      <c r="H3778" s="6" t="str">
        <f>VLOOKUP(F3778,'Customer Info'!A:C,3,0)</f>
        <v>Payne</v>
      </c>
      <c r="I3778" s="6" t="str">
        <f>VLOOKUP(F3778,'Customer Info'!A:E,5,0)</f>
        <v>Caloundra</v>
      </c>
      <c r="J3778" s="2" t="s">
        <v>57</v>
      </c>
      <c r="K3778" s="2">
        <v>511</v>
      </c>
      <c r="L3778" s="2">
        <v>477</v>
      </c>
      <c r="M3778" s="2">
        <v>1</v>
      </c>
      <c r="N3778" s="7">
        <f t="shared" si="232"/>
        <v>477</v>
      </c>
      <c r="O3778" s="7">
        <f t="shared" si="233"/>
        <v>511</v>
      </c>
      <c r="P3778" s="2">
        <v>22</v>
      </c>
      <c r="Q3778" s="8">
        <f t="shared" si="234"/>
        <v>533</v>
      </c>
      <c r="R3778" s="8">
        <f t="shared" si="235"/>
        <v>34</v>
      </c>
      <c r="S3778" s="2" t="s">
        <v>31</v>
      </c>
      <c r="T3778" s="22" cm="1">
        <f t="array" ref="T3778">_xlfn.IFS(OR(Q3778&gt;$U$2,Q3778&lt;$U$3),Q3778*$V$2,OR(Q3778&gt;$U$3,Q3778&lt;$U$4),Q3778*$V$3,OR(Q3778&gt;$U$3,Q3778&lt;$U$4),Q3778*$V$4,OR(Q3778&gt;$U$5,Q3778&lt;$U$6),Q3778*$V$6,OR(Q3778&gt;$U$6,Q3778&lt;$U$7),Q3778*$V$7)</f>
        <v>10.66</v>
      </c>
    </row>
    <row r="3779" spans="1:20" x14ac:dyDescent="0.3">
      <c r="A3779" s="2" t="s">
        <v>4466</v>
      </c>
      <c r="B3779" s="5">
        <v>43635</v>
      </c>
      <c r="C3779" s="5">
        <v>43635</v>
      </c>
      <c r="D3779" s="2" t="s">
        <v>26</v>
      </c>
      <c r="E3779" s="2" t="s">
        <v>46</v>
      </c>
      <c r="F3779" s="2" t="s">
        <v>634</v>
      </c>
      <c r="G3779" s="6" t="str">
        <f>VLOOKUP(F3779,'Customer Info'!A:B,2,0)</f>
        <v>Christine</v>
      </c>
      <c r="H3779" s="6" t="str">
        <f>VLOOKUP(F3779,'Customer Info'!A:C,3,0)</f>
        <v>Abelman</v>
      </c>
      <c r="I3779" s="6" t="str">
        <f>VLOOKUP(F3779,'Customer Info'!A:E,5,0)</f>
        <v>Nasik</v>
      </c>
      <c r="J3779" s="2" t="s">
        <v>5</v>
      </c>
      <c r="K3779" s="2">
        <v>2466</v>
      </c>
      <c r="L3779" s="2">
        <v>2350</v>
      </c>
      <c r="M3779" s="2">
        <v>3</v>
      </c>
      <c r="N3779" s="7">
        <f t="shared" si="232"/>
        <v>7050</v>
      </c>
      <c r="O3779" s="7">
        <f t="shared" si="233"/>
        <v>7398</v>
      </c>
      <c r="P3779" s="2">
        <v>53</v>
      </c>
      <c r="Q3779" s="8">
        <f t="shared" si="234"/>
        <v>7451</v>
      </c>
      <c r="R3779" s="8">
        <f t="shared" si="235"/>
        <v>348</v>
      </c>
      <c r="S3779" s="2" t="s">
        <v>31</v>
      </c>
      <c r="T3779" s="22" cm="1">
        <f t="array" ref="T3779">_xlfn.IFS(OR(Q3779&gt;$U$2,Q3779&lt;$U$3),Q3779*$V$2,OR(Q3779&gt;$U$3,Q3779&lt;$U$4),Q3779*$V$3,OR(Q3779&gt;$U$3,Q3779&lt;$U$4),Q3779*$V$4,OR(Q3779&gt;$U$5,Q3779&lt;$U$6),Q3779*$V$6,OR(Q3779&gt;$U$6,Q3779&lt;$U$7),Q3779*$V$7)</f>
        <v>149.02000000000001</v>
      </c>
    </row>
    <row r="3780" spans="1:20" x14ac:dyDescent="0.3">
      <c r="A3780" s="2" t="s">
        <v>4467</v>
      </c>
      <c r="B3780" s="5">
        <v>43510</v>
      </c>
      <c r="C3780" s="5">
        <v>43510</v>
      </c>
      <c r="D3780" s="2" t="s">
        <v>45</v>
      </c>
      <c r="E3780" s="2" t="s">
        <v>66</v>
      </c>
      <c r="F3780" s="2" t="s">
        <v>733</v>
      </c>
      <c r="G3780" s="6" t="str">
        <f>VLOOKUP(F3780,'Customer Info'!A:B,2,0)</f>
        <v>Delfina</v>
      </c>
      <c r="H3780" s="6" t="str">
        <f>VLOOKUP(F3780,'Customer Info'!A:C,3,0)</f>
        <v>Latchford</v>
      </c>
      <c r="I3780" s="6" t="str">
        <f>VLOOKUP(F3780,'Customer Info'!A:E,5,0)</f>
        <v>Yogyakarta</v>
      </c>
      <c r="J3780" s="2" t="s">
        <v>294</v>
      </c>
      <c r="K3780" s="2">
        <v>1283</v>
      </c>
      <c r="L3780" s="2">
        <v>1187</v>
      </c>
      <c r="M3780" s="2">
        <v>2</v>
      </c>
      <c r="N3780" s="7">
        <f t="shared" si="232"/>
        <v>2374</v>
      </c>
      <c r="O3780" s="7">
        <f t="shared" si="233"/>
        <v>2566</v>
      </c>
      <c r="P3780" s="2">
        <v>43</v>
      </c>
      <c r="Q3780" s="8">
        <f t="shared" si="234"/>
        <v>2609</v>
      </c>
      <c r="R3780" s="8">
        <f t="shared" si="235"/>
        <v>192</v>
      </c>
      <c r="S3780" s="2" t="s">
        <v>28</v>
      </c>
      <c r="T3780" s="22" cm="1">
        <f t="array" ref="T3780">_xlfn.IFS(OR(Q3780&gt;$U$2,Q3780&lt;$U$3),Q3780*$V$2,OR(Q3780&gt;$U$3,Q3780&lt;$U$4),Q3780*$V$3,OR(Q3780&gt;$U$3,Q3780&lt;$U$4),Q3780*$V$4,OR(Q3780&gt;$U$5,Q3780&lt;$U$6),Q3780*$V$6,OR(Q3780&gt;$U$6,Q3780&lt;$U$7),Q3780*$V$7)</f>
        <v>52.18</v>
      </c>
    </row>
    <row r="3781" spans="1:20" x14ac:dyDescent="0.3">
      <c r="A3781" s="2" t="s">
        <v>4468</v>
      </c>
      <c r="B3781" s="5">
        <v>43823</v>
      </c>
      <c r="C3781" s="5">
        <v>43825</v>
      </c>
      <c r="D3781" s="2" t="s">
        <v>45</v>
      </c>
      <c r="E3781" s="2" t="s">
        <v>34</v>
      </c>
      <c r="F3781" s="2" t="s">
        <v>805</v>
      </c>
      <c r="G3781" s="6" t="str">
        <f>VLOOKUP(F3781,'Customer Info'!A:B,2,0)</f>
        <v>Darren</v>
      </c>
      <c r="H3781" s="6" t="str">
        <f>VLOOKUP(F3781,'Customer Info'!A:C,3,0)</f>
        <v>Budd</v>
      </c>
      <c r="I3781" s="6" t="str">
        <f>VLOOKUP(F3781,'Customer Info'!A:E,5,0)</f>
        <v>Perth</v>
      </c>
      <c r="J3781" s="2" t="s">
        <v>384</v>
      </c>
      <c r="K3781" s="2">
        <v>199</v>
      </c>
      <c r="L3781" s="2">
        <v>176</v>
      </c>
      <c r="M3781" s="2">
        <v>3</v>
      </c>
      <c r="N3781" s="7">
        <f t="shared" si="232"/>
        <v>528</v>
      </c>
      <c r="O3781" s="7">
        <f t="shared" si="233"/>
        <v>597</v>
      </c>
      <c r="P3781" s="2">
        <v>30</v>
      </c>
      <c r="Q3781" s="8">
        <f t="shared" si="234"/>
        <v>627</v>
      </c>
      <c r="R3781" s="8">
        <f t="shared" si="235"/>
        <v>69</v>
      </c>
      <c r="S3781" s="2" t="s">
        <v>31</v>
      </c>
      <c r="T3781" s="22" cm="1">
        <f t="array" ref="T3781">_xlfn.IFS(OR(Q3781&gt;$U$2,Q3781&lt;$U$3),Q3781*$V$2,OR(Q3781&gt;$U$3,Q3781&lt;$U$4),Q3781*$V$3,OR(Q3781&gt;$U$3,Q3781&lt;$U$4),Q3781*$V$4,OR(Q3781&gt;$U$5,Q3781&lt;$U$6),Q3781*$V$6,OR(Q3781&gt;$U$6,Q3781&lt;$U$7),Q3781*$V$7)</f>
        <v>12.540000000000001</v>
      </c>
    </row>
    <row r="3782" spans="1:20" x14ac:dyDescent="0.3">
      <c r="A3782" s="2" t="s">
        <v>4469</v>
      </c>
      <c r="B3782" s="5">
        <v>43800</v>
      </c>
      <c r="C3782" s="5">
        <v>43802</v>
      </c>
      <c r="D3782" s="2" t="s">
        <v>33</v>
      </c>
      <c r="E3782" s="2" t="s">
        <v>66</v>
      </c>
      <c r="F3782" s="2" t="s">
        <v>540</v>
      </c>
      <c r="G3782" s="6" t="str">
        <f>VLOOKUP(F3782,'Customer Info'!A:B,2,0)</f>
        <v>Rob</v>
      </c>
      <c r="H3782" s="6" t="str">
        <f>VLOOKUP(F3782,'Customer Info'!A:C,3,0)</f>
        <v>Williams</v>
      </c>
      <c r="I3782" s="6" t="str">
        <f>VLOOKUP(F3782,'Customer Info'!A:E,5,0)</f>
        <v>Wodonga</v>
      </c>
      <c r="J3782" s="2" t="s">
        <v>422</v>
      </c>
      <c r="K3782" s="2">
        <v>5906</v>
      </c>
      <c r="L3782" s="2">
        <v>5266</v>
      </c>
      <c r="M3782" s="2">
        <v>6</v>
      </c>
      <c r="N3782" s="7">
        <f t="shared" si="232"/>
        <v>31596</v>
      </c>
      <c r="O3782" s="7">
        <f t="shared" si="233"/>
        <v>35436</v>
      </c>
      <c r="P3782" s="2">
        <v>22</v>
      </c>
      <c r="Q3782" s="8">
        <f t="shared" si="234"/>
        <v>35458</v>
      </c>
      <c r="R3782" s="8">
        <f t="shared" si="235"/>
        <v>3840</v>
      </c>
      <c r="S3782" s="2" t="s">
        <v>31</v>
      </c>
      <c r="T3782" s="22" cm="1">
        <f t="array" ref="T3782">_xlfn.IFS(OR(Q3782&gt;$U$2,Q3782&lt;$U$3),Q3782*$V$2,OR(Q3782&gt;$U$3,Q3782&lt;$U$4),Q3782*$V$3,OR(Q3782&gt;$U$3,Q3782&lt;$U$4),Q3782*$V$4,OR(Q3782&gt;$U$5,Q3782&lt;$U$6),Q3782*$V$6,OR(Q3782&gt;$U$6,Q3782&lt;$U$7),Q3782*$V$7)</f>
        <v>709.16</v>
      </c>
    </row>
    <row r="3783" spans="1:20" x14ac:dyDescent="0.3">
      <c r="A3783" s="2" t="s">
        <v>4470</v>
      </c>
      <c r="B3783" s="5">
        <v>43712</v>
      </c>
      <c r="C3783" s="5">
        <v>43712</v>
      </c>
      <c r="D3783" s="2" t="s">
        <v>45</v>
      </c>
      <c r="E3783" s="2" t="s">
        <v>41</v>
      </c>
      <c r="F3783" s="2" t="s">
        <v>755</v>
      </c>
      <c r="G3783" s="6" t="str">
        <f>VLOOKUP(F3783,'Customer Info'!A:B,2,0)</f>
        <v>Deirdre</v>
      </c>
      <c r="H3783" s="6" t="str">
        <f>VLOOKUP(F3783,'Customer Info'!A:C,3,0)</f>
        <v>Greer</v>
      </c>
      <c r="I3783" s="6" t="str">
        <f>VLOOKUP(F3783,'Customer Info'!A:E,5,0)</f>
        <v>Bandung</v>
      </c>
      <c r="J3783" s="2" t="s">
        <v>380</v>
      </c>
      <c r="K3783" s="2">
        <v>1453</v>
      </c>
      <c r="L3783" s="2">
        <v>1411</v>
      </c>
      <c r="M3783" s="2">
        <v>1</v>
      </c>
      <c r="N3783" s="7">
        <f t="shared" si="232"/>
        <v>1411</v>
      </c>
      <c r="O3783" s="7">
        <f t="shared" si="233"/>
        <v>1453</v>
      </c>
      <c r="P3783" s="2">
        <v>76</v>
      </c>
      <c r="Q3783" s="8">
        <f t="shared" si="234"/>
        <v>1529</v>
      </c>
      <c r="R3783" s="8">
        <f t="shared" si="235"/>
        <v>42</v>
      </c>
      <c r="S3783" s="2" t="s">
        <v>61</v>
      </c>
      <c r="T3783" s="22" cm="1">
        <f t="array" ref="T3783">_xlfn.IFS(OR(Q3783&gt;$U$2,Q3783&lt;$U$3),Q3783*$V$2,OR(Q3783&gt;$U$3,Q3783&lt;$U$4),Q3783*$V$3,OR(Q3783&gt;$U$3,Q3783&lt;$U$4),Q3783*$V$4,OR(Q3783&gt;$U$5,Q3783&lt;$U$6),Q3783*$V$6,OR(Q3783&gt;$U$6,Q3783&lt;$U$7),Q3783*$V$7)</f>
        <v>30.580000000000002</v>
      </c>
    </row>
    <row r="3784" spans="1:20" x14ac:dyDescent="0.3">
      <c r="A3784" s="2" t="s">
        <v>4471</v>
      </c>
      <c r="B3784" s="5">
        <v>43552</v>
      </c>
      <c r="C3784" s="5">
        <v>43552</v>
      </c>
      <c r="D3784" s="2" t="s">
        <v>33</v>
      </c>
      <c r="E3784" s="2" t="s">
        <v>89</v>
      </c>
      <c r="F3784" s="2" t="s">
        <v>1570</v>
      </c>
      <c r="G3784" s="6" t="str">
        <f>VLOOKUP(F3784,'Customer Info'!A:B,2,0)</f>
        <v>Brian</v>
      </c>
      <c r="H3784" s="6" t="str">
        <f>VLOOKUP(F3784,'Customer Info'!A:C,3,0)</f>
        <v>Dahlen</v>
      </c>
      <c r="I3784" s="6" t="str">
        <f>VLOOKUP(F3784,'Customer Info'!A:E,5,0)</f>
        <v>Shantou</v>
      </c>
      <c r="J3784" s="2" t="s">
        <v>339</v>
      </c>
      <c r="K3784" s="2">
        <v>9135</v>
      </c>
      <c r="L3784" s="2">
        <v>8143</v>
      </c>
      <c r="M3784" s="2">
        <v>2</v>
      </c>
      <c r="N3784" s="7">
        <f t="shared" si="232"/>
        <v>16286</v>
      </c>
      <c r="O3784" s="7">
        <f t="shared" si="233"/>
        <v>18270</v>
      </c>
      <c r="P3784" s="2">
        <v>94</v>
      </c>
      <c r="Q3784" s="8">
        <f t="shared" si="234"/>
        <v>18364</v>
      </c>
      <c r="R3784" s="8">
        <f t="shared" si="235"/>
        <v>1984</v>
      </c>
      <c r="S3784" s="2" t="s">
        <v>28</v>
      </c>
      <c r="T3784" s="22" cm="1">
        <f t="array" ref="T3784">_xlfn.IFS(OR(Q3784&gt;$U$2,Q3784&lt;$U$3),Q3784*$V$2,OR(Q3784&gt;$U$3,Q3784&lt;$U$4),Q3784*$V$3,OR(Q3784&gt;$U$3,Q3784&lt;$U$4),Q3784*$V$4,OR(Q3784&gt;$U$5,Q3784&lt;$U$6),Q3784*$V$6,OR(Q3784&gt;$U$6,Q3784&lt;$U$7),Q3784*$V$7)</f>
        <v>367.28000000000003</v>
      </c>
    </row>
    <row r="3785" spans="1:20" x14ac:dyDescent="0.3">
      <c r="A3785" s="2" t="s">
        <v>4472</v>
      </c>
      <c r="B3785" s="5">
        <v>43589</v>
      </c>
      <c r="C3785" s="5">
        <v>43591</v>
      </c>
      <c r="D3785" s="2" t="s">
        <v>33</v>
      </c>
      <c r="E3785" s="2" t="s">
        <v>27</v>
      </c>
      <c r="F3785" s="2" t="s">
        <v>921</v>
      </c>
      <c r="G3785" s="6" t="str">
        <f>VLOOKUP(F3785,'Customer Info'!A:B,2,0)</f>
        <v>John</v>
      </c>
      <c r="H3785" s="6" t="str">
        <f>VLOOKUP(F3785,'Customer Info'!A:C,3,0)</f>
        <v>Huston</v>
      </c>
      <c r="I3785" s="6" t="str">
        <f>VLOOKUP(F3785,'Customer Info'!A:E,5,0)</f>
        <v>Jena</v>
      </c>
      <c r="J3785" s="2" t="s">
        <v>368</v>
      </c>
      <c r="K3785" s="2">
        <v>9306</v>
      </c>
      <c r="L3785" s="2">
        <v>8461</v>
      </c>
      <c r="M3785" s="2">
        <v>3</v>
      </c>
      <c r="N3785" s="7">
        <f t="shared" si="232"/>
        <v>25383</v>
      </c>
      <c r="O3785" s="7">
        <f t="shared" si="233"/>
        <v>27918</v>
      </c>
      <c r="P3785" s="2">
        <v>51</v>
      </c>
      <c r="Q3785" s="8">
        <f t="shared" si="234"/>
        <v>27969</v>
      </c>
      <c r="R3785" s="8">
        <f t="shared" si="235"/>
        <v>2535</v>
      </c>
      <c r="S3785" s="2" t="s">
        <v>31</v>
      </c>
      <c r="T3785" s="22" cm="1">
        <f t="array" ref="T3785">_xlfn.IFS(OR(Q3785&gt;$U$2,Q3785&lt;$U$3),Q3785*$V$2,OR(Q3785&gt;$U$3,Q3785&lt;$U$4),Q3785*$V$3,OR(Q3785&gt;$U$3,Q3785&lt;$U$4),Q3785*$V$4,OR(Q3785&gt;$U$5,Q3785&lt;$U$6),Q3785*$V$6,OR(Q3785&gt;$U$6,Q3785&lt;$U$7),Q3785*$V$7)</f>
        <v>559.38</v>
      </c>
    </row>
    <row r="3786" spans="1:20" x14ac:dyDescent="0.3">
      <c r="A3786" s="2" t="s">
        <v>4473</v>
      </c>
      <c r="B3786" s="5">
        <v>43640</v>
      </c>
      <c r="C3786" s="5">
        <v>43642</v>
      </c>
      <c r="D3786" s="2" t="s">
        <v>45</v>
      </c>
      <c r="E3786" s="2" t="s">
        <v>89</v>
      </c>
      <c r="F3786" s="2" t="s">
        <v>2094</v>
      </c>
      <c r="G3786" s="6" t="str">
        <f>VLOOKUP(F3786,'Customer Info'!A:B,2,0)</f>
        <v>Brooke</v>
      </c>
      <c r="H3786" s="6" t="str">
        <f>VLOOKUP(F3786,'Customer Info'!A:C,3,0)</f>
        <v>Gillingham</v>
      </c>
      <c r="I3786" s="6" t="str">
        <f>VLOOKUP(F3786,'Customer Info'!A:E,5,0)</f>
        <v>Sunbury</v>
      </c>
      <c r="J3786" s="2" t="s">
        <v>1165</v>
      </c>
      <c r="K3786" s="2">
        <v>1882</v>
      </c>
      <c r="L3786" s="2">
        <v>1792</v>
      </c>
      <c r="M3786" s="2">
        <v>2</v>
      </c>
      <c r="N3786" s="7">
        <f t="shared" si="232"/>
        <v>3584</v>
      </c>
      <c r="O3786" s="7">
        <f t="shared" si="233"/>
        <v>3764</v>
      </c>
      <c r="P3786" s="2">
        <v>78</v>
      </c>
      <c r="Q3786" s="8">
        <f t="shared" si="234"/>
        <v>3842</v>
      </c>
      <c r="R3786" s="8">
        <f t="shared" si="235"/>
        <v>180</v>
      </c>
      <c r="S3786" s="2" t="s">
        <v>61</v>
      </c>
      <c r="T3786" s="22" cm="1">
        <f t="array" ref="T3786">_xlfn.IFS(OR(Q3786&gt;$U$2,Q3786&lt;$U$3),Q3786*$V$2,OR(Q3786&gt;$U$3,Q3786&lt;$U$4),Q3786*$V$3,OR(Q3786&gt;$U$3,Q3786&lt;$U$4),Q3786*$V$4,OR(Q3786&gt;$U$5,Q3786&lt;$U$6),Q3786*$V$6,OR(Q3786&gt;$U$6,Q3786&lt;$U$7),Q3786*$V$7)</f>
        <v>76.84</v>
      </c>
    </row>
    <row r="3787" spans="1:20" x14ac:dyDescent="0.3">
      <c r="A3787" s="2" t="s">
        <v>4474</v>
      </c>
      <c r="B3787" s="5">
        <v>43654</v>
      </c>
      <c r="C3787" s="5">
        <v>43654</v>
      </c>
      <c r="D3787" s="2" t="s">
        <v>26</v>
      </c>
      <c r="E3787" s="2" t="s">
        <v>34</v>
      </c>
      <c r="F3787" s="2" t="s">
        <v>289</v>
      </c>
      <c r="G3787" s="6" t="str">
        <f>VLOOKUP(F3787,'Customer Info'!A:B,2,0)</f>
        <v>Xylona</v>
      </c>
      <c r="H3787" s="6" t="str">
        <f>VLOOKUP(F3787,'Customer Info'!A:C,3,0)</f>
        <v>Preis</v>
      </c>
      <c r="I3787" s="6" t="str">
        <f>VLOOKUP(F3787,'Customer Info'!A:E,5,0)</f>
        <v>Qidong</v>
      </c>
      <c r="J3787" s="2" t="s">
        <v>51</v>
      </c>
      <c r="K3787" s="2">
        <v>2958</v>
      </c>
      <c r="L3787" s="2">
        <v>2743</v>
      </c>
      <c r="M3787" s="2">
        <v>2</v>
      </c>
      <c r="N3787" s="7">
        <f t="shared" ref="N3787:N3850" si="236">L3787*M3787</f>
        <v>5486</v>
      </c>
      <c r="O3787" s="7">
        <f t="shared" ref="O3787:O3850" si="237">K3787*M3787</f>
        <v>5916</v>
      </c>
      <c r="P3787" s="2">
        <v>47</v>
      </c>
      <c r="Q3787" s="8">
        <f t="shared" ref="Q3787:Q3850" si="238">P3787+O3787</f>
        <v>5963</v>
      </c>
      <c r="R3787" s="8">
        <f t="shared" ref="R3787:R3850" si="239">Q3787-N3787-P3787</f>
        <v>430</v>
      </c>
      <c r="S3787" s="2" t="s">
        <v>61</v>
      </c>
      <c r="T3787" s="22" cm="1">
        <f t="array" ref="T3787">_xlfn.IFS(OR(Q3787&gt;$U$2,Q3787&lt;$U$3),Q3787*$V$2,OR(Q3787&gt;$U$3,Q3787&lt;$U$4),Q3787*$V$3,OR(Q3787&gt;$U$3,Q3787&lt;$U$4),Q3787*$V$4,OR(Q3787&gt;$U$5,Q3787&lt;$U$6),Q3787*$V$6,OR(Q3787&gt;$U$6,Q3787&lt;$U$7),Q3787*$V$7)</f>
        <v>119.26</v>
      </c>
    </row>
    <row r="3788" spans="1:20" x14ac:dyDescent="0.3">
      <c r="A3788" s="2" t="s">
        <v>4475</v>
      </c>
      <c r="B3788" s="5">
        <v>43687</v>
      </c>
      <c r="C3788" s="5">
        <v>43687</v>
      </c>
      <c r="D3788" s="2" t="s">
        <v>33</v>
      </c>
      <c r="E3788" s="2" t="s">
        <v>89</v>
      </c>
      <c r="F3788" s="2" t="s">
        <v>1132</v>
      </c>
      <c r="G3788" s="6" t="str">
        <f>VLOOKUP(F3788,'Customer Info'!A:B,2,0)</f>
        <v>Shirley</v>
      </c>
      <c r="H3788" s="6" t="str">
        <f>VLOOKUP(F3788,'Customer Info'!A:C,3,0)</f>
        <v>Schmidt</v>
      </c>
      <c r="I3788" s="6" t="str">
        <f>VLOOKUP(F3788,'Customer Info'!A:E,5,0)</f>
        <v>Bijapur</v>
      </c>
      <c r="J3788" s="2" t="s">
        <v>281</v>
      </c>
      <c r="K3788" s="2">
        <v>8889</v>
      </c>
      <c r="L3788" s="2">
        <v>8469</v>
      </c>
      <c r="M3788" s="2">
        <v>4</v>
      </c>
      <c r="N3788" s="7">
        <f t="shared" si="236"/>
        <v>33876</v>
      </c>
      <c r="O3788" s="7">
        <f t="shared" si="237"/>
        <v>35556</v>
      </c>
      <c r="P3788" s="2">
        <v>93</v>
      </c>
      <c r="Q3788" s="8">
        <f t="shared" si="238"/>
        <v>35649</v>
      </c>
      <c r="R3788" s="8">
        <f t="shared" si="239"/>
        <v>1680</v>
      </c>
      <c r="S3788" s="2" t="s">
        <v>31</v>
      </c>
      <c r="T3788" s="22" cm="1">
        <f t="array" ref="T3788">_xlfn.IFS(OR(Q3788&gt;$U$2,Q3788&lt;$U$3),Q3788*$V$2,OR(Q3788&gt;$U$3,Q3788&lt;$U$4),Q3788*$V$3,OR(Q3788&gt;$U$3,Q3788&lt;$U$4),Q3788*$V$4,OR(Q3788&gt;$U$5,Q3788&lt;$U$6),Q3788*$V$6,OR(Q3788&gt;$U$6,Q3788&lt;$U$7),Q3788*$V$7)</f>
        <v>712.98</v>
      </c>
    </row>
    <row r="3789" spans="1:20" x14ac:dyDescent="0.3">
      <c r="A3789" s="2" t="s">
        <v>4476</v>
      </c>
      <c r="B3789" s="5">
        <v>43670</v>
      </c>
      <c r="C3789" s="5">
        <v>43672</v>
      </c>
      <c r="D3789" s="2" t="s">
        <v>26</v>
      </c>
      <c r="E3789" s="2" t="s">
        <v>27</v>
      </c>
      <c r="F3789" s="2" t="s">
        <v>77</v>
      </c>
      <c r="G3789" s="6" t="str">
        <f>VLOOKUP(F3789,'Customer Info'!A:B,2,0)</f>
        <v>Kelly</v>
      </c>
      <c r="H3789" s="6" t="str">
        <f>VLOOKUP(F3789,'Customer Info'!A:C,3,0)</f>
        <v>Collister</v>
      </c>
      <c r="I3789" s="6" t="str">
        <f>VLOOKUP(F3789,'Customer Info'!A:E,5,0)</f>
        <v>Tangshan</v>
      </c>
      <c r="J3789" s="2" t="s">
        <v>346</v>
      </c>
      <c r="K3789" s="2">
        <v>1576</v>
      </c>
      <c r="L3789" s="2">
        <v>1531</v>
      </c>
      <c r="M3789" s="2">
        <v>2</v>
      </c>
      <c r="N3789" s="7">
        <f t="shared" si="236"/>
        <v>3062</v>
      </c>
      <c r="O3789" s="7">
        <f t="shared" si="237"/>
        <v>3152</v>
      </c>
      <c r="P3789" s="2">
        <v>22</v>
      </c>
      <c r="Q3789" s="8">
        <f t="shared" si="238"/>
        <v>3174</v>
      </c>
      <c r="R3789" s="8">
        <f t="shared" si="239"/>
        <v>90</v>
      </c>
      <c r="S3789" s="2" t="s">
        <v>31</v>
      </c>
      <c r="T3789" s="22" cm="1">
        <f t="array" ref="T3789">_xlfn.IFS(OR(Q3789&gt;$U$2,Q3789&lt;$U$3),Q3789*$V$2,OR(Q3789&gt;$U$3,Q3789&lt;$U$4),Q3789*$V$3,OR(Q3789&gt;$U$3,Q3789&lt;$U$4),Q3789*$V$4,OR(Q3789&gt;$U$5,Q3789&lt;$U$6),Q3789*$V$6,OR(Q3789&gt;$U$6,Q3789&lt;$U$7),Q3789*$V$7)</f>
        <v>63.480000000000004</v>
      </c>
    </row>
    <row r="3790" spans="1:20" x14ac:dyDescent="0.3">
      <c r="A3790" s="2" t="s">
        <v>4477</v>
      </c>
      <c r="B3790" s="5">
        <v>43827</v>
      </c>
      <c r="C3790" s="5">
        <v>43828</v>
      </c>
      <c r="D3790" s="2" t="s">
        <v>45</v>
      </c>
      <c r="E3790" s="2" t="s">
        <v>66</v>
      </c>
      <c r="F3790" s="2" t="s">
        <v>895</v>
      </c>
      <c r="G3790" s="6" t="str">
        <f>VLOOKUP(F3790,'Customer Info'!A:B,2,0)</f>
        <v>Resi</v>
      </c>
      <c r="H3790" s="6" t="str">
        <f>VLOOKUP(F3790,'Customer Info'!A:C,3,0)</f>
        <v>Pšlking</v>
      </c>
      <c r="I3790" s="6" t="str">
        <f>VLOOKUP(F3790,'Customer Info'!A:E,5,0)</f>
        <v>Gelsenkirchen</v>
      </c>
      <c r="J3790" s="2" t="s">
        <v>299</v>
      </c>
      <c r="K3790" s="2">
        <v>169</v>
      </c>
      <c r="L3790" s="2">
        <v>154</v>
      </c>
      <c r="M3790" s="2">
        <v>2</v>
      </c>
      <c r="N3790" s="7">
        <f t="shared" si="236"/>
        <v>308</v>
      </c>
      <c r="O3790" s="7">
        <f t="shared" si="237"/>
        <v>338</v>
      </c>
      <c r="P3790" s="2">
        <v>30</v>
      </c>
      <c r="Q3790" s="8">
        <f t="shared" si="238"/>
        <v>368</v>
      </c>
      <c r="R3790" s="8">
        <f t="shared" si="239"/>
        <v>30</v>
      </c>
      <c r="S3790" s="2" t="s">
        <v>31</v>
      </c>
      <c r="T3790" s="22" cm="1">
        <f t="array" ref="T3790">_xlfn.IFS(OR(Q3790&gt;$U$2,Q3790&lt;$U$3),Q3790*$V$2,OR(Q3790&gt;$U$3,Q3790&lt;$U$4),Q3790*$V$3,OR(Q3790&gt;$U$3,Q3790&lt;$U$4),Q3790*$V$4,OR(Q3790&gt;$U$5,Q3790&lt;$U$6),Q3790*$V$6,OR(Q3790&gt;$U$6,Q3790&lt;$U$7),Q3790*$V$7)</f>
        <v>7.36</v>
      </c>
    </row>
    <row r="3791" spans="1:20" x14ac:dyDescent="0.3">
      <c r="A3791" s="2" t="s">
        <v>4478</v>
      </c>
      <c r="B3791" s="5">
        <v>43585</v>
      </c>
      <c r="C3791" s="5">
        <v>43585</v>
      </c>
      <c r="D3791" s="2" t="s">
        <v>45</v>
      </c>
      <c r="E3791" s="2" t="s">
        <v>41</v>
      </c>
      <c r="F3791" s="2" t="s">
        <v>2124</v>
      </c>
      <c r="G3791" s="6" t="str">
        <f>VLOOKUP(F3791,'Customer Info'!A:B,2,0)</f>
        <v>Emily</v>
      </c>
      <c r="H3791" s="6" t="str">
        <f>VLOOKUP(F3791,'Customer Info'!A:C,3,0)</f>
        <v>Grady</v>
      </c>
      <c r="I3791" s="6" t="str">
        <f>VLOOKUP(F3791,'Customer Info'!A:E,5,0)</f>
        <v>Pimpri</v>
      </c>
      <c r="J3791" s="2" t="s">
        <v>227</v>
      </c>
      <c r="K3791" s="2">
        <v>127</v>
      </c>
      <c r="L3791" s="2">
        <v>116</v>
      </c>
      <c r="M3791" s="2">
        <v>3</v>
      </c>
      <c r="N3791" s="7">
        <f t="shared" si="236"/>
        <v>348</v>
      </c>
      <c r="O3791" s="7">
        <f t="shared" si="237"/>
        <v>381</v>
      </c>
      <c r="P3791" s="2">
        <v>30</v>
      </c>
      <c r="Q3791" s="8">
        <f t="shared" si="238"/>
        <v>411</v>
      </c>
      <c r="R3791" s="8">
        <f t="shared" si="239"/>
        <v>33</v>
      </c>
      <c r="S3791" s="2" t="s">
        <v>31</v>
      </c>
      <c r="T3791" s="22" cm="1">
        <f t="array" ref="T3791">_xlfn.IFS(OR(Q3791&gt;$U$2,Q3791&lt;$U$3),Q3791*$V$2,OR(Q3791&gt;$U$3,Q3791&lt;$U$4),Q3791*$V$3,OR(Q3791&gt;$U$3,Q3791&lt;$U$4),Q3791*$V$4,OR(Q3791&gt;$U$5,Q3791&lt;$U$6),Q3791*$V$6,OR(Q3791&gt;$U$6,Q3791&lt;$U$7),Q3791*$V$7)</f>
        <v>8.2200000000000006</v>
      </c>
    </row>
    <row r="3792" spans="1:20" x14ac:dyDescent="0.3">
      <c r="A3792" s="2" t="s">
        <v>4479</v>
      </c>
      <c r="B3792" s="5">
        <v>43682</v>
      </c>
      <c r="C3792" s="5">
        <v>43683</v>
      </c>
      <c r="D3792" s="2" t="s">
        <v>26</v>
      </c>
      <c r="E3792" s="2" t="s">
        <v>46</v>
      </c>
      <c r="F3792" s="2" t="s">
        <v>391</v>
      </c>
      <c r="G3792" s="6" t="str">
        <f>VLOOKUP(F3792,'Customer Info'!A:B,2,0)</f>
        <v>Sally</v>
      </c>
      <c r="H3792" s="6" t="str">
        <f>VLOOKUP(F3792,'Customer Info'!A:C,3,0)</f>
        <v>Knutson</v>
      </c>
      <c r="I3792" s="6" t="str">
        <f>VLOOKUP(F3792,'Customer Info'!A:E,5,0)</f>
        <v>CastropRauxel</v>
      </c>
      <c r="J3792" s="2" t="s">
        <v>332</v>
      </c>
      <c r="K3792" s="2">
        <v>3184</v>
      </c>
      <c r="L3792" s="2">
        <v>2947</v>
      </c>
      <c r="M3792" s="2">
        <v>4</v>
      </c>
      <c r="N3792" s="7">
        <f t="shared" si="236"/>
        <v>11788</v>
      </c>
      <c r="O3792" s="7">
        <f t="shared" si="237"/>
        <v>12736</v>
      </c>
      <c r="P3792" s="2">
        <v>63</v>
      </c>
      <c r="Q3792" s="8">
        <f t="shared" si="238"/>
        <v>12799</v>
      </c>
      <c r="R3792" s="8">
        <f t="shared" si="239"/>
        <v>948</v>
      </c>
      <c r="S3792" s="2" t="s">
        <v>69</v>
      </c>
      <c r="T3792" s="22" cm="1">
        <f t="array" ref="T3792">_xlfn.IFS(OR(Q3792&gt;$U$2,Q3792&lt;$U$3),Q3792*$V$2,OR(Q3792&gt;$U$3,Q3792&lt;$U$4),Q3792*$V$3,OR(Q3792&gt;$U$3,Q3792&lt;$U$4),Q3792*$V$4,OR(Q3792&gt;$U$5,Q3792&lt;$U$6),Q3792*$V$6,OR(Q3792&gt;$U$6,Q3792&lt;$U$7),Q3792*$V$7)</f>
        <v>255.98000000000002</v>
      </c>
    </row>
    <row r="3793" spans="1:20" x14ac:dyDescent="0.3">
      <c r="A3793" s="2" t="s">
        <v>4480</v>
      </c>
      <c r="B3793" s="5">
        <v>43822</v>
      </c>
      <c r="C3793" s="5">
        <v>43822</v>
      </c>
      <c r="D3793" s="2" t="s">
        <v>45</v>
      </c>
      <c r="E3793" s="2" t="s">
        <v>66</v>
      </c>
      <c r="F3793" s="2" t="s">
        <v>470</v>
      </c>
      <c r="G3793" s="6" t="str">
        <f>VLOOKUP(F3793,'Customer Info'!A:B,2,0)</f>
        <v>Harold</v>
      </c>
      <c r="H3793" s="6" t="str">
        <f>VLOOKUP(F3793,'Customer Info'!A:C,3,0)</f>
        <v>Dahlen</v>
      </c>
      <c r="I3793" s="6" t="str">
        <f>VLOOKUP(F3793,'Customer Info'!A:E,5,0)</f>
        <v>Melbourne</v>
      </c>
      <c r="J3793" s="2" t="s">
        <v>75</v>
      </c>
      <c r="K3793" s="2">
        <v>139</v>
      </c>
      <c r="L3793" s="2">
        <v>133</v>
      </c>
      <c r="M3793" s="2">
        <v>3</v>
      </c>
      <c r="N3793" s="7">
        <f t="shared" si="236"/>
        <v>399</v>
      </c>
      <c r="O3793" s="7">
        <f t="shared" si="237"/>
        <v>417</v>
      </c>
      <c r="P3793" s="2">
        <v>30</v>
      </c>
      <c r="Q3793" s="8">
        <f t="shared" si="238"/>
        <v>447</v>
      </c>
      <c r="R3793" s="8">
        <f t="shared" si="239"/>
        <v>18</v>
      </c>
      <c r="S3793" s="2" t="s">
        <v>31</v>
      </c>
      <c r="T3793" s="22" cm="1">
        <f t="array" ref="T3793">_xlfn.IFS(OR(Q3793&gt;$U$2,Q3793&lt;$U$3),Q3793*$V$2,OR(Q3793&gt;$U$3,Q3793&lt;$U$4),Q3793*$V$3,OR(Q3793&gt;$U$3,Q3793&lt;$U$4),Q3793*$V$4,OR(Q3793&gt;$U$5,Q3793&lt;$U$6),Q3793*$V$6,OR(Q3793&gt;$U$6,Q3793&lt;$U$7),Q3793*$V$7)</f>
        <v>8.94</v>
      </c>
    </row>
    <row r="3794" spans="1:20" x14ac:dyDescent="0.3">
      <c r="A3794" s="2" t="s">
        <v>4481</v>
      </c>
      <c r="B3794" s="5">
        <v>43500</v>
      </c>
      <c r="C3794" s="5">
        <v>43500</v>
      </c>
      <c r="D3794" s="2" t="s">
        <v>33</v>
      </c>
      <c r="E3794" s="2" t="s">
        <v>66</v>
      </c>
      <c r="F3794" s="2" t="s">
        <v>812</v>
      </c>
      <c r="G3794" s="6" t="str">
        <f>VLOOKUP(F3794,'Customer Info'!A:B,2,0)</f>
        <v>Philisse</v>
      </c>
      <c r="H3794" s="6" t="str">
        <f>VLOOKUP(F3794,'Customer Info'!A:C,3,0)</f>
        <v>Overcash</v>
      </c>
      <c r="I3794" s="6" t="str">
        <f>VLOOKUP(F3794,'Customer Info'!A:E,5,0)</f>
        <v>Devonport</v>
      </c>
      <c r="J3794" s="2" t="s">
        <v>97</v>
      </c>
      <c r="K3794" s="2">
        <v>39095</v>
      </c>
      <c r="L3794" s="2">
        <v>35516</v>
      </c>
      <c r="M3794" s="2">
        <v>4</v>
      </c>
      <c r="N3794" s="7">
        <f t="shared" si="236"/>
        <v>142064</v>
      </c>
      <c r="O3794" s="7">
        <f t="shared" si="237"/>
        <v>156380</v>
      </c>
      <c r="P3794" s="2">
        <v>98</v>
      </c>
      <c r="Q3794" s="8">
        <f t="shared" si="238"/>
        <v>156478</v>
      </c>
      <c r="R3794" s="8">
        <f t="shared" si="239"/>
        <v>14316</v>
      </c>
      <c r="S3794" s="2" t="s">
        <v>31</v>
      </c>
      <c r="T3794" s="22" cm="1">
        <f t="array" ref="T3794">_xlfn.IFS(OR(Q3794&gt;$U$2,Q3794&lt;$U$3),Q3794*$V$2,OR(Q3794&gt;$U$3,Q3794&lt;$U$4),Q3794*$V$3,OR(Q3794&gt;$U$3,Q3794&lt;$U$4),Q3794*$V$4,OR(Q3794&gt;$U$5,Q3794&lt;$U$6),Q3794*$V$6,OR(Q3794&gt;$U$6,Q3794&lt;$U$7),Q3794*$V$7)</f>
        <v>3129.56</v>
      </c>
    </row>
    <row r="3795" spans="1:20" x14ac:dyDescent="0.3">
      <c r="A3795" s="2" t="s">
        <v>4482</v>
      </c>
      <c r="B3795" s="5">
        <v>43698</v>
      </c>
      <c r="C3795" s="5">
        <v>43698</v>
      </c>
      <c r="D3795" s="2" t="s">
        <v>33</v>
      </c>
      <c r="E3795" s="2" t="s">
        <v>27</v>
      </c>
      <c r="F3795" s="2" t="s">
        <v>773</v>
      </c>
      <c r="G3795" s="6" t="str">
        <f>VLOOKUP(F3795,'Customer Info'!A:B,2,0)</f>
        <v>Brooke</v>
      </c>
      <c r="H3795" s="6" t="str">
        <f>VLOOKUP(F3795,'Customer Info'!A:C,3,0)</f>
        <v>Gillingham</v>
      </c>
      <c r="I3795" s="6" t="str">
        <f>VLOOKUP(F3795,'Customer Info'!A:E,5,0)</f>
        <v>Weimar</v>
      </c>
      <c r="J3795" s="2" t="s">
        <v>116</v>
      </c>
      <c r="K3795" s="2">
        <v>8889</v>
      </c>
      <c r="L3795" s="2">
        <v>8469</v>
      </c>
      <c r="M3795" s="2">
        <v>2</v>
      </c>
      <c r="N3795" s="7">
        <f t="shared" si="236"/>
        <v>16938</v>
      </c>
      <c r="O3795" s="7">
        <f t="shared" si="237"/>
        <v>17778</v>
      </c>
      <c r="P3795" s="2">
        <v>95</v>
      </c>
      <c r="Q3795" s="8">
        <f t="shared" si="238"/>
        <v>17873</v>
      </c>
      <c r="R3795" s="8">
        <f t="shared" si="239"/>
        <v>840</v>
      </c>
      <c r="S3795" s="2" t="s">
        <v>31</v>
      </c>
      <c r="T3795" s="22" cm="1">
        <f t="array" ref="T3795">_xlfn.IFS(OR(Q3795&gt;$U$2,Q3795&lt;$U$3),Q3795*$V$2,OR(Q3795&gt;$U$3,Q3795&lt;$U$4),Q3795*$V$3,OR(Q3795&gt;$U$3,Q3795&lt;$U$4),Q3795*$V$4,OR(Q3795&gt;$U$5,Q3795&lt;$U$6),Q3795*$V$6,OR(Q3795&gt;$U$6,Q3795&lt;$U$7),Q3795*$V$7)</f>
        <v>357.46</v>
      </c>
    </row>
    <row r="3796" spans="1:20" x14ac:dyDescent="0.3">
      <c r="A3796" s="2" t="s">
        <v>4483</v>
      </c>
      <c r="B3796" s="5">
        <v>43691</v>
      </c>
      <c r="C3796" s="5">
        <v>43691</v>
      </c>
      <c r="D3796" s="2" t="s">
        <v>45</v>
      </c>
      <c r="E3796" s="2" t="s">
        <v>41</v>
      </c>
      <c r="F3796" s="2" t="s">
        <v>1652</v>
      </c>
      <c r="G3796" s="6" t="str">
        <f>VLOOKUP(F3796,'Customer Info'!A:B,2,0)</f>
        <v>Sarah</v>
      </c>
      <c r="H3796" s="6" t="str">
        <f>VLOOKUP(F3796,'Customer Info'!A:C,3,0)</f>
        <v>Foster</v>
      </c>
      <c r="I3796" s="6" t="str">
        <f>VLOOKUP(F3796,'Customer Info'!A:E,5,0)</f>
        <v>Harbin</v>
      </c>
      <c r="J3796" s="2" t="s">
        <v>232</v>
      </c>
      <c r="K3796" s="2">
        <v>1518</v>
      </c>
      <c r="L3796" s="2">
        <v>1392</v>
      </c>
      <c r="M3796" s="2">
        <v>5</v>
      </c>
      <c r="N3796" s="7">
        <f t="shared" si="236"/>
        <v>6960</v>
      </c>
      <c r="O3796" s="7">
        <f t="shared" si="237"/>
        <v>7590</v>
      </c>
      <c r="P3796" s="2">
        <v>97</v>
      </c>
      <c r="Q3796" s="8">
        <f t="shared" si="238"/>
        <v>7687</v>
      </c>
      <c r="R3796" s="8">
        <f t="shared" si="239"/>
        <v>630</v>
      </c>
      <c r="S3796" s="2" t="s">
        <v>31</v>
      </c>
      <c r="T3796" s="22" cm="1">
        <f t="array" ref="T3796">_xlfn.IFS(OR(Q3796&gt;$U$2,Q3796&lt;$U$3),Q3796*$V$2,OR(Q3796&gt;$U$3,Q3796&lt;$U$4),Q3796*$V$3,OR(Q3796&gt;$U$3,Q3796&lt;$U$4),Q3796*$V$4,OR(Q3796&gt;$U$5,Q3796&lt;$U$6),Q3796*$V$6,OR(Q3796&gt;$U$6,Q3796&lt;$U$7),Q3796*$V$7)</f>
        <v>153.74</v>
      </c>
    </row>
    <row r="3797" spans="1:20" x14ac:dyDescent="0.3">
      <c r="A3797" s="2" t="s">
        <v>4484</v>
      </c>
      <c r="B3797" s="5">
        <v>43571</v>
      </c>
      <c r="C3797" s="5">
        <v>43572</v>
      </c>
      <c r="D3797" s="2" t="s">
        <v>45</v>
      </c>
      <c r="E3797" s="2" t="s">
        <v>41</v>
      </c>
      <c r="F3797" s="2" t="s">
        <v>1277</v>
      </c>
      <c r="G3797" s="6" t="str">
        <f>VLOOKUP(F3797,'Customer Info'!A:B,2,0)</f>
        <v>Tracy</v>
      </c>
      <c r="H3797" s="6" t="str">
        <f>VLOOKUP(F3797,'Customer Info'!A:C,3,0)</f>
        <v>Blumstein</v>
      </c>
      <c r="I3797" s="6" t="str">
        <f>VLOOKUP(F3797,'Customer Info'!A:E,5,0)</f>
        <v>Guangzhou</v>
      </c>
      <c r="J3797" s="2" t="s">
        <v>271</v>
      </c>
      <c r="K3797" s="2">
        <v>81</v>
      </c>
      <c r="L3797" s="2">
        <v>77</v>
      </c>
      <c r="M3797" s="2">
        <v>5</v>
      </c>
      <c r="N3797" s="7">
        <f t="shared" si="236"/>
        <v>385</v>
      </c>
      <c r="O3797" s="7">
        <f t="shared" si="237"/>
        <v>405</v>
      </c>
      <c r="P3797" s="2">
        <v>10</v>
      </c>
      <c r="Q3797" s="8">
        <f t="shared" si="238"/>
        <v>415</v>
      </c>
      <c r="R3797" s="8">
        <f t="shared" si="239"/>
        <v>20</v>
      </c>
      <c r="S3797" s="2" t="s">
        <v>31</v>
      </c>
      <c r="T3797" s="22" cm="1">
        <f t="array" ref="T3797">_xlfn.IFS(OR(Q3797&gt;$U$2,Q3797&lt;$U$3),Q3797*$V$2,OR(Q3797&gt;$U$3,Q3797&lt;$U$4),Q3797*$V$3,OR(Q3797&gt;$U$3,Q3797&lt;$U$4),Q3797*$V$4,OR(Q3797&gt;$U$5,Q3797&lt;$U$6),Q3797*$V$6,OR(Q3797&gt;$U$6,Q3797&lt;$U$7),Q3797*$V$7)</f>
        <v>8.3000000000000007</v>
      </c>
    </row>
    <row r="3798" spans="1:20" x14ac:dyDescent="0.3">
      <c r="A3798" s="2" t="s">
        <v>4485</v>
      </c>
      <c r="B3798" s="5">
        <v>43680</v>
      </c>
      <c r="C3798" s="5">
        <v>43681</v>
      </c>
      <c r="D3798" s="2" t="s">
        <v>33</v>
      </c>
      <c r="E3798" s="2" t="s">
        <v>66</v>
      </c>
      <c r="F3798" s="2" t="s">
        <v>1034</v>
      </c>
      <c r="G3798" s="6" t="str">
        <f>VLOOKUP(F3798,'Customer Info'!A:B,2,0)</f>
        <v>Ralph</v>
      </c>
      <c r="H3798" s="6" t="str">
        <f>VLOOKUP(F3798,'Customer Info'!A:C,3,0)</f>
        <v>Arnett</v>
      </c>
      <c r="I3798" s="6" t="str">
        <f>VLOOKUP(F3798,'Customer Info'!A:E,5,0)</f>
        <v>Jhansi</v>
      </c>
      <c r="J3798" s="2" t="s">
        <v>695</v>
      </c>
      <c r="K3798" s="2">
        <v>6864</v>
      </c>
      <c r="L3798" s="2">
        <v>6667</v>
      </c>
      <c r="M3798" s="2">
        <v>2</v>
      </c>
      <c r="N3798" s="7">
        <f t="shared" si="236"/>
        <v>13334</v>
      </c>
      <c r="O3798" s="7">
        <f t="shared" si="237"/>
        <v>13728</v>
      </c>
      <c r="P3798" s="2">
        <v>95</v>
      </c>
      <c r="Q3798" s="8">
        <f t="shared" si="238"/>
        <v>13823</v>
      </c>
      <c r="R3798" s="8">
        <f t="shared" si="239"/>
        <v>394</v>
      </c>
      <c r="S3798" s="2" t="s">
        <v>31</v>
      </c>
      <c r="T3798" s="22" cm="1">
        <f t="array" ref="T3798">_xlfn.IFS(OR(Q3798&gt;$U$2,Q3798&lt;$U$3),Q3798*$V$2,OR(Q3798&gt;$U$3,Q3798&lt;$U$4),Q3798*$V$3,OR(Q3798&gt;$U$3,Q3798&lt;$U$4),Q3798*$V$4,OR(Q3798&gt;$U$5,Q3798&lt;$U$6),Q3798*$V$6,OR(Q3798&gt;$U$6,Q3798&lt;$U$7),Q3798*$V$7)</f>
        <v>276.45999999999998</v>
      </c>
    </row>
    <row r="3799" spans="1:20" x14ac:dyDescent="0.3">
      <c r="A3799" s="2" t="s">
        <v>4486</v>
      </c>
      <c r="B3799" s="5">
        <v>43708</v>
      </c>
      <c r="C3799" s="5">
        <v>43708</v>
      </c>
      <c r="D3799" s="2" t="s">
        <v>26</v>
      </c>
      <c r="E3799" s="2" t="s">
        <v>34</v>
      </c>
      <c r="F3799" s="2" t="s">
        <v>919</v>
      </c>
      <c r="G3799" s="6" t="str">
        <f>VLOOKUP(F3799,'Customer Info'!A:B,2,0)</f>
        <v>Claire</v>
      </c>
      <c r="H3799" s="6" t="str">
        <f>VLOOKUP(F3799,'Customer Info'!A:C,3,0)</f>
        <v>Gute</v>
      </c>
      <c r="I3799" s="6" t="str">
        <f>VLOOKUP(F3799,'Customer Info'!A:E,5,0)</f>
        <v>Worms</v>
      </c>
      <c r="J3799" s="2" t="s">
        <v>271</v>
      </c>
      <c r="K3799" s="2">
        <v>1332</v>
      </c>
      <c r="L3799" s="2">
        <v>1209</v>
      </c>
      <c r="M3799" s="2">
        <v>5</v>
      </c>
      <c r="N3799" s="7">
        <f t="shared" si="236"/>
        <v>6045</v>
      </c>
      <c r="O3799" s="7">
        <f t="shared" si="237"/>
        <v>6660</v>
      </c>
      <c r="P3799" s="2">
        <v>83</v>
      </c>
      <c r="Q3799" s="8">
        <f t="shared" si="238"/>
        <v>6743</v>
      </c>
      <c r="R3799" s="8">
        <f t="shared" si="239"/>
        <v>615</v>
      </c>
      <c r="S3799" s="2" t="s">
        <v>28</v>
      </c>
      <c r="T3799" s="22" cm="1">
        <f t="array" ref="T3799">_xlfn.IFS(OR(Q3799&gt;$U$2,Q3799&lt;$U$3),Q3799*$V$2,OR(Q3799&gt;$U$3,Q3799&lt;$U$4),Q3799*$V$3,OR(Q3799&gt;$U$3,Q3799&lt;$U$4),Q3799*$V$4,OR(Q3799&gt;$U$5,Q3799&lt;$U$6),Q3799*$V$6,OR(Q3799&gt;$U$6,Q3799&lt;$U$7),Q3799*$V$7)</f>
        <v>134.86000000000001</v>
      </c>
    </row>
    <row r="3800" spans="1:20" x14ac:dyDescent="0.3">
      <c r="A3800" s="2" t="s">
        <v>4487</v>
      </c>
      <c r="B3800" s="5">
        <v>43540</v>
      </c>
      <c r="C3800" s="5">
        <v>43542</v>
      </c>
      <c r="D3800" s="2" t="s">
        <v>45</v>
      </c>
      <c r="E3800" s="2" t="s">
        <v>34</v>
      </c>
      <c r="F3800" s="2" t="s">
        <v>740</v>
      </c>
      <c r="G3800" s="6" t="str">
        <f>VLOOKUP(F3800,'Customer Info'!A:B,2,0)</f>
        <v>Rick</v>
      </c>
      <c r="H3800" s="6" t="str">
        <f>VLOOKUP(F3800,'Customer Info'!A:C,3,0)</f>
        <v>Reed</v>
      </c>
      <c r="I3800" s="6" t="str">
        <f>VLOOKUP(F3800,'Customer Info'!A:E,5,0)</f>
        <v>Lucknow</v>
      </c>
      <c r="J3800" s="2" t="s">
        <v>260</v>
      </c>
      <c r="K3800" s="2">
        <v>1017</v>
      </c>
      <c r="L3800" s="2">
        <v>950</v>
      </c>
      <c r="M3800" s="2">
        <v>2</v>
      </c>
      <c r="N3800" s="7">
        <f t="shared" si="236"/>
        <v>1900</v>
      </c>
      <c r="O3800" s="7">
        <f t="shared" si="237"/>
        <v>2034</v>
      </c>
      <c r="P3800" s="2">
        <v>72</v>
      </c>
      <c r="Q3800" s="8">
        <f t="shared" si="238"/>
        <v>2106</v>
      </c>
      <c r="R3800" s="8">
        <f t="shared" si="239"/>
        <v>134</v>
      </c>
      <c r="S3800" s="2" t="s">
        <v>31</v>
      </c>
      <c r="T3800" s="22" cm="1">
        <f t="array" ref="T3800">_xlfn.IFS(OR(Q3800&gt;$U$2,Q3800&lt;$U$3),Q3800*$V$2,OR(Q3800&gt;$U$3,Q3800&lt;$U$4),Q3800*$V$3,OR(Q3800&gt;$U$3,Q3800&lt;$U$4),Q3800*$V$4,OR(Q3800&gt;$U$5,Q3800&lt;$U$6),Q3800*$V$6,OR(Q3800&gt;$U$6,Q3800&lt;$U$7),Q3800*$V$7)</f>
        <v>42.12</v>
      </c>
    </row>
    <row r="3801" spans="1:20" x14ac:dyDescent="0.3">
      <c r="A3801" s="2" t="s">
        <v>4488</v>
      </c>
      <c r="B3801" s="5">
        <v>43565</v>
      </c>
      <c r="C3801" s="5">
        <v>43566</v>
      </c>
      <c r="D3801" s="2" t="s">
        <v>45</v>
      </c>
      <c r="E3801" s="2" t="s">
        <v>89</v>
      </c>
      <c r="F3801" s="2" t="s">
        <v>1456</v>
      </c>
      <c r="G3801" s="6" t="str">
        <f>VLOOKUP(F3801,'Customer Info'!A:B,2,0)</f>
        <v>Darren</v>
      </c>
      <c r="H3801" s="6" t="str">
        <f>VLOOKUP(F3801,'Customer Info'!A:C,3,0)</f>
        <v>Koutras</v>
      </c>
      <c r="I3801" s="6" t="str">
        <f>VLOOKUP(F3801,'Customer Info'!A:E,5,0)</f>
        <v>Pune</v>
      </c>
      <c r="J3801" s="2" t="s">
        <v>323</v>
      </c>
      <c r="K3801" s="2">
        <v>511</v>
      </c>
      <c r="L3801" s="2">
        <v>477</v>
      </c>
      <c r="M3801" s="2">
        <v>3</v>
      </c>
      <c r="N3801" s="7">
        <f t="shared" si="236"/>
        <v>1431</v>
      </c>
      <c r="O3801" s="7">
        <f t="shared" si="237"/>
        <v>1533</v>
      </c>
      <c r="P3801" s="2">
        <v>77</v>
      </c>
      <c r="Q3801" s="8">
        <f t="shared" si="238"/>
        <v>1610</v>
      </c>
      <c r="R3801" s="8">
        <f t="shared" si="239"/>
        <v>102</v>
      </c>
      <c r="S3801" s="2" t="s">
        <v>31</v>
      </c>
      <c r="T3801" s="22" cm="1">
        <f t="array" ref="T3801">_xlfn.IFS(OR(Q3801&gt;$U$2,Q3801&lt;$U$3),Q3801*$V$2,OR(Q3801&gt;$U$3,Q3801&lt;$U$4),Q3801*$V$3,OR(Q3801&gt;$U$3,Q3801&lt;$U$4),Q3801*$V$4,OR(Q3801&gt;$U$5,Q3801&lt;$U$6),Q3801*$V$6,OR(Q3801&gt;$U$6,Q3801&lt;$U$7),Q3801*$V$7)</f>
        <v>32.200000000000003</v>
      </c>
    </row>
    <row r="3802" spans="1:20" x14ac:dyDescent="0.3">
      <c r="A3802" s="2" t="s">
        <v>4489</v>
      </c>
      <c r="B3802" s="5">
        <v>43573</v>
      </c>
      <c r="C3802" s="5">
        <v>43573</v>
      </c>
      <c r="D3802" s="2" t="s">
        <v>45</v>
      </c>
      <c r="E3802" s="2" t="s">
        <v>46</v>
      </c>
      <c r="F3802" s="2" t="s">
        <v>740</v>
      </c>
      <c r="G3802" s="6" t="str">
        <f>VLOOKUP(F3802,'Customer Info'!A:B,2,0)</f>
        <v>Rick</v>
      </c>
      <c r="H3802" s="6" t="str">
        <f>VLOOKUP(F3802,'Customer Info'!A:C,3,0)</f>
        <v>Reed</v>
      </c>
      <c r="I3802" s="6" t="str">
        <f>VLOOKUP(F3802,'Customer Info'!A:E,5,0)</f>
        <v>Lucknow</v>
      </c>
      <c r="J3802" s="2" t="s">
        <v>84</v>
      </c>
      <c r="K3802" s="2">
        <v>169</v>
      </c>
      <c r="L3802" s="2">
        <v>154</v>
      </c>
      <c r="M3802" s="2">
        <v>3</v>
      </c>
      <c r="N3802" s="7">
        <f t="shared" si="236"/>
        <v>462</v>
      </c>
      <c r="O3802" s="7">
        <f t="shared" si="237"/>
        <v>507</v>
      </c>
      <c r="P3802" s="2">
        <v>30</v>
      </c>
      <c r="Q3802" s="8">
        <f t="shared" si="238"/>
        <v>537</v>
      </c>
      <c r="R3802" s="8">
        <f t="shared" si="239"/>
        <v>45</v>
      </c>
      <c r="S3802" s="2" t="s">
        <v>31</v>
      </c>
      <c r="T3802" s="22" cm="1">
        <f t="array" ref="T3802">_xlfn.IFS(OR(Q3802&gt;$U$2,Q3802&lt;$U$3),Q3802*$V$2,OR(Q3802&gt;$U$3,Q3802&lt;$U$4),Q3802*$V$3,OR(Q3802&gt;$U$3,Q3802&lt;$U$4),Q3802*$V$4,OR(Q3802&gt;$U$5,Q3802&lt;$U$6),Q3802*$V$6,OR(Q3802&gt;$U$6,Q3802&lt;$U$7),Q3802*$V$7)</f>
        <v>10.74</v>
      </c>
    </row>
    <row r="3803" spans="1:20" x14ac:dyDescent="0.3">
      <c r="A3803" s="2" t="s">
        <v>4490</v>
      </c>
      <c r="B3803" s="5">
        <v>43512</v>
      </c>
      <c r="C3803" s="5">
        <v>43512</v>
      </c>
      <c r="D3803" s="2" t="s">
        <v>45</v>
      </c>
      <c r="E3803" s="2" t="s">
        <v>46</v>
      </c>
      <c r="F3803" s="2" t="s">
        <v>764</v>
      </c>
      <c r="G3803" s="6" t="str">
        <f>VLOOKUP(F3803,'Customer Info'!A:B,2,0)</f>
        <v>Brad</v>
      </c>
      <c r="H3803" s="6" t="str">
        <f>VLOOKUP(F3803,'Customer Info'!A:C,3,0)</f>
        <v>Thomas</v>
      </c>
      <c r="I3803" s="6" t="str">
        <f>VLOOKUP(F3803,'Customer Info'!A:E,5,0)</f>
        <v>Udaipur</v>
      </c>
      <c r="J3803" s="2" t="s">
        <v>476</v>
      </c>
      <c r="K3803" s="2">
        <v>445</v>
      </c>
      <c r="L3803" s="2">
        <v>415</v>
      </c>
      <c r="M3803" s="2">
        <v>5</v>
      </c>
      <c r="N3803" s="7">
        <f t="shared" si="236"/>
        <v>2075</v>
      </c>
      <c r="O3803" s="7">
        <f t="shared" si="237"/>
        <v>2225</v>
      </c>
      <c r="P3803" s="2">
        <v>20</v>
      </c>
      <c r="Q3803" s="8">
        <f t="shared" si="238"/>
        <v>2245</v>
      </c>
      <c r="R3803" s="8">
        <f t="shared" si="239"/>
        <v>150</v>
      </c>
      <c r="S3803" s="2" t="s">
        <v>61</v>
      </c>
      <c r="T3803" s="22" cm="1">
        <f t="array" ref="T3803">_xlfn.IFS(OR(Q3803&gt;$U$2,Q3803&lt;$U$3),Q3803*$V$2,OR(Q3803&gt;$U$3,Q3803&lt;$U$4),Q3803*$V$3,OR(Q3803&gt;$U$3,Q3803&lt;$U$4),Q3803*$V$4,OR(Q3803&gt;$U$5,Q3803&lt;$U$6),Q3803*$V$6,OR(Q3803&gt;$U$6,Q3803&lt;$U$7),Q3803*$V$7)</f>
        <v>44.9</v>
      </c>
    </row>
    <row r="3804" spans="1:20" x14ac:dyDescent="0.3">
      <c r="A3804" s="2" t="s">
        <v>4491</v>
      </c>
      <c r="B3804" s="5">
        <v>43646</v>
      </c>
      <c r="C3804" s="5">
        <v>43647</v>
      </c>
      <c r="D3804" s="2" t="s">
        <v>45</v>
      </c>
      <c r="E3804" s="2" t="s">
        <v>34</v>
      </c>
      <c r="F3804" s="2" t="s">
        <v>407</v>
      </c>
      <c r="G3804" s="6" t="str">
        <f>VLOOKUP(F3804,'Customer Info'!A:B,2,0)</f>
        <v>Logan</v>
      </c>
      <c r="H3804" s="6" t="str">
        <f>VLOOKUP(F3804,'Customer Info'!A:C,3,0)</f>
        <v>Currie</v>
      </c>
      <c r="I3804" s="6" t="str">
        <f>VLOOKUP(F3804,'Customer Info'!A:E,5,0)</f>
        <v>Amravati</v>
      </c>
      <c r="J3804" s="2" t="s">
        <v>235</v>
      </c>
      <c r="K3804" s="2">
        <v>185</v>
      </c>
      <c r="L3804" s="2">
        <v>171</v>
      </c>
      <c r="M3804" s="2">
        <v>2</v>
      </c>
      <c r="N3804" s="7">
        <f t="shared" si="236"/>
        <v>342</v>
      </c>
      <c r="O3804" s="7">
        <f t="shared" si="237"/>
        <v>370</v>
      </c>
      <c r="P3804" s="2">
        <v>30</v>
      </c>
      <c r="Q3804" s="8">
        <f t="shared" si="238"/>
        <v>400</v>
      </c>
      <c r="R3804" s="8">
        <f t="shared" si="239"/>
        <v>28</v>
      </c>
      <c r="S3804" s="2" t="s">
        <v>61</v>
      </c>
      <c r="T3804" s="22" cm="1">
        <f t="array" ref="T3804">_xlfn.IFS(OR(Q3804&gt;$U$2,Q3804&lt;$U$3),Q3804*$V$2,OR(Q3804&gt;$U$3,Q3804&lt;$U$4),Q3804*$V$3,OR(Q3804&gt;$U$3,Q3804&lt;$U$4),Q3804*$V$4,OR(Q3804&gt;$U$5,Q3804&lt;$U$6),Q3804*$V$6,OR(Q3804&gt;$U$6,Q3804&lt;$U$7),Q3804*$V$7)</f>
        <v>8</v>
      </c>
    </row>
    <row r="3805" spans="1:20" x14ac:dyDescent="0.3">
      <c r="A3805" s="2" t="s">
        <v>4492</v>
      </c>
      <c r="B3805" s="5">
        <v>43642</v>
      </c>
      <c r="C3805" s="5">
        <v>43644</v>
      </c>
      <c r="D3805" s="2" t="s">
        <v>45</v>
      </c>
      <c r="E3805" s="2" t="s">
        <v>46</v>
      </c>
      <c r="F3805" s="2" t="s">
        <v>1734</v>
      </c>
      <c r="G3805" s="6" t="str">
        <f>VLOOKUP(F3805,'Customer Info'!A:B,2,0)</f>
        <v>Helen</v>
      </c>
      <c r="H3805" s="6" t="str">
        <f>VLOOKUP(F3805,'Customer Info'!A:C,3,0)</f>
        <v>Abelman</v>
      </c>
      <c r="I3805" s="6" t="str">
        <f>VLOOKUP(F3805,'Customer Info'!A:E,5,0)</f>
        <v>Munich</v>
      </c>
      <c r="J3805" s="2" t="s">
        <v>332</v>
      </c>
      <c r="K3805" s="2">
        <v>809</v>
      </c>
      <c r="L3805" s="2">
        <v>770</v>
      </c>
      <c r="M3805" s="2">
        <v>4</v>
      </c>
      <c r="N3805" s="7">
        <f t="shared" si="236"/>
        <v>3080</v>
      </c>
      <c r="O3805" s="7">
        <f t="shared" si="237"/>
        <v>3236</v>
      </c>
      <c r="P3805" s="2">
        <v>93</v>
      </c>
      <c r="Q3805" s="8">
        <f t="shared" si="238"/>
        <v>3329</v>
      </c>
      <c r="R3805" s="8">
        <f t="shared" si="239"/>
        <v>156</v>
      </c>
      <c r="S3805" s="2" t="s">
        <v>31</v>
      </c>
      <c r="T3805" s="22" cm="1">
        <f t="array" ref="T3805">_xlfn.IFS(OR(Q3805&gt;$U$2,Q3805&lt;$U$3),Q3805*$V$2,OR(Q3805&gt;$U$3,Q3805&lt;$U$4),Q3805*$V$3,OR(Q3805&gt;$U$3,Q3805&lt;$U$4),Q3805*$V$4,OR(Q3805&gt;$U$5,Q3805&lt;$U$6),Q3805*$V$6,OR(Q3805&gt;$U$6,Q3805&lt;$U$7),Q3805*$V$7)</f>
        <v>66.58</v>
      </c>
    </row>
    <row r="3806" spans="1:20" x14ac:dyDescent="0.3">
      <c r="A3806" s="2" t="s">
        <v>4493</v>
      </c>
      <c r="B3806" s="5">
        <v>43571</v>
      </c>
      <c r="C3806" s="5">
        <v>43572</v>
      </c>
      <c r="D3806" s="2" t="s">
        <v>33</v>
      </c>
      <c r="E3806" s="2" t="s">
        <v>89</v>
      </c>
      <c r="F3806" s="2" t="s">
        <v>363</v>
      </c>
      <c r="G3806" s="6" t="str">
        <f>VLOOKUP(F3806,'Customer Info'!A:B,2,0)</f>
        <v>Brendan</v>
      </c>
      <c r="H3806" s="6" t="str">
        <f>VLOOKUP(F3806,'Customer Info'!A:C,3,0)</f>
        <v>Dodson</v>
      </c>
      <c r="I3806" s="6" t="str">
        <f>VLOOKUP(F3806,'Customer Info'!A:E,5,0)</f>
        <v>Adelaide</v>
      </c>
      <c r="J3806" s="2" t="s">
        <v>317</v>
      </c>
      <c r="K3806" s="2">
        <v>2250</v>
      </c>
      <c r="L3806" s="2">
        <v>2207</v>
      </c>
      <c r="M3806" s="2">
        <v>2</v>
      </c>
      <c r="N3806" s="7">
        <f t="shared" si="236"/>
        <v>4414</v>
      </c>
      <c r="O3806" s="7">
        <f t="shared" si="237"/>
        <v>4500</v>
      </c>
      <c r="P3806" s="2">
        <v>88</v>
      </c>
      <c r="Q3806" s="8">
        <f t="shared" si="238"/>
        <v>4588</v>
      </c>
      <c r="R3806" s="8">
        <f t="shared" si="239"/>
        <v>86</v>
      </c>
      <c r="S3806" s="2" t="s">
        <v>31</v>
      </c>
      <c r="T3806" s="22" cm="1">
        <f t="array" ref="T3806">_xlfn.IFS(OR(Q3806&gt;$U$2,Q3806&lt;$U$3),Q3806*$V$2,OR(Q3806&gt;$U$3,Q3806&lt;$U$4),Q3806*$V$3,OR(Q3806&gt;$U$3,Q3806&lt;$U$4),Q3806*$V$4,OR(Q3806&gt;$U$5,Q3806&lt;$U$6),Q3806*$V$6,OR(Q3806&gt;$U$6,Q3806&lt;$U$7),Q3806*$V$7)</f>
        <v>91.76</v>
      </c>
    </row>
    <row r="3807" spans="1:20" x14ac:dyDescent="0.3">
      <c r="A3807" s="2" t="s">
        <v>4494</v>
      </c>
      <c r="B3807" s="5">
        <v>43511</v>
      </c>
      <c r="C3807" s="5">
        <v>43511</v>
      </c>
      <c r="D3807" s="2" t="s">
        <v>45</v>
      </c>
      <c r="E3807" s="2" t="s">
        <v>41</v>
      </c>
      <c r="F3807" s="2" t="s">
        <v>623</v>
      </c>
      <c r="G3807" s="6" t="str">
        <f>VLOOKUP(F3807,'Customer Info'!A:B,2,0)</f>
        <v>Ivan</v>
      </c>
      <c r="H3807" s="6" t="str">
        <f>VLOOKUP(F3807,'Customer Info'!A:C,3,0)</f>
        <v>Gibson</v>
      </c>
      <c r="I3807" s="6" t="str">
        <f>VLOOKUP(F3807,'Customer Info'!A:E,5,0)</f>
        <v>Perth</v>
      </c>
      <c r="J3807" s="2" t="s">
        <v>396</v>
      </c>
      <c r="K3807" s="2">
        <v>932</v>
      </c>
      <c r="L3807" s="2">
        <v>838</v>
      </c>
      <c r="M3807" s="2">
        <v>2</v>
      </c>
      <c r="N3807" s="7">
        <f t="shared" si="236"/>
        <v>1676</v>
      </c>
      <c r="O3807" s="7">
        <f t="shared" si="237"/>
        <v>1864</v>
      </c>
      <c r="P3807" s="2">
        <v>74</v>
      </c>
      <c r="Q3807" s="8">
        <f t="shared" si="238"/>
        <v>1938</v>
      </c>
      <c r="R3807" s="8">
        <f t="shared" si="239"/>
        <v>188</v>
      </c>
      <c r="S3807" s="2" t="s">
        <v>31</v>
      </c>
      <c r="T3807" s="22" cm="1">
        <f t="array" ref="T3807">_xlfn.IFS(OR(Q3807&gt;$U$2,Q3807&lt;$U$3),Q3807*$V$2,OR(Q3807&gt;$U$3,Q3807&lt;$U$4),Q3807*$V$3,OR(Q3807&gt;$U$3,Q3807&lt;$U$4),Q3807*$V$4,OR(Q3807&gt;$U$5,Q3807&lt;$U$6),Q3807*$V$6,OR(Q3807&gt;$U$6,Q3807&lt;$U$7),Q3807*$V$7)</f>
        <v>38.76</v>
      </c>
    </row>
    <row r="3808" spans="1:20" x14ac:dyDescent="0.3">
      <c r="A3808" s="2" t="s">
        <v>4495</v>
      </c>
      <c r="B3808" s="5">
        <v>43658</v>
      </c>
      <c r="C3808" s="5">
        <v>43660</v>
      </c>
      <c r="D3808" s="2" t="s">
        <v>33</v>
      </c>
      <c r="E3808" s="2" t="s">
        <v>34</v>
      </c>
      <c r="F3808" s="2" t="s">
        <v>1796</v>
      </c>
      <c r="G3808" s="6" t="str">
        <f>VLOOKUP(F3808,'Customer Info'!A:B,2,0)</f>
        <v>Darren</v>
      </c>
      <c r="H3808" s="6" t="str">
        <f>VLOOKUP(F3808,'Customer Info'!A:C,3,0)</f>
        <v>Budd</v>
      </c>
      <c r="I3808" s="6" t="str">
        <f>VLOOKUP(F3808,'Customer Info'!A:E,5,0)</f>
        <v>Jakarta</v>
      </c>
      <c r="J3808" s="2" t="s">
        <v>348</v>
      </c>
      <c r="K3808" s="2">
        <v>6585</v>
      </c>
      <c r="L3808" s="2">
        <v>6105</v>
      </c>
      <c r="M3808" s="2">
        <v>1</v>
      </c>
      <c r="N3808" s="7">
        <f t="shared" si="236"/>
        <v>6105</v>
      </c>
      <c r="O3808" s="7">
        <f t="shared" si="237"/>
        <v>6585</v>
      </c>
      <c r="P3808" s="2">
        <v>40</v>
      </c>
      <c r="Q3808" s="8">
        <f t="shared" si="238"/>
        <v>6625</v>
      </c>
      <c r="R3808" s="8">
        <f t="shared" si="239"/>
        <v>480</v>
      </c>
      <c r="S3808" s="2" t="s">
        <v>31</v>
      </c>
      <c r="T3808" s="22" cm="1">
        <f t="array" ref="T3808">_xlfn.IFS(OR(Q3808&gt;$U$2,Q3808&lt;$U$3),Q3808*$V$2,OR(Q3808&gt;$U$3,Q3808&lt;$U$4),Q3808*$V$3,OR(Q3808&gt;$U$3,Q3808&lt;$U$4),Q3808*$V$4,OR(Q3808&gt;$U$5,Q3808&lt;$U$6),Q3808*$V$6,OR(Q3808&gt;$U$6,Q3808&lt;$U$7),Q3808*$V$7)</f>
        <v>132.5</v>
      </c>
    </row>
    <row r="3809" spans="1:20" x14ac:dyDescent="0.3">
      <c r="A3809" s="2" t="s">
        <v>4496</v>
      </c>
      <c r="B3809" s="5">
        <v>43714</v>
      </c>
      <c r="C3809" s="5">
        <v>43715</v>
      </c>
      <c r="D3809" s="2" t="s">
        <v>26</v>
      </c>
      <c r="E3809" s="2" t="s">
        <v>66</v>
      </c>
      <c r="F3809" s="2" t="s">
        <v>307</v>
      </c>
      <c r="G3809" s="6" t="str">
        <f>VLOOKUP(F3809,'Customer Info'!A:B,2,0)</f>
        <v>Melanie</v>
      </c>
      <c r="H3809" s="6" t="str">
        <f>VLOOKUP(F3809,'Customer Info'!A:C,3,0)</f>
        <v>Seite</v>
      </c>
      <c r="I3809" s="6" t="str">
        <f>VLOOKUP(F3809,'Customer Info'!A:E,5,0)</f>
        <v>Xining</v>
      </c>
      <c r="J3809" s="2" t="s">
        <v>412</v>
      </c>
      <c r="K3809" s="2">
        <v>1752</v>
      </c>
      <c r="L3809" s="2">
        <v>1576</v>
      </c>
      <c r="M3809" s="2">
        <v>1</v>
      </c>
      <c r="N3809" s="7">
        <f t="shared" si="236"/>
        <v>1576</v>
      </c>
      <c r="O3809" s="7">
        <f t="shared" si="237"/>
        <v>1752</v>
      </c>
      <c r="P3809" s="2">
        <v>71</v>
      </c>
      <c r="Q3809" s="8">
        <f t="shared" si="238"/>
        <v>1823</v>
      </c>
      <c r="R3809" s="8">
        <f t="shared" si="239"/>
        <v>176</v>
      </c>
      <c r="S3809" s="2" t="s">
        <v>31</v>
      </c>
      <c r="T3809" s="22" cm="1">
        <f t="array" ref="T3809">_xlfn.IFS(OR(Q3809&gt;$U$2,Q3809&lt;$U$3),Q3809*$V$2,OR(Q3809&gt;$U$3,Q3809&lt;$U$4),Q3809*$V$3,OR(Q3809&gt;$U$3,Q3809&lt;$U$4),Q3809*$V$4,OR(Q3809&gt;$U$5,Q3809&lt;$U$6),Q3809*$V$6,OR(Q3809&gt;$U$6,Q3809&lt;$U$7),Q3809*$V$7)</f>
        <v>36.46</v>
      </c>
    </row>
    <row r="3810" spans="1:20" x14ac:dyDescent="0.3">
      <c r="A3810" s="2" t="s">
        <v>4497</v>
      </c>
      <c r="B3810" s="5">
        <v>43803</v>
      </c>
      <c r="C3810" s="5">
        <v>43803</v>
      </c>
      <c r="D3810" s="2" t="s">
        <v>45</v>
      </c>
      <c r="E3810" s="2" t="s">
        <v>34</v>
      </c>
      <c r="F3810" s="2" t="s">
        <v>564</v>
      </c>
      <c r="G3810" s="6" t="str">
        <f>VLOOKUP(F3810,'Customer Info'!A:B,2,0)</f>
        <v>Mike</v>
      </c>
      <c r="H3810" s="6" t="str">
        <f>VLOOKUP(F3810,'Customer Info'!A:C,3,0)</f>
        <v>Pelletier</v>
      </c>
      <c r="I3810" s="6" t="str">
        <f>VLOOKUP(F3810,'Customer Info'!A:E,5,0)</f>
        <v>Gorakhpur</v>
      </c>
      <c r="J3810" s="2" t="s">
        <v>311</v>
      </c>
      <c r="K3810" s="2">
        <v>169</v>
      </c>
      <c r="L3810" s="2">
        <v>160</v>
      </c>
      <c r="M3810" s="2">
        <v>2</v>
      </c>
      <c r="N3810" s="7">
        <f t="shared" si="236"/>
        <v>320</v>
      </c>
      <c r="O3810" s="7">
        <f t="shared" si="237"/>
        <v>338</v>
      </c>
      <c r="P3810" s="2">
        <v>30</v>
      </c>
      <c r="Q3810" s="8">
        <f t="shared" si="238"/>
        <v>368</v>
      </c>
      <c r="R3810" s="8">
        <f t="shared" si="239"/>
        <v>18</v>
      </c>
      <c r="S3810" s="2" t="s">
        <v>31</v>
      </c>
      <c r="T3810" s="22" cm="1">
        <f t="array" ref="T3810">_xlfn.IFS(OR(Q3810&gt;$U$2,Q3810&lt;$U$3),Q3810*$V$2,OR(Q3810&gt;$U$3,Q3810&lt;$U$4),Q3810*$V$3,OR(Q3810&gt;$U$3,Q3810&lt;$U$4),Q3810*$V$4,OR(Q3810&gt;$U$5,Q3810&lt;$U$6),Q3810*$V$6,OR(Q3810&gt;$U$6,Q3810&lt;$U$7),Q3810*$V$7)</f>
        <v>7.36</v>
      </c>
    </row>
    <row r="3811" spans="1:20" x14ac:dyDescent="0.3">
      <c r="A3811" s="2" t="s">
        <v>4498</v>
      </c>
      <c r="B3811" s="5">
        <v>43666</v>
      </c>
      <c r="C3811" s="5">
        <v>43666</v>
      </c>
      <c r="D3811" s="2" t="s">
        <v>45</v>
      </c>
      <c r="E3811" s="2" t="s">
        <v>66</v>
      </c>
      <c r="F3811" s="2" t="s">
        <v>1592</v>
      </c>
      <c r="G3811" s="6" t="str">
        <f>VLOOKUP(F3811,'Customer Info'!A:B,2,0)</f>
        <v>Pamela</v>
      </c>
      <c r="H3811" s="6" t="str">
        <f>VLOOKUP(F3811,'Customer Info'!A:C,3,0)</f>
        <v>Stobb</v>
      </c>
      <c r="I3811" s="6" t="str">
        <f>VLOOKUP(F3811,'Customer Info'!A:E,5,0)</f>
        <v>Bremen</v>
      </c>
      <c r="J3811" s="2" t="s">
        <v>548</v>
      </c>
      <c r="K3811" s="2">
        <v>3289</v>
      </c>
      <c r="L3811" s="2">
        <v>3105</v>
      </c>
      <c r="M3811" s="2">
        <v>14</v>
      </c>
      <c r="N3811" s="7">
        <f t="shared" si="236"/>
        <v>43470</v>
      </c>
      <c r="O3811" s="7">
        <f t="shared" si="237"/>
        <v>46046</v>
      </c>
      <c r="P3811" s="2">
        <v>65</v>
      </c>
      <c r="Q3811" s="8">
        <f t="shared" si="238"/>
        <v>46111</v>
      </c>
      <c r="R3811" s="8">
        <f t="shared" si="239"/>
        <v>2576</v>
      </c>
      <c r="S3811" s="2" t="s">
        <v>31</v>
      </c>
      <c r="T3811" s="22" cm="1">
        <f t="array" ref="T3811">_xlfn.IFS(OR(Q3811&gt;$U$2,Q3811&lt;$U$3),Q3811*$V$2,OR(Q3811&gt;$U$3,Q3811&lt;$U$4),Q3811*$V$3,OR(Q3811&gt;$U$3,Q3811&lt;$U$4),Q3811*$V$4,OR(Q3811&gt;$U$5,Q3811&lt;$U$6),Q3811*$V$6,OR(Q3811&gt;$U$6,Q3811&lt;$U$7),Q3811*$V$7)</f>
        <v>922.22</v>
      </c>
    </row>
    <row r="3812" spans="1:20" x14ac:dyDescent="0.3">
      <c r="A3812" s="2" t="s">
        <v>4499</v>
      </c>
      <c r="B3812" s="5">
        <v>43650</v>
      </c>
      <c r="C3812" s="5">
        <v>43651</v>
      </c>
      <c r="D3812" s="2" t="s">
        <v>26</v>
      </c>
      <c r="E3812" s="2" t="s">
        <v>34</v>
      </c>
      <c r="F3812" s="2" t="s">
        <v>533</v>
      </c>
      <c r="G3812" s="6" t="str">
        <f>VLOOKUP(F3812,'Customer Info'!A:B,2,0)</f>
        <v>Valerie</v>
      </c>
      <c r="H3812" s="6" t="str">
        <f>VLOOKUP(F3812,'Customer Info'!A:C,3,0)</f>
        <v>Mitchum</v>
      </c>
      <c r="I3812" s="6" t="str">
        <f>VLOOKUP(F3812,'Customer Info'!A:E,5,0)</f>
        <v>Chengdu</v>
      </c>
      <c r="J3812" s="2" t="s">
        <v>552</v>
      </c>
      <c r="K3812" s="2">
        <v>5051</v>
      </c>
      <c r="L3812" s="2">
        <v>4634</v>
      </c>
      <c r="M3812" s="2">
        <v>5</v>
      </c>
      <c r="N3812" s="7">
        <f t="shared" si="236"/>
        <v>23170</v>
      </c>
      <c r="O3812" s="7">
        <f t="shared" si="237"/>
        <v>25255</v>
      </c>
      <c r="P3812" s="2">
        <v>45</v>
      </c>
      <c r="Q3812" s="8">
        <f t="shared" si="238"/>
        <v>25300</v>
      </c>
      <c r="R3812" s="8">
        <f t="shared" si="239"/>
        <v>2085</v>
      </c>
      <c r="S3812" s="2" t="s">
        <v>69</v>
      </c>
      <c r="T3812" s="22" cm="1">
        <f t="array" ref="T3812">_xlfn.IFS(OR(Q3812&gt;$U$2,Q3812&lt;$U$3),Q3812*$V$2,OR(Q3812&gt;$U$3,Q3812&lt;$U$4),Q3812*$V$3,OR(Q3812&gt;$U$3,Q3812&lt;$U$4),Q3812*$V$4,OR(Q3812&gt;$U$5,Q3812&lt;$U$6),Q3812*$V$6,OR(Q3812&gt;$U$6,Q3812&lt;$U$7),Q3812*$V$7)</f>
        <v>506</v>
      </c>
    </row>
    <row r="3813" spans="1:20" x14ac:dyDescent="0.3">
      <c r="A3813" s="2" t="s">
        <v>4500</v>
      </c>
      <c r="B3813" s="5">
        <v>43506</v>
      </c>
      <c r="C3813" s="5">
        <v>43507</v>
      </c>
      <c r="D3813" s="2" t="s">
        <v>45</v>
      </c>
      <c r="E3813" s="2" t="s">
        <v>46</v>
      </c>
      <c r="F3813" s="2" t="s">
        <v>805</v>
      </c>
      <c r="G3813" s="6" t="str">
        <f>VLOOKUP(F3813,'Customer Info'!A:B,2,0)</f>
        <v>Darren</v>
      </c>
      <c r="H3813" s="6" t="str">
        <f>VLOOKUP(F3813,'Customer Info'!A:C,3,0)</f>
        <v>Budd</v>
      </c>
      <c r="I3813" s="6" t="str">
        <f>VLOOKUP(F3813,'Customer Info'!A:E,5,0)</f>
        <v>Perth</v>
      </c>
      <c r="J3813" s="2" t="s">
        <v>759</v>
      </c>
      <c r="K3813" s="2">
        <v>185</v>
      </c>
      <c r="L3813" s="2">
        <v>171</v>
      </c>
      <c r="M3813" s="2">
        <v>5</v>
      </c>
      <c r="N3813" s="7">
        <f t="shared" si="236"/>
        <v>855</v>
      </c>
      <c r="O3813" s="7">
        <f t="shared" si="237"/>
        <v>925</v>
      </c>
      <c r="P3813" s="2">
        <v>30</v>
      </c>
      <c r="Q3813" s="8">
        <f t="shared" si="238"/>
        <v>955</v>
      </c>
      <c r="R3813" s="8">
        <f t="shared" si="239"/>
        <v>70</v>
      </c>
      <c r="S3813" s="2" t="s">
        <v>61</v>
      </c>
      <c r="T3813" s="22" cm="1">
        <f t="array" ref="T3813">_xlfn.IFS(OR(Q3813&gt;$U$2,Q3813&lt;$U$3),Q3813*$V$2,OR(Q3813&gt;$U$3,Q3813&lt;$U$4),Q3813*$V$3,OR(Q3813&gt;$U$3,Q3813&lt;$U$4),Q3813*$V$4,OR(Q3813&gt;$U$5,Q3813&lt;$U$6),Q3813*$V$6,OR(Q3813&gt;$U$6,Q3813&lt;$U$7),Q3813*$V$7)</f>
        <v>19.100000000000001</v>
      </c>
    </row>
    <row r="3814" spans="1:20" x14ac:dyDescent="0.3">
      <c r="A3814" s="2" t="s">
        <v>4501</v>
      </c>
      <c r="B3814" s="5">
        <v>43707</v>
      </c>
      <c r="C3814" s="5">
        <v>43708</v>
      </c>
      <c r="D3814" s="2" t="s">
        <v>33</v>
      </c>
      <c r="E3814" s="2" t="s">
        <v>89</v>
      </c>
      <c r="F3814" s="2" t="s">
        <v>1522</v>
      </c>
      <c r="G3814" s="6" t="str">
        <f>VLOOKUP(F3814,'Customer Info'!A:B,2,0)</f>
        <v>Cari</v>
      </c>
      <c r="H3814" s="6" t="str">
        <f>VLOOKUP(F3814,'Customer Info'!A:C,3,0)</f>
        <v>Schnelling</v>
      </c>
      <c r="I3814" s="6" t="str">
        <f>VLOOKUP(F3814,'Customer Info'!A:E,5,0)</f>
        <v>Agra</v>
      </c>
      <c r="J3814" s="2" t="s">
        <v>227</v>
      </c>
      <c r="K3814" s="2">
        <v>2250</v>
      </c>
      <c r="L3814" s="2">
        <v>2207</v>
      </c>
      <c r="M3814" s="2">
        <v>9</v>
      </c>
      <c r="N3814" s="7">
        <f t="shared" si="236"/>
        <v>19863</v>
      </c>
      <c r="O3814" s="7">
        <f t="shared" si="237"/>
        <v>20250</v>
      </c>
      <c r="P3814" s="2">
        <v>77</v>
      </c>
      <c r="Q3814" s="8">
        <f t="shared" si="238"/>
        <v>20327</v>
      </c>
      <c r="R3814" s="8">
        <f t="shared" si="239"/>
        <v>387</v>
      </c>
      <c r="S3814" s="2" t="s">
        <v>31</v>
      </c>
      <c r="T3814" s="22" cm="1">
        <f t="array" ref="T3814">_xlfn.IFS(OR(Q3814&gt;$U$2,Q3814&lt;$U$3),Q3814*$V$2,OR(Q3814&gt;$U$3,Q3814&lt;$U$4),Q3814*$V$3,OR(Q3814&gt;$U$3,Q3814&lt;$U$4),Q3814*$V$4,OR(Q3814&gt;$U$5,Q3814&lt;$U$6),Q3814*$V$6,OR(Q3814&gt;$U$6,Q3814&lt;$U$7),Q3814*$V$7)</f>
        <v>406.54</v>
      </c>
    </row>
    <row r="3815" spans="1:20" x14ac:dyDescent="0.3">
      <c r="A3815" s="2" t="s">
        <v>4502</v>
      </c>
      <c r="B3815" s="5">
        <v>43556</v>
      </c>
      <c r="C3815" s="5">
        <v>43556</v>
      </c>
      <c r="D3815" s="2" t="s">
        <v>26</v>
      </c>
      <c r="E3815" s="2" t="s">
        <v>66</v>
      </c>
      <c r="F3815" s="2" t="s">
        <v>784</v>
      </c>
      <c r="G3815" s="6" t="str">
        <f>VLOOKUP(F3815,'Customer Info'!A:B,2,0)</f>
        <v>Stefanie</v>
      </c>
      <c r="H3815" s="6" t="str">
        <f>VLOOKUP(F3815,'Customer Info'!A:C,3,0)</f>
        <v>Holloman</v>
      </c>
      <c r="I3815" s="6" t="str">
        <f>VLOOKUP(F3815,'Customer Info'!A:E,5,0)</f>
        <v>Durgapur</v>
      </c>
      <c r="J3815" s="2" t="s">
        <v>380</v>
      </c>
      <c r="K3815" s="2">
        <v>1447</v>
      </c>
      <c r="L3815" s="2">
        <v>1326</v>
      </c>
      <c r="M3815" s="2">
        <v>1</v>
      </c>
      <c r="N3815" s="7">
        <f t="shared" si="236"/>
        <v>1326</v>
      </c>
      <c r="O3815" s="7">
        <f t="shared" si="237"/>
        <v>1447</v>
      </c>
      <c r="P3815" s="2">
        <v>87</v>
      </c>
      <c r="Q3815" s="8">
        <f t="shared" si="238"/>
        <v>1534</v>
      </c>
      <c r="R3815" s="8">
        <f t="shared" si="239"/>
        <v>121</v>
      </c>
      <c r="S3815" s="2" t="s">
        <v>61</v>
      </c>
      <c r="T3815" s="22" cm="1">
        <f t="array" ref="T3815">_xlfn.IFS(OR(Q3815&gt;$U$2,Q3815&lt;$U$3),Q3815*$V$2,OR(Q3815&gt;$U$3,Q3815&lt;$U$4),Q3815*$V$3,OR(Q3815&gt;$U$3,Q3815&lt;$U$4),Q3815*$V$4,OR(Q3815&gt;$U$5,Q3815&lt;$U$6),Q3815*$V$6,OR(Q3815&gt;$U$6,Q3815&lt;$U$7),Q3815*$V$7)</f>
        <v>30.68</v>
      </c>
    </row>
    <row r="3816" spans="1:20" x14ac:dyDescent="0.3">
      <c r="A3816" s="2" t="s">
        <v>4503</v>
      </c>
      <c r="B3816" s="5">
        <v>43511</v>
      </c>
      <c r="C3816" s="5">
        <v>43511</v>
      </c>
      <c r="D3816" s="2" t="s">
        <v>26</v>
      </c>
      <c r="E3816" s="2" t="s">
        <v>41</v>
      </c>
      <c r="F3816" s="2" t="s">
        <v>852</v>
      </c>
      <c r="G3816" s="6" t="str">
        <f>VLOOKUP(F3816,'Customer Info'!A:B,2,0)</f>
        <v>Michelle</v>
      </c>
      <c r="H3816" s="6" t="str">
        <f>VLOOKUP(F3816,'Customer Info'!A:C,3,0)</f>
        <v>Tran</v>
      </c>
      <c r="I3816" s="6" t="str">
        <f>VLOOKUP(F3816,'Customer Info'!A:E,5,0)</f>
        <v>Mount Gambier</v>
      </c>
      <c r="J3816" s="2" t="s">
        <v>414</v>
      </c>
      <c r="K3816" s="2">
        <v>1364</v>
      </c>
      <c r="L3816" s="2">
        <v>1274</v>
      </c>
      <c r="M3816" s="2">
        <v>1</v>
      </c>
      <c r="N3816" s="7">
        <f t="shared" si="236"/>
        <v>1274</v>
      </c>
      <c r="O3816" s="7">
        <f t="shared" si="237"/>
        <v>1364</v>
      </c>
      <c r="P3816" s="2">
        <v>75</v>
      </c>
      <c r="Q3816" s="8">
        <f t="shared" si="238"/>
        <v>1439</v>
      </c>
      <c r="R3816" s="8">
        <f t="shared" si="239"/>
        <v>90</v>
      </c>
      <c r="S3816" s="2" t="s">
        <v>31</v>
      </c>
      <c r="T3816" s="22" cm="1">
        <f t="array" ref="T3816">_xlfn.IFS(OR(Q3816&gt;$U$2,Q3816&lt;$U$3),Q3816*$V$2,OR(Q3816&gt;$U$3,Q3816&lt;$U$4),Q3816*$V$3,OR(Q3816&gt;$U$3,Q3816&lt;$U$4),Q3816*$V$4,OR(Q3816&gt;$U$5,Q3816&lt;$U$6),Q3816*$V$6,OR(Q3816&gt;$U$6,Q3816&lt;$U$7),Q3816*$V$7)</f>
        <v>28.78</v>
      </c>
    </row>
    <row r="3817" spans="1:20" x14ac:dyDescent="0.3">
      <c r="A3817" s="2" t="s">
        <v>4504</v>
      </c>
      <c r="B3817" s="5">
        <v>43548</v>
      </c>
      <c r="C3817" s="5">
        <v>43548</v>
      </c>
      <c r="D3817" s="2" t="s">
        <v>26</v>
      </c>
      <c r="E3817" s="2" t="s">
        <v>89</v>
      </c>
      <c r="F3817" s="2" t="s">
        <v>35</v>
      </c>
      <c r="G3817" s="6" t="str">
        <f>VLOOKUP(F3817,'Customer Info'!A:B,2,0)</f>
        <v>Muhammed</v>
      </c>
      <c r="H3817" s="6" t="str">
        <f>VLOOKUP(F3817,'Customer Info'!A:C,3,0)</f>
        <v>Lee</v>
      </c>
      <c r="I3817" s="6" t="str">
        <f>VLOOKUP(F3817,'Customer Info'!A:E,5,0)</f>
        <v>Nellore</v>
      </c>
      <c r="J3817" s="2" t="s">
        <v>609</v>
      </c>
      <c r="K3817" s="2">
        <v>3354</v>
      </c>
      <c r="L3817" s="2">
        <v>3102</v>
      </c>
      <c r="M3817" s="2">
        <v>2</v>
      </c>
      <c r="N3817" s="7">
        <f t="shared" si="236"/>
        <v>6204</v>
      </c>
      <c r="O3817" s="7">
        <f t="shared" si="237"/>
        <v>6708</v>
      </c>
      <c r="P3817" s="2">
        <v>29</v>
      </c>
      <c r="Q3817" s="8">
        <f t="shared" si="238"/>
        <v>6737</v>
      </c>
      <c r="R3817" s="8">
        <f t="shared" si="239"/>
        <v>504</v>
      </c>
      <c r="S3817" s="2" t="s">
        <v>61</v>
      </c>
      <c r="T3817" s="22" cm="1">
        <f t="array" ref="T3817">_xlfn.IFS(OR(Q3817&gt;$U$2,Q3817&lt;$U$3),Q3817*$V$2,OR(Q3817&gt;$U$3,Q3817&lt;$U$4),Q3817*$V$3,OR(Q3817&gt;$U$3,Q3817&lt;$U$4),Q3817*$V$4,OR(Q3817&gt;$U$5,Q3817&lt;$U$6),Q3817*$V$6,OR(Q3817&gt;$U$6,Q3817&lt;$U$7),Q3817*$V$7)</f>
        <v>134.74</v>
      </c>
    </row>
    <row r="3818" spans="1:20" x14ac:dyDescent="0.3">
      <c r="A3818" s="2" t="s">
        <v>4505</v>
      </c>
      <c r="B3818" s="5">
        <v>43531</v>
      </c>
      <c r="C3818" s="5">
        <v>43531</v>
      </c>
      <c r="D3818" s="2" t="s">
        <v>45</v>
      </c>
      <c r="E3818" s="2" t="s">
        <v>46</v>
      </c>
      <c r="F3818" s="2" t="s">
        <v>1081</v>
      </c>
      <c r="G3818" s="6" t="str">
        <f>VLOOKUP(F3818,'Customer Info'!A:B,2,0)</f>
        <v>Harold</v>
      </c>
      <c r="H3818" s="6" t="str">
        <f>VLOOKUP(F3818,'Customer Info'!A:C,3,0)</f>
        <v>Pawlan</v>
      </c>
      <c r="I3818" s="6" t="str">
        <f>VLOOKUP(F3818,'Customer Info'!A:E,5,0)</f>
        <v>Banda Aceh</v>
      </c>
      <c r="J3818" s="2" t="s">
        <v>692</v>
      </c>
      <c r="K3818" s="2">
        <v>751</v>
      </c>
      <c r="L3818" s="2">
        <v>696</v>
      </c>
      <c r="M3818" s="2">
        <v>3</v>
      </c>
      <c r="N3818" s="7">
        <f t="shared" si="236"/>
        <v>2088</v>
      </c>
      <c r="O3818" s="7">
        <f t="shared" si="237"/>
        <v>2253</v>
      </c>
      <c r="P3818" s="2">
        <v>72</v>
      </c>
      <c r="Q3818" s="8">
        <f t="shared" si="238"/>
        <v>2325</v>
      </c>
      <c r="R3818" s="8">
        <f t="shared" si="239"/>
        <v>165</v>
      </c>
      <c r="S3818" s="2" t="s">
        <v>61</v>
      </c>
      <c r="T3818" s="22" cm="1">
        <f t="array" ref="T3818">_xlfn.IFS(OR(Q3818&gt;$U$2,Q3818&lt;$U$3),Q3818*$V$2,OR(Q3818&gt;$U$3,Q3818&lt;$U$4),Q3818*$V$3,OR(Q3818&gt;$U$3,Q3818&lt;$U$4),Q3818*$V$4,OR(Q3818&gt;$U$5,Q3818&lt;$U$6),Q3818*$V$6,OR(Q3818&gt;$U$6,Q3818&lt;$U$7),Q3818*$V$7)</f>
        <v>46.5</v>
      </c>
    </row>
    <row r="3819" spans="1:20" x14ac:dyDescent="0.3">
      <c r="A3819" s="2" t="s">
        <v>4506</v>
      </c>
      <c r="B3819" s="5">
        <v>43631</v>
      </c>
      <c r="C3819" s="5">
        <v>43633</v>
      </c>
      <c r="D3819" s="2" t="s">
        <v>26</v>
      </c>
      <c r="E3819" s="2" t="s">
        <v>41</v>
      </c>
      <c r="F3819" s="2" t="s">
        <v>1315</v>
      </c>
      <c r="G3819" s="6" t="str">
        <f>VLOOKUP(F3819,'Customer Info'!A:B,2,0)</f>
        <v>Philip</v>
      </c>
      <c r="H3819" s="6" t="str">
        <f>VLOOKUP(F3819,'Customer Info'!A:C,3,0)</f>
        <v>Fox</v>
      </c>
      <c r="I3819" s="6" t="str">
        <f>VLOOKUP(F3819,'Customer Info'!A:E,5,0)</f>
        <v>Remscheid</v>
      </c>
      <c r="J3819" s="2" t="s">
        <v>552</v>
      </c>
      <c r="K3819" s="2">
        <v>1772</v>
      </c>
      <c r="L3819" s="2">
        <v>1656</v>
      </c>
      <c r="M3819" s="2">
        <v>1</v>
      </c>
      <c r="N3819" s="7">
        <f t="shared" si="236"/>
        <v>1656</v>
      </c>
      <c r="O3819" s="7">
        <f t="shared" si="237"/>
        <v>1772</v>
      </c>
      <c r="P3819" s="2">
        <v>38</v>
      </c>
      <c r="Q3819" s="8">
        <f t="shared" si="238"/>
        <v>1810</v>
      </c>
      <c r="R3819" s="8">
        <f t="shared" si="239"/>
        <v>116</v>
      </c>
      <c r="S3819" s="2" t="s">
        <v>61</v>
      </c>
      <c r="T3819" s="22" cm="1">
        <f t="array" ref="T3819">_xlfn.IFS(OR(Q3819&gt;$U$2,Q3819&lt;$U$3),Q3819*$V$2,OR(Q3819&gt;$U$3,Q3819&lt;$U$4),Q3819*$V$3,OR(Q3819&gt;$U$3,Q3819&lt;$U$4),Q3819*$V$4,OR(Q3819&gt;$U$5,Q3819&lt;$U$6),Q3819*$V$6,OR(Q3819&gt;$U$6,Q3819&lt;$U$7),Q3819*$V$7)</f>
        <v>36.200000000000003</v>
      </c>
    </row>
    <row r="3820" spans="1:20" x14ac:dyDescent="0.3">
      <c r="A3820" s="2" t="s">
        <v>4507</v>
      </c>
      <c r="B3820" s="5">
        <v>43606</v>
      </c>
      <c r="C3820" s="5">
        <v>43606</v>
      </c>
      <c r="D3820" s="2" t="s">
        <v>33</v>
      </c>
      <c r="E3820" s="2" t="s">
        <v>46</v>
      </c>
      <c r="F3820" s="2" t="s">
        <v>1383</v>
      </c>
      <c r="G3820" s="6" t="str">
        <f>VLOOKUP(F3820,'Customer Info'!A:B,2,0)</f>
        <v>Brooke</v>
      </c>
      <c r="H3820" s="6" t="str">
        <f>VLOOKUP(F3820,'Customer Info'!A:C,3,0)</f>
        <v>Gillingham</v>
      </c>
      <c r="I3820" s="6" t="str">
        <f>VLOOKUP(F3820,'Customer Info'!A:E,5,0)</f>
        <v>Mysore</v>
      </c>
      <c r="J3820" s="2" t="s">
        <v>72</v>
      </c>
      <c r="K3820" s="2">
        <v>8433</v>
      </c>
      <c r="L3820" s="2">
        <v>7801</v>
      </c>
      <c r="M3820" s="2">
        <v>2</v>
      </c>
      <c r="N3820" s="7">
        <f t="shared" si="236"/>
        <v>15602</v>
      </c>
      <c r="O3820" s="7">
        <f t="shared" si="237"/>
        <v>16866</v>
      </c>
      <c r="P3820" s="2">
        <v>81</v>
      </c>
      <c r="Q3820" s="8">
        <f t="shared" si="238"/>
        <v>16947</v>
      </c>
      <c r="R3820" s="8">
        <f t="shared" si="239"/>
        <v>1264</v>
      </c>
      <c r="S3820" s="2" t="s">
        <v>31</v>
      </c>
      <c r="T3820" s="22" cm="1">
        <f t="array" ref="T3820">_xlfn.IFS(OR(Q3820&gt;$U$2,Q3820&lt;$U$3),Q3820*$V$2,OR(Q3820&gt;$U$3,Q3820&lt;$U$4),Q3820*$V$3,OR(Q3820&gt;$U$3,Q3820&lt;$U$4),Q3820*$V$4,OR(Q3820&gt;$U$5,Q3820&lt;$U$6),Q3820*$V$6,OR(Q3820&gt;$U$6,Q3820&lt;$U$7),Q3820*$V$7)</f>
        <v>338.94</v>
      </c>
    </row>
    <row r="3821" spans="1:20" x14ac:dyDescent="0.3">
      <c r="A3821" s="2" t="s">
        <v>4508</v>
      </c>
      <c r="B3821" s="5">
        <v>43791</v>
      </c>
      <c r="C3821" s="5">
        <v>43792</v>
      </c>
      <c r="D3821" s="2" t="s">
        <v>45</v>
      </c>
      <c r="E3821" s="2" t="s">
        <v>89</v>
      </c>
      <c r="F3821" s="2" t="s">
        <v>280</v>
      </c>
      <c r="G3821" s="6" t="str">
        <f>VLOOKUP(F3821,'Customer Info'!A:B,2,0)</f>
        <v>Brenda</v>
      </c>
      <c r="H3821" s="6" t="str">
        <f>VLOOKUP(F3821,'Customer Info'!A:C,3,0)</f>
        <v>Bowman</v>
      </c>
      <c r="I3821" s="6" t="str">
        <f>VLOOKUP(F3821,'Customer Info'!A:E,5,0)</f>
        <v>Perth</v>
      </c>
      <c r="J3821" s="2" t="s">
        <v>838</v>
      </c>
      <c r="K3821" s="2">
        <v>123</v>
      </c>
      <c r="L3821" s="2">
        <v>115</v>
      </c>
      <c r="M3821" s="2">
        <v>1</v>
      </c>
      <c r="N3821" s="7">
        <f t="shared" si="236"/>
        <v>115</v>
      </c>
      <c r="O3821" s="7">
        <f t="shared" si="237"/>
        <v>123</v>
      </c>
      <c r="P3821" s="2">
        <v>30</v>
      </c>
      <c r="Q3821" s="8">
        <f t="shared" si="238"/>
        <v>153</v>
      </c>
      <c r="R3821" s="8">
        <f t="shared" si="239"/>
        <v>8</v>
      </c>
      <c r="S3821" s="2" t="s">
        <v>61</v>
      </c>
      <c r="T3821" s="22" cm="1">
        <f t="array" ref="T3821">_xlfn.IFS(OR(Q3821&gt;$U$2,Q3821&lt;$U$3),Q3821*$V$2,OR(Q3821&gt;$U$3,Q3821&lt;$U$4),Q3821*$V$3,OR(Q3821&gt;$U$3,Q3821&lt;$U$4),Q3821*$V$4,OR(Q3821&gt;$U$5,Q3821&lt;$U$6),Q3821*$V$6,OR(Q3821&gt;$U$6,Q3821&lt;$U$7),Q3821*$V$7)</f>
        <v>3.06</v>
      </c>
    </row>
    <row r="3822" spans="1:20" x14ac:dyDescent="0.3">
      <c r="A3822" s="2" t="s">
        <v>4509</v>
      </c>
      <c r="B3822" s="5">
        <v>43491</v>
      </c>
      <c r="C3822" s="5">
        <v>43492</v>
      </c>
      <c r="D3822" s="2" t="s">
        <v>33</v>
      </c>
      <c r="E3822" s="2" t="s">
        <v>89</v>
      </c>
      <c r="F3822" s="2" t="s">
        <v>1085</v>
      </c>
      <c r="G3822" s="6" t="str">
        <f>VLOOKUP(F3822,'Customer Info'!A:B,2,0)</f>
        <v>Ritsa</v>
      </c>
      <c r="H3822" s="6" t="str">
        <f>VLOOKUP(F3822,'Customer Info'!A:C,3,0)</f>
        <v>Hightower</v>
      </c>
      <c r="I3822" s="6" t="str">
        <f>VLOOKUP(F3822,'Customer Info'!A:E,5,0)</f>
        <v>Datong</v>
      </c>
      <c r="J3822" s="2" t="s">
        <v>51</v>
      </c>
      <c r="K3822" s="2">
        <v>8399</v>
      </c>
      <c r="L3822" s="2">
        <v>8001</v>
      </c>
      <c r="M3822" s="2">
        <v>1</v>
      </c>
      <c r="N3822" s="7">
        <f t="shared" si="236"/>
        <v>8001</v>
      </c>
      <c r="O3822" s="7">
        <f t="shared" si="237"/>
        <v>8399</v>
      </c>
      <c r="P3822" s="2">
        <v>32</v>
      </c>
      <c r="Q3822" s="8">
        <f t="shared" si="238"/>
        <v>8431</v>
      </c>
      <c r="R3822" s="8">
        <f t="shared" si="239"/>
        <v>398</v>
      </c>
      <c r="S3822" s="2" t="s">
        <v>31</v>
      </c>
      <c r="T3822" s="22" cm="1">
        <f t="array" ref="T3822">_xlfn.IFS(OR(Q3822&gt;$U$2,Q3822&lt;$U$3),Q3822*$V$2,OR(Q3822&gt;$U$3,Q3822&lt;$U$4),Q3822*$V$3,OR(Q3822&gt;$U$3,Q3822&lt;$U$4),Q3822*$V$4,OR(Q3822&gt;$U$5,Q3822&lt;$U$6),Q3822*$V$6,OR(Q3822&gt;$U$6,Q3822&lt;$U$7),Q3822*$V$7)</f>
        <v>168.62</v>
      </c>
    </row>
    <row r="3823" spans="1:20" x14ac:dyDescent="0.3">
      <c r="A3823" s="2" t="s">
        <v>4510</v>
      </c>
      <c r="B3823" s="5">
        <v>43802</v>
      </c>
      <c r="C3823" s="5">
        <v>43803</v>
      </c>
      <c r="D3823" s="2" t="s">
        <v>33</v>
      </c>
      <c r="E3823" s="2" t="s">
        <v>27</v>
      </c>
      <c r="F3823" s="2" t="s">
        <v>967</v>
      </c>
      <c r="G3823" s="6" t="str">
        <f>VLOOKUP(F3823,'Customer Info'!A:B,2,0)</f>
        <v>Mitch</v>
      </c>
      <c r="H3823" s="6" t="str">
        <f>VLOOKUP(F3823,'Customer Info'!A:C,3,0)</f>
        <v>Willingham</v>
      </c>
      <c r="I3823" s="6" t="str">
        <f>VLOOKUP(F3823,'Customer Info'!A:E,5,0)</f>
        <v>Berlin</v>
      </c>
      <c r="J3823" s="2" t="s">
        <v>433</v>
      </c>
      <c r="K3823" s="2">
        <v>7922</v>
      </c>
      <c r="L3823" s="2">
        <v>7328</v>
      </c>
      <c r="M3823" s="2">
        <v>5</v>
      </c>
      <c r="N3823" s="7">
        <f t="shared" si="236"/>
        <v>36640</v>
      </c>
      <c r="O3823" s="7">
        <f t="shared" si="237"/>
        <v>39610</v>
      </c>
      <c r="P3823" s="2">
        <v>98</v>
      </c>
      <c r="Q3823" s="8">
        <f t="shared" si="238"/>
        <v>39708</v>
      </c>
      <c r="R3823" s="8">
        <f t="shared" si="239"/>
        <v>2970</v>
      </c>
      <c r="S3823" s="2" t="s">
        <v>31</v>
      </c>
      <c r="T3823" s="22" cm="1">
        <f t="array" ref="T3823">_xlfn.IFS(OR(Q3823&gt;$U$2,Q3823&lt;$U$3),Q3823*$V$2,OR(Q3823&gt;$U$3,Q3823&lt;$U$4),Q3823*$V$3,OR(Q3823&gt;$U$3,Q3823&lt;$U$4),Q3823*$V$4,OR(Q3823&gt;$U$5,Q3823&lt;$U$6),Q3823*$V$6,OR(Q3823&gt;$U$6,Q3823&lt;$U$7),Q3823*$V$7)</f>
        <v>794.16</v>
      </c>
    </row>
    <row r="3824" spans="1:20" x14ac:dyDescent="0.3">
      <c r="A3824" s="2" t="s">
        <v>4511</v>
      </c>
      <c r="B3824" s="5">
        <v>43750</v>
      </c>
      <c r="C3824" s="5">
        <v>43752</v>
      </c>
      <c r="D3824" s="2" t="s">
        <v>26</v>
      </c>
      <c r="E3824" s="2" t="s">
        <v>66</v>
      </c>
      <c r="F3824" s="2" t="s">
        <v>755</v>
      </c>
      <c r="G3824" s="6" t="str">
        <f>VLOOKUP(F3824,'Customer Info'!A:B,2,0)</f>
        <v>Deirdre</v>
      </c>
      <c r="H3824" s="6" t="str">
        <f>VLOOKUP(F3824,'Customer Info'!A:C,3,0)</f>
        <v>Greer</v>
      </c>
      <c r="I3824" s="6" t="str">
        <f>VLOOKUP(F3824,'Customer Info'!A:E,5,0)</f>
        <v>Bandung</v>
      </c>
      <c r="J3824" s="2" t="s">
        <v>271</v>
      </c>
      <c r="K3824" s="2">
        <v>4761</v>
      </c>
      <c r="L3824" s="2">
        <v>4368</v>
      </c>
      <c r="M3824" s="2">
        <v>4</v>
      </c>
      <c r="N3824" s="7">
        <f t="shared" si="236"/>
        <v>17472</v>
      </c>
      <c r="O3824" s="7">
        <f t="shared" si="237"/>
        <v>19044</v>
      </c>
      <c r="P3824" s="2">
        <v>81</v>
      </c>
      <c r="Q3824" s="8">
        <f t="shared" si="238"/>
        <v>19125</v>
      </c>
      <c r="R3824" s="8">
        <f t="shared" si="239"/>
        <v>1572</v>
      </c>
      <c r="S3824" s="2" t="s">
        <v>31</v>
      </c>
      <c r="T3824" s="22" cm="1">
        <f t="array" ref="T3824">_xlfn.IFS(OR(Q3824&gt;$U$2,Q3824&lt;$U$3),Q3824*$V$2,OR(Q3824&gt;$U$3,Q3824&lt;$U$4),Q3824*$V$3,OR(Q3824&gt;$U$3,Q3824&lt;$U$4),Q3824*$V$4,OR(Q3824&gt;$U$5,Q3824&lt;$U$6),Q3824*$V$6,OR(Q3824&gt;$U$6,Q3824&lt;$U$7),Q3824*$V$7)</f>
        <v>382.5</v>
      </c>
    </row>
    <row r="3825" spans="1:20" x14ac:dyDescent="0.3">
      <c r="A3825" s="2" t="s">
        <v>4512</v>
      </c>
      <c r="B3825" s="5">
        <v>43550</v>
      </c>
      <c r="C3825" s="5">
        <v>43551</v>
      </c>
      <c r="D3825" s="2" t="s">
        <v>33</v>
      </c>
      <c r="E3825" s="2" t="s">
        <v>41</v>
      </c>
      <c r="F3825" s="2" t="s">
        <v>493</v>
      </c>
      <c r="G3825" s="6" t="str">
        <f>VLOOKUP(F3825,'Customer Info'!A:B,2,0)</f>
        <v>Julie</v>
      </c>
      <c r="H3825" s="6" t="str">
        <f>VLOOKUP(F3825,'Customer Info'!A:C,3,0)</f>
        <v>Creighton</v>
      </c>
      <c r="I3825" s="6" t="str">
        <f>VLOOKUP(F3825,'Customer Info'!A:E,5,0)</f>
        <v>Bandung</v>
      </c>
      <c r="J3825" s="2" t="s">
        <v>1182</v>
      </c>
      <c r="K3825" s="2">
        <v>7691</v>
      </c>
      <c r="L3825" s="2">
        <v>7255</v>
      </c>
      <c r="M3825" s="2">
        <v>7</v>
      </c>
      <c r="N3825" s="7">
        <f t="shared" si="236"/>
        <v>50785</v>
      </c>
      <c r="O3825" s="7">
        <f t="shared" si="237"/>
        <v>53837</v>
      </c>
      <c r="P3825" s="2">
        <v>21</v>
      </c>
      <c r="Q3825" s="8">
        <f t="shared" si="238"/>
        <v>53858</v>
      </c>
      <c r="R3825" s="8">
        <f t="shared" si="239"/>
        <v>3052</v>
      </c>
      <c r="S3825" s="2" t="s">
        <v>28</v>
      </c>
      <c r="T3825" s="22" cm="1">
        <f t="array" ref="T3825">_xlfn.IFS(OR(Q3825&gt;$U$2,Q3825&lt;$U$3),Q3825*$V$2,OR(Q3825&gt;$U$3,Q3825&lt;$U$4),Q3825*$V$3,OR(Q3825&gt;$U$3,Q3825&lt;$U$4),Q3825*$V$4,OR(Q3825&gt;$U$5,Q3825&lt;$U$6),Q3825*$V$6,OR(Q3825&gt;$U$6,Q3825&lt;$U$7),Q3825*$V$7)</f>
        <v>1077.1600000000001</v>
      </c>
    </row>
    <row r="3826" spans="1:20" x14ac:dyDescent="0.3">
      <c r="A3826" s="2" t="s">
        <v>4513</v>
      </c>
      <c r="B3826" s="5">
        <v>43502</v>
      </c>
      <c r="C3826" s="5">
        <v>43503</v>
      </c>
      <c r="D3826" s="2" t="s">
        <v>45</v>
      </c>
      <c r="E3826" s="2" t="s">
        <v>89</v>
      </c>
      <c r="F3826" s="2" t="s">
        <v>1132</v>
      </c>
      <c r="G3826" s="6" t="str">
        <f>VLOOKUP(F3826,'Customer Info'!A:B,2,0)</f>
        <v>Shirley</v>
      </c>
      <c r="H3826" s="6" t="str">
        <f>VLOOKUP(F3826,'Customer Info'!A:C,3,0)</f>
        <v>Schmidt</v>
      </c>
      <c r="I3826" s="6" t="str">
        <f>VLOOKUP(F3826,'Customer Info'!A:E,5,0)</f>
        <v>Bijapur</v>
      </c>
      <c r="J3826" s="2" t="s">
        <v>494</v>
      </c>
      <c r="K3826" s="2">
        <v>139</v>
      </c>
      <c r="L3826" s="2">
        <v>133</v>
      </c>
      <c r="M3826" s="2">
        <v>2</v>
      </c>
      <c r="N3826" s="7">
        <f t="shared" si="236"/>
        <v>266</v>
      </c>
      <c r="O3826" s="7">
        <f t="shared" si="237"/>
        <v>278</v>
      </c>
      <c r="P3826" s="2">
        <v>30</v>
      </c>
      <c r="Q3826" s="8">
        <f t="shared" si="238"/>
        <v>308</v>
      </c>
      <c r="R3826" s="8">
        <f t="shared" si="239"/>
        <v>12</v>
      </c>
      <c r="S3826" s="2" t="s">
        <v>69</v>
      </c>
      <c r="T3826" s="22" cm="1">
        <f t="array" ref="T3826">_xlfn.IFS(OR(Q3826&gt;$U$2,Q3826&lt;$U$3),Q3826*$V$2,OR(Q3826&gt;$U$3,Q3826&lt;$U$4),Q3826*$V$3,OR(Q3826&gt;$U$3,Q3826&lt;$U$4),Q3826*$V$4,OR(Q3826&gt;$U$5,Q3826&lt;$U$6),Q3826*$V$6,OR(Q3826&gt;$U$6,Q3826&lt;$U$7),Q3826*$V$7)</f>
        <v>6.16</v>
      </c>
    </row>
    <row r="3827" spans="1:20" x14ac:dyDescent="0.3">
      <c r="A3827" s="2" t="s">
        <v>4514</v>
      </c>
      <c r="B3827" s="5">
        <v>43802</v>
      </c>
      <c r="C3827" s="5">
        <v>43802</v>
      </c>
      <c r="D3827" s="2" t="s">
        <v>33</v>
      </c>
      <c r="E3827" s="2" t="s">
        <v>46</v>
      </c>
      <c r="F3827" s="2" t="s">
        <v>395</v>
      </c>
      <c r="G3827" s="6" t="str">
        <f>VLOOKUP(F3827,'Customer Info'!A:B,2,0)</f>
        <v>Lynn</v>
      </c>
      <c r="H3827" s="6" t="str">
        <f>VLOOKUP(F3827,'Customer Info'!A:C,3,0)</f>
        <v>Smith</v>
      </c>
      <c r="I3827" s="6" t="str">
        <f>VLOOKUP(F3827,'Customer Info'!A:E,5,0)</f>
        <v>Guiping</v>
      </c>
      <c r="J3827" s="2" t="s">
        <v>1171</v>
      </c>
      <c r="K3827" s="2">
        <v>8160</v>
      </c>
      <c r="L3827" s="2">
        <v>7475</v>
      </c>
      <c r="M3827" s="2">
        <v>3</v>
      </c>
      <c r="N3827" s="7">
        <f t="shared" si="236"/>
        <v>22425</v>
      </c>
      <c r="O3827" s="7">
        <f t="shared" si="237"/>
        <v>24480</v>
      </c>
      <c r="P3827" s="2">
        <v>55</v>
      </c>
      <c r="Q3827" s="8">
        <f t="shared" si="238"/>
        <v>24535</v>
      </c>
      <c r="R3827" s="8">
        <f t="shared" si="239"/>
        <v>2055</v>
      </c>
      <c r="S3827" s="2" t="s">
        <v>28</v>
      </c>
      <c r="T3827" s="22" cm="1">
        <f t="array" ref="T3827">_xlfn.IFS(OR(Q3827&gt;$U$2,Q3827&lt;$U$3),Q3827*$V$2,OR(Q3827&gt;$U$3,Q3827&lt;$U$4),Q3827*$V$3,OR(Q3827&gt;$U$3,Q3827&lt;$U$4),Q3827*$V$4,OR(Q3827&gt;$U$5,Q3827&lt;$U$6),Q3827*$V$6,OR(Q3827&gt;$U$6,Q3827&lt;$U$7),Q3827*$V$7)</f>
        <v>490.7</v>
      </c>
    </row>
    <row r="3828" spans="1:20" x14ac:dyDescent="0.3">
      <c r="A3828" s="2" t="s">
        <v>4515</v>
      </c>
      <c r="B3828" s="5">
        <v>43760</v>
      </c>
      <c r="C3828" s="5">
        <v>43760</v>
      </c>
      <c r="D3828" s="2" t="s">
        <v>33</v>
      </c>
      <c r="E3828" s="2" t="s">
        <v>34</v>
      </c>
      <c r="F3828" s="2" t="s">
        <v>1197</v>
      </c>
      <c r="G3828" s="6" t="str">
        <f>VLOOKUP(F3828,'Customer Info'!A:B,2,0)</f>
        <v>Bryan</v>
      </c>
      <c r="H3828" s="6" t="str">
        <f>VLOOKUP(F3828,'Customer Info'!A:C,3,0)</f>
        <v>Spruell</v>
      </c>
      <c r="I3828" s="6" t="str">
        <f>VLOOKUP(F3828,'Customer Info'!A:E,5,0)</f>
        <v>Bekasi</v>
      </c>
      <c r="J3828" s="2" t="s">
        <v>1182</v>
      </c>
      <c r="K3828" s="2">
        <v>6864</v>
      </c>
      <c r="L3828" s="2">
        <v>6667</v>
      </c>
      <c r="M3828" s="2">
        <v>6</v>
      </c>
      <c r="N3828" s="7">
        <f t="shared" si="236"/>
        <v>40002</v>
      </c>
      <c r="O3828" s="7">
        <f t="shared" si="237"/>
        <v>41184</v>
      </c>
      <c r="P3828" s="2">
        <v>67</v>
      </c>
      <c r="Q3828" s="8">
        <f t="shared" si="238"/>
        <v>41251</v>
      </c>
      <c r="R3828" s="8">
        <f t="shared" si="239"/>
        <v>1182</v>
      </c>
      <c r="S3828" s="2" t="s">
        <v>31</v>
      </c>
      <c r="T3828" s="22" cm="1">
        <f t="array" ref="T3828">_xlfn.IFS(OR(Q3828&gt;$U$2,Q3828&lt;$U$3),Q3828*$V$2,OR(Q3828&gt;$U$3,Q3828&lt;$U$4),Q3828*$V$3,OR(Q3828&gt;$U$3,Q3828&lt;$U$4),Q3828*$V$4,OR(Q3828&gt;$U$5,Q3828&lt;$U$6),Q3828*$V$6,OR(Q3828&gt;$U$6,Q3828&lt;$U$7),Q3828*$V$7)</f>
        <v>825.02</v>
      </c>
    </row>
    <row r="3829" spans="1:20" x14ac:dyDescent="0.3">
      <c r="A3829" s="2" t="s">
        <v>4516</v>
      </c>
      <c r="B3829" s="5">
        <v>43669</v>
      </c>
      <c r="C3829" s="5">
        <v>43669</v>
      </c>
      <c r="D3829" s="2" t="s">
        <v>45</v>
      </c>
      <c r="E3829" s="2" t="s">
        <v>89</v>
      </c>
      <c r="F3829" s="2" t="s">
        <v>273</v>
      </c>
      <c r="G3829" s="6" t="str">
        <f>VLOOKUP(F3829,'Customer Info'!A:B,2,0)</f>
        <v>Alex</v>
      </c>
      <c r="H3829" s="6" t="str">
        <f>VLOOKUP(F3829,'Customer Info'!A:C,3,0)</f>
        <v>Avila</v>
      </c>
      <c r="I3829" s="6" t="str">
        <f>VLOOKUP(F3829,'Customer Info'!A:E,5,0)</f>
        <v>Berlin</v>
      </c>
      <c r="J3829" s="2" t="s">
        <v>260</v>
      </c>
      <c r="K3829" s="2">
        <v>202</v>
      </c>
      <c r="L3829" s="2">
        <v>187</v>
      </c>
      <c r="M3829" s="2">
        <v>1</v>
      </c>
      <c r="N3829" s="7">
        <f t="shared" si="236"/>
        <v>187</v>
      </c>
      <c r="O3829" s="7">
        <f t="shared" si="237"/>
        <v>202</v>
      </c>
      <c r="P3829" s="2">
        <v>30</v>
      </c>
      <c r="Q3829" s="8">
        <f t="shared" si="238"/>
        <v>232</v>
      </c>
      <c r="R3829" s="8">
        <f t="shared" si="239"/>
        <v>15</v>
      </c>
      <c r="S3829" s="2" t="s">
        <v>61</v>
      </c>
      <c r="T3829" s="22" cm="1">
        <f t="array" ref="T3829">_xlfn.IFS(OR(Q3829&gt;$U$2,Q3829&lt;$U$3),Q3829*$V$2,OR(Q3829&gt;$U$3,Q3829&lt;$U$4),Q3829*$V$3,OR(Q3829&gt;$U$3,Q3829&lt;$U$4),Q3829*$V$4,OR(Q3829&gt;$U$5,Q3829&lt;$U$6),Q3829*$V$6,OR(Q3829&gt;$U$6,Q3829&lt;$U$7),Q3829*$V$7)</f>
        <v>4.6399999999999997</v>
      </c>
    </row>
    <row r="3830" spans="1:20" x14ac:dyDescent="0.3">
      <c r="A3830" s="2" t="s">
        <v>4517</v>
      </c>
      <c r="B3830" s="5">
        <v>43543</v>
      </c>
      <c r="C3830" s="5">
        <v>43544</v>
      </c>
      <c r="D3830" s="2" t="s">
        <v>45</v>
      </c>
      <c r="E3830" s="2" t="s">
        <v>89</v>
      </c>
      <c r="F3830" s="2" t="s">
        <v>656</v>
      </c>
      <c r="G3830" s="6" t="str">
        <f>VLOOKUP(F3830,'Customer Info'!A:B,2,0)</f>
        <v>Magdelene</v>
      </c>
      <c r="H3830" s="6" t="str">
        <f>VLOOKUP(F3830,'Customer Info'!A:C,3,0)</f>
        <v>Morse</v>
      </c>
      <c r="I3830" s="6" t="str">
        <f>VLOOKUP(F3830,'Customer Info'!A:E,5,0)</f>
        <v>Berlin</v>
      </c>
      <c r="J3830" s="2" t="s">
        <v>181</v>
      </c>
      <c r="K3830" s="2">
        <v>1721</v>
      </c>
      <c r="L3830" s="2">
        <v>1640</v>
      </c>
      <c r="M3830" s="2">
        <v>2</v>
      </c>
      <c r="N3830" s="7">
        <f t="shared" si="236"/>
        <v>3280</v>
      </c>
      <c r="O3830" s="7">
        <f t="shared" si="237"/>
        <v>3442</v>
      </c>
      <c r="P3830" s="2">
        <v>28</v>
      </c>
      <c r="Q3830" s="8">
        <f t="shared" si="238"/>
        <v>3470</v>
      </c>
      <c r="R3830" s="8">
        <f t="shared" si="239"/>
        <v>162</v>
      </c>
      <c r="S3830" s="2" t="s">
        <v>31</v>
      </c>
      <c r="T3830" s="22" cm="1">
        <f t="array" ref="T3830">_xlfn.IFS(OR(Q3830&gt;$U$2,Q3830&lt;$U$3),Q3830*$V$2,OR(Q3830&gt;$U$3,Q3830&lt;$U$4),Q3830*$V$3,OR(Q3830&gt;$U$3,Q3830&lt;$U$4),Q3830*$V$4,OR(Q3830&gt;$U$5,Q3830&lt;$U$6),Q3830*$V$6,OR(Q3830&gt;$U$6,Q3830&lt;$U$7),Q3830*$V$7)</f>
        <v>69.400000000000006</v>
      </c>
    </row>
    <row r="3831" spans="1:20" x14ac:dyDescent="0.3">
      <c r="A3831" s="2" t="s">
        <v>4518</v>
      </c>
      <c r="B3831" s="5">
        <v>43623</v>
      </c>
      <c r="C3831" s="5">
        <v>43623</v>
      </c>
      <c r="D3831" s="2" t="s">
        <v>45</v>
      </c>
      <c r="E3831" s="2" t="s">
        <v>66</v>
      </c>
      <c r="F3831" s="2" t="s">
        <v>1796</v>
      </c>
      <c r="G3831" s="6" t="str">
        <f>VLOOKUP(F3831,'Customer Info'!A:B,2,0)</f>
        <v>Darren</v>
      </c>
      <c r="H3831" s="6" t="str">
        <f>VLOOKUP(F3831,'Customer Info'!A:C,3,0)</f>
        <v>Budd</v>
      </c>
      <c r="I3831" s="6" t="str">
        <f>VLOOKUP(F3831,'Customer Info'!A:E,5,0)</f>
        <v>Jakarta</v>
      </c>
      <c r="J3831" s="2" t="s">
        <v>103</v>
      </c>
      <c r="K3831" s="2">
        <v>279</v>
      </c>
      <c r="L3831" s="2">
        <v>254</v>
      </c>
      <c r="M3831" s="2">
        <v>3</v>
      </c>
      <c r="N3831" s="7">
        <f t="shared" si="236"/>
        <v>762</v>
      </c>
      <c r="O3831" s="7">
        <f t="shared" si="237"/>
        <v>837</v>
      </c>
      <c r="P3831" s="2">
        <v>25</v>
      </c>
      <c r="Q3831" s="8">
        <f t="shared" si="238"/>
        <v>862</v>
      </c>
      <c r="R3831" s="8">
        <f t="shared" si="239"/>
        <v>75</v>
      </c>
      <c r="S3831" s="2" t="s">
        <v>61</v>
      </c>
      <c r="T3831" s="22" cm="1">
        <f t="array" ref="T3831">_xlfn.IFS(OR(Q3831&gt;$U$2,Q3831&lt;$U$3),Q3831*$V$2,OR(Q3831&gt;$U$3,Q3831&lt;$U$4),Q3831*$V$3,OR(Q3831&gt;$U$3,Q3831&lt;$U$4),Q3831*$V$4,OR(Q3831&gt;$U$5,Q3831&lt;$U$6),Q3831*$V$6,OR(Q3831&gt;$U$6,Q3831&lt;$U$7),Q3831*$V$7)</f>
        <v>17.240000000000002</v>
      </c>
    </row>
    <row r="3832" spans="1:20" x14ac:dyDescent="0.3">
      <c r="A3832" s="2" t="s">
        <v>4519</v>
      </c>
      <c r="B3832" s="5">
        <v>43664</v>
      </c>
      <c r="C3832" s="5">
        <v>43665</v>
      </c>
      <c r="D3832" s="2" t="s">
        <v>45</v>
      </c>
      <c r="E3832" s="2" t="s">
        <v>89</v>
      </c>
      <c r="F3832" s="2" t="s">
        <v>849</v>
      </c>
      <c r="G3832" s="6" t="str">
        <f>VLOOKUP(F3832,'Customer Info'!A:B,2,0)</f>
        <v>Brooke</v>
      </c>
      <c r="H3832" s="6" t="str">
        <f>VLOOKUP(F3832,'Customer Info'!A:C,3,0)</f>
        <v>Gillingham</v>
      </c>
      <c r="I3832" s="6" t="str">
        <f>VLOOKUP(F3832,'Customer Info'!A:E,5,0)</f>
        <v>Geraldton</v>
      </c>
      <c r="J3832" s="2" t="s">
        <v>1171</v>
      </c>
      <c r="K3832" s="2">
        <v>992</v>
      </c>
      <c r="L3832" s="2">
        <v>928</v>
      </c>
      <c r="M3832" s="2">
        <v>3</v>
      </c>
      <c r="N3832" s="7">
        <f t="shared" si="236"/>
        <v>2784</v>
      </c>
      <c r="O3832" s="7">
        <f t="shared" si="237"/>
        <v>2976</v>
      </c>
      <c r="P3832" s="2">
        <v>28</v>
      </c>
      <c r="Q3832" s="8">
        <f t="shared" si="238"/>
        <v>3004</v>
      </c>
      <c r="R3832" s="8">
        <f t="shared" si="239"/>
        <v>192</v>
      </c>
      <c r="S3832" s="2" t="s">
        <v>61</v>
      </c>
      <c r="T3832" s="22" cm="1">
        <f t="array" ref="T3832">_xlfn.IFS(OR(Q3832&gt;$U$2,Q3832&lt;$U$3),Q3832*$V$2,OR(Q3832&gt;$U$3,Q3832&lt;$U$4),Q3832*$V$3,OR(Q3832&gt;$U$3,Q3832&lt;$U$4),Q3832*$V$4,OR(Q3832&gt;$U$5,Q3832&lt;$U$6),Q3832*$V$6,OR(Q3832&gt;$U$6,Q3832&lt;$U$7),Q3832*$V$7)</f>
        <v>60.08</v>
      </c>
    </row>
    <row r="3833" spans="1:20" x14ac:dyDescent="0.3">
      <c r="A3833" s="2" t="s">
        <v>4520</v>
      </c>
      <c r="B3833" s="5">
        <v>43787</v>
      </c>
      <c r="C3833" s="5">
        <v>43788</v>
      </c>
      <c r="D3833" s="2" t="s">
        <v>33</v>
      </c>
      <c r="E3833" s="2" t="s">
        <v>34</v>
      </c>
      <c r="F3833" s="2" t="s">
        <v>336</v>
      </c>
      <c r="G3833" s="6" t="str">
        <f>VLOOKUP(F3833,'Customer Info'!A:B,2,0)</f>
        <v>Beth</v>
      </c>
      <c r="H3833" s="6" t="str">
        <f>VLOOKUP(F3833,'Customer Info'!A:C,3,0)</f>
        <v>Thompson</v>
      </c>
      <c r="I3833" s="6" t="str">
        <f>VLOOKUP(F3833,'Customer Info'!A:E,5,0)</f>
        <v>Lohne</v>
      </c>
      <c r="J3833" s="2" t="s">
        <v>232</v>
      </c>
      <c r="K3833" s="2">
        <v>2864</v>
      </c>
      <c r="L3833" s="2">
        <v>2754</v>
      </c>
      <c r="M3833" s="2">
        <v>8</v>
      </c>
      <c r="N3833" s="7">
        <f t="shared" si="236"/>
        <v>22032</v>
      </c>
      <c r="O3833" s="7">
        <f t="shared" si="237"/>
        <v>22912</v>
      </c>
      <c r="P3833" s="2">
        <v>47</v>
      </c>
      <c r="Q3833" s="8">
        <f t="shared" si="238"/>
        <v>22959</v>
      </c>
      <c r="R3833" s="8">
        <f t="shared" si="239"/>
        <v>880</v>
      </c>
      <c r="S3833" s="2" t="s">
        <v>31</v>
      </c>
      <c r="T3833" s="22" cm="1">
        <f t="array" ref="T3833">_xlfn.IFS(OR(Q3833&gt;$U$2,Q3833&lt;$U$3),Q3833*$V$2,OR(Q3833&gt;$U$3,Q3833&lt;$U$4),Q3833*$V$3,OR(Q3833&gt;$U$3,Q3833&lt;$U$4),Q3833*$V$4,OR(Q3833&gt;$U$5,Q3833&lt;$U$6),Q3833*$V$6,OR(Q3833&gt;$U$6,Q3833&lt;$U$7),Q3833*$V$7)</f>
        <v>459.18</v>
      </c>
    </row>
    <row r="3834" spans="1:20" x14ac:dyDescent="0.3">
      <c r="A3834" s="2" t="s">
        <v>4521</v>
      </c>
      <c r="B3834" s="5">
        <v>43791</v>
      </c>
      <c r="C3834" s="5">
        <v>43793</v>
      </c>
      <c r="D3834" s="2" t="s">
        <v>45</v>
      </c>
      <c r="E3834" s="2" t="s">
        <v>89</v>
      </c>
      <c r="F3834" s="2" t="s">
        <v>1163</v>
      </c>
      <c r="G3834" s="6" t="str">
        <f>VLOOKUP(F3834,'Customer Info'!A:B,2,0)</f>
        <v>Don</v>
      </c>
      <c r="H3834" s="6" t="str">
        <f>VLOOKUP(F3834,'Customer Info'!A:C,3,0)</f>
        <v>Weiss</v>
      </c>
      <c r="I3834" s="6" t="str">
        <f>VLOOKUP(F3834,'Customer Info'!A:E,5,0)</f>
        <v>Sydney</v>
      </c>
      <c r="J3834" s="2" t="s">
        <v>402</v>
      </c>
      <c r="K3834" s="2">
        <v>2333</v>
      </c>
      <c r="L3834" s="2">
        <v>2060</v>
      </c>
      <c r="M3834" s="2">
        <v>4</v>
      </c>
      <c r="N3834" s="7">
        <f t="shared" si="236"/>
        <v>8240</v>
      </c>
      <c r="O3834" s="7">
        <f t="shared" si="237"/>
        <v>9332</v>
      </c>
      <c r="P3834" s="2">
        <v>30</v>
      </c>
      <c r="Q3834" s="8">
        <f t="shared" si="238"/>
        <v>9362</v>
      </c>
      <c r="R3834" s="8">
        <f t="shared" si="239"/>
        <v>1092</v>
      </c>
      <c r="S3834" s="2" t="s">
        <v>28</v>
      </c>
      <c r="T3834" s="22" cm="1">
        <f t="array" ref="T3834">_xlfn.IFS(OR(Q3834&gt;$U$2,Q3834&lt;$U$3),Q3834*$V$2,OR(Q3834&gt;$U$3,Q3834&lt;$U$4),Q3834*$V$3,OR(Q3834&gt;$U$3,Q3834&lt;$U$4),Q3834*$V$4,OR(Q3834&gt;$U$5,Q3834&lt;$U$6),Q3834*$V$6,OR(Q3834&gt;$U$6,Q3834&lt;$U$7),Q3834*$V$7)</f>
        <v>187.24</v>
      </c>
    </row>
    <row r="3835" spans="1:20" x14ac:dyDescent="0.3">
      <c r="A3835" s="2" t="s">
        <v>4522</v>
      </c>
      <c r="B3835" s="5">
        <v>43630</v>
      </c>
      <c r="C3835" s="5">
        <v>43631</v>
      </c>
      <c r="D3835" s="2" t="s">
        <v>26</v>
      </c>
      <c r="E3835" s="2" t="s">
        <v>34</v>
      </c>
      <c r="F3835" s="2" t="s">
        <v>1122</v>
      </c>
      <c r="G3835" s="6" t="str">
        <f>VLOOKUP(F3835,'Customer Info'!A:B,2,0)</f>
        <v>Kelly</v>
      </c>
      <c r="H3835" s="6" t="str">
        <f>VLOOKUP(F3835,'Customer Info'!A:C,3,0)</f>
        <v>Collister</v>
      </c>
      <c r="I3835" s="6" t="str">
        <f>VLOOKUP(F3835,'Customer Info'!A:E,5,0)</f>
        <v>Sydney</v>
      </c>
      <c r="J3835" s="2" t="s">
        <v>170</v>
      </c>
      <c r="K3835" s="2">
        <v>1169</v>
      </c>
      <c r="L3835" s="2">
        <v>1103</v>
      </c>
      <c r="M3835" s="2">
        <v>4</v>
      </c>
      <c r="N3835" s="7">
        <f t="shared" si="236"/>
        <v>4412</v>
      </c>
      <c r="O3835" s="7">
        <f t="shared" si="237"/>
        <v>4676</v>
      </c>
      <c r="P3835" s="2">
        <v>71</v>
      </c>
      <c r="Q3835" s="8">
        <f t="shared" si="238"/>
        <v>4747</v>
      </c>
      <c r="R3835" s="8">
        <f t="shared" si="239"/>
        <v>264</v>
      </c>
      <c r="S3835" s="2" t="s">
        <v>31</v>
      </c>
      <c r="T3835" s="22" cm="1">
        <f t="array" ref="T3835">_xlfn.IFS(OR(Q3835&gt;$U$2,Q3835&lt;$U$3),Q3835*$V$2,OR(Q3835&gt;$U$3,Q3835&lt;$U$4),Q3835*$V$3,OR(Q3835&gt;$U$3,Q3835&lt;$U$4),Q3835*$V$4,OR(Q3835&gt;$U$5,Q3835&lt;$U$6),Q3835*$V$6,OR(Q3835&gt;$U$6,Q3835&lt;$U$7),Q3835*$V$7)</f>
        <v>94.94</v>
      </c>
    </row>
    <row r="3836" spans="1:20" x14ac:dyDescent="0.3">
      <c r="A3836" s="2" t="s">
        <v>4523</v>
      </c>
      <c r="B3836" s="5">
        <v>43723</v>
      </c>
      <c r="C3836" s="5">
        <v>43723</v>
      </c>
      <c r="D3836" s="2" t="s">
        <v>26</v>
      </c>
      <c r="E3836" s="2" t="s">
        <v>34</v>
      </c>
      <c r="F3836" s="2" t="s">
        <v>533</v>
      </c>
      <c r="G3836" s="6" t="str">
        <f>VLOOKUP(F3836,'Customer Info'!A:B,2,0)</f>
        <v>Valerie</v>
      </c>
      <c r="H3836" s="6" t="str">
        <f>VLOOKUP(F3836,'Customer Info'!A:C,3,0)</f>
        <v>Mitchum</v>
      </c>
      <c r="I3836" s="6" t="str">
        <f>VLOOKUP(F3836,'Customer Info'!A:E,5,0)</f>
        <v>Chengdu</v>
      </c>
      <c r="J3836" s="2" t="s">
        <v>620</v>
      </c>
      <c r="K3836" s="2">
        <v>4761</v>
      </c>
      <c r="L3836" s="2">
        <v>4368</v>
      </c>
      <c r="M3836" s="2">
        <v>9</v>
      </c>
      <c r="N3836" s="7">
        <f t="shared" si="236"/>
        <v>39312</v>
      </c>
      <c r="O3836" s="7">
        <f t="shared" si="237"/>
        <v>42849</v>
      </c>
      <c r="P3836" s="2">
        <v>25</v>
      </c>
      <c r="Q3836" s="8">
        <f t="shared" si="238"/>
        <v>42874</v>
      </c>
      <c r="R3836" s="8">
        <f t="shared" si="239"/>
        <v>3537</v>
      </c>
      <c r="S3836" s="2" t="s">
        <v>31</v>
      </c>
      <c r="T3836" s="22" cm="1">
        <f t="array" ref="T3836">_xlfn.IFS(OR(Q3836&gt;$U$2,Q3836&lt;$U$3),Q3836*$V$2,OR(Q3836&gt;$U$3,Q3836&lt;$U$4),Q3836*$V$3,OR(Q3836&gt;$U$3,Q3836&lt;$U$4),Q3836*$V$4,OR(Q3836&gt;$U$5,Q3836&lt;$U$6),Q3836*$V$6,OR(Q3836&gt;$U$6,Q3836&lt;$U$7),Q3836*$V$7)</f>
        <v>857.48</v>
      </c>
    </row>
    <row r="3837" spans="1:20" x14ac:dyDescent="0.3">
      <c r="A3837" s="2" t="s">
        <v>4524</v>
      </c>
      <c r="B3837" s="5">
        <v>43813</v>
      </c>
      <c r="C3837" s="5">
        <v>43815</v>
      </c>
      <c r="D3837" s="2" t="s">
        <v>45</v>
      </c>
      <c r="E3837" s="2" t="s">
        <v>41</v>
      </c>
      <c r="F3837" s="2" t="s">
        <v>1155</v>
      </c>
      <c r="G3837" s="6" t="str">
        <f>VLOOKUP(F3837,'Customer Info'!A:B,2,0)</f>
        <v>Jason</v>
      </c>
      <c r="H3837" s="6" t="str">
        <f>VLOOKUP(F3837,'Customer Info'!A:C,3,0)</f>
        <v>Gross</v>
      </c>
      <c r="I3837" s="6" t="str">
        <f>VLOOKUP(F3837,'Customer Info'!A:E,5,0)</f>
        <v>Sydney</v>
      </c>
      <c r="J3837" s="2" t="s">
        <v>84</v>
      </c>
      <c r="K3837" s="2">
        <v>63</v>
      </c>
      <c r="L3837" s="2">
        <v>59</v>
      </c>
      <c r="M3837" s="2">
        <v>1</v>
      </c>
      <c r="N3837" s="7">
        <f t="shared" si="236"/>
        <v>59</v>
      </c>
      <c r="O3837" s="7">
        <f t="shared" si="237"/>
        <v>63</v>
      </c>
      <c r="P3837" s="2">
        <v>10</v>
      </c>
      <c r="Q3837" s="8">
        <f t="shared" si="238"/>
        <v>73</v>
      </c>
      <c r="R3837" s="8">
        <f t="shared" si="239"/>
        <v>4</v>
      </c>
      <c r="S3837" s="2" t="s">
        <v>31</v>
      </c>
      <c r="T3837" s="22" cm="1">
        <f t="array" ref="T3837">_xlfn.IFS(OR(Q3837&gt;$U$2,Q3837&lt;$U$3),Q3837*$V$2,OR(Q3837&gt;$U$3,Q3837&lt;$U$4),Q3837*$V$3,OR(Q3837&gt;$U$3,Q3837&lt;$U$4),Q3837*$V$4,OR(Q3837&gt;$U$5,Q3837&lt;$U$6),Q3837*$V$6,OR(Q3837&gt;$U$6,Q3837&lt;$U$7),Q3837*$V$7)</f>
        <v>1.46</v>
      </c>
    </row>
    <row r="3838" spans="1:20" x14ac:dyDescent="0.3">
      <c r="A3838" s="2" t="s">
        <v>4525</v>
      </c>
      <c r="B3838" s="5">
        <v>43689</v>
      </c>
      <c r="C3838" s="5">
        <v>43690</v>
      </c>
      <c r="D3838" s="2" t="s">
        <v>45</v>
      </c>
      <c r="E3838" s="2" t="s">
        <v>27</v>
      </c>
      <c r="F3838" s="2" t="s">
        <v>784</v>
      </c>
      <c r="G3838" s="6" t="str">
        <f>VLOOKUP(F3838,'Customer Info'!A:B,2,0)</f>
        <v>Stefanie</v>
      </c>
      <c r="H3838" s="6" t="str">
        <f>VLOOKUP(F3838,'Customer Info'!A:C,3,0)</f>
        <v>Holloman</v>
      </c>
      <c r="I3838" s="6" t="str">
        <f>VLOOKUP(F3838,'Customer Info'!A:E,5,0)</f>
        <v>Durgapur</v>
      </c>
      <c r="J3838" s="2" t="s">
        <v>342</v>
      </c>
      <c r="K3838" s="2">
        <v>456</v>
      </c>
      <c r="L3838" s="2">
        <v>430</v>
      </c>
      <c r="M3838" s="2">
        <v>1</v>
      </c>
      <c r="N3838" s="7">
        <f t="shared" si="236"/>
        <v>430</v>
      </c>
      <c r="O3838" s="7">
        <f t="shared" si="237"/>
        <v>456</v>
      </c>
      <c r="P3838" s="2">
        <v>29</v>
      </c>
      <c r="Q3838" s="8">
        <f t="shared" si="238"/>
        <v>485</v>
      </c>
      <c r="R3838" s="8">
        <f t="shared" si="239"/>
        <v>26</v>
      </c>
      <c r="S3838" s="2" t="s">
        <v>31</v>
      </c>
      <c r="T3838" s="22" cm="1">
        <f t="array" ref="T3838">_xlfn.IFS(OR(Q3838&gt;$U$2,Q3838&lt;$U$3),Q3838*$V$2,OR(Q3838&gt;$U$3,Q3838&lt;$U$4),Q3838*$V$3,OR(Q3838&gt;$U$3,Q3838&lt;$U$4),Q3838*$V$4,OR(Q3838&gt;$U$5,Q3838&lt;$U$6),Q3838*$V$6,OR(Q3838&gt;$U$6,Q3838&lt;$U$7),Q3838*$V$7)</f>
        <v>9.7000000000000011</v>
      </c>
    </row>
    <row r="3839" spans="1:20" x14ac:dyDescent="0.3">
      <c r="A3839" s="2" t="s">
        <v>4526</v>
      </c>
      <c r="B3839" s="5">
        <v>43732</v>
      </c>
      <c r="C3839" s="5">
        <v>43733</v>
      </c>
      <c r="D3839" s="2" t="s">
        <v>45</v>
      </c>
      <c r="E3839" s="2" t="s">
        <v>27</v>
      </c>
      <c r="F3839" s="2" t="s">
        <v>636</v>
      </c>
      <c r="G3839" s="6" t="str">
        <f>VLOOKUP(F3839,'Customer Info'!A:B,2,0)</f>
        <v>Ted</v>
      </c>
      <c r="H3839" s="6" t="str">
        <f>VLOOKUP(F3839,'Customer Info'!A:C,3,0)</f>
        <v>Trevino</v>
      </c>
      <c r="I3839" s="6" t="str">
        <f>VLOOKUP(F3839,'Customer Info'!A:E,5,0)</f>
        <v>Bendigo</v>
      </c>
      <c r="J3839" s="2" t="s">
        <v>518</v>
      </c>
      <c r="K3839" s="2">
        <v>97</v>
      </c>
      <c r="L3839" s="2">
        <v>92</v>
      </c>
      <c r="M3839" s="2">
        <v>7</v>
      </c>
      <c r="N3839" s="7">
        <f t="shared" si="236"/>
        <v>644</v>
      </c>
      <c r="O3839" s="7">
        <f t="shared" si="237"/>
        <v>679</v>
      </c>
      <c r="P3839" s="2">
        <v>10</v>
      </c>
      <c r="Q3839" s="8">
        <f t="shared" si="238"/>
        <v>689</v>
      </c>
      <c r="R3839" s="8">
        <f t="shared" si="239"/>
        <v>35</v>
      </c>
      <c r="S3839" s="2" t="s">
        <v>31</v>
      </c>
      <c r="T3839" s="22" cm="1">
        <f t="array" ref="T3839">_xlfn.IFS(OR(Q3839&gt;$U$2,Q3839&lt;$U$3),Q3839*$V$2,OR(Q3839&gt;$U$3,Q3839&lt;$U$4),Q3839*$V$3,OR(Q3839&gt;$U$3,Q3839&lt;$U$4),Q3839*$V$4,OR(Q3839&gt;$U$5,Q3839&lt;$U$6),Q3839*$V$6,OR(Q3839&gt;$U$6,Q3839&lt;$U$7),Q3839*$V$7)</f>
        <v>13.780000000000001</v>
      </c>
    </row>
    <row r="3840" spans="1:20" x14ac:dyDescent="0.3">
      <c r="A3840" s="2" t="s">
        <v>4527</v>
      </c>
      <c r="B3840" s="5">
        <v>43647</v>
      </c>
      <c r="C3840" s="5">
        <v>43648</v>
      </c>
      <c r="D3840" s="2" t="s">
        <v>45</v>
      </c>
      <c r="E3840" s="2" t="s">
        <v>41</v>
      </c>
      <c r="F3840" s="2" t="s">
        <v>1884</v>
      </c>
      <c r="G3840" s="6" t="str">
        <f>VLOOKUP(F3840,'Customer Info'!A:B,2,0)</f>
        <v>John</v>
      </c>
      <c r="H3840" s="6" t="str">
        <f>VLOOKUP(F3840,'Customer Info'!A:C,3,0)</f>
        <v>Grady</v>
      </c>
      <c r="I3840" s="6" t="str">
        <f>VLOOKUP(F3840,'Customer Info'!A:E,5,0)</f>
        <v>Queanbeyan</v>
      </c>
      <c r="J3840" s="2" t="s">
        <v>620</v>
      </c>
      <c r="K3840" s="2">
        <v>2310</v>
      </c>
      <c r="L3840" s="2">
        <v>2040</v>
      </c>
      <c r="M3840" s="2">
        <v>9</v>
      </c>
      <c r="N3840" s="7">
        <f t="shared" si="236"/>
        <v>18360</v>
      </c>
      <c r="O3840" s="7">
        <f t="shared" si="237"/>
        <v>20790</v>
      </c>
      <c r="P3840" s="2">
        <v>65</v>
      </c>
      <c r="Q3840" s="8">
        <f t="shared" si="238"/>
        <v>20855</v>
      </c>
      <c r="R3840" s="8">
        <f t="shared" si="239"/>
        <v>2430</v>
      </c>
      <c r="S3840" s="2" t="s">
        <v>31</v>
      </c>
      <c r="T3840" s="22" cm="1">
        <f t="array" ref="T3840">_xlfn.IFS(OR(Q3840&gt;$U$2,Q3840&lt;$U$3),Q3840*$V$2,OR(Q3840&gt;$U$3,Q3840&lt;$U$4),Q3840*$V$3,OR(Q3840&gt;$U$3,Q3840&lt;$U$4),Q3840*$V$4,OR(Q3840&gt;$U$5,Q3840&lt;$U$6),Q3840*$V$6,OR(Q3840&gt;$U$6,Q3840&lt;$U$7),Q3840*$V$7)</f>
        <v>417.1</v>
      </c>
    </row>
    <row r="3841" spans="1:20" x14ac:dyDescent="0.3">
      <c r="A3841" s="2" t="s">
        <v>4528</v>
      </c>
      <c r="B3841" s="5">
        <v>43732</v>
      </c>
      <c r="C3841" s="5">
        <v>43732</v>
      </c>
      <c r="D3841" s="2" t="s">
        <v>45</v>
      </c>
      <c r="E3841" s="2" t="s">
        <v>27</v>
      </c>
      <c r="F3841" s="2" t="s">
        <v>443</v>
      </c>
      <c r="G3841" s="6" t="str">
        <f>VLOOKUP(F3841,'Customer Info'!A:B,2,0)</f>
        <v>Cari</v>
      </c>
      <c r="H3841" s="6" t="str">
        <f>VLOOKUP(F3841,'Customer Info'!A:C,3,0)</f>
        <v>MacIntyre</v>
      </c>
      <c r="I3841" s="6" t="str">
        <f>VLOOKUP(F3841,'Customer Info'!A:E,5,0)</f>
        <v>Suzhou</v>
      </c>
      <c r="J3841" s="2" t="s">
        <v>468</v>
      </c>
      <c r="K3841" s="2">
        <v>516</v>
      </c>
      <c r="L3841" s="2">
        <v>473</v>
      </c>
      <c r="M3841" s="2">
        <v>3</v>
      </c>
      <c r="N3841" s="7">
        <f t="shared" si="236"/>
        <v>1419</v>
      </c>
      <c r="O3841" s="7">
        <f t="shared" si="237"/>
        <v>1548</v>
      </c>
      <c r="P3841" s="2">
        <v>89</v>
      </c>
      <c r="Q3841" s="8">
        <f t="shared" si="238"/>
        <v>1637</v>
      </c>
      <c r="R3841" s="8">
        <f t="shared" si="239"/>
        <v>129</v>
      </c>
      <c r="S3841" s="2" t="s">
        <v>61</v>
      </c>
      <c r="T3841" s="22" cm="1">
        <f t="array" ref="T3841">_xlfn.IFS(OR(Q3841&gt;$U$2,Q3841&lt;$U$3),Q3841*$V$2,OR(Q3841&gt;$U$3,Q3841&lt;$U$4),Q3841*$V$3,OR(Q3841&gt;$U$3,Q3841&lt;$U$4),Q3841*$V$4,OR(Q3841&gt;$U$5,Q3841&lt;$U$6),Q3841*$V$6,OR(Q3841&gt;$U$6,Q3841&lt;$U$7),Q3841*$V$7)</f>
        <v>32.74</v>
      </c>
    </row>
    <row r="3842" spans="1:20" x14ac:dyDescent="0.3">
      <c r="A3842" s="2" t="s">
        <v>4529</v>
      </c>
      <c r="B3842" s="5">
        <v>43736</v>
      </c>
      <c r="C3842" s="5">
        <v>43736</v>
      </c>
      <c r="D3842" s="2" t="s">
        <v>26</v>
      </c>
      <c r="E3842" s="2" t="s">
        <v>41</v>
      </c>
      <c r="F3842" s="2" t="s">
        <v>354</v>
      </c>
      <c r="G3842" s="6" t="str">
        <f>VLOOKUP(F3842,'Customer Info'!A:B,2,0)</f>
        <v>Paul</v>
      </c>
      <c r="H3842" s="6" t="str">
        <f>VLOOKUP(F3842,'Customer Info'!A:C,3,0)</f>
        <v>Gonzalez</v>
      </c>
      <c r="I3842" s="6" t="str">
        <f>VLOOKUP(F3842,'Customer Info'!A:E,5,0)</f>
        <v>Durgapur</v>
      </c>
      <c r="J3842" s="2" t="s">
        <v>158</v>
      </c>
      <c r="K3842" s="2">
        <v>1859</v>
      </c>
      <c r="L3842" s="2">
        <v>1755</v>
      </c>
      <c r="M3842" s="2">
        <v>3</v>
      </c>
      <c r="N3842" s="7">
        <f t="shared" si="236"/>
        <v>5265</v>
      </c>
      <c r="O3842" s="7">
        <f t="shared" si="237"/>
        <v>5577</v>
      </c>
      <c r="P3842" s="2">
        <v>44</v>
      </c>
      <c r="Q3842" s="8">
        <f t="shared" si="238"/>
        <v>5621</v>
      </c>
      <c r="R3842" s="8">
        <f t="shared" si="239"/>
        <v>312</v>
      </c>
      <c r="S3842" s="2" t="s">
        <v>31</v>
      </c>
      <c r="T3842" s="22" cm="1">
        <f t="array" ref="T3842">_xlfn.IFS(OR(Q3842&gt;$U$2,Q3842&lt;$U$3),Q3842*$V$2,OR(Q3842&gt;$U$3,Q3842&lt;$U$4),Q3842*$V$3,OR(Q3842&gt;$U$3,Q3842&lt;$U$4),Q3842*$V$4,OR(Q3842&gt;$U$5,Q3842&lt;$U$6),Q3842*$V$6,OR(Q3842&gt;$U$6,Q3842&lt;$U$7),Q3842*$V$7)</f>
        <v>112.42</v>
      </c>
    </row>
    <row r="3843" spans="1:20" x14ac:dyDescent="0.3">
      <c r="A3843" s="2" t="s">
        <v>4530</v>
      </c>
      <c r="B3843" s="5">
        <v>43814</v>
      </c>
      <c r="C3843" s="5">
        <v>43815</v>
      </c>
      <c r="D3843" s="2" t="s">
        <v>33</v>
      </c>
      <c r="E3843" s="2" t="s">
        <v>34</v>
      </c>
      <c r="F3843" s="2" t="s">
        <v>448</v>
      </c>
      <c r="G3843" s="6" t="str">
        <f>VLOOKUP(F3843,'Customer Info'!A:B,2,0)</f>
        <v>Jim</v>
      </c>
      <c r="H3843" s="6" t="str">
        <f>VLOOKUP(F3843,'Customer Info'!A:C,3,0)</f>
        <v>Epp</v>
      </c>
      <c r="I3843" s="6" t="str">
        <f>VLOOKUP(F3843,'Customer Info'!A:E,5,0)</f>
        <v>Jingmen</v>
      </c>
      <c r="J3843" s="2" t="s">
        <v>464</v>
      </c>
      <c r="K3843" s="2">
        <v>8199</v>
      </c>
      <c r="L3843" s="2">
        <v>7523</v>
      </c>
      <c r="M3843" s="2">
        <v>3</v>
      </c>
      <c r="N3843" s="7">
        <f t="shared" si="236"/>
        <v>22569</v>
      </c>
      <c r="O3843" s="7">
        <f t="shared" si="237"/>
        <v>24597</v>
      </c>
      <c r="P3843" s="2">
        <v>35</v>
      </c>
      <c r="Q3843" s="8">
        <f t="shared" si="238"/>
        <v>24632</v>
      </c>
      <c r="R3843" s="8">
        <f t="shared" si="239"/>
        <v>2028</v>
      </c>
      <c r="S3843" s="2" t="s">
        <v>61</v>
      </c>
      <c r="T3843" s="22" cm="1">
        <f t="array" ref="T3843">_xlfn.IFS(OR(Q3843&gt;$U$2,Q3843&lt;$U$3),Q3843*$V$2,OR(Q3843&gt;$U$3,Q3843&lt;$U$4),Q3843*$V$3,OR(Q3843&gt;$U$3,Q3843&lt;$U$4),Q3843*$V$4,OR(Q3843&gt;$U$5,Q3843&lt;$U$6),Q3843*$V$6,OR(Q3843&gt;$U$6,Q3843&lt;$U$7),Q3843*$V$7)</f>
        <v>492.64</v>
      </c>
    </row>
    <row r="3844" spans="1:20" x14ac:dyDescent="0.3">
      <c r="A3844" s="2" t="s">
        <v>4531</v>
      </c>
      <c r="B3844" s="5">
        <v>43680</v>
      </c>
      <c r="C3844" s="5">
        <v>43681</v>
      </c>
      <c r="D3844" s="2" t="s">
        <v>33</v>
      </c>
      <c r="E3844" s="2" t="s">
        <v>34</v>
      </c>
      <c r="F3844" s="2" t="s">
        <v>1366</v>
      </c>
      <c r="G3844" s="6" t="str">
        <f>VLOOKUP(F3844,'Customer Info'!A:B,2,0)</f>
        <v>Duane</v>
      </c>
      <c r="H3844" s="6" t="str">
        <f>VLOOKUP(F3844,'Customer Info'!A:C,3,0)</f>
        <v>Noonan</v>
      </c>
      <c r="I3844" s="6" t="str">
        <f>VLOOKUP(F3844,'Customer Info'!A:E,5,0)</f>
        <v>Durg</v>
      </c>
      <c r="J3844" s="2" t="s">
        <v>308</v>
      </c>
      <c r="K3844" s="2">
        <v>1587</v>
      </c>
      <c r="L3844" s="2">
        <v>1428</v>
      </c>
      <c r="M3844" s="2">
        <v>3</v>
      </c>
      <c r="N3844" s="7">
        <f t="shared" si="236"/>
        <v>4284</v>
      </c>
      <c r="O3844" s="7">
        <f t="shared" si="237"/>
        <v>4761</v>
      </c>
      <c r="P3844" s="2">
        <v>26</v>
      </c>
      <c r="Q3844" s="8">
        <f t="shared" si="238"/>
        <v>4787</v>
      </c>
      <c r="R3844" s="8">
        <f t="shared" si="239"/>
        <v>477</v>
      </c>
      <c r="S3844" s="2" t="s">
        <v>69</v>
      </c>
      <c r="T3844" s="22" cm="1">
        <f t="array" ref="T3844">_xlfn.IFS(OR(Q3844&gt;$U$2,Q3844&lt;$U$3),Q3844*$V$2,OR(Q3844&gt;$U$3,Q3844&lt;$U$4),Q3844*$V$3,OR(Q3844&gt;$U$3,Q3844&lt;$U$4),Q3844*$V$4,OR(Q3844&gt;$U$5,Q3844&lt;$U$6),Q3844*$V$6,OR(Q3844&gt;$U$6,Q3844&lt;$U$7),Q3844*$V$7)</f>
        <v>95.740000000000009</v>
      </c>
    </row>
    <row r="3845" spans="1:20" x14ac:dyDescent="0.3">
      <c r="A3845" s="2" t="s">
        <v>4532</v>
      </c>
      <c r="B3845" s="5">
        <v>43615</v>
      </c>
      <c r="C3845" s="5">
        <v>43617</v>
      </c>
      <c r="D3845" s="2" t="s">
        <v>45</v>
      </c>
      <c r="E3845" s="2" t="s">
        <v>34</v>
      </c>
      <c r="F3845" s="2" t="s">
        <v>301</v>
      </c>
      <c r="G3845" s="6" t="str">
        <f>VLOOKUP(F3845,'Customer Info'!A:B,2,0)</f>
        <v>Tony</v>
      </c>
      <c r="H3845" s="6" t="str">
        <f>VLOOKUP(F3845,'Customer Info'!A:C,3,0)</f>
        <v>Sayre</v>
      </c>
      <c r="I3845" s="6" t="str">
        <f>VLOOKUP(F3845,'Customer Info'!A:E,5,0)</f>
        <v>Jakarta</v>
      </c>
      <c r="J3845" s="2" t="s">
        <v>346</v>
      </c>
      <c r="K3845" s="2">
        <v>61</v>
      </c>
      <c r="L3845" s="2">
        <v>57</v>
      </c>
      <c r="M3845" s="2">
        <v>1</v>
      </c>
      <c r="N3845" s="7">
        <f t="shared" si="236"/>
        <v>57</v>
      </c>
      <c r="O3845" s="7">
        <f t="shared" si="237"/>
        <v>61</v>
      </c>
      <c r="P3845" s="2">
        <v>10</v>
      </c>
      <c r="Q3845" s="8">
        <f t="shared" si="238"/>
        <v>71</v>
      </c>
      <c r="R3845" s="8">
        <f t="shared" si="239"/>
        <v>4</v>
      </c>
      <c r="S3845" s="2" t="s">
        <v>61</v>
      </c>
      <c r="T3845" s="22" cm="1">
        <f t="array" ref="T3845">_xlfn.IFS(OR(Q3845&gt;$U$2,Q3845&lt;$U$3),Q3845*$V$2,OR(Q3845&gt;$U$3,Q3845&lt;$U$4),Q3845*$V$3,OR(Q3845&gt;$U$3,Q3845&lt;$U$4),Q3845*$V$4,OR(Q3845&gt;$U$5,Q3845&lt;$U$6),Q3845*$V$6,OR(Q3845&gt;$U$6,Q3845&lt;$U$7),Q3845*$V$7)</f>
        <v>1.42</v>
      </c>
    </row>
    <row r="3846" spans="1:20" x14ac:dyDescent="0.3">
      <c r="A3846" s="2" t="s">
        <v>4533</v>
      </c>
      <c r="B3846" s="5">
        <v>43809</v>
      </c>
      <c r="C3846" s="5">
        <v>43811</v>
      </c>
      <c r="D3846" s="2" t="s">
        <v>45</v>
      </c>
      <c r="E3846" s="2" t="s">
        <v>41</v>
      </c>
      <c r="F3846" s="2" t="s">
        <v>270</v>
      </c>
      <c r="G3846" s="6" t="str">
        <f>VLOOKUP(F3846,'Customer Info'!A:B,2,0)</f>
        <v>Alejandro</v>
      </c>
      <c r="H3846" s="6" t="str">
        <f>VLOOKUP(F3846,'Customer Info'!A:C,3,0)</f>
        <v>Grove</v>
      </c>
      <c r="I3846" s="6" t="str">
        <f>VLOOKUP(F3846,'Customer Info'!A:E,5,0)</f>
        <v>Whyalla</v>
      </c>
      <c r="J3846" s="2" t="s">
        <v>103</v>
      </c>
      <c r="K3846" s="2">
        <v>1169</v>
      </c>
      <c r="L3846" s="2">
        <v>1072</v>
      </c>
      <c r="M3846" s="2">
        <v>1</v>
      </c>
      <c r="N3846" s="7">
        <f t="shared" si="236"/>
        <v>1072</v>
      </c>
      <c r="O3846" s="7">
        <f t="shared" si="237"/>
        <v>1169</v>
      </c>
      <c r="P3846" s="2">
        <v>66</v>
      </c>
      <c r="Q3846" s="8">
        <f t="shared" si="238"/>
        <v>1235</v>
      </c>
      <c r="R3846" s="8">
        <f t="shared" si="239"/>
        <v>97</v>
      </c>
      <c r="S3846" s="2" t="s">
        <v>61</v>
      </c>
      <c r="T3846" s="22" cm="1">
        <f t="array" ref="T3846">_xlfn.IFS(OR(Q3846&gt;$U$2,Q3846&lt;$U$3),Q3846*$V$2,OR(Q3846&gt;$U$3,Q3846&lt;$U$4),Q3846*$V$3,OR(Q3846&gt;$U$3,Q3846&lt;$U$4),Q3846*$V$4,OR(Q3846&gt;$U$5,Q3846&lt;$U$6),Q3846*$V$6,OR(Q3846&gt;$U$6,Q3846&lt;$U$7),Q3846*$V$7)</f>
        <v>24.7</v>
      </c>
    </row>
    <row r="3847" spans="1:20" x14ac:dyDescent="0.3">
      <c r="A3847" s="2" t="s">
        <v>4534</v>
      </c>
      <c r="B3847" s="5">
        <v>43801</v>
      </c>
      <c r="C3847" s="5">
        <v>43803</v>
      </c>
      <c r="D3847" s="2" t="s">
        <v>45</v>
      </c>
      <c r="E3847" s="2" t="s">
        <v>66</v>
      </c>
      <c r="F3847" s="2" t="s">
        <v>769</v>
      </c>
      <c r="G3847" s="6" t="str">
        <f>VLOOKUP(F3847,'Customer Info'!A:B,2,0)</f>
        <v>John</v>
      </c>
      <c r="H3847" s="6" t="str">
        <f>VLOOKUP(F3847,'Customer Info'!A:C,3,0)</f>
        <v>Castell</v>
      </c>
      <c r="I3847" s="6" t="str">
        <f>VLOOKUP(F3847,'Customer Info'!A:E,5,0)</f>
        <v>Jakarta</v>
      </c>
      <c r="J3847" s="2" t="s">
        <v>417</v>
      </c>
      <c r="K3847" s="2">
        <v>679</v>
      </c>
      <c r="L3847" s="2">
        <v>654</v>
      </c>
      <c r="M3847" s="2">
        <v>9</v>
      </c>
      <c r="N3847" s="7">
        <f t="shared" si="236"/>
        <v>5886</v>
      </c>
      <c r="O3847" s="7">
        <f t="shared" si="237"/>
        <v>6111</v>
      </c>
      <c r="P3847" s="2">
        <v>41</v>
      </c>
      <c r="Q3847" s="8">
        <f t="shared" si="238"/>
        <v>6152</v>
      </c>
      <c r="R3847" s="8">
        <f t="shared" si="239"/>
        <v>225</v>
      </c>
      <c r="S3847" s="2" t="s">
        <v>31</v>
      </c>
      <c r="T3847" s="22" cm="1">
        <f t="array" ref="T3847">_xlfn.IFS(OR(Q3847&gt;$U$2,Q3847&lt;$U$3),Q3847*$V$2,OR(Q3847&gt;$U$3,Q3847&lt;$U$4),Q3847*$V$3,OR(Q3847&gt;$U$3,Q3847&lt;$U$4),Q3847*$V$4,OR(Q3847&gt;$U$5,Q3847&lt;$U$6),Q3847*$V$6,OR(Q3847&gt;$U$6,Q3847&lt;$U$7),Q3847*$V$7)</f>
        <v>123.04</v>
      </c>
    </row>
    <row r="3848" spans="1:20" x14ac:dyDescent="0.3">
      <c r="A3848" s="2" t="s">
        <v>4535</v>
      </c>
      <c r="B3848" s="5">
        <v>43807</v>
      </c>
      <c r="C3848" s="5">
        <v>43808</v>
      </c>
      <c r="D3848" s="2" t="s">
        <v>33</v>
      </c>
      <c r="E3848" s="2" t="s">
        <v>27</v>
      </c>
      <c r="F3848" s="2" t="s">
        <v>1085</v>
      </c>
      <c r="G3848" s="6" t="str">
        <f>VLOOKUP(F3848,'Customer Info'!A:B,2,0)</f>
        <v>Ritsa</v>
      </c>
      <c r="H3848" s="6" t="str">
        <f>VLOOKUP(F3848,'Customer Info'!A:C,3,0)</f>
        <v>Hightower</v>
      </c>
      <c r="I3848" s="6" t="str">
        <f>VLOOKUP(F3848,'Customer Info'!A:E,5,0)</f>
        <v>Datong</v>
      </c>
      <c r="J3848" s="2" t="s">
        <v>543</v>
      </c>
      <c r="K3848" s="2">
        <v>6027</v>
      </c>
      <c r="L3848" s="2">
        <v>5694</v>
      </c>
      <c r="M3848" s="2">
        <v>14</v>
      </c>
      <c r="N3848" s="7">
        <f t="shared" si="236"/>
        <v>79716</v>
      </c>
      <c r="O3848" s="7">
        <f t="shared" si="237"/>
        <v>84378</v>
      </c>
      <c r="P3848" s="2">
        <v>62</v>
      </c>
      <c r="Q3848" s="8">
        <f t="shared" si="238"/>
        <v>84440</v>
      </c>
      <c r="R3848" s="8">
        <f t="shared" si="239"/>
        <v>4662</v>
      </c>
      <c r="S3848" s="2" t="s">
        <v>31</v>
      </c>
      <c r="T3848" s="22" cm="1">
        <f t="array" ref="T3848">_xlfn.IFS(OR(Q3848&gt;$U$2,Q3848&lt;$U$3),Q3848*$V$2,OR(Q3848&gt;$U$3,Q3848&lt;$U$4),Q3848*$V$3,OR(Q3848&gt;$U$3,Q3848&lt;$U$4),Q3848*$V$4,OR(Q3848&gt;$U$5,Q3848&lt;$U$6),Q3848*$V$6,OR(Q3848&gt;$U$6,Q3848&lt;$U$7),Q3848*$V$7)</f>
        <v>1688.8</v>
      </c>
    </row>
    <row r="3849" spans="1:20" x14ac:dyDescent="0.3">
      <c r="A3849" s="2" t="s">
        <v>4536</v>
      </c>
      <c r="B3849" s="5">
        <v>43647</v>
      </c>
      <c r="C3849" s="5">
        <v>43648</v>
      </c>
      <c r="D3849" s="2" t="s">
        <v>45</v>
      </c>
      <c r="E3849" s="2" t="s">
        <v>41</v>
      </c>
      <c r="F3849" s="2" t="s">
        <v>736</v>
      </c>
      <c r="G3849" s="6" t="str">
        <f>VLOOKUP(F3849,'Customer Info'!A:B,2,0)</f>
        <v>Hilary</v>
      </c>
      <c r="H3849" s="6" t="str">
        <f>VLOOKUP(F3849,'Customer Info'!A:C,3,0)</f>
        <v>Holden</v>
      </c>
      <c r="I3849" s="6" t="str">
        <f>VLOOKUP(F3849,'Customer Info'!A:E,5,0)</f>
        <v>Mysore</v>
      </c>
      <c r="J3849" s="2" t="s">
        <v>417</v>
      </c>
      <c r="K3849" s="2">
        <v>135</v>
      </c>
      <c r="L3849" s="2">
        <v>126</v>
      </c>
      <c r="M3849" s="2">
        <v>2</v>
      </c>
      <c r="N3849" s="7">
        <f t="shared" si="236"/>
        <v>252</v>
      </c>
      <c r="O3849" s="7">
        <f t="shared" si="237"/>
        <v>270</v>
      </c>
      <c r="P3849" s="2">
        <v>30</v>
      </c>
      <c r="Q3849" s="8">
        <f t="shared" si="238"/>
        <v>300</v>
      </c>
      <c r="R3849" s="8">
        <f t="shared" si="239"/>
        <v>18</v>
      </c>
      <c r="S3849" s="2" t="s">
        <v>31</v>
      </c>
      <c r="T3849" s="22" cm="1">
        <f t="array" ref="T3849">_xlfn.IFS(OR(Q3849&gt;$U$2,Q3849&lt;$U$3),Q3849*$V$2,OR(Q3849&gt;$U$3,Q3849&lt;$U$4),Q3849*$V$3,OR(Q3849&gt;$U$3,Q3849&lt;$U$4),Q3849*$V$4,OR(Q3849&gt;$U$5,Q3849&lt;$U$6),Q3849*$V$6,OR(Q3849&gt;$U$6,Q3849&lt;$U$7),Q3849*$V$7)</f>
        <v>6</v>
      </c>
    </row>
    <row r="3850" spans="1:20" x14ac:dyDescent="0.3">
      <c r="A3850" s="2" t="s">
        <v>4537</v>
      </c>
      <c r="B3850" s="5">
        <v>43600</v>
      </c>
      <c r="C3850" s="5">
        <v>43601</v>
      </c>
      <c r="D3850" s="2" t="s">
        <v>26</v>
      </c>
      <c r="E3850" s="2" t="s">
        <v>66</v>
      </c>
      <c r="F3850" s="2" t="s">
        <v>659</v>
      </c>
      <c r="G3850" s="6" t="str">
        <f>VLOOKUP(F3850,'Customer Info'!A:B,2,0)</f>
        <v>Victoria</v>
      </c>
      <c r="H3850" s="6" t="str">
        <f>VLOOKUP(F3850,'Customer Info'!A:C,3,0)</f>
        <v>Brennan</v>
      </c>
      <c r="I3850" s="6" t="str">
        <f>VLOOKUP(F3850,'Customer Info'!A:E,5,0)</f>
        <v>Canberra</v>
      </c>
      <c r="J3850" s="2" t="s">
        <v>1182</v>
      </c>
      <c r="K3850" s="2">
        <v>8202</v>
      </c>
      <c r="L3850" s="2">
        <v>7594</v>
      </c>
      <c r="M3850" s="2">
        <v>5</v>
      </c>
      <c r="N3850" s="7">
        <f t="shared" si="236"/>
        <v>37970</v>
      </c>
      <c r="O3850" s="7">
        <f t="shared" si="237"/>
        <v>41010</v>
      </c>
      <c r="P3850" s="2">
        <v>86</v>
      </c>
      <c r="Q3850" s="8">
        <f t="shared" si="238"/>
        <v>41096</v>
      </c>
      <c r="R3850" s="8">
        <f t="shared" si="239"/>
        <v>3040</v>
      </c>
      <c r="S3850" s="2" t="s">
        <v>31</v>
      </c>
      <c r="T3850" s="22" cm="1">
        <f t="array" ref="T3850">_xlfn.IFS(OR(Q3850&gt;$U$2,Q3850&lt;$U$3),Q3850*$V$2,OR(Q3850&gt;$U$3,Q3850&lt;$U$4),Q3850*$V$3,OR(Q3850&gt;$U$3,Q3850&lt;$U$4),Q3850*$V$4,OR(Q3850&gt;$U$5,Q3850&lt;$U$6),Q3850*$V$6,OR(Q3850&gt;$U$6,Q3850&lt;$U$7),Q3850*$V$7)</f>
        <v>821.92000000000007</v>
      </c>
    </row>
    <row r="3851" spans="1:20" x14ac:dyDescent="0.3">
      <c r="A3851" s="2" t="s">
        <v>4538</v>
      </c>
      <c r="B3851" s="5">
        <v>43595</v>
      </c>
      <c r="C3851" s="5">
        <v>43597</v>
      </c>
      <c r="D3851" s="2" t="s">
        <v>45</v>
      </c>
      <c r="E3851" s="2" t="s">
        <v>27</v>
      </c>
      <c r="F3851" s="2" t="s">
        <v>1581</v>
      </c>
      <c r="G3851" s="6" t="str">
        <f>VLOOKUP(F3851,'Customer Info'!A:B,2,0)</f>
        <v>Stuart</v>
      </c>
      <c r="H3851" s="6" t="str">
        <f>VLOOKUP(F3851,'Customer Info'!A:C,3,0)</f>
        <v>Calhoun</v>
      </c>
      <c r="I3851" s="6" t="str">
        <f>VLOOKUP(F3851,'Customer Info'!A:E,5,0)</f>
        <v>Raipur</v>
      </c>
      <c r="J3851" s="2" t="s">
        <v>91</v>
      </c>
      <c r="K3851" s="2">
        <v>185</v>
      </c>
      <c r="L3851" s="2">
        <v>174</v>
      </c>
      <c r="M3851" s="2">
        <v>1</v>
      </c>
      <c r="N3851" s="7">
        <f t="shared" ref="N3851:N3914" si="240">L3851*M3851</f>
        <v>174</v>
      </c>
      <c r="O3851" s="7">
        <f t="shared" ref="O3851:O3914" si="241">K3851*M3851</f>
        <v>185</v>
      </c>
      <c r="P3851" s="2">
        <v>30</v>
      </c>
      <c r="Q3851" s="8">
        <f t="shared" ref="Q3851:Q3914" si="242">P3851+O3851</f>
        <v>215</v>
      </c>
      <c r="R3851" s="8">
        <f t="shared" ref="R3851:R3914" si="243">Q3851-N3851-P3851</f>
        <v>11</v>
      </c>
      <c r="S3851" s="2" t="s">
        <v>31</v>
      </c>
      <c r="T3851" s="22" cm="1">
        <f t="array" ref="T3851">_xlfn.IFS(OR(Q3851&gt;$U$2,Q3851&lt;$U$3),Q3851*$V$2,OR(Q3851&gt;$U$3,Q3851&lt;$U$4),Q3851*$V$3,OR(Q3851&gt;$U$3,Q3851&lt;$U$4),Q3851*$V$4,OR(Q3851&gt;$U$5,Q3851&lt;$U$6),Q3851*$V$6,OR(Q3851&gt;$U$6,Q3851&lt;$U$7),Q3851*$V$7)</f>
        <v>4.3</v>
      </c>
    </row>
    <row r="3852" spans="1:20" x14ac:dyDescent="0.3">
      <c r="A3852" s="2" t="s">
        <v>4539</v>
      </c>
      <c r="B3852" s="5">
        <v>43771</v>
      </c>
      <c r="C3852" s="5">
        <v>43772</v>
      </c>
      <c r="D3852" s="2" t="s">
        <v>33</v>
      </c>
      <c r="E3852" s="2" t="s">
        <v>27</v>
      </c>
      <c r="F3852" s="2" t="s">
        <v>747</v>
      </c>
      <c r="G3852" s="6" t="str">
        <f>VLOOKUP(F3852,'Customer Info'!A:B,2,0)</f>
        <v>Clay</v>
      </c>
      <c r="H3852" s="6" t="str">
        <f>VLOOKUP(F3852,'Customer Info'!A:C,3,0)</f>
        <v>Cheatham</v>
      </c>
      <c r="I3852" s="6" t="str">
        <f>VLOOKUP(F3852,'Customer Info'!A:E,5,0)</f>
        <v>Freiburg</v>
      </c>
      <c r="J3852" s="2" t="s">
        <v>716</v>
      </c>
      <c r="K3852" s="2">
        <v>6024</v>
      </c>
      <c r="L3852" s="2">
        <v>5424</v>
      </c>
      <c r="M3852" s="2">
        <v>3</v>
      </c>
      <c r="N3852" s="7">
        <f t="shared" si="240"/>
        <v>16272</v>
      </c>
      <c r="O3852" s="7">
        <f t="shared" si="241"/>
        <v>18072</v>
      </c>
      <c r="P3852" s="2">
        <v>84</v>
      </c>
      <c r="Q3852" s="8">
        <f t="shared" si="242"/>
        <v>18156</v>
      </c>
      <c r="R3852" s="8">
        <f t="shared" si="243"/>
        <v>1800</v>
      </c>
      <c r="S3852" s="2" t="s">
        <v>31</v>
      </c>
      <c r="T3852" s="22" cm="1">
        <f t="array" ref="T3852">_xlfn.IFS(OR(Q3852&gt;$U$2,Q3852&lt;$U$3),Q3852*$V$2,OR(Q3852&gt;$U$3,Q3852&lt;$U$4),Q3852*$V$3,OR(Q3852&gt;$U$3,Q3852&lt;$U$4),Q3852*$V$4,OR(Q3852&gt;$U$5,Q3852&lt;$U$6),Q3852*$V$6,OR(Q3852&gt;$U$6,Q3852&lt;$U$7),Q3852*$V$7)</f>
        <v>363.12</v>
      </c>
    </row>
    <row r="3853" spans="1:20" x14ac:dyDescent="0.3">
      <c r="A3853" s="2" t="s">
        <v>4540</v>
      </c>
      <c r="B3853" s="5">
        <v>43540</v>
      </c>
      <c r="C3853" s="5">
        <v>43540</v>
      </c>
      <c r="D3853" s="2" t="s">
        <v>45</v>
      </c>
      <c r="E3853" s="2" t="s">
        <v>41</v>
      </c>
      <c r="F3853" s="2" t="s">
        <v>143</v>
      </c>
      <c r="G3853" s="6" t="str">
        <f>VLOOKUP(F3853,'Customer Info'!A:B,2,0)</f>
        <v>Hunter</v>
      </c>
      <c r="H3853" s="6" t="str">
        <f>VLOOKUP(F3853,'Customer Info'!A:C,3,0)</f>
        <v>Lopez</v>
      </c>
      <c r="I3853" s="6" t="str">
        <f>VLOOKUP(F3853,'Customer Info'!A:E,5,0)</f>
        <v>Wollongong</v>
      </c>
      <c r="J3853" s="2" t="s">
        <v>464</v>
      </c>
      <c r="K3853" s="2">
        <v>279</v>
      </c>
      <c r="L3853" s="2">
        <v>254</v>
      </c>
      <c r="M3853" s="2">
        <v>1</v>
      </c>
      <c r="N3853" s="7">
        <f t="shared" si="240"/>
        <v>254</v>
      </c>
      <c r="O3853" s="7">
        <f t="shared" si="241"/>
        <v>279</v>
      </c>
      <c r="P3853" s="2">
        <v>88</v>
      </c>
      <c r="Q3853" s="8">
        <f t="shared" si="242"/>
        <v>367</v>
      </c>
      <c r="R3853" s="8">
        <f t="shared" si="243"/>
        <v>25</v>
      </c>
      <c r="S3853" s="2" t="s">
        <v>61</v>
      </c>
      <c r="T3853" s="22" cm="1">
        <f t="array" ref="T3853">_xlfn.IFS(OR(Q3853&gt;$U$2,Q3853&lt;$U$3),Q3853*$V$2,OR(Q3853&gt;$U$3,Q3853&lt;$U$4),Q3853*$V$3,OR(Q3853&gt;$U$3,Q3853&lt;$U$4),Q3853*$V$4,OR(Q3853&gt;$U$5,Q3853&lt;$U$6),Q3853*$V$6,OR(Q3853&gt;$U$6,Q3853&lt;$U$7),Q3853*$V$7)</f>
        <v>7.34</v>
      </c>
    </row>
    <row r="3854" spans="1:20" x14ac:dyDescent="0.3">
      <c r="A3854" s="2" t="s">
        <v>4541</v>
      </c>
      <c r="B3854" s="5">
        <v>43689</v>
      </c>
      <c r="C3854" s="5">
        <v>43689</v>
      </c>
      <c r="D3854" s="2" t="s">
        <v>26</v>
      </c>
      <c r="E3854" s="2" t="s">
        <v>41</v>
      </c>
      <c r="F3854" s="2" t="s">
        <v>214</v>
      </c>
      <c r="G3854" s="6" t="str">
        <f>VLOOKUP(F3854,'Customer Info'!A:B,2,0)</f>
        <v>Laurel</v>
      </c>
      <c r="H3854" s="6" t="str">
        <f>VLOOKUP(F3854,'Customer Info'!A:C,3,0)</f>
        <v>Beltran</v>
      </c>
      <c r="I3854" s="6" t="str">
        <f>VLOOKUP(F3854,'Customer Info'!A:E,5,0)</f>
        <v>Bonn</v>
      </c>
      <c r="J3854" s="2" t="s">
        <v>317</v>
      </c>
      <c r="K3854" s="2">
        <v>4808</v>
      </c>
      <c r="L3854" s="2">
        <v>4453</v>
      </c>
      <c r="M3854" s="2">
        <v>2</v>
      </c>
      <c r="N3854" s="7">
        <f t="shared" si="240"/>
        <v>8906</v>
      </c>
      <c r="O3854" s="7">
        <f t="shared" si="241"/>
        <v>9616</v>
      </c>
      <c r="P3854" s="2">
        <v>66</v>
      </c>
      <c r="Q3854" s="8">
        <f t="shared" si="242"/>
        <v>9682</v>
      </c>
      <c r="R3854" s="8">
        <f t="shared" si="243"/>
        <v>710</v>
      </c>
      <c r="S3854" s="2" t="s">
        <v>31</v>
      </c>
      <c r="T3854" s="22" cm="1">
        <f t="array" ref="T3854">_xlfn.IFS(OR(Q3854&gt;$U$2,Q3854&lt;$U$3),Q3854*$V$2,OR(Q3854&gt;$U$3,Q3854&lt;$U$4),Q3854*$V$3,OR(Q3854&gt;$U$3,Q3854&lt;$U$4),Q3854*$V$4,OR(Q3854&gt;$U$5,Q3854&lt;$U$6),Q3854*$V$6,OR(Q3854&gt;$U$6,Q3854&lt;$U$7),Q3854*$V$7)</f>
        <v>193.64000000000001</v>
      </c>
    </row>
    <row r="3855" spans="1:20" x14ac:dyDescent="0.3">
      <c r="A3855" s="2" t="s">
        <v>4542</v>
      </c>
      <c r="B3855" s="5">
        <v>43528</v>
      </c>
      <c r="C3855" s="5">
        <v>43529</v>
      </c>
      <c r="D3855" s="2" t="s">
        <v>45</v>
      </c>
      <c r="E3855" s="2" t="s">
        <v>66</v>
      </c>
      <c r="F3855" s="2" t="s">
        <v>1094</v>
      </c>
      <c r="G3855" s="6" t="str">
        <f>VLOOKUP(F3855,'Customer Info'!A:B,2,0)</f>
        <v>Annie</v>
      </c>
      <c r="H3855" s="6" t="str">
        <f>VLOOKUP(F3855,'Customer Info'!A:C,3,0)</f>
        <v>Zypern</v>
      </c>
      <c r="I3855" s="6" t="str">
        <f>VLOOKUP(F3855,'Customer Info'!A:E,5,0)</f>
        <v>Brisbane</v>
      </c>
      <c r="J3855" s="2" t="s">
        <v>271</v>
      </c>
      <c r="K3855" s="2">
        <v>886</v>
      </c>
      <c r="L3855" s="2">
        <v>796</v>
      </c>
      <c r="M3855" s="2">
        <v>2</v>
      </c>
      <c r="N3855" s="7">
        <f t="shared" si="240"/>
        <v>1592</v>
      </c>
      <c r="O3855" s="7">
        <f t="shared" si="241"/>
        <v>1772</v>
      </c>
      <c r="P3855" s="2">
        <v>41</v>
      </c>
      <c r="Q3855" s="8">
        <f t="shared" si="242"/>
        <v>1813</v>
      </c>
      <c r="R3855" s="8">
        <f t="shared" si="243"/>
        <v>180</v>
      </c>
      <c r="S3855" s="2" t="s">
        <v>61</v>
      </c>
      <c r="T3855" s="22" cm="1">
        <f t="array" ref="T3855">_xlfn.IFS(OR(Q3855&gt;$U$2,Q3855&lt;$U$3),Q3855*$V$2,OR(Q3855&gt;$U$3,Q3855&lt;$U$4),Q3855*$V$3,OR(Q3855&gt;$U$3,Q3855&lt;$U$4),Q3855*$V$4,OR(Q3855&gt;$U$5,Q3855&lt;$U$6),Q3855*$V$6,OR(Q3855&gt;$U$6,Q3855&lt;$U$7),Q3855*$V$7)</f>
        <v>36.26</v>
      </c>
    </row>
    <row r="3856" spans="1:20" x14ac:dyDescent="0.3">
      <c r="A3856" s="2" t="s">
        <v>4543</v>
      </c>
      <c r="B3856" s="5">
        <v>43804</v>
      </c>
      <c r="C3856" s="5">
        <v>43804</v>
      </c>
      <c r="D3856" s="2" t="s">
        <v>33</v>
      </c>
      <c r="E3856" s="2" t="s">
        <v>66</v>
      </c>
      <c r="F3856" s="2" t="s">
        <v>1122</v>
      </c>
      <c r="G3856" s="6" t="str">
        <f>VLOOKUP(F3856,'Customer Info'!A:B,2,0)</f>
        <v>Kelly</v>
      </c>
      <c r="H3856" s="6" t="str">
        <f>VLOOKUP(F3856,'Customer Info'!A:C,3,0)</f>
        <v>Collister</v>
      </c>
      <c r="I3856" s="6" t="str">
        <f>VLOOKUP(F3856,'Customer Info'!A:E,5,0)</f>
        <v>Sydney</v>
      </c>
      <c r="J3856" s="2" t="s">
        <v>51</v>
      </c>
      <c r="K3856" s="2">
        <v>8738</v>
      </c>
      <c r="L3856" s="2">
        <v>8162</v>
      </c>
      <c r="M3856" s="2">
        <v>1</v>
      </c>
      <c r="N3856" s="7">
        <f t="shared" si="240"/>
        <v>8162</v>
      </c>
      <c r="O3856" s="7">
        <f t="shared" si="241"/>
        <v>8738</v>
      </c>
      <c r="P3856" s="2">
        <v>63</v>
      </c>
      <c r="Q3856" s="8">
        <f t="shared" si="242"/>
        <v>8801</v>
      </c>
      <c r="R3856" s="8">
        <f t="shared" si="243"/>
        <v>576</v>
      </c>
      <c r="S3856" s="2" t="s">
        <v>31</v>
      </c>
      <c r="T3856" s="22" cm="1">
        <f t="array" ref="T3856">_xlfn.IFS(OR(Q3856&gt;$U$2,Q3856&lt;$U$3),Q3856*$V$2,OR(Q3856&gt;$U$3,Q3856&lt;$U$4),Q3856*$V$3,OR(Q3856&gt;$U$3,Q3856&lt;$U$4),Q3856*$V$4,OR(Q3856&gt;$U$5,Q3856&lt;$U$6),Q3856*$V$6,OR(Q3856&gt;$U$6,Q3856&lt;$U$7),Q3856*$V$7)</f>
        <v>176.02</v>
      </c>
    </row>
    <row r="3857" spans="1:20" x14ac:dyDescent="0.3">
      <c r="A3857" s="2" t="s">
        <v>4544</v>
      </c>
      <c r="B3857" s="5">
        <v>43639</v>
      </c>
      <c r="C3857" s="5">
        <v>43639</v>
      </c>
      <c r="D3857" s="2" t="s">
        <v>26</v>
      </c>
      <c r="E3857" s="2" t="s">
        <v>66</v>
      </c>
      <c r="F3857" s="2" t="s">
        <v>661</v>
      </c>
      <c r="G3857" s="6" t="str">
        <f>VLOOKUP(F3857,'Customer Info'!A:B,2,0)</f>
        <v>Aaron</v>
      </c>
      <c r="H3857" s="6" t="str">
        <f>VLOOKUP(F3857,'Customer Info'!A:C,3,0)</f>
        <v>Bergman</v>
      </c>
      <c r="I3857" s="6" t="str">
        <f>VLOOKUP(F3857,'Customer Info'!A:E,5,0)</f>
        <v>Halle</v>
      </c>
      <c r="J3857" s="2" t="s">
        <v>75</v>
      </c>
      <c r="K3857" s="2">
        <v>3053</v>
      </c>
      <c r="L3857" s="2">
        <v>2937</v>
      </c>
      <c r="M3857" s="2">
        <v>1</v>
      </c>
      <c r="N3857" s="7">
        <f t="shared" si="240"/>
        <v>2937</v>
      </c>
      <c r="O3857" s="7">
        <f t="shared" si="241"/>
        <v>3053</v>
      </c>
      <c r="P3857" s="2">
        <v>35</v>
      </c>
      <c r="Q3857" s="8">
        <f t="shared" si="242"/>
        <v>3088</v>
      </c>
      <c r="R3857" s="8">
        <f t="shared" si="243"/>
        <v>116</v>
      </c>
      <c r="S3857" s="2" t="s">
        <v>31</v>
      </c>
      <c r="T3857" s="22" cm="1">
        <f t="array" ref="T3857">_xlfn.IFS(OR(Q3857&gt;$U$2,Q3857&lt;$U$3),Q3857*$V$2,OR(Q3857&gt;$U$3,Q3857&lt;$U$4),Q3857*$V$3,OR(Q3857&gt;$U$3,Q3857&lt;$U$4),Q3857*$V$4,OR(Q3857&gt;$U$5,Q3857&lt;$U$6),Q3857*$V$6,OR(Q3857&gt;$U$6,Q3857&lt;$U$7),Q3857*$V$7)</f>
        <v>61.76</v>
      </c>
    </row>
    <row r="3858" spans="1:20" x14ac:dyDescent="0.3">
      <c r="A3858" s="2" t="s">
        <v>4545</v>
      </c>
      <c r="B3858" s="5">
        <v>43702</v>
      </c>
      <c r="C3858" s="5">
        <v>43704</v>
      </c>
      <c r="D3858" s="2" t="s">
        <v>33</v>
      </c>
      <c r="E3858" s="2" t="s">
        <v>66</v>
      </c>
      <c r="F3858" s="2" t="s">
        <v>2287</v>
      </c>
      <c r="G3858" s="6" t="str">
        <f>VLOOKUP(F3858,'Customer Info'!A:B,2,0)</f>
        <v>Rachel</v>
      </c>
      <c r="H3858" s="6" t="str">
        <f>VLOOKUP(F3858,'Customer Info'!A:C,3,0)</f>
        <v>Payne</v>
      </c>
      <c r="I3858" s="6" t="str">
        <f>VLOOKUP(F3858,'Customer Info'!A:E,5,0)</f>
        <v>Fuzhou</v>
      </c>
      <c r="J3858" s="2" t="s">
        <v>1171</v>
      </c>
      <c r="K3858" s="2">
        <v>8967</v>
      </c>
      <c r="L3858" s="2">
        <v>8151</v>
      </c>
      <c r="M3858" s="2">
        <v>3</v>
      </c>
      <c r="N3858" s="7">
        <f t="shared" si="240"/>
        <v>24453</v>
      </c>
      <c r="O3858" s="7">
        <f t="shared" si="241"/>
        <v>26901</v>
      </c>
      <c r="P3858" s="2">
        <v>52</v>
      </c>
      <c r="Q3858" s="8">
        <f t="shared" si="242"/>
        <v>26953</v>
      </c>
      <c r="R3858" s="8">
        <f t="shared" si="243"/>
        <v>2448</v>
      </c>
      <c r="S3858" s="2" t="s">
        <v>61</v>
      </c>
      <c r="T3858" s="22" cm="1">
        <f t="array" ref="T3858">_xlfn.IFS(OR(Q3858&gt;$U$2,Q3858&lt;$U$3),Q3858*$V$2,OR(Q3858&gt;$U$3,Q3858&lt;$U$4),Q3858*$V$3,OR(Q3858&gt;$U$3,Q3858&lt;$U$4),Q3858*$V$4,OR(Q3858&gt;$U$5,Q3858&lt;$U$6),Q3858*$V$6,OR(Q3858&gt;$U$6,Q3858&lt;$U$7),Q3858*$V$7)</f>
        <v>539.06000000000006</v>
      </c>
    </row>
    <row r="3859" spans="1:20" x14ac:dyDescent="0.3">
      <c r="A3859" s="2" t="s">
        <v>4546</v>
      </c>
      <c r="B3859" s="5">
        <v>43494</v>
      </c>
      <c r="C3859" s="5">
        <v>43496</v>
      </c>
      <c r="D3859" s="2" t="s">
        <v>45</v>
      </c>
      <c r="E3859" s="2" t="s">
        <v>34</v>
      </c>
      <c r="F3859" s="2" t="s">
        <v>150</v>
      </c>
      <c r="G3859" s="6" t="str">
        <f>VLOOKUP(F3859,'Customer Info'!A:B,2,0)</f>
        <v>Adam</v>
      </c>
      <c r="H3859" s="6" t="str">
        <f>VLOOKUP(F3859,'Customer Info'!A:C,3,0)</f>
        <v>Bellavance</v>
      </c>
      <c r="I3859" s="6" t="str">
        <f>VLOOKUP(F3859,'Customer Info'!A:E,5,0)</f>
        <v>Kaiyuan</v>
      </c>
      <c r="J3859" s="2" t="s">
        <v>1165</v>
      </c>
      <c r="K3859" s="2">
        <v>516</v>
      </c>
      <c r="L3859" s="2">
        <v>473</v>
      </c>
      <c r="M3859" s="2">
        <v>2</v>
      </c>
      <c r="N3859" s="7">
        <f t="shared" si="240"/>
        <v>946</v>
      </c>
      <c r="O3859" s="7">
        <f t="shared" si="241"/>
        <v>1032</v>
      </c>
      <c r="P3859" s="2">
        <v>21</v>
      </c>
      <c r="Q3859" s="8">
        <f t="shared" si="242"/>
        <v>1053</v>
      </c>
      <c r="R3859" s="8">
        <f t="shared" si="243"/>
        <v>86</v>
      </c>
      <c r="S3859" s="2" t="s">
        <v>31</v>
      </c>
      <c r="T3859" s="22" cm="1">
        <f t="array" ref="T3859">_xlfn.IFS(OR(Q3859&gt;$U$2,Q3859&lt;$U$3),Q3859*$V$2,OR(Q3859&gt;$U$3,Q3859&lt;$U$4),Q3859*$V$3,OR(Q3859&gt;$U$3,Q3859&lt;$U$4),Q3859*$V$4,OR(Q3859&gt;$U$5,Q3859&lt;$U$6),Q3859*$V$6,OR(Q3859&gt;$U$6,Q3859&lt;$U$7),Q3859*$V$7)</f>
        <v>21.06</v>
      </c>
    </row>
    <row r="3860" spans="1:20" x14ac:dyDescent="0.3">
      <c r="A3860" s="2" t="s">
        <v>4547</v>
      </c>
      <c r="B3860" s="5">
        <v>43768</v>
      </c>
      <c r="C3860" s="5">
        <v>43770</v>
      </c>
      <c r="D3860" s="2" t="s">
        <v>33</v>
      </c>
      <c r="E3860" s="2" t="s">
        <v>41</v>
      </c>
      <c r="F3860" s="2" t="s">
        <v>713</v>
      </c>
      <c r="G3860" s="6" t="str">
        <f>VLOOKUP(F3860,'Customer Info'!A:B,2,0)</f>
        <v>Patrick</v>
      </c>
      <c r="H3860" s="6" t="str">
        <f>VLOOKUP(F3860,'Customer Info'!A:C,3,0)</f>
        <v>Bzostek</v>
      </c>
      <c r="I3860" s="6" t="str">
        <f>VLOOKUP(F3860,'Customer Info'!A:E,5,0)</f>
        <v>Brisbane</v>
      </c>
      <c r="J3860" s="2" t="s">
        <v>490</v>
      </c>
      <c r="K3860" s="2">
        <v>7508</v>
      </c>
      <c r="L3860" s="2">
        <v>6956</v>
      </c>
      <c r="M3860" s="2">
        <v>3</v>
      </c>
      <c r="N3860" s="7">
        <f t="shared" si="240"/>
        <v>20868</v>
      </c>
      <c r="O3860" s="7">
        <f t="shared" si="241"/>
        <v>22524</v>
      </c>
      <c r="P3860" s="2">
        <v>76</v>
      </c>
      <c r="Q3860" s="8">
        <f t="shared" si="242"/>
        <v>22600</v>
      </c>
      <c r="R3860" s="8">
        <f t="shared" si="243"/>
        <v>1656</v>
      </c>
      <c r="S3860" s="2" t="s">
        <v>61</v>
      </c>
      <c r="T3860" s="22" cm="1">
        <f t="array" ref="T3860">_xlfn.IFS(OR(Q3860&gt;$U$2,Q3860&lt;$U$3),Q3860*$V$2,OR(Q3860&gt;$U$3,Q3860&lt;$U$4),Q3860*$V$3,OR(Q3860&gt;$U$3,Q3860&lt;$U$4),Q3860*$V$4,OR(Q3860&gt;$U$5,Q3860&lt;$U$6),Q3860*$V$6,OR(Q3860&gt;$U$6,Q3860&lt;$U$7),Q3860*$V$7)</f>
        <v>452</v>
      </c>
    </row>
    <row r="3861" spans="1:20" x14ac:dyDescent="0.3">
      <c r="A3861" s="2" t="s">
        <v>4548</v>
      </c>
      <c r="B3861" s="5">
        <v>44076</v>
      </c>
      <c r="C3861" s="5">
        <v>44076</v>
      </c>
      <c r="D3861" s="2" t="s">
        <v>33</v>
      </c>
      <c r="E3861" s="2" t="s">
        <v>34</v>
      </c>
      <c r="F3861" s="2" t="s">
        <v>411</v>
      </c>
      <c r="G3861" s="6" t="str">
        <f>VLOOKUP(F3861,'Customer Info'!A:B,2,0)</f>
        <v>Bill</v>
      </c>
      <c r="H3861" s="6" t="str">
        <f>VLOOKUP(F3861,'Customer Info'!A:C,3,0)</f>
        <v>Shonely</v>
      </c>
      <c r="I3861" s="6" t="str">
        <f>VLOOKUP(F3861,'Customer Info'!A:E,5,0)</f>
        <v>Jinjiang</v>
      </c>
      <c r="J3861" s="2" t="s">
        <v>699</v>
      </c>
      <c r="K3861" s="2">
        <v>2515</v>
      </c>
      <c r="L3861" s="2">
        <v>2397</v>
      </c>
      <c r="M3861" s="2">
        <v>5</v>
      </c>
      <c r="N3861" s="7">
        <f t="shared" si="240"/>
        <v>11985</v>
      </c>
      <c r="O3861" s="7">
        <f t="shared" si="241"/>
        <v>12575</v>
      </c>
      <c r="P3861" s="2">
        <v>24</v>
      </c>
      <c r="Q3861" s="8">
        <f t="shared" si="242"/>
        <v>12599</v>
      </c>
      <c r="R3861" s="8">
        <f t="shared" si="243"/>
        <v>590</v>
      </c>
      <c r="S3861" s="2" t="s">
        <v>31</v>
      </c>
      <c r="T3861" s="22" cm="1">
        <f t="array" ref="T3861">_xlfn.IFS(OR(Q3861&gt;$U$2,Q3861&lt;$U$3),Q3861*$V$2,OR(Q3861&gt;$U$3,Q3861&lt;$U$4),Q3861*$V$3,OR(Q3861&gt;$U$3,Q3861&lt;$U$4),Q3861*$V$4,OR(Q3861&gt;$U$5,Q3861&lt;$U$6),Q3861*$V$6,OR(Q3861&gt;$U$6,Q3861&lt;$U$7),Q3861*$V$7)</f>
        <v>251.98000000000002</v>
      </c>
    </row>
    <row r="3862" spans="1:20" x14ac:dyDescent="0.3">
      <c r="A3862" s="2" t="s">
        <v>4549</v>
      </c>
      <c r="B3862" s="5">
        <v>44025</v>
      </c>
      <c r="C3862" s="5">
        <v>44026</v>
      </c>
      <c r="D3862" s="2" t="s">
        <v>45</v>
      </c>
      <c r="E3862" s="2" t="s">
        <v>27</v>
      </c>
      <c r="F3862" s="2" t="s">
        <v>706</v>
      </c>
      <c r="G3862" s="6" t="str">
        <f>VLOOKUP(F3862,'Customer Info'!A:B,2,0)</f>
        <v>Adrian</v>
      </c>
      <c r="H3862" s="6" t="str">
        <f>VLOOKUP(F3862,'Customer Info'!A:C,3,0)</f>
        <v>Barton</v>
      </c>
      <c r="I3862" s="6" t="str">
        <f>VLOOKUP(F3862,'Customer Info'!A:E,5,0)</f>
        <v>Wetzlar</v>
      </c>
      <c r="J3862" s="2" t="s">
        <v>215</v>
      </c>
      <c r="K3862" s="2">
        <v>183</v>
      </c>
      <c r="L3862" s="2">
        <v>168</v>
      </c>
      <c r="M3862" s="2">
        <v>1</v>
      </c>
      <c r="N3862" s="7">
        <f t="shared" si="240"/>
        <v>168</v>
      </c>
      <c r="O3862" s="7">
        <f t="shared" si="241"/>
        <v>183</v>
      </c>
      <c r="P3862" s="2">
        <v>30</v>
      </c>
      <c r="Q3862" s="8">
        <f t="shared" si="242"/>
        <v>213</v>
      </c>
      <c r="R3862" s="8">
        <f t="shared" si="243"/>
        <v>15</v>
      </c>
      <c r="S3862" s="2" t="s">
        <v>69</v>
      </c>
      <c r="T3862" s="22" cm="1">
        <f t="array" ref="T3862">_xlfn.IFS(OR(Q3862&gt;$U$2,Q3862&lt;$U$3),Q3862*$V$2,OR(Q3862&gt;$U$3,Q3862&lt;$U$4),Q3862*$V$3,OR(Q3862&gt;$U$3,Q3862&lt;$U$4),Q3862*$V$4,OR(Q3862&gt;$U$5,Q3862&lt;$U$6),Q3862*$V$6,OR(Q3862&gt;$U$6,Q3862&lt;$U$7),Q3862*$V$7)</f>
        <v>4.26</v>
      </c>
    </row>
    <row r="3863" spans="1:20" x14ac:dyDescent="0.3">
      <c r="A3863" s="2" t="s">
        <v>4550</v>
      </c>
      <c r="B3863" s="5">
        <v>44000</v>
      </c>
      <c r="C3863" s="5">
        <v>44001</v>
      </c>
      <c r="D3863" s="2" t="s">
        <v>45</v>
      </c>
      <c r="E3863" s="2" t="s">
        <v>89</v>
      </c>
      <c r="F3863" s="2" t="s">
        <v>305</v>
      </c>
      <c r="G3863" s="6" t="str">
        <f>VLOOKUP(F3863,'Customer Info'!A:B,2,0)</f>
        <v>Anthony</v>
      </c>
      <c r="H3863" s="6" t="str">
        <f>VLOOKUP(F3863,'Customer Info'!A:C,3,0)</f>
        <v>Rawles</v>
      </c>
      <c r="I3863" s="6" t="str">
        <f>VLOOKUP(F3863,'Customer Info'!A:E,5,0)</f>
        <v>Samarinda</v>
      </c>
      <c r="J3863" s="2" t="s">
        <v>630</v>
      </c>
      <c r="K3863" s="2">
        <v>69</v>
      </c>
      <c r="L3863" s="2">
        <v>64</v>
      </c>
      <c r="M3863" s="2">
        <v>5</v>
      </c>
      <c r="N3863" s="7">
        <f t="shared" si="240"/>
        <v>320</v>
      </c>
      <c r="O3863" s="7">
        <f t="shared" si="241"/>
        <v>345</v>
      </c>
      <c r="P3863" s="2">
        <v>10</v>
      </c>
      <c r="Q3863" s="8">
        <f t="shared" si="242"/>
        <v>355</v>
      </c>
      <c r="R3863" s="8">
        <f t="shared" si="243"/>
        <v>25</v>
      </c>
      <c r="S3863" s="2" t="s">
        <v>28</v>
      </c>
      <c r="T3863" s="22" cm="1">
        <f t="array" ref="T3863">_xlfn.IFS(OR(Q3863&gt;$U$2,Q3863&lt;$U$3),Q3863*$V$2,OR(Q3863&gt;$U$3,Q3863&lt;$U$4),Q3863*$V$3,OR(Q3863&gt;$U$3,Q3863&lt;$U$4),Q3863*$V$4,OR(Q3863&gt;$U$5,Q3863&lt;$U$6),Q3863*$V$6,OR(Q3863&gt;$U$6,Q3863&lt;$U$7),Q3863*$V$7)</f>
        <v>7.1000000000000005</v>
      </c>
    </row>
    <row r="3864" spans="1:20" x14ac:dyDescent="0.3">
      <c r="A3864" s="2" t="s">
        <v>4551</v>
      </c>
      <c r="B3864" s="5">
        <v>44123</v>
      </c>
      <c r="C3864" s="5">
        <v>44125</v>
      </c>
      <c r="D3864" s="2" t="s">
        <v>33</v>
      </c>
      <c r="E3864" s="2" t="s">
        <v>27</v>
      </c>
      <c r="F3864" s="2" t="s">
        <v>1726</v>
      </c>
      <c r="G3864" s="6" t="str">
        <f>VLOOKUP(F3864,'Customer Info'!A:B,2,0)</f>
        <v>Alyssa</v>
      </c>
      <c r="H3864" s="6" t="str">
        <f>VLOOKUP(F3864,'Customer Info'!A:C,3,0)</f>
        <v>Tate</v>
      </c>
      <c r="I3864" s="6" t="str">
        <f>VLOOKUP(F3864,'Customer Info'!A:E,5,0)</f>
        <v>Wafangdian</v>
      </c>
      <c r="J3864" s="2" t="s">
        <v>695</v>
      </c>
      <c r="K3864" s="2">
        <v>7136</v>
      </c>
      <c r="L3864" s="2">
        <v>6676</v>
      </c>
      <c r="M3864" s="2">
        <v>2</v>
      </c>
      <c r="N3864" s="7">
        <f t="shared" si="240"/>
        <v>13352</v>
      </c>
      <c r="O3864" s="7">
        <f t="shared" si="241"/>
        <v>14272</v>
      </c>
      <c r="P3864" s="2">
        <v>96</v>
      </c>
      <c r="Q3864" s="8">
        <f t="shared" si="242"/>
        <v>14368</v>
      </c>
      <c r="R3864" s="8">
        <f t="shared" si="243"/>
        <v>920</v>
      </c>
      <c r="S3864" s="2" t="s">
        <v>31</v>
      </c>
      <c r="T3864" s="22" cm="1">
        <f t="array" ref="T3864">_xlfn.IFS(OR(Q3864&gt;$U$2,Q3864&lt;$U$3),Q3864*$V$2,OR(Q3864&gt;$U$3,Q3864&lt;$U$4),Q3864*$V$3,OR(Q3864&gt;$U$3,Q3864&lt;$U$4),Q3864*$V$4,OR(Q3864&gt;$U$5,Q3864&lt;$U$6),Q3864*$V$6,OR(Q3864&gt;$U$6,Q3864&lt;$U$7),Q3864*$V$7)</f>
        <v>287.36</v>
      </c>
    </row>
    <row r="3865" spans="1:20" x14ac:dyDescent="0.3">
      <c r="A3865" s="2" t="s">
        <v>4552</v>
      </c>
      <c r="B3865" s="5">
        <v>44089</v>
      </c>
      <c r="C3865" s="5">
        <v>44090</v>
      </c>
      <c r="D3865" s="2" t="s">
        <v>26</v>
      </c>
      <c r="E3865" s="2" t="s">
        <v>89</v>
      </c>
      <c r="F3865" s="2" t="s">
        <v>428</v>
      </c>
      <c r="G3865" s="6" t="str">
        <f>VLOOKUP(F3865,'Customer Info'!A:B,2,0)</f>
        <v>Dennis</v>
      </c>
      <c r="H3865" s="6" t="str">
        <f>VLOOKUP(F3865,'Customer Info'!A:C,3,0)</f>
        <v>Pardue</v>
      </c>
      <c r="I3865" s="6" t="str">
        <f>VLOOKUP(F3865,'Customer Info'!A:E,5,0)</f>
        <v>Pekalongan</v>
      </c>
      <c r="J3865" s="2" t="s">
        <v>380</v>
      </c>
      <c r="K3865" s="2">
        <v>1834</v>
      </c>
      <c r="L3865" s="2">
        <v>1716</v>
      </c>
      <c r="M3865" s="2">
        <v>3</v>
      </c>
      <c r="N3865" s="7">
        <f t="shared" si="240"/>
        <v>5148</v>
      </c>
      <c r="O3865" s="7">
        <f t="shared" si="241"/>
        <v>5502</v>
      </c>
      <c r="P3865" s="2">
        <v>21</v>
      </c>
      <c r="Q3865" s="8">
        <f t="shared" si="242"/>
        <v>5523</v>
      </c>
      <c r="R3865" s="8">
        <f t="shared" si="243"/>
        <v>354</v>
      </c>
      <c r="S3865" s="2" t="s">
        <v>61</v>
      </c>
      <c r="T3865" s="22" cm="1">
        <f t="array" ref="T3865">_xlfn.IFS(OR(Q3865&gt;$U$2,Q3865&lt;$U$3),Q3865*$V$2,OR(Q3865&gt;$U$3,Q3865&lt;$U$4),Q3865*$V$3,OR(Q3865&gt;$U$3,Q3865&lt;$U$4),Q3865*$V$4,OR(Q3865&gt;$U$5,Q3865&lt;$U$6),Q3865*$V$6,OR(Q3865&gt;$U$6,Q3865&lt;$U$7),Q3865*$V$7)</f>
        <v>110.46000000000001</v>
      </c>
    </row>
    <row r="3866" spans="1:20" x14ac:dyDescent="0.3">
      <c r="A3866" s="2" t="s">
        <v>4553</v>
      </c>
      <c r="B3866" s="5">
        <v>43937</v>
      </c>
      <c r="C3866" s="5">
        <v>43937</v>
      </c>
      <c r="D3866" s="2" t="s">
        <v>26</v>
      </c>
      <c r="E3866" s="2" t="s">
        <v>46</v>
      </c>
      <c r="F3866" s="2" t="s">
        <v>38</v>
      </c>
      <c r="G3866" s="6" t="str">
        <f>VLOOKUP(F3866,'Customer Info'!A:B,2,0)</f>
        <v>Rick</v>
      </c>
      <c r="H3866" s="6" t="str">
        <f>VLOOKUP(F3866,'Customer Info'!A:C,3,0)</f>
        <v>Duston</v>
      </c>
      <c r="I3866" s="6" t="str">
        <f>VLOOKUP(F3866,'Customer Info'!A:E,5,0)</f>
        <v>Bhiwandi</v>
      </c>
      <c r="J3866" s="2" t="s">
        <v>620</v>
      </c>
      <c r="K3866" s="2">
        <v>1605</v>
      </c>
      <c r="L3866" s="2">
        <v>1530</v>
      </c>
      <c r="M3866" s="2">
        <v>1</v>
      </c>
      <c r="N3866" s="7">
        <f t="shared" si="240"/>
        <v>1530</v>
      </c>
      <c r="O3866" s="7">
        <f t="shared" si="241"/>
        <v>1605</v>
      </c>
      <c r="P3866" s="2">
        <v>62</v>
      </c>
      <c r="Q3866" s="8">
        <f t="shared" si="242"/>
        <v>1667</v>
      </c>
      <c r="R3866" s="8">
        <f t="shared" si="243"/>
        <v>75</v>
      </c>
      <c r="S3866" s="2" t="s">
        <v>31</v>
      </c>
      <c r="T3866" s="22" cm="1">
        <f t="array" ref="T3866">_xlfn.IFS(OR(Q3866&gt;$U$2,Q3866&lt;$U$3),Q3866*$V$2,OR(Q3866&gt;$U$3,Q3866&lt;$U$4),Q3866*$V$3,OR(Q3866&gt;$U$3,Q3866&lt;$U$4),Q3866*$V$4,OR(Q3866&gt;$U$5,Q3866&lt;$U$6),Q3866*$V$6,OR(Q3866&gt;$U$6,Q3866&lt;$U$7),Q3866*$V$7)</f>
        <v>33.340000000000003</v>
      </c>
    </row>
    <row r="3867" spans="1:20" x14ac:dyDescent="0.3">
      <c r="A3867" s="2" t="s">
        <v>4554</v>
      </c>
      <c r="B3867" s="5">
        <v>43990</v>
      </c>
      <c r="C3867" s="5">
        <v>43990</v>
      </c>
      <c r="D3867" s="2" t="s">
        <v>45</v>
      </c>
      <c r="E3867" s="2" t="s">
        <v>41</v>
      </c>
      <c r="F3867" s="2" t="s">
        <v>1103</v>
      </c>
      <c r="G3867" s="6" t="str">
        <f>VLOOKUP(F3867,'Customer Info'!A:B,2,0)</f>
        <v>Anthony</v>
      </c>
      <c r="H3867" s="6" t="str">
        <f>VLOOKUP(F3867,'Customer Info'!A:C,3,0)</f>
        <v>O'Donnell</v>
      </c>
      <c r="I3867" s="6" t="str">
        <f>VLOOKUP(F3867,'Customer Info'!A:E,5,0)</f>
        <v>Perth</v>
      </c>
      <c r="J3867" s="2" t="s">
        <v>512</v>
      </c>
      <c r="K3867" s="2">
        <v>1441</v>
      </c>
      <c r="L3867" s="2">
        <v>1360</v>
      </c>
      <c r="M3867" s="2">
        <v>2</v>
      </c>
      <c r="N3867" s="7">
        <f t="shared" si="240"/>
        <v>2720</v>
      </c>
      <c r="O3867" s="7">
        <f t="shared" si="241"/>
        <v>2882</v>
      </c>
      <c r="P3867" s="2">
        <v>53</v>
      </c>
      <c r="Q3867" s="8">
        <f t="shared" si="242"/>
        <v>2935</v>
      </c>
      <c r="R3867" s="8">
        <f t="shared" si="243"/>
        <v>162</v>
      </c>
      <c r="S3867" s="2" t="s">
        <v>61</v>
      </c>
      <c r="T3867" s="22" cm="1">
        <f t="array" ref="T3867">_xlfn.IFS(OR(Q3867&gt;$U$2,Q3867&lt;$U$3),Q3867*$V$2,OR(Q3867&gt;$U$3,Q3867&lt;$U$4),Q3867*$V$3,OR(Q3867&gt;$U$3,Q3867&lt;$U$4),Q3867*$V$4,OR(Q3867&gt;$U$5,Q3867&lt;$U$6),Q3867*$V$6,OR(Q3867&gt;$U$6,Q3867&lt;$U$7),Q3867*$V$7)</f>
        <v>58.7</v>
      </c>
    </row>
    <row r="3868" spans="1:20" x14ac:dyDescent="0.3">
      <c r="A3868" s="2" t="s">
        <v>4555</v>
      </c>
      <c r="B3868" s="5">
        <v>43885</v>
      </c>
      <c r="C3868" s="5">
        <v>43885</v>
      </c>
      <c r="D3868" s="2" t="s">
        <v>33</v>
      </c>
      <c r="E3868" s="2" t="s">
        <v>66</v>
      </c>
      <c r="F3868" s="2" t="s">
        <v>701</v>
      </c>
      <c r="G3868" s="6" t="str">
        <f>VLOOKUP(F3868,'Customer Info'!A:B,2,0)</f>
        <v>Eric</v>
      </c>
      <c r="H3868" s="6" t="str">
        <f>VLOOKUP(F3868,'Customer Info'!A:C,3,0)</f>
        <v>Barreto</v>
      </c>
      <c r="I3868" s="6" t="str">
        <f>VLOOKUP(F3868,'Customer Info'!A:E,5,0)</f>
        <v>Liaoyang</v>
      </c>
      <c r="J3868" s="2" t="s">
        <v>64</v>
      </c>
      <c r="K3868" s="2">
        <v>2228</v>
      </c>
      <c r="L3868" s="2">
        <v>2143</v>
      </c>
      <c r="M3868" s="2">
        <v>4</v>
      </c>
      <c r="N3868" s="7">
        <f t="shared" si="240"/>
        <v>8572</v>
      </c>
      <c r="O3868" s="7">
        <f t="shared" si="241"/>
        <v>8912</v>
      </c>
      <c r="P3868" s="2">
        <v>61</v>
      </c>
      <c r="Q3868" s="8">
        <f t="shared" si="242"/>
        <v>8973</v>
      </c>
      <c r="R3868" s="8">
        <f t="shared" si="243"/>
        <v>340</v>
      </c>
      <c r="S3868" s="2" t="s">
        <v>61</v>
      </c>
      <c r="T3868" s="22" cm="1">
        <f t="array" ref="T3868">_xlfn.IFS(OR(Q3868&gt;$U$2,Q3868&lt;$U$3),Q3868*$V$2,OR(Q3868&gt;$U$3,Q3868&lt;$U$4),Q3868*$V$3,OR(Q3868&gt;$U$3,Q3868&lt;$U$4),Q3868*$V$4,OR(Q3868&gt;$U$5,Q3868&lt;$U$6),Q3868*$V$6,OR(Q3868&gt;$U$6,Q3868&lt;$U$7),Q3868*$V$7)</f>
        <v>179.46</v>
      </c>
    </row>
    <row r="3869" spans="1:20" x14ac:dyDescent="0.3">
      <c r="A3869" s="2" t="s">
        <v>4556</v>
      </c>
      <c r="B3869" s="5">
        <v>43892</v>
      </c>
      <c r="C3869" s="5">
        <v>43893</v>
      </c>
      <c r="D3869" s="2" t="s">
        <v>33</v>
      </c>
      <c r="E3869" s="2" t="s">
        <v>66</v>
      </c>
      <c r="F3869" s="2" t="s">
        <v>421</v>
      </c>
      <c r="G3869" s="6" t="str">
        <f>VLOOKUP(F3869,'Customer Info'!A:B,2,0)</f>
        <v>Bill</v>
      </c>
      <c r="H3869" s="6" t="str">
        <f>VLOOKUP(F3869,'Customer Info'!A:C,3,0)</f>
        <v>Eplett</v>
      </c>
      <c r="I3869" s="6" t="str">
        <f>VLOOKUP(F3869,'Customer Info'!A:E,5,0)</f>
        <v>Newcastle</v>
      </c>
      <c r="J3869" s="2" t="s">
        <v>170</v>
      </c>
      <c r="K3869" s="2">
        <v>8281</v>
      </c>
      <c r="L3869" s="2">
        <v>7673</v>
      </c>
      <c r="M3869" s="2">
        <v>4</v>
      </c>
      <c r="N3869" s="7">
        <f t="shared" si="240"/>
        <v>30692</v>
      </c>
      <c r="O3869" s="7">
        <f t="shared" si="241"/>
        <v>33124</v>
      </c>
      <c r="P3869" s="2">
        <v>48</v>
      </c>
      <c r="Q3869" s="8">
        <f t="shared" si="242"/>
        <v>33172</v>
      </c>
      <c r="R3869" s="8">
        <f t="shared" si="243"/>
        <v>2432</v>
      </c>
      <c r="S3869" s="2" t="s">
        <v>31</v>
      </c>
      <c r="T3869" s="22" cm="1">
        <f t="array" ref="T3869">_xlfn.IFS(OR(Q3869&gt;$U$2,Q3869&lt;$U$3),Q3869*$V$2,OR(Q3869&gt;$U$3,Q3869&lt;$U$4),Q3869*$V$3,OR(Q3869&gt;$U$3,Q3869&lt;$U$4),Q3869*$V$4,OR(Q3869&gt;$U$5,Q3869&lt;$U$6),Q3869*$V$6,OR(Q3869&gt;$U$6,Q3869&lt;$U$7),Q3869*$V$7)</f>
        <v>663.44</v>
      </c>
    </row>
    <row r="3870" spans="1:20" x14ac:dyDescent="0.3">
      <c r="A3870" s="2" t="s">
        <v>4557</v>
      </c>
      <c r="B3870" s="5">
        <v>44097</v>
      </c>
      <c r="C3870" s="5">
        <v>44098</v>
      </c>
      <c r="D3870" s="2" t="s">
        <v>45</v>
      </c>
      <c r="E3870" s="2" t="s">
        <v>66</v>
      </c>
      <c r="F3870" s="2" t="s">
        <v>568</v>
      </c>
      <c r="G3870" s="6" t="str">
        <f>VLOOKUP(F3870,'Customer Info'!A:B,2,0)</f>
        <v>Hallie</v>
      </c>
      <c r="H3870" s="6" t="str">
        <f>VLOOKUP(F3870,'Customer Info'!A:C,3,0)</f>
        <v>Redmond</v>
      </c>
      <c r="I3870" s="6" t="str">
        <f>VLOOKUP(F3870,'Customer Info'!A:E,5,0)</f>
        <v>Caloundra</v>
      </c>
      <c r="J3870" s="2" t="s">
        <v>468</v>
      </c>
      <c r="K3870" s="2">
        <v>61</v>
      </c>
      <c r="L3870" s="2">
        <v>56</v>
      </c>
      <c r="M3870" s="2">
        <v>4</v>
      </c>
      <c r="N3870" s="7">
        <f t="shared" si="240"/>
        <v>224</v>
      </c>
      <c r="O3870" s="7">
        <f t="shared" si="241"/>
        <v>244</v>
      </c>
      <c r="P3870" s="2">
        <v>10</v>
      </c>
      <c r="Q3870" s="8">
        <f t="shared" si="242"/>
        <v>254</v>
      </c>
      <c r="R3870" s="8">
        <f t="shared" si="243"/>
        <v>20</v>
      </c>
      <c r="S3870" s="2" t="s">
        <v>31</v>
      </c>
      <c r="T3870" s="22" cm="1">
        <f t="array" ref="T3870">_xlfn.IFS(OR(Q3870&gt;$U$2,Q3870&lt;$U$3),Q3870*$V$2,OR(Q3870&gt;$U$3,Q3870&lt;$U$4),Q3870*$V$3,OR(Q3870&gt;$U$3,Q3870&lt;$U$4),Q3870*$V$4,OR(Q3870&gt;$U$5,Q3870&lt;$U$6),Q3870*$V$6,OR(Q3870&gt;$U$6,Q3870&lt;$U$7),Q3870*$V$7)</f>
        <v>5.08</v>
      </c>
    </row>
    <row r="3871" spans="1:20" x14ac:dyDescent="0.3">
      <c r="A3871" s="2" t="s">
        <v>4558</v>
      </c>
      <c r="B3871" s="5">
        <v>44162</v>
      </c>
      <c r="C3871" s="5">
        <v>44163</v>
      </c>
      <c r="D3871" s="2" t="s">
        <v>45</v>
      </c>
      <c r="E3871" s="2" t="s">
        <v>46</v>
      </c>
      <c r="F3871" s="2" t="s">
        <v>113</v>
      </c>
      <c r="G3871" s="6" t="str">
        <f>VLOOKUP(F3871,'Customer Info'!A:B,2,0)</f>
        <v>Justin</v>
      </c>
      <c r="H3871" s="6" t="str">
        <f>VLOOKUP(F3871,'Customer Info'!A:C,3,0)</f>
        <v>Hirsh</v>
      </c>
      <c r="I3871" s="6" t="str">
        <f>VLOOKUP(F3871,'Customer Info'!A:E,5,0)</f>
        <v>Surakarta</v>
      </c>
      <c r="J3871" s="2" t="s">
        <v>253</v>
      </c>
      <c r="K3871" s="2">
        <v>827</v>
      </c>
      <c r="L3871" s="2">
        <v>788</v>
      </c>
      <c r="M3871" s="2">
        <v>3</v>
      </c>
      <c r="N3871" s="7">
        <f t="shared" si="240"/>
        <v>2364</v>
      </c>
      <c r="O3871" s="7">
        <f t="shared" si="241"/>
        <v>2481</v>
      </c>
      <c r="P3871" s="2">
        <v>53</v>
      </c>
      <c r="Q3871" s="8">
        <f t="shared" si="242"/>
        <v>2534</v>
      </c>
      <c r="R3871" s="8">
        <f t="shared" si="243"/>
        <v>117</v>
      </c>
      <c r="S3871" s="2" t="s">
        <v>61</v>
      </c>
      <c r="T3871" s="22" cm="1">
        <f t="array" ref="T3871">_xlfn.IFS(OR(Q3871&gt;$U$2,Q3871&lt;$U$3),Q3871*$V$2,OR(Q3871&gt;$U$3,Q3871&lt;$U$4),Q3871*$V$3,OR(Q3871&gt;$U$3,Q3871&lt;$U$4),Q3871*$V$4,OR(Q3871&gt;$U$5,Q3871&lt;$U$6),Q3871*$V$6,OR(Q3871&gt;$U$6,Q3871&lt;$U$7),Q3871*$V$7)</f>
        <v>50.68</v>
      </c>
    </row>
    <row r="3872" spans="1:20" x14ac:dyDescent="0.3">
      <c r="A3872" s="2" t="s">
        <v>4559</v>
      </c>
      <c r="B3872" s="5">
        <v>43998</v>
      </c>
      <c r="C3872" s="5">
        <v>44000</v>
      </c>
      <c r="D3872" s="2" t="s">
        <v>45</v>
      </c>
      <c r="E3872" s="2" t="s">
        <v>66</v>
      </c>
      <c r="F3872" s="2" t="s">
        <v>616</v>
      </c>
      <c r="G3872" s="6" t="str">
        <f>VLOOKUP(F3872,'Customer Info'!A:B,2,0)</f>
        <v>Kristina</v>
      </c>
      <c r="H3872" s="6" t="str">
        <f>VLOOKUP(F3872,'Customer Info'!A:C,3,0)</f>
        <v>Nunn</v>
      </c>
      <c r="I3872" s="6" t="str">
        <f>VLOOKUP(F3872,'Customer Info'!A:E,5,0)</f>
        <v>Sydney</v>
      </c>
      <c r="J3872" s="2" t="s">
        <v>221</v>
      </c>
      <c r="K3872" s="2">
        <v>765</v>
      </c>
      <c r="L3872" s="2">
        <v>701</v>
      </c>
      <c r="M3872" s="2">
        <v>2</v>
      </c>
      <c r="N3872" s="7">
        <f t="shared" si="240"/>
        <v>1402</v>
      </c>
      <c r="O3872" s="7">
        <f t="shared" si="241"/>
        <v>1530</v>
      </c>
      <c r="P3872" s="2">
        <v>77</v>
      </c>
      <c r="Q3872" s="8">
        <f t="shared" si="242"/>
        <v>1607</v>
      </c>
      <c r="R3872" s="8">
        <f t="shared" si="243"/>
        <v>128</v>
      </c>
      <c r="S3872" s="2" t="s">
        <v>31</v>
      </c>
      <c r="T3872" s="22" cm="1">
        <f t="array" ref="T3872">_xlfn.IFS(OR(Q3872&gt;$U$2,Q3872&lt;$U$3),Q3872*$V$2,OR(Q3872&gt;$U$3,Q3872&lt;$U$4),Q3872*$V$3,OR(Q3872&gt;$U$3,Q3872&lt;$U$4),Q3872*$V$4,OR(Q3872&gt;$U$5,Q3872&lt;$U$6),Q3872*$V$6,OR(Q3872&gt;$U$6,Q3872&lt;$U$7),Q3872*$V$7)</f>
        <v>32.14</v>
      </c>
    </row>
    <row r="3873" spans="1:20" x14ac:dyDescent="0.3">
      <c r="A3873" s="2" t="s">
        <v>4560</v>
      </c>
      <c r="B3873" s="5">
        <v>43905</v>
      </c>
      <c r="C3873" s="5">
        <v>43907</v>
      </c>
      <c r="D3873" s="2" t="s">
        <v>45</v>
      </c>
      <c r="E3873" s="2" t="s">
        <v>46</v>
      </c>
      <c r="F3873" s="2" t="s">
        <v>187</v>
      </c>
      <c r="G3873" s="6" t="str">
        <f>VLOOKUP(F3873,'Customer Info'!A:B,2,0)</f>
        <v>Greg</v>
      </c>
      <c r="H3873" s="6" t="str">
        <f>VLOOKUP(F3873,'Customer Info'!A:C,3,0)</f>
        <v>Hansen</v>
      </c>
      <c r="I3873" s="6" t="str">
        <f>VLOOKUP(F3873,'Customer Info'!A:E,5,0)</f>
        <v>Canberra</v>
      </c>
      <c r="J3873" s="2" t="s">
        <v>412</v>
      </c>
      <c r="K3873" s="2">
        <v>69</v>
      </c>
      <c r="L3873" s="2">
        <v>64</v>
      </c>
      <c r="M3873" s="2">
        <v>1</v>
      </c>
      <c r="N3873" s="7">
        <f t="shared" si="240"/>
        <v>64</v>
      </c>
      <c r="O3873" s="7">
        <f t="shared" si="241"/>
        <v>69</v>
      </c>
      <c r="P3873" s="2">
        <v>10</v>
      </c>
      <c r="Q3873" s="8">
        <f t="shared" si="242"/>
        <v>79</v>
      </c>
      <c r="R3873" s="8">
        <f t="shared" si="243"/>
        <v>5</v>
      </c>
      <c r="S3873" s="2" t="s">
        <v>61</v>
      </c>
      <c r="T3873" s="22" cm="1">
        <f t="array" ref="T3873">_xlfn.IFS(OR(Q3873&gt;$U$2,Q3873&lt;$U$3),Q3873*$V$2,OR(Q3873&gt;$U$3,Q3873&lt;$U$4),Q3873*$V$3,OR(Q3873&gt;$U$3,Q3873&lt;$U$4),Q3873*$V$4,OR(Q3873&gt;$U$5,Q3873&lt;$U$6),Q3873*$V$6,OR(Q3873&gt;$U$6,Q3873&lt;$U$7),Q3873*$V$7)</f>
        <v>1.58</v>
      </c>
    </row>
    <row r="3874" spans="1:20" x14ac:dyDescent="0.3">
      <c r="A3874" s="2" t="s">
        <v>4561</v>
      </c>
      <c r="B3874" s="5">
        <v>43982</v>
      </c>
      <c r="C3874" s="5">
        <v>43983</v>
      </c>
      <c r="D3874" s="2" t="s">
        <v>26</v>
      </c>
      <c r="E3874" s="2" t="s">
        <v>34</v>
      </c>
      <c r="F3874" s="2" t="s">
        <v>367</v>
      </c>
      <c r="G3874" s="6" t="str">
        <f>VLOOKUP(F3874,'Customer Info'!A:B,2,0)</f>
        <v>Alex</v>
      </c>
      <c r="H3874" s="6" t="str">
        <f>VLOOKUP(F3874,'Customer Info'!A:C,3,0)</f>
        <v>Avila</v>
      </c>
      <c r="I3874" s="6" t="str">
        <f>VLOOKUP(F3874,'Customer Info'!A:E,5,0)</f>
        <v>Newcastle</v>
      </c>
      <c r="J3874" s="2" t="s">
        <v>380</v>
      </c>
      <c r="K3874" s="2">
        <v>4737</v>
      </c>
      <c r="L3874" s="2">
        <v>4473</v>
      </c>
      <c r="M3874" s="2">
        <v>5</v>
      </c>
      <c r="N3874" s="7">
        <f t="shared" si="240"/>
        <v>22365</v>
      </c>
      <c r="O3874" s="7">
        <f t="shared" si="241"/>
        <v>23685</v>
      </c>
      <c r="P3874" s="2">
        <v>31</v>
      </c>
      <c r="Q3874" s="8">
        <f t="shared" si="242"/>
        <v>23716</v>
      </c>
      <c r="R3874" s="8">
        <f t="shared" si="243"/>
        <v>1320</v>
      </c>
      <c r="S3874" s="2" t="s">
        <v>61</v>
      </c>
      <c r="T3874" s="22" cm="1">
        <f t="array" ref="T3874">_xlfn.IFS(OR(Q3874&gt;$U$2,Q3874&lt;$U$3),Q3874*$V$2,OR(Q3874&gt;$U$3,Q3874&lt;$U$4),Q3874*$V$3,OR(Q3874&gt;$U$3,Q3874&lt;$U$4),Q3874*$V$4,OR(Q3874&gt;$U$5,Q3874&lt;$U$6),Q3874*$V$6,OR(Q3874&gt;$U$6,Q3874&lt;$U$7),Q3874*$V$7)</f>
        <v>474.32</v>
      </c>
    </row>
    <row r="3875" spans="1:20" x14ac:dyDescent="0.3">
      <c r="A3875" s="2" t="s">
        <v>4562</v>
      </c>
      <c r="B3875" s="5">
        <v>43870</v>
      </c>
      <c r="C3875" s="5">
        <v>43872</v>
      </c>
      <c r="D3875" s="2" t="s">
        <v>45</v>
      </c>
      <c r="E3875" s="2" t="s">
        <v>41</v>
      </c>
      <c r="F3875" s="2" t="s">
        <v>1737</v>
      </c>
      <c r="G3875" s="6" t="str">
        <f>VLOOKUP(F3875,'Customer Info'!A:B,2,0)</f>
        <v>Harry</v>
      </c>
      <c r="H3875" s="6" t="str">
        <f>VLOOKUP(F3875,'Customer Info'!A:C,3,0)</f>
        <v>Marie</v>
      </c>
      <c r="I3875" s="6" t="str">
        <f>VLOOKUP(F3875,'Customer Info'!A:E,5,0)</f>
        <v>Dortmund</v>
      </c>
      <c r="J3875" s="2" t="s">
        <v>57</v>
      </c>
      <c r="K3875" s="2">
        <v>135</v>
      </c>
      <c r="L3875" s="2">
        <v>126</v>
      </c>
      <c r="M3875" s="2">
        <v>6</v>
      </c>
      <c r="N3875" s="7">
        <f t="shared" si="240"/>
        <v>756</v>
      </c>
      <c r="O3875" s="7">
        <f t="shared" si="241"/>
        <v>810</v>
      </c>
      <c r="P3875" s="2">
        <v>30</v>
      </c>
      <c r="Q3875" s="8">
        <f t="shared" si="242"/>
        <v>840</v>
      </c>
      <c r="R3875" s="8">
        <f t="shared" si="243"/>
        <v>54</v>
      </c>
      <c r="S3875" s="2" t="s">
        <v>31</v>
      </c>
      <c r="T3875" s="22" cm="1">
        <f t="array" ref="T3875">_xlfn.IFS(OR(Q3875&gt;$U$2,Q3875&lt;$U$3),Q3875*$V$2,OR(Q3875&gt;$U$3,Q3875&lt;$U$4),Q3875*$V$3,OR(Q3875&gt;$U$3,Q3875&lt;$U$4),Q3875*$V$4,OR(Q3875&gt;$U$5,Q3875&lt;$U$6),Q3875*$V$6,OR(Q3875&gt;$U$6,Q3875&lt;$U$7),Q3875*$V$7)</f>
        <v>16.8</v>
      </c>
    </row>
    <row r="3876" spans="1:20" x14ac:dyDescent="0.3">
      <c r="A3876" s="2" t="s">
        <v>4563</v>
      </c>
      <c r="B3876" s="5">
        <v>44119</v>
      </c>
      <c r="C3876" s="5">
        <v>44119</v>
      </c>
      <c r="D3876" s="2" t="s">
        <v>45</v>
      </c>
      <c r="E3876" s="2" t="s">
        <v>27</v>
      </c>
      <c r="F3876" s="2" t="s">
        <v>77</v>
      </c>
      <c r="G3876" s="6" t="str">
        <f>VLOOKUP(F3876,'Customer Info'!A:B,2,0)</f>
        <v>Kelly</v>
      </c>
      <c r="H3876" s="6" t="str">
        <f>VLOOKUP(F3876,'Customer Info'!A:C,3,0)</f>
        <v>Collister</v>
      </c>
      <c r="I3876" s="6" t="str">
        <f>VLOOKUP(F3876,'Customer Info'!A:E,5,0)</f>
        <v>Tangshan</v>
      </c>
      <c r="J3876" s="2" t="s">
        <v>94</v>
      </c>
      <c r="K3876" s="2">
        <v>918</v>
      </c>
      <c r="L3876" s="2">
        <v>859</v>
      </c>
      <c r="M3876" s="2">
        <v>2</v>
      </c>
      <c r="N3876" s="7">
        <f t="shared" si="240"/>
        <v>1718</v>
      </c>
      <c r="O3876" s="7">
        <f t="shared" si="241"/>
        <v>1836</v>
      </c>
      <c r="P3876" s="2">
        <v>76</v>
      </c>
      <c r="Q3876" s="8">
        <f t="shared" si="242"/>
        <v>1912</v>
      </c>
      <c r="R3876" s="8">
        <f t="shared" si="243"/>
        <v>118</v>
      </c>
      <c r="S3876" s="2" t="s">
        <v>31</v>
      </c>
      <c r="T3876" s="22" cm="1">
        <f t="array" ref="T3876">_xlfn.IFS(OR(Q3876&gt;$U$2,Q3876&lt;$U$3),Q3876*$V$2,OR(Q3876&gt;$U$3,Q3876&lt;$U$4),Q3876*$V$3,OR(Q3876&gt;$U$3,Q3876&lt;$U$4),Q3876*$V$4,OR(Q3876&gt;$U$5,Q3876&lt;$U$6),Q3876*$V$6,OR(Q3876&gt;$U$6,Q3876&lt;$U$7),Q3876*$V$7)</f>
        <v>38.24</v>
      </c>
    </row>
    <row r="3877" spans="1:20" x14ac:dyDescent="0.3">
      <c r="A3877" s="2" t="s">
        <v>4564</v>
      </c>
      <c r="B3877" s="5">
        <v>43936</v>
      </c>
      <c r="C3877" s="5">
        <v>43937</v>
      </c>
      <c r="D3877" s="2" t="s">
        <v>45</v>
      </c>
      <c r="E3877" s="2" t="s">
        <v>27</v>
      </c>
      <c r="F3877" s="2" t="s">
        <v>77</v>
      </c>
      <c r="G3877" s="6" t="str">
        <f>VLOOKUP(F3877,'Customer Info'!A:B,2,0)</f>
        <v>Kelly</v>
      </c>
      <c r="H3877" s="6" t="str">
        <f>VLOOKUP(F3877,'Customer Info'!A:C,3,0)</f>
        <v>Collister</v>
      </c>
      <c r="I3877" s="6" t="str">
        <f>VLOOKUP(F3877,'Customer Info'!A:E,5,0)</f>
        <v>Tangshan</v>
      </c>
      <c r="J3877" s="2" t="s">
        <v>838</v>
      </c>
      <c r="K3877" s="2">
        <v>87</v>
      </c>
      <c r="L3877" s="2">
        <v>80</v>
      </c>
      <c r="M3877" s="2">
        <v>2</v>
      </c>
      <c r="N3877" s="7">
        <f t="shared" si="240"/>
        <v>160</v>
      </c>
      <c r="O3877" s="7">
        <f t="shared" si="241"/>
        <v>174</v>
      </c>
      <c r="P3877" s="2">
        <v>10</v>
      </c>
      <c r="Q3877" s="8">
        <f t="shared" si="242"/>
        <v>184</v>
      </c>
      <c r="R3877" s="8">
        <f t="shared" si="243"/>
        <v>14</v>
      </c>
      <c r="S3877" s="2" t="s">
        <v>31</v>
      </c>
      <c r="T3877" s="22" cm="1">
        <f t="array" ref="T3877">_xlfn.IFS(OR(Q3877&gt;$U$2,Q3877&lt;$U$3),Q3877*$V$2,OR(Q3877&gt;$U$3,Q3877&lt;$U$4),Q3877*$V$3,OR(Q3877&gt;$U$3,Q3877&lt;$U$4),Q3877*$V$4,OR(Q3877&gt;$U$5,Q3877&lt;$U$6),Q3877*$V$6,OR(Q3877&gt;$U$6,Q3877&lt;$U$7),Q3877*$V$7)</f>
        <v>3.68</v>
      </c>
    </row>
    <row r="3878" spans="1:20" x14ac:dyDescent="0.3">
      <c r="A3878" s="2" t="s">
        <v>4565</v>
      </c>
      <c r="B3878" s="5">
        <v>44017</v>
      </c>
      <c r="C3878" s="5">
        <v>44018</v>
      </c>
      <c r="D3878" s="2" t="s">
        <v>45</v>
      </c>
      <c r="E3878" s="2" t="s">
        <v>41</v>
      </c>
      <c r="F3878" s="2" t="s">
        <v>407</v>
      </c>
      <c r="G3878" s="6" t="str">
        <f>VLOOKUP(F3878,'Customer Info'!A:B,2,0)</f>
        <v>Logan</v>
      </c>
      <c r="H3878" s="6" t="str">
        <f>VLOOKUP(F3878,'Customer Info'!A:C,3,0)</f>
        <v>Currie</v>
      </c>
      <c r="I3878" s="6" t="str">
        <f>VLOOKUP(F3878,'Customer Info'!A:E,5,0)</f>
        <v>Amravati</v>
      </c>
      <c r="J3878" s="2" t="s">
        <v>561</v>
      </c>
      <c r="K3878" s="2">
        <v>142</v>
      </c>
      <c r="L3878" s="2">
        <v>134</v>
      </c>
      <c r="M3878" s="2">
        <v>8</v>
      </c>
      <c r="N3878" s="7">
        <f t="shared" si="240"/>
        <v>1072</v>
      </c>
      <c r="O3878" s="7">
        <f t="shared" si="241"/>
        <v>1136</v>
      </c>
      <c r="P3878" s="2">
        <v>30</v>
      </c>
      <c r="Q3878" s="8">
        <f t="shared" si="242"/>
        <v>1166</v>
      </c>
      <c r="R3878" s="8">
        <f t="shared" si="243"/>
        <v>64</v>
      </c>
      <c r="S3878" s="2" t="s">
        <v>31</v>
      </c>
      <c r="T3878" s="22" cm="1">
        <f t="array" ref="T3878">_xlfn.IFS(OR(Q3878&gt;$U$2,Q3878&lt;$U$3),Q3878*$V$2,OR(Q3878&gt;$U$3,Q3878&lt;$U$4),Q3878*$V$3,OR(Q3878&gt;$U$3,Q3878&lt;$U$4),Q3878*$V$4,OR(Q3878&gt;$U$5,Q3878&lt;$U$6),Q3878*$V$6,OR(Q3878&gt;$U$6,Q3878&lt;$U$7),Q3878*$V$7)</f>
        <v>23.32</v>
      </c>
    </row>
    <row r="3879" spans="1:20" x14ac:dyDescent="0.3">
      <c r="A3879" s="2" t="s">
        <v>4566</v>
      </c>
      <c r="B3879" s="5">
        <v>43954</v>
      </c>
      <c r="C3879" s="5">
        <v>43956</v>
      </c>
      <c r="D3879" s="2" t="s">
        <v>45</v>
      </c>
      <c r="E3879" s="2" t="s">
        <v>89</v>
      </c>
      <c r="F3879" s="2" t="s">
        <v>125</v>
      </c>
      <c r="G3879" s="6" t="str">
        <f>VLOOKUP(F3879,'Customer Info'!A:B,2,0)</f>
        <v>Trudy</v>
      </c>
      <c r="H3879" s="6" t="str">
        <f>VLOOKUP(F3879,'Customer Info'!A:C,3,0)</f>
        <v>Glocke</v>
      </c>
      <c r="I3879" s="6" t="str">
        <f>VLOOKUP(F3879,'Customer Info'!A:E,5,0)</f>
        <v>Huaiyin</v>
      </c>
      <c r="J3879" s="2" t="s">
        <v>202</v>
      </c>
      <c r="K3879" s="2">
        <v>123</v>
      </c>
      <c r="L3879" s="2">
        <v>115</v>
      </c>
      <c r="M3879" s="2">
        <v>2</v>
      </c>
      <c r="N3879" s="7">
        <f t="shared" si="240"/>
        <v>230</v>
      </c>
      <c r="O3879" s="7">
        <f t="shared" si="241"/>
        <v>246</v>
      </c>
      <c r="P3879" s="2">
        <v>30</v>
      </c>
      <c r="Q3879" s="8">
        <f t="shared" si="242"/>
        <v>276</v>
      </c>
      <c r="R3879" s="8">
        <f t="shared" si="243"/>
        <v>16</v>
      </c>
      <c r="S3879" s="2" t="s">
        <v>31</v>
      </c>
      <c r="T3879" s="22" cm="1">
        <f t="array" ref="T3879">_xlfn.IFS(OR(Q3879&gt;$U$2,Q3879&lt;$U$3),Q3879*$V$2,OR(Q3879&gt;$U$3,Q3879&lt;$U$4),Q3879*$V$3,OR(Q3879&gt;$U$3,Q3879&lt;$U$4),Q3879*$V$4,OR(Q3879&gt;$U$5,Q3879&lt;$U$6),Q3879*$V$6,OR(Q3879&gt;$U$6,Q3879&lt;$U$7),Q3879*$V$7)</f>
        <v>5.5200000000000005</v>
      </c>
    </row>
    <row r="3880" spans="1:20" x14ac:dyDescent="0.3">
      <c r="A3880" s="2" t="s">
        <v>4567</v>
      </c>
      <c r="B3880" s="5">
        <v>43893</v>
      </c>
      <c r="C3880" s="5">
        <v>43894</v>
      </c>
      <c r="D3880" s="2" t="s">
        <v>45</v>
      </c>
      <c r="E3880" s="2" t="s">
        <v>34</v>
      </c>
      <c r="F3880" s="2" t="s">
        <v>767</v>
      </c>
      <c r="G3880" s="6" t="str">
        <f>VLOOKUP(F3880,'Customer Info'!A:B,2,0)</f>
        <v>Lindsay</v>
      </c>
      <c r="H3880" s="6" t="str">
        <f>VLOOKUP(F3880,'Customer Info'!A:C,3,0)</f>
        <v>Williams</v>
      </c>
      <c r="I3880" s="6" t="str">
        <f>VLOOKUP(F3880,'Customer Info'!A:E,5,0)</f>
        <v>Akola</v>
      </c>
      <c r="J3880" s="2" t="s">
        <v>106</v>
      </c>
      <c r="K3880" s="2">
        <v>1125</v>
      </c>
      <c r="L3880" s="2">
        <v>1040</v>
      </c>
      <c r="M3880" s="2">
        <v>3</v>
      </c>
      <c r="N3880" s="7">
        <f t="shared" si="240"/>
        <v>3120</v>
      </c>
      <c r="O3880" s="7">
        <f t="shared" si="241"/>
        <v>3375</v>
      </c>
      <c r="P3880" s="2">
        <v>91</v>
      </c>
      <c r="Q3880" s="8">
        <f t="shared" si="242"/>
        <v>3466</v>
      </c>
      <c r="R3880" s="8">
        <f t="shared" si="243"/>
        <v>255</v>
      </c>
      <c r="S3880" s="2" t="s">
        <v>31</v>
      </c>
      <c r="T3880" s="22" cm="1">
        <f t="array" ref="T3880">_xlfn.IFS(OR(Q3880&gt;$U$2,Q3880&lt;$U$3),Q3880*$V$2,OR(Q3880&gt;$U$3,Q3880&lt;$U$4),Q3880*$V$3,OR(Q3880&gt;$U$3,Q3880&lt;$U$4),Q3880*$V$4,OR(Q3880&gt;$U$5,Q3880&lt;$U$6),Q3880*$V$6,OR(Q3880&gt;$U$6,Q3880&lt;$U$7),Q3880*$V$7)</f>
        <v>69.320000000000007</v>
      </c>
    </row>
    <row r="3881" spans="1:20" x14ac:dyDescent="0.3">
      <c r="A3881" s="2" t="s">
        <v>4568</v>
      </c>
      <c r="B3881" s="5">
        <v>43843</v>
      </c>
      <c r="C3881" s="5">
        <v>43845</v>
      </c>
      <c r="D3881" s="2" t="s">
        <v>45</v>
      </c>
      <c r="E3881" s="2" t="s">
        <v>41</v>
      </c>
      <c r="F3881" s="2" t="s">
        <v>540</v>
      </c>
      <c r="G3881" s="6" t="str">
        <f>VLOOKUP(F3881,'Customer Info'!A:B,2,0)</f>
        <v>Rob</v>
      </c>
      <c r="H3881" s="6" t="str">
        <f>VLOOKUP(F3881,'Customer Info'!A:C,3,0)</f>
        <v>Williams</v>
      </c>
      <c r="I3881" s="6" t="str">
        <f>VLOOKUP(F3881,'Customer Info'!A:E,5,0)</f>
        <v>Wodonga</v>
      </c>
      <c r="J3881" s="2" t="s">
        <v>153</v>
      </c>
      <c r="K3881" s="2">
        <v>456</v>
      </c>
      <c r="L3881" s="2">
        <v>430</v>
      </c>
      <c r="M3881" s="2">
        <v>3</v>
      </c>
      <c r="N3881" s="7">
        <f t="shared" si="240"/>
        <v>1290</v>
      </c>
      <c r="O3881" s="7">
        <f t="shared" si="241"/>
        <v>1368</v>
      </c>
      <c r="P3881" s="2">
        <v>59</v>
      </c>
      <c r="Q3881" s="8">
        <f t="shared" si="242"/>
        <v>1427</v>
      </c>
      <c r="R3881" s="8">
        <f t="shared" si="243"/>
        <v>78</v>
      </c>
      <c r="S3881" s="2" t="s">
        <v>31</v>
      </c>
      <c r="T3881" s="22" cm="1">
        <f t="array" ref="T3881">_xlfn.IFS(OR(Q3881&gt;$U$2,Q3881&lt;$U$3),Q3881*$V$2,OR(Q3881&gt;$U$3,Q3881&lt;$U$4),Q3881*$V$3,OR(Q3881&gt;$U$3,Q3881&lt;$U$4),Q3881*$V$4,OR(Q3881&gt;$U$5,Q3881&lt;$U$6),Q3881*$V$6,OR(Q3881&gt;$U$6,Q3881&lt;$U$7),Q3881*$V$7)</f>
        <v>28.54</v>
      </c>
    </row>
    <row r="3882" spans="1:20" x14ac:dyDescent="0.3">
      <c r="A3882" s="2" t="s">
        <v>4569</v>
      </c>
      <c r="B3882" s="5">
        <v>44066</v>
      </c>
      <c r="C3882" s="5">
        <v>44067</v>
      </c>
      <c r="D3882" s="2" t="s">
        <v>45</v>
      </c>
      <c r="E3882" s="2" t="s">
        <v>27</v>
      </c>
      <c r="F3882" s="2" t="s">
        <v>280</v>
      </c>
      <c r="G3882" s="6" t="str">
        <f>VLOOKUP(F3882,'Customer Info'!A:B,2,0)</f>
        <v>Brenda</v>
      </c>
      <c r="H3882" s="6" t="str">
        <f>VLOOKUP(F3882,'Customer Info'!A:C,3,0)</f>
        <v>Bowman</v>
      </c>
      <c r="I3882" s="6" t="str">
        <f>VLOOKUP(F3882,'Customer Info'!A:E,5,0)</f>
        <v>Perth</v>
      </c>
      <c r="J3882" s="2" t="s">
        <v>81</v>
      </c>
      <c r="K3882" s="2">
        <v>691</v>
      </c>
      <c r="L3882" s="2">
        <v>646</v>
      </c>
      <c r="M3882" s="2">
        <v>5</v>
      </c>
      <c r="N3882" s="7">
        <f t="shared" si="240"/>
        <v>3230</v>
      </c>
      <c r="O3882" s="7">
        <f t="shared" si="241"/>
        <v>3455</v>
      </c>
      <c r="P3882" s="2">
        <v>33</v>
      </c>
      <c r="Q3882" s="8">
        <f t="shared" si="242"/>
        <v>3488</v>
      </c>
      <c r="R3882" s="8">
        <f t="shared" si="243"/>
        <v>225</v>
      </c>
      <c r="S3882" s="2" t="s">
        <v>61</v>
      </c>
      <c r="T3882" s="22" cm="1">
        <f t="array" ref="T3882">_xlfn.IFS(OR(Q3882&gt;$U$2,Q3882&lt;$U$3),Q3882*$V$2,OR(Q3882&gt;$U$3,Q3882&lt;$U$4),Q3882*$V$3,OR(Q3882&gt;$U$3,Q3882&lt;$U$4),Q3882*$V$4,OR(Q3882&gt;$U$5,Q3882&lt;$U$6),Q3882*$V$6,OR(Q3882&gt;$U$6,Q3882&lt;$U$7),Q3882*$V$7)</f>
        <v>69.760000000000005</v>
      </c>
    </row>
    <row r="3883" spans="1:20" x14ac:dyDescent="0.3">
      <c r="A3883" s="2" t="s">
        <v>4570</v>
      </c>
      <c r="B3883" s="5">
        <v>44113</v>
      </c>
      <c r="C3883" s="5">
        <v>44114</v>
      </c>
      <c r="D3883" s="2" t="s">
        <v>45</v>
      </c>
      <c r="E3883" s="2" t="s">
        <v>46</v>
      </c>
      <c r="F3883" s="2" t="s">
        <v>1147</v>
      </c>
      <c r="G3883" s="6" t="str">
        <f>VLOOKUP(F3883,'Customer Info'!A:B,2,0)</f>
        <v>Craig</v>
      </c>
      <c r="H3883" s="6" t="str">
        <f>VLOOKUP(F3883,'Customer Info'!A:C,3,0)</f>
        <v>Leslie</v>
      </c>
      <c r="I3883" s="6" t="str">
        <f>VLOOKUP(F3883,'Customer Info'!A:E,5,0)</f>
        <v>Wetzlar</v>
      </c>
      <c r="J3883" s="2" t="s">
        <v>857</v>
      </c>
      <c r="K3883" s="2">
        <v>1413</v>
      </c>
      <c r="L3883" s="2">
        <v>1334</v>
      </c>
      <c r="M3883" s="2">
        <v>2</v>
      </c>
      <c r="N3883" s="7">
        <f t="shared" si="240"/>
        <v>2668</v>
      </c>
      <c r="O3883" s="7">
        <f t="shared" si="241"/>
        <v>2826</v>
      </c>
      <c r="P3883" s="2">
        <v>81</v>
      </c>
      <c r="Q3883" s="8">
        <f t="shared" si="242"/>
        <v>2907</v>
      </c>
      <c r="R3883" s="8">
        <f t="shared" si="243"/>
        <v>158</v>
      </c>
      <c r="S3883" s="2" t="s">
        <v>61</v>
      </c>
      <c r="T3883" s="22" cm="1">
        <f t="array" ref="T3883">_xlfn.IFS(OR(Q3883&gt;$U$2,Q3883&lt;$U$3),Q3883*$V$2,OR(Q3883&gt;$U$3,Q3883&lt;$U$4),Q3883*$V$3,OR(Q3883&gt;$U$3,Q3883&lt;$U$4),Q3883*$V$4,OR(Q3883&gt;$U$5,Q3883&lt;$U$6),Q3883*$V$6,OR(Q3883&gt;$U$6,Q3883&lt;$U$7),Q3883*$V$7)</f>
        <v>58.14</v>
      </c>
    </row>
    <row r="3884" spans="1:20" x14ac:dyDescent="0.3">
      <c r="A3884" s="2" t="s">
        <v>4571</v>
      </c>
      <c r="B3884" s="5">
        <v>44140</v>
      </c>
      <c r="C3884" s="5">
        <v>44140</v>
      </c>
      <c r="D3884" s="2" t="s">
        <v>33</v>
      </c>
      <c r="E3884" s="2" t="s">
        <v>34</v>
      </c>
      <c r="F3884" s="2" t="s">
        <v>270</v>
      </c>
      <c r="G3884" s="6" t="str">
        <f>VLOOKUP(F3884,'Customer Info'!A:B,2,0)</f>
        <v>Alejandro</v>
      </c>
      <c r="H3884" s="6" t="str">
        <f>VLOOKUP(F3884,'Customer Info'!A:C,3,0)</f>
        <v>Grove</v>
      </c>
      <c r="I3884" s="6" t="str">
        <f>VLOOKUP(F3884,'Customer Info'!A:E,5,0)</f>
        <v>Whyalla</v>
      </c>
      <c r="J3884" s="2" t="s">
        <v>294</v>
      </c>
      <c r="K3884" s="2">
        <v>35350</v>
      </c>
      <c r="L3884" s="2">
        <v>33037</v>
      </c>
      <c r="M3884" s="2">
        <v>3</v>
      </c>
      <c r="N3884" s="7">
        <f t="shared" si="240"/>
        <v>99111</v>
      </c>
      <c r="O3884" s="7">
        <f t="shared" si="241"/>
        <v>106050</v>
      </c>
      <c r="P3884" s="2">
        <v>62</v>
      </c>
      <c r="Q3884" s="8">
        <f t="shared" si="242"/>
        <v>106112</v>
      </c>
      <c r="R3884" s="8">
        <f t="shared" si="243"/>
        <v>6939</v>
      </c>
      <c r="S3884" s="2" t="s">
        <v>61</v>
      </c>
      <c r="T3884" s="22" cm="1">
        <f t="array" ref="T3884">_xlfn.IFS(OR(Q3884&gt;$U$2,Q3884&lt;$U$3),Q3884*$V$2,OR(Q3884&gt;$U$3,Q3884&lt;$U$4),Q3884*$V$3,OR(Q3884&gt;$U$3,Q3884&lt;$U$4),Q3884*$V$4,OR(Q3884&gt;$U$5,Q3884&lt;$U$6),Q3884*$V$6,OR(Q3884&gt;$U$6,Q3884&lt;$U$7),Q3884*$V$7)</f>
        <v>2122.2400000000002</v>
      </c>
    </row>
    <row r="3885" spans="1:20" x14ac:dyDescent="0.3">
      <c r="A3885" s="2" t="s">
        <v>4572</v>
      </c>
      <c r="B3885" s="5">
        <v>43868</v>
      </c>
      <c r="C3885" s="5">
        <v>43868</v>
      </c>
      <c r="D3885" s="2" t="s">
        <v>45</v>
      </c>
      <c r="E3885" s="2" t="s">
        <v>41</v>
      </c>
      <c r="F3885" s="2" t="s">
        <v>217</v>
      </c>
      <c r="G3885" s="6" t="str">
        <f>VLOOKUP(F3885,'Customer Info'!A:B,2,0)</f>
        <v>Toby</v>
      </c>
      <c r="H3885" s="6" t="str">
        <f>VLOOKUP(F3885,'Customer Info'!A:C,3,0)</f>
        <v>Braunhardt</v>
      </c>
      <c r="I3885" s="6" t="str">
        <f>VLOOKUP(F3885,'Customer Info'!A:E,5,0)</f>
        <v>Perth</v>
      </c>
      <c r="J3885" s="2" t="s">
        <v>476</v>
      </c>
      <c r="K3885" s="2">
        <v>1809</v>
      </c>
      <c r="L3885" s="2">
        <v>1691</v>
      </c>
      <c r="M3885" s="2">
        <v>4</v>
      </c>
      <c r="N3885" s="7">
        <f t="shared" si="240"/>
        <v>6764</v>
      </c>
      <c r="O3885" s="7">
        <f t="shared" si="241"/>
        <v>7236</v>
      </c>
      <c r="P3885" s="2">
        <v>65</v>
      </c>
      <c r="Q3885" s="8">
        <f t="shared" si="242"/>
        <v>7301</v>
      </c>
      <c r="R3885" s="8">
        <f t="shared" si="243"/>
        <v>472</v>
      </c>
      <c r="S3885" s="2" t="s">
        <v>61</v>
      </c>
      <c r="T3885" s="22" cm="1">
        <f t="array" ref="T3885">_xlfn.IFS(OR(Q3885&gt;$U$2,Q3885&lt;$U$3),Q3885*$V$2,OR(Q3885&gt;$U$3,Q3885&lt;$U$4),Q3885*$V$3,OR(Q3885&gt;$U$3,Q3885&lt;$U$4),Q3885*$V$4,OR(Q3885&gt;$U$5,Q3885&lt;$U$6),Q3885*$V$6,OR(Q3885&gt;$U$6,Q3885&lt;$U$7),Q3885*$V$7)</f>
        <v>146.02000000000001</v>
      </c>
    </row>
    <row r="3886" spans="1:20" x14ac:dyDescent="0.3">
      <c r="A3886" s="2" t="s">
        <v>4573</v>
      </c>
      <c r="B3886" s="5">
        <v>44070</v>
      </c>
      <c r="C3886" s="5">
        <v>44072</v>
      </c>
      <c r="D3886" s="2" t="s">
        <v>45</v>
      </c>
      <c r="E3886" s="2" t="s">
        <v>27</v>
      </c>
      <c r="F3886" s="2" t="s">
        <v>1070</v>
      </c>
      <c r="G3886" s="6" t="str">
        <f>VLOOKUP(F3886,'Customer Info'!A:B,2,0)</f>
        <v>Roland</v>
      </c>
      <c r="H3886" s="6" t="str">
        <f>VLOOKUP(F3886,'Customer Info'!A:C,3,0)</f>
        <v>Murray</v>
      </c>
      <c r="I3886" s="6" t="str">
        <f>VLOOKUP(F3886,'Customer Info'!A:E,5,0)</f>
        <v>Frankfurt</v>
      </c>
      <c r="J3886" s="2" t="s">
        <v>283</v>
      </c>
      <c r="K3886" s="2">
        <v>811</v>
      </c>
      <c r="L3886" s="2">
        <v>780</v>
      </c>
      <c r="M3886" s="2">
        <v>2</v>
      </c>
      <c r="N3886" s="7">
        <f t="shared" si="240"/>
        <v>1560</v>
      </c>
      <c r="O3886" s="7">
        <f t="shared" si="241"/>
        <v>1622</v>
      </c>
      <c r="P3886" s="2">
        <v>53</v>
      </c>
      <c r="Q3886" s="8">
        <f t="shared" si="242"/>
        <v>1675</v>
      </c>
      <c r="R3886" s="8">
        <f t="shared" si="243"/>
        <v>62</v>
      </c>
      <c r="S3886" s="2" t="s">
        <v>69</v>
      </c>
      <c r="T3886" s="22" cm="1">
        <f t="array" ref="T3886">_xlfn.IFS(OR(Q3886&gt;$U$2,Q3886&lt;$U$3),Q3886*$V$2,OR(Q3886&gt;$U$3,Q3886&lt;$U$4),Q3886*$V$3,OR(Q3886&gt;$U$3,Q3886&lt;$U$4),Q3886*$V$4,OR(Q3886&gt;$U$5,Q3886&lt;$U$6),Q3886*$V$6,OR(Q3886&gt;$U$6,Q3886&lt;$U$7),Q3886*$V$7)</f>
        <v>33.5</v>
      </c>
    </row>
    <row r="3887" spans="1:20" x14ac:dyDescent="0.3">
      <c r="A3887" s="2" t="s">
        <v>4574</v>
      </c>
      <c r="B3887" s="5">
        <v>44194</v>
      </c>
      <c r="C3887" s="5">
        <v>44196</v>
      </c>
      <c r="D3887" s="2" t="s">
        <v>45</v>
      </c>
      <c r="E3887" s="2" t="s">
        <v>66</v>
      </c>
      <c r="F3887" s="2" t="s">
        <v>1789</v>
      </c>
      <c r="G3887" s="6" t="str">
        <f>VLOOKUP(F3887,'Customer Info'!A:B,2,0)</f>
        <v>Claire</v>
      </c>
      <c r="H3887" s="6" t="str">
        <f>VLOOKUP(F3887,'Customer Info'!A:C,3,0)</f>
        <v>Gute</v>
      </c>
      <c r="I3887" s="6" t="str">
        <f>VLOOKUP(F3887,'Customer Info'!A:E,5,0)</f>
        <v>Shenzhen</v>
      </c>
      <c r="J3887" s="2" t="s">
        <v>1394</v>
      </c>
      <c r="K3887" s="2">
        <v>417</v>
      </c>
      <c r="L3887" s="2">
        <v>392</v>
      </c>
      <c r="M3887" s="2">
        <v>2</v>
      </c>
      <c r="N3887" s="7">
        <f t="shared" si="240"/>
        <v>784</v>
      </c>
      <c r="O3887" s="7">
        <f t="shared" si="241"/>
        <v>834</v>
      </c>
      <c r="P3887" s="2">
        <v>61</v>
      </c>
      <c r="Q3887" s="8">
        <f t="shared" si="242"/>
        <v>895</v>
      </c>
      <c r="R3887" s="8">
        <f t="shared" si="243"/>
        <v>50</v>
      </c>
      <c r="S3887" s="2" t="s">
        <v>31</v>
      </c>
      <c r="T3887" s="22" cm="1">
        <f t="array" ref="T3887">_xlfn.IFS(OR(Q3887&gt;$U$2,Q3887&lt;$U$3),Q3887*$V$2,OR(Q3887&gt;$U$3,Q3887&lt;$U$4),Q3887*$V$3,OR(Q3887&gt;$U$3,Q3887&lt;$U$4),Q3887*$V$4,OR(Q3887&gt;$U$5,Q3887&lt;$U$6),Q3887*$V$6,OR(Q3887&gt;$U$6,Q3887&lt;$U$7),Q3887*$V$7)</f>
        <v>17.900000000000002</v>
      </c>
    </row>
    <row r="3888" spans="1:20" x14ac:dyDescent="0.3">
      <c r="A3888" s="2" t="s">
        <v>4575</v>
      </c>
      <c r="B3888" s="5">
        <v>44191</v>
      </c>
      <c r="C3888" s="5">
        <v>44193</v>
      </c>
      <c r="D3888" s="2" t="s">
        <v>33</v>
      </c>
      <c r="E3888" s="2" t="s">
        <v>34</v>
      </c>
      <c r="F3888" s="2" t="s">
        <v>801</v>
      </c>
      <c r="G3888" s="6" t="str">
        <f>VLOOKUP(F3888,'Customer Info'!A:B,2,0)</f>
        <v>Ken</v>
      </c>
      <c r="H3888" s="6" t="str">
        <f>VLOOKUP(F3888,'Customer Info'!A:C,3,0)</f>
        <v>Heidel</v>
      </c>
      <c r="I3888" s="6" t="str">
        <f>VLOOKUP(F3888,'Customer Info'!A:E,5,0)</f>
        <v>Tegal</v>
      </c>
      <c r="J3888" s="2" t="s">
        <v>530</v>
      </c>
      <c r="K3888" s="2">
        <v>6087</v>
      </c>
      <c r="L3888" s="2">
        <v>5808</v>
      </c>
      <c r="M3888" s="2">
        <v>8</v>
      </c>
      <c r="N3888" s="7">
        <f t="shared" si="240"/>
        <v>46464</v>
      </c>
      <c r="O3888" s="7">
        <f t="shared" si="241"/>
        <v>48696</v>
      </c>
      <c r="P3888" s="2">
        <v>60</v>
      </c>
      <c r="Q3888" s="8">
        <f t="shared" si="242"/>
        <v>48756</v>
      </c>
      <c r="R3888" s="8">
        <f t="shared" si="243"/>
        <v>2232</v>
      </c>
      <c r="S3888" s="2" t="s">
        <v>31</v>
      </c>
      <c r="T3888" s="22" cm="1">
        <f t="array" ref="T3888">_xlfn.IFS(OR(Q3888&gt;$U$2,Q3888&lt;$U$3),Q3888*$V$2,OR(Q3888&gt;$U$3,Q3888&lt;$U$4),Q3888*$V$3,OR(Q3888&gt;$U$3,Q3888&lt;$U$4),Q3888*$V$4,OR(Q3888&gt;$U$5,Q3888&lt;$U$6),Q3888*$V$6,OR(Q3888&gt;$U$6,Q3888&lt;$U$7),Q3888*$V$7)</f>
        <v>975.12</v>
      </c>
    </row>
    <row r="3889" spans="1:20" x14ac:dyDescent="0.3">
      <c r="A3889" s="2" t="s">
        <v>4576</v>
      </c>
      <c r="B3889" s="5">
        <v>43934</v>
      </c>
      <c r="C3889" s="5">
        <v>43934</v>
      </c>
      <c r="D3889" s="2" t="s">
        <v>45</v>
      </c>
      <c r="E3889" s="2" t="s">
        <v>66</v>
      </c>
      <c r="F3889" s="2" t="s">
        <v>437</v>
      </c>
      <c r="G3889" s="6" t="str">
        <f>VLOOKUP(F3889,'Customer Info'!A:B,2,0)</f>
        <v>Benjamin</v>
      </c>
      <c r="H3889" s="6" t="str">
        <f>VLOOKUP(F3889,'Customer Info'!A:C,3,0)</f>
        <v>Patterson</v>
      </c>
      <c r="I3889" s="6" t="str">
        <f>VLOOKUP(F3889,'Customer Info'!A:E,5,0)</f>
        <v>Tamworth</v>
      </c>
      <c r="J3889" s="2" t="s">
        <v>250</v>
      </c>
      <c r="K3889" s="2">
        <v>417</v>
      </c>
      <c r="L3889" s="2">
        <v>392</v>
      </c>
      <c r="M3889" s="2">
        <v>2</v>
      </c>
      <c r="N3889" s="7">
        <f t="shared" si="240"/>
        <v>784</v>
      </c>
      <c r="O3889" s="7">
        <f t="shared" si="241"/>
        <v>834</v>
      </c>
      <c r="P3889" s="2">
        <v>25</v>
      </c>
      <c r="Q3889" s="8">
        <f t="shared" si="242"/>
        <v>859</v>
      </c>
      <c r="R3889" s="8">
        <f t="shared" si="243"/>
        <v>50</v>
      </c>
      <c r="S3889" s="2" t="s">
        <v>31</v>
      </c>
      <c r="T3889" s="22" cm="1">
        <f t="array" ref="T3889">_xlfn.IFS(OR(Q3889&gt;$U$2,Q3889&lt;$U$3),Q3889*$V$2,OR(Q3889&gt;$U$3,Q3889&lt;$U$4),Q3889*$V$3,OR(Q3889&gt;$U$3,Q3889&lt;$U$4),Q3889*$V$4,OR(Q3889&gt;$U$5,Q3889&lt;$U$6),Q3889*$V$6,OR(Q3889&gt;$U$6,Q3889&lt;$U$7),Q3889*$V$7)</f>
        <v>17.18</v>
      </c>
    </row>
    <row r="3890" spans="1:20" x14ac:dyDescent="0.3">
      <c r="A3890" s="2" t="s">
        <v>4577</v>
      </c>
      <c r="B3890" s="5">
        <v>44003</v>
      </c>
      <c r="C3890" s="5">
        <v>44005</v>
      </c>
      <c r="D3890" s="2" t="s">
        <v>45</v>
      </c>
      <c r="E3890" s="2" t="s">
        <v>34</v>
      </c>
      <c r="F3890" s="2" t="s">
        <v>1955</v>
      </c>
      <c r="G3890" s="6" t="str">
        <f>VLOOKUP(F3890,'Customer Info'!A:B,2,0)</f>
        <v>Susan</v>
      </c>
      <c r="H3890" s="6" t="str">
        <f>VLOOKUP(F3890,'Customer Info'!A:C,3,0)</f>
        <v>MacKendrick</v>
      </c>
      <c r="I3890" s="6" t="str">
        <f>VLOOKUP(F3890,'Customer Info'!A:E,5,0)</f>
        <v>Brisbane</v>
      </c>
      <c r="J3890" s="2" t="s">
        <v>745</v>
      </c>
      <c r="K3890" s="2">
        <v>693</v>
      </c>
      <c r="L3890" s="2">
        <v>667</v>
      </c>
      <c r="M3890" s="2">
        <v>3</v>
      </c>
      <c r="N3890" s="7">
        <f t="shared" si="240"/>
        <v>2001</v>
      </c>
      <c r="O3890" s="7">
        <f t="shared" si="241"/>
        <v>2079</v>
      </c>
      <c r="P3890" s="2">
        <v>52</v>
      </c>
      <c r="Q3890" s="8">
        <f t="shared" si="242"/>
        <v>2131</v>
      </c>
      <c r="R3890" s="8">
        <f t="shared" si="243"/>
        <v>78</v>
      </c>
      <c r="S3890" s="2" t="s">
        <v>31</v>
      </c>
      <c r="T3890" s="22" cm="1">
        <f t="array" ref="T3890">_xlfn.IFS(OR(Q3890&gt;$U$2,Q3890&lt;$U$3),Q3890*$V$2,OR(Q3890&gt;$U$3,Q3890&lt;$U$4),Q3890*$V$3,OR(Q3890&gt;$U$3,Q3890&lt;$U$4),Q3890*$V$4,OR(Q3890&gt;$U$5,Q3890&lt;$U$6),Q3890*$V$6,OR(Q3890&gt;$U$6,Q3890&lt;$U$7),Q3890*$V$7)</f>
        <v>42.62</v>
      </c>
    </row>
    <row r="3891" spans="1:20" x14ac:dyDescent="0.3">
      <c r="A3891" s="2" t="s">
        <v>4578</v>
      </c>
      <c r="B3891" s="5">
        <v>43839</v>
      </c>
      <c r="C3891" s="5">
        <v>43839</v>
      </c>
      <c r="D3891" s="2" t="s">
        <v>45</v>
      </c>
      <c r="E3891" s="2" t="s">
        <v>41</v>
      </c>
      <c r="F3891" s="2" t="s">
        <v>1663</v>
      </c>
      <c r="G3891" s="6" t="str">
        <f>VLOOKUP(F3891,'Customer Info'!A:B,2,0)</f>
        <v>Matt</v>
      </c>
      <c r="H3891" s="6" t="str">
        <f>VLOOKUP(F3891,'Customer Info'!A:C,3,0)</f>
        <v>Collins</v>
      </c>
      <c r="I3891" s="6" t="str">
        <f>VLOOKUP(F3891,'Customer Info'!A:E,5,0)</f>
        <v>Mumbai</v>
      </c>
      <c r="J3891" s="2" t="s">
        <v>332</v>
      </c>
      <c r="K3891" s="2">
        <v>60</v>
      </c>
      <c r="L3891" s="2">
        <v>57</v>
      </c>
      <c r="M3891" s="2">
        <v>3</v>
      </c>
      <c r="N3891" s="7">
        <f t="shared" si="240"/>
        <v>171</v>
      </c>
      <c r="O3891" s="7">
        <f t="shared" si="241"/>
        <v>180</v>
      </c>
      <c r="P3891" s="2">
        <v>10</v>
      </c>
      <c r="Q3891" s="8">
        <f t="shared" si="242"/>
        <v>190</v>
      </c>
      <c r="R3891" s="8">
        <f t="shared" si="243"/>
        <v>9</v>
      </c>
      <c r="S3891" s="2" t="s">
        <v>31</v>
      </c>
      <c r="T3891" s="22" cm="1">
        <f t="array" ref="T3891">_xlfn.IFS(OR(Q3891&gt;$U$2,Q3891&lt;$U$3),Q3891*$V$2,OR(Q3891&gt;$U$3,Q3891&lt;$U$4),Q3891*$V$3,OR(Q3891&gt;$U$3,Q3891&lt;$U$4),Q3891*$V$4,OR(Q3891&gt;$U$5,Q3891&lt;$U$6),Q3891*$V$6,OR(Q3891&gt;$U$6,Q3891&lt;$U$7),Q3891*$V$7)</f>
        <v>3.8000000000000003</v>
      </c>
    </row>
    <row r="3892" spans="1:20" x14ac:dyDescent="0.3">
      <c r="A3892" s="2" t="s">
        <v>4579</v>
      </c>
      <c r="B3892" s="5">
        <v>43871</v>
      </c>
      <c r="C3892" s="5">
        <v>43873</v>
      </c>
      <c r="D3892" s="2" t="s">
        <v>45</v>
      </c>
      <c r="E3892" s="2" t="s">
        <v>41</v>
      </c>
      <c r="F3892" s="2" t="s">
        <v>174</v>
      </c>
      <c r="G3892" s="6" t="str">
        <f>VLOOKUP(F3892,'Customer Info'!A:B,2,0)</f>
        <v>Dean</v>
      </c>
      <c r="H3892" s="6" t="str">
        <f>VLOOKUP(F3892,'Customer Info'!A:C,3,0)</f>
        <v>Katz</v>
      </c>
      <c r="I3892" s="6" t="str">
        <f>VLOOKUP(F3892,'Customer Info'!A:E,5,0)</f>
        <v>Changzhou</v>
      </c>
      <c r="J3892" s="2" t="s">
        <v>389</v>
      </c>
      <c r="K3892" s="2">
        <v>139</v>
      </c>
      <c r="L3892" s="2">
        <v>133</v>
      </c>
      <c r="M3892" s="2">
        <v>1</v>
      </c>
      <c r="N3892" s="7">
        <f t="shared" si="240"/>
        <v>133</v>
      </c>
      <c r="O3892" s="7">
        <f t="shared" si="241"/>
        <v>139</v>
      </c>
      <c r="P3892" s="2">
        <v>30</v>
      </c>
      <c r="Q3892" s="8">
        <f t="shared" si="242"/>
        <v>169</v>
      </c>
      <c r="R3892" s="8">
        <f t="shared" si="243"/>
        <v>6</v>
      </c>
      <c r="S3892" s="2" t="s">
        <v>31</v>
      </c>
      <c r="T3892" s="22" cm="1">
        <f t="array" ref="T3892">_xlfn.IFS(OR(Q3892&gt;$U$2,Q3892&lt;$U$3),Q3892*$V$2,OR(Q3892&gt;$U$3,Q3892&lt;$U$4),Q3892*$V$3,OR(Q3892&gt;$U$3,Q3892&lt;$U$4),Q3892*$V$4,OR(Q3892&gt;$U$5,Q3892&lt;$U$6),Q3892*$V$6,OR(Q3892&gt;$U$6,Q3892&lt;$U$7),Q3892*$V$7)</f>
        <v>3.38</v>
      </c>
    </row>
    <row r="3893" spans="1:20" x14ac:dyDescent="0.3">
      <c r="A3893" s="2" t="s">
        <v>4580</v>
      </c>
      <c r="B3893" s="5">
        <v>44165</v>
      </c>
      <c r="C3893" s="5">
        <v>44166</v>
      </c>
      <c r="D3893" s="2" t="s">
        <v>45</v>
      </c>
      <c r="E3893" s="2" t="s">
        <v>27</v>
      </c>
      <c r="F3893" s="2" t="s">
        <v>1224</v>
      </c>
      <c r="G3893" s="6" t="str">
        <f>VLOOKUP(F3893,'Customer Info'!A:B,2,0)</f>
        <v>Bill</v>
      </c>
      <c r="H3893" s="6" t="str">
        <f>VLOOKUP(F3893,'Customer Info'!A:C,3,0)</f>
        <v>Donatelli</v>
      </c>
      <c r="I3893" s="6" t="str">
        <f>VLOOKUP(F3893,'Customer Info'!A:E,5,0)</f>
        <v>Kamarhati</v>
      </c>
      <c r="J3893" s="2" t="s">
        <v>405</v>
      </c>
      <c r="K3893" s="2">
        <v>123</v>
      </c>
      <c r="L3893" s="2">
        <v>115</v>
      </c>
      <c r="M3893" s="2">
        <v>1</v>
      </c>
      <c r="N3893" s="7">
        <f t="shared" si="240"/>
        <v>115</v>
      </c>
      <c r="O3893" s="7">
        <f t="shared" si="241"/>
        <v>123</v>
      </c>
      <c r="P3893" s="2">
        <v>30</v>
      </c>
      <c r="Q3893" s="8">
        <f t="shared" si="242"/>
        <v>153</v>
      </c>
      <c r="R3893" s="8">
        <f t="shared" si="243"/>
        <v>8</v>
      </c>
      <c r="S3893" s="2" t="s">
        <v>31</v>
      </c>
      <c r="T3893" s="22" cm="1">
        <f t="array" ref="T3893">_xlfn.IFS(OR(Q3893&gt;$U$2,Q3893&lt;$U$3),Q3893*$V$2,OR(Q3893&gt;$U$3,Q3893&lt;$U$4),Q3893*$V$3,OR(Q3893&gt;$U$3,Q3893&lt;$U$4),Q3893*$V$4,OR(Q3893&gt;$U$5,Q3893&lt;$U$6),Q3893*$V$6,OR(Q3893&gt;$U$6,Q3893&lt;$U$7),Q3893*$V$7)</f>
        <v>3.06</v>
      </c>
    </row>
    <row r="3894" spans="1:20" x14ac:dyDescent="0.3">
      <c r="A3894" s="2" t="s">
        <v>4581</v>
      </c>
      <c r="B3894" s="5">
        <v>43986</v>
      </c>
      <c r="C3894" s="5">
        <v>43987</v>
      </c>
      <c r="D3894" s="2" t="s">
        <v>45</v>
      </c>
      <c r="E3894" s="2" t="s">
        <v>34</v>
      </c>
      <c r="F3894" s="2" t="s">
        <v>147</v>
      </c>
      <c r="G3894" s="6" t="str">
        <f>VLOOKUP(F3894,'Customer Info'!A:B,2,0)</f>
        <v>Neil</v>
      </c>
      <c r="H3894" s="6" t="str">
        <f>VLOOKUP(F3894,'Customer Info'!A:C,3,0)</f>
        <v>Knudson</v>
      </c>
      <c r="I3894" s="6" t="str">
        <f>VLOOKUP(F3894,'Customer Info'!A:E,5,0)</f>
        <v>Malang</v>
      </c>
      <c r="J3894" s="2" t="s">
        <v>762</v>
      </c>
      <c r="K3894" s="2">
        <v>63</v>
      </c>
      <c r="L3894" s="2">
        <v>59</v>
      </c>
      <c r="M3894" s="2">
        <v>2</v>
      </c>
      <c r="N3894" s="7">
        <f t="shared" si="240"/>
        <v>118</v>
      </c>
      <c r="O3894" s="7">
        <f t="shared" si="241"/>
        <v>126</v>
      </c>
      <c r="P3894" s="2">
        <v>10</v>
      </c>
      <c r="Q3894" s="8">
        <f t="shared" si="242"/>
        <v>136</v>
      </c>
      <c r="R3894" s="8">
        <f t="shared" si="243"/>
        <v>8</v>
      </c>
      <c r="S3894" s="2" t="s">
        <v>61</v>
      </c>
      <c r="T3894" s="22" cm="1">
        <f t="array" ref="T3894">_xlfn.IFS(OR(Q3894&gt;$U$2,Q3894&lt;$U$3),Q3894*$V$2,OR(Q3894&gt;$U$3,Q3894&lt;$U$4),Q3894*$V$3,OR(Q3894&gt;$U$3,Q3894&lt;$U$4),Q3894*$V$4,OR(Q3894&gt;$U$5,Q3894&lt;$U$6),Q3894*$V$6,OR(Q3894&gt;$U$6,Q3894&lt;$U$7),Q3894*$V$7)</f>
        <v>2.72</v>
      </c>
    </row>
    <row r="3895" spans="1:20" x14ac:dyDescent="0.3">
      <c r="A3895" s="2" t="s">
        <v>4582</v>
      </c>
      <c r="B3895" s="5">
        <v>44151</v>
      </c>
      <c r="C3895" s="5">
        <v>44151</v>
      </c>
      <c r="D3895" s="2" t="s">
        <v>45</v>
      </c>
      <c r="E3895" s="2" t="s">
        <v>41</v>
      </c>
      <c r="F3895" s="2" t="s">
        <v>457</v>
      </c>
      <c r="G3895" s="6" t="str">
        <f>VLOOKUP(F3895,'Customer Info'!A:B,2,0)</f>
        <v>Alex</v>
      </c>
      <c r="H3895" s="6" t="str">
        <f>VLOOKUP(F3895,'Customer Info'!A:C,3,0)</f>
        <v>Avila</v>
      </c>
      <c r="I3895" s="6" t="str">
        <f>VLOOKUP(F3895,'Customer Info'!A:E,5,0)</f>
        <v>Agra</v>
      </c>
      <c r="J3895" s="2" t="s">
        <v>119</v>
      </c>
      <c r="K3895" s="2">
        <v>679</v>
      </c>
      <c r="L3895" s="2">
        <v>654</v>
      </c>
      <c r="M3895" s="2">
        <v>4</v>
      </c>
      <c r="N3895" s="7">
        <f t="shared" si="240"/>
        <v>2616</v>
      </c>
      <c r="O3895" s="7">
        <f t="shared" si="241"/>
        <v>2716</v>
      </c>
      <c r="P3895" s="2">
        <v>41</v>
      </c>
      <c r="Q3895" s="8">
        <f t="shared" si="242"/>
        <v>2757</v>
      </c>
      <c r="R3895" s="8">
        <f t="shared" si="243"/>
        <v>100</v>
      </c>
      <c r="S3895" s="2" t="s">
        <v>61</v>
      </c>
      <c r="T3895" s="22" cm="1">
        <f t="array" ref="T3895">_xlfn.IFS(OR(Q3895&gt;$U$2,Q3895&lt;$U$3),Q3895*$V$2,OR(Q3895&gt;$U$3,Q3895&lt;$U$4),Q3895*$V$3,OR(Q3895&gt;$U$3,Q3895&lt;$U$4),Q3895*$V$4,OR(Q3895&gt;$U$5,Q3895&lt;$U$6),Q3895*$V$6,OR(Q3895&gt;$U$6,Q3895&lt;$U$7),Q3895*$V$7)</f>
        <v>55.14</v>
      </c>
    </row>
    <row r="3896" spans="1:20" x14ac:dyDescent="0.3">
      <c r="A3896" s="2" t="s">
        <v>4583</v>
      </c>
      <c r="B3896" s="5">
        <v>43944</v>
      </c>
      <c r="C3896" s="5">
        <v>43944</v>
      </c>
      <c r="D3896" s="2" t="s">
        <v>26</v>
      </c>
      <c r="E3896" s="2" t="s">
        <v>34</v>
      </c>
      <c r="F3896" s="2" t="s">
        <v>526</v>
      </c>
      <c r="G3896" s="6" t="str">
        <f>VLOOKUP(F3896,'Customer Info'!A:B,2,0)</f>
        <v>Deirdre</v>
      </c>
      <c r="H3896" s="6" t="str">
        <f>VLOOKUP(F3896,'Customer Info'!A:C,3,0)</f>
        <v>Greer</v>
      </c>
      <c r="I3896" s="6" t="str">
        <f>VLOOKUP(F3896,'Customer Info'!A:E,5,0)</f>
        <v>Perth</v>
      </c>
      <c r="J3896" s="2" t="s">
        <v>864</v>
      </c>
      <c r="K3896" s="2">
        <v>4577</v>
      </c>
      <c r="L3896" s="2">
        <v>4280</v>
      </c>
      <c r="M3896" s="2">
        <v>2</v>
      </c>
      <c r="N3896" s="7">
        <f t="shared" si="240"/>
        <v>8560</v>
      </c>
      <c r="O3896" s="7">
        <f t="shared" si="241"/>
        <v>9154</v>
      </c>
      <c r="P3896" s="2">
        <v>59</v>
      </c>
      <c r="Q3896" s="8">
        <f t="shared" si="242"/>
        <v>9213</v>
      </c>
      <c r="R3896" s="8">
        <f t="shared" si="243"/>
        <v>594</v>
      </c>
      <c r="S3896" s="2" t="s">
        <v>31</v>
      </c>
      <c r="T3896" s="22" cm="1">
        <f t="array" ref="T3896">_xlfn.IFS(OR(Q3896&gt;$U$2,Q3896&lt;$U$3),Q3896*$V$2,OR(Q3896&gt;$U$3,Q3896&lt;$U$4),Q3896*$V$3,OR(Q3896&gt;$U$3,Q3896&lt;$U$4),Q3896*$V$4,OR(Q3896&gt;$U$5,Q3896&lt;$U$6),Q3896*$V$6,OR(Q3896&gt;$U$6,Q3896&lt;$U$7),Q3896*$V$7)</f>
        <v>184.26</v>
      </c>
    </row>
    <row r="3897" spans="1:20" x14ac:dyDescent="0.3">
      <c r="A3897" s="2" t="s">
        <v>4584</v>
      </c>
      <c r="B3897" s="5">
        <v>44078</v>
      </c>
      <c r="C3897" s="5">
        <v>44078</v>
      </c>
      <c r="D3897" s="2" t="s">
        <v>45</v>
      </c>
      <c r="E3897" s="2" t="s">
        <v>27</v>
      </c>
      <c r="F3897" s="2" t="s">
        <v>214</v>
      </c>
      <c r="G3897" s="6" t="str">
        <f>VLOOKUP(F3897,'Customer Info'!A:B,2,0)</f>
        <v>Laurel</v>
      </c>
      <c r="H3897" s="6" t="str">
        <f>VLOOKUP(F3897,'Customer Info'!A:C,3,0)</f>
        <v>Beltran</v>
      </c>
      <c r="I3897" s="6" t="str">
        <f>VLOOKUP(F3897,'Customer Info'!A:E,5,0)</f>
        <v>Bonn</v>
      </c>
      <c r="J3897" s="2" t="s">
        <v>614</v>
      </c>
      <c r="K3897" s="2">
        <v>759</v>
      </c>
      <c r="L3897" s="2">
        <v>703</v>
      </c>
      <c r="M3897" s="2">
        <v>4</v>
      </c>
      <c r="N3897" s="7">
        <f t="shared" si="240"/>
        <v>2812</v>
      </c>
      <c r="O3897" s="7">
        <f t="shared" si="241"/>
        <v>3036</v>
      </c>
      <c r="P3897" s="2">
        <v>78</v>
      </c>
      <c r="Q3897" s="8">
        <f t="shared" si="242"/>
        <v>3114</v>
      </c>
      <c r="R3897" s="8">
        <f t="shared" si="243"/>
        <v>224</v>
      </c>
      <c r="S3897" s="2" t="s">
        <v>31</v>
      </c>
      <c r="T3897" s="22" cm="1">
        <f t="array" ref="T3897">_xlfn.IFS(OR(Q3897&gt;$U$2,Q3897&lt;$U$3),Q3897*$V$2,OR(Q3897&gt;$U$3,Q3897&lt;$U$4),Q3897*$V$3,OR(Q3897&gt;$U$3,Q3897&lt;$U$4),Q3897*$V$4,OR(Q3897&gt;$U$5,Q3897&lt;$U$6),Q3897*$V$6,OR(Q3897&gt;$U$6,Q3897&lt;$U$7),Q3897*$V$7)</f>
        <v>62.28</v>
      </c>
    </row>
    <row r="3898" spans="1:20" x14ac:dyDescent="0.3">
      <c r="A3898" s="2" t="s">
        <v>4585</v>
      </c>
      <c r="B3898" s="5">
        <v>44005</v>
      </c>
      <c r="C3898" s="5">
        <v>44007</v>
      </c>
      <c r="D3898" s="2" t="s">
        <v>33</v>
      </c>
      <c r="E3898" s="2" t="s">
        <v>27</v>
      </c>
      <c r="F3898" s="2" t="s">
        <v>568</v>
      </c>
      <c r="G3898" s="6" t="str">
        <f>VLOOKUP(F3898,'Customer Info'!A:B,2,0)</f>
        <v>Hallie</v>
      </c>
      <c r="H3898" s="6" t="str">
        <f>VLOOKUP(F3898,'Customer Info'!A:C,3,0)</f>
        <v>Redmond</v>
      </c>
      <c r="I3898" s="6" t="str">
        <f>VLOOKUP(F3898,'Customer Info'!A:E,5,0)</f>
        <v>Caloundra</v>
      </c>
      <c r="J3898" s="2" t="s">
        <v>762</v>
      </c>
      <c r="K3898" s="2">
        <v>7943</v>
      </c>
      <c r="L3898" s="2">
        <v>7790</v>
      </c>
      <c r="M3898" s="2">
        <v>3</v>
      </c>
      <c r="N3898" s="7">
        <f t="shared" si="240"/>
        <v>23370</v>
      </c>
      <c r="O3898" s="7">
        <f t="shared" si="241"/>
        <v>23829</v>
      </c>
      <c r="P3898" s="2">
        <v>27</v>
      </c>
      <c r="Q3898" s="8">
        <f t="shared" si="242"/>
        <v>23856</v>
      </c>
      <c r="R3898" s="8">
        <f t="shared" si="243"/>
        <v>459</v>
      </c>
      <c r="S3898" s="2" t="s">
        <v>61</v>
      </c>
      <c r="T3898" s="22" cm="1">
        <f t="array" ref="T3898">_xlfn.IFS(OR(Q3898&gt;$U$2,Q3898&lt;$U$3),Q3898*$V$2,OR(Q3898&gt;$U$3,Q3898&lt;$U$4),Q3898*$V$3,OR(Q3898&gt;$U$3,Q3898&lt;$U$4),Q3898*$V$4,OR(Q3898&gt;$U$5,Q3898&lt;$U$6),Q3898*$V$6,OR(Q3898&gt;$U$6,Q3898&lt;$U$7),Q3898*$V$7)</f>
        <v>477.12</v>
      </c>
    </row>
    <row r="3899" spans="1:20" x14ac:dyDescent="0.3">
      <c r="A3899" s="2" t="s">
        <v>4586</v>
      </c>
      <c r="B3899" s="5">
        <v>43968</v>
      </c>
      <c r="C3899" s="5">
        <v>43970</v>
      </c>
      <c r="D3899" s="2" t="s">
        <v>26</v>
      </c>
      <c r="E3899" s="2" t="s">
        <v>41</v>
      </c>
      <c r="F3899" s="2" t="s">
        <v>540</v>
      </c>
      <c r="G3899" s="6" t="str">
        <f>VLOOKUP(F3899,'Customer Info'!A:B,2,0)</f>
        <v>Rob</v>
      </c>
      <c r="H3899" s="6" t="str">
        <f>VLOOKUP(F3899,'Customer Info'!A:C,3,0)</f>
        <v>Williams</v>
      </c>
      <c r="I3899" s="6" t="str">
        <f>VLOOKUP(F3899,'Customer Info'!A:E,5,0)</f>
        <v>Wodonga</v>
      </c>
      <c r="J3899" s="2" t="s">
        <v>283</v>
      </c>
      <c r="K3899" s="2">
        <v>2466</v>
      </c>
      <c r="L3899" s="2">
        <v>2350</v>
      </c>
      <c r="M3899" s="2">
        <v>3</v>
      </c>
      <c r="N3899" s="7">
        <f t="shared" si="240"/>
        <v>7050</v>
      </c>
      <c r="O3899" s="7">
        <f t="shared" si="241"/>
        <v>7398</v>
      </c>
      <c r="P3899" s="2">
        <v>32</v>
      </c>
      <c r="Q3899" s="8">
        <f t="shared" si="242"/>
        <v>7430</v>
      </c>
      <c r="R3899" s="8">
        <f t="shared" si="243"/>
        <v>348</v>
      </c>
      <c r="S3899" s="2" t="s">
        <v>28</v>
      </c>
      <c r="T3899" s="22" cm="1">
        <f t="array" ref="T3899">_xlfn.IFS(OR(Q3899&gt;$U$2,Q3899&lt;$U$3),Q3899*$V$2,OR(Q3899&gt;$U$3,Q3899&lt;$U$4),Q3899*$V$3,OR(Q3899&gt;$U$3,Q3899&lt;$U$4),Q3899*$V$4,OR(Q3899&gt;$U$5,Q3899&lt;$U$6),Q3899*$V$6,OR(Q3899&gt;$U$6,Q3899&lt;$U$7),Q3899*$V$7)</f>
        <v>148.6</v>
      </c>
    </row>
    <row r="3900" spans="1:20" x14ac:dyDescent="0.3">
      <c r="A3900" s="2" t="s">
        <v>4587</v>
      </c>
      <c r="B3900" s="5">
        <v>44183</v>
      </c>
      <c r="C3900" s="5">
        <v>44185</v>
      </c>
      <c r="D3900" s="2" t="s">
        <v>45</v>
      </c>
      <c r="E3900" s="2" t="s">
        <v>27</v>
      </c>
      <c r="F3900" s="2" t="s">
        <v>912</v>
      </c>
      <c r="G3900" s="6" t="str">
        <f>VLOOKUP(F3900,'Customer Info'!A:B,2,0)</f>
        <v>Jennifer</v>
      </c>
      <c r="H3900" s="6" t="str">
        <f>VLOOKUP(F3900,'Customer Info'!A:C,3,0)</f>
        <v>Halladay</v>
      </c>
      <c r="I3900" s="6" t="str">
        <f>VLOOKUP(F3900,'Customer Info'!A:E,5,0)</f>
        <v>Bielefeld</v>
      </c>
      <c r="J3900" s="2" t="s">
        <v>793</v>
      </c>
      <c r="K3900" s="2">
        <v>63</v>
      </c>
      <c r="L3900" s="2">
        <v>59</v>
      </c>
      <c r="M3900" s="2">
        <v>3</v>
      </c>
      <c r="N3900" s="7">
        <f t="shared" si="240"/>
        <v>177</v>
      </c>
      <c r="O3900" s="7">
        <f t="shared" si="241"/>
        <v>189</v>
      </c>
      <c r="P3900" s="2">
        <v>10</v>
      </c>
      <c r="Q3900" s="8">
        <f t="shared" si="242"/>
        <v>199</v>
      </c>
      <c r="R3900" s="8">
        <f t="shared" si="243"/>
        <v>12</v>
      </c>
      <c r="S3900" s="2" t="s">
        <v>31</v>
      </c>
      <c r="T3900" s="22" cm="1">
        <f t="array" ref="T3900">_xlfn.IFS(OR(Q3900&gt;$U$2,Q3900&lt;$U$3),Q3900*$V$2,OR(Q3900&gt;$U$3,Q3900&lt;$U$4),Q3900*$V$3,OR(Q3900&gt;$U$3,Q3900&lt;$U$4),Q3900*$V$4,OR(Q3900&gt;$U$5,Q3900&lt;$U$6),Q3900*$V$6,OR(Q3900&gt;$U$6,Q3900&lt;$U$7),Q3900*$V$7)</f>
        <v>3.98</v>
      </c>
    </row>
    <row r="3901" spans="1:20" x14ac:dyDescent="0.3">
      <c r="A3901" s="2" t="s">
        <v>4588</v>
      </c>
      <c r="B3901" s="5">
        <v>44194</v>
      </c>
      <c r="C3901" s="5">
        <v>44196</v>
      </c>
      <c r="D3901" s="2" t="s">
        <v>26</v>
      </c>
      <c r="E3901" s="2" t="s">
        <v>27</v>
      </c>
      <c r="F3901" s="2" t="s">
        <v>542</v>
      </c>
      <c r="G3901" s="6" t="str">
        <f>VLOOKUP(F3901,'Customer Info'!A:B,2,0)</f>
        <v>Troy</v>
      </c>
      <c r="H3901" s="6" t="str">
        <f>VLOOKUP(F3901,'Customer Info'!A:C,3,0)</f>
        <v>Blackwell</v>
      </c>
      <c r="I3901" s="6" t="str">
        <f>VLOOKUP(F3901,'Customer Info'!A:E,5,0)</f>
        <v>Akola</v>
      </c>
      <c r="J3901" s="2" t="s">
        <v>148</v>
      </c>
      <c r="K3901" s="2">
        <v>3224</v>
      </c>
      <c r="L3901" s="2">
        <v>2901</v>
      </c>
      <c r="M3901" s="2">
        <v>6</v>
      </c>
      <c r="N3901" s="7">
        <f t="shared" si="240"/>
        <v>17406</v>
      </c>
      <c r="O3901" s="7">
        <f t="shared" si="241"/>
        <v>19344</v>
      </c>
      <c r="P3901" s="2">
        <v>49</v>
      </c>
      <c r="Q3901" s="8">
        <f t="shared" si="242"/>
        <v>19393</v>
      </c>
      <c r="R3901" s="8">
        <f t="shared" si="243"/>
        <v>1938</v>
      </c>
      <c r="S3901" s="2" t="s">
        <v>61</v>
      </c>
      <c r="T3901" s="22" cm="1">
        <f t="array" ref="T3901">_xlfn.IFS(OR(Q3901&gt;$U$2,Q3901&lt;$U$3),Q3901*$V$2,OR(Q3901&gt;$U$3,Q3901&lt;$U$4),Q3901*$V$3,OR(Q3901&gt;$U$3,Q3901&lt;$U$4),Q3901*$V$4,OR(Q3901&gt;$U$5,Q3901&lt;$U$6),Q3901*$V$6,OR(Q3901&gt;$U$6,Q3901&lt;$U$7),Q3901*$V$7)</f>
        <v>387.86</v>
      </c>
    </row>
    <row r="3902" spans="1:20" x14ac:dyDescent="0.3">
      <c r="A3902" s="2" t="s">
        <v>4589</v>
      </c>
      <c r="B3902" s="5">
        <v>44030</v>
      </c>
      <c r="C3902" s="5">
        <v>44032</v>
      </c>
      <c r="D3902" s="2" t="s">
        <v>26</v>
      </c>
      <c r="E3902" s="2" t="s">
        <v>27</v>
      </c>
      <c r="F3902" s="2" t="s">
        <v>1393</v>
      </c>
      <c r="G3902" s="6" t="str">
        <f>VLOOKUP(F3902,'Customer Info'!A:B,2,0)</f>
        <v>Ionia</v>
      </c>
      <c r="H3902" s="6" t="str">
        <f>VLOOKUP(F3902,'Customer Info'!A:C,3,0)</f>
        <v>McGrath</v>
      </c>
      <c r="I3902" s="6" t="str">
        <f>VLOOKUP(F3902,'Customer Info'!A:E,5,0)</f>
        <v>Dormagen</v>
      </c>
      <c r="J3902" s="2" t="s">
        <v>356</v>
      </c>
      <c r="K3902" s="2">
        <v>2244</v>
      </c>
      <c r="L3902" s="2">
        <v>2143</v>
      </c>
      <c r="M3902" s="2">
        <v>3</v>
      </c>
      <c r="N3902" s="7">
        <f t="shared" si="240"/>
        <v>6429</v>
      </c>
      <c r="O3902" s="7">
        <f t="shared" si="241"/>
        <v>6732</v>
      </c>
      <c r="P3902" s="2">
        <v>84</v>
      </c>
      <c r="Q3902" s="8">
        <f t="shared" si="242"/>
        <v>6816</v>
      </c>
      <c r="R3902" s="8">
        <f t="shared" si="243"/>
        <v>303</v>
      </c>
      <c r="S3902" s="2" t="s">
        <v>61</v>
      </c>
      <c r="T3902" s="22" cm="1">
        <f t="array" ref="T3902">_xlfn.IFS(OR(Q3902&gt;$U$2,Q3902&lt;$U$3),Q3902*$V$2,OR(Q3902&gt;$U$3,Q3902&lt;$U$4),Q3902*$V$3,OR(Q3902&gt;$U$3,Q3902&lt;$U$4),Q3902*$V$4,OR(Q3902&gt;$U$5,Q3902&lt;$U$6),Q3902*$V$6,OR(Q3902&gt;$U$6,Q3902&lt;$U$7),Q3902*$V$7)</f>
        <v>136.32</v>
      </c>
    </row>
    <row r="3903" spans="1:20" x14ac:dyDescent="0.3">
      <c r="A3903" s="2" t="s">
        <v>4590</v>
      </c>
      <c r="B3903" s="5">
        <v>43933</v>
      </c>
      <c r="C3903" s="5">
        <v>43935</v>
      </c>
      <c r="D3903" s="2" t="s">
        <v>33</v>
      </c>
      <c r="E3903" s="2" t="s">
        <v>34</v>
      </c>
      <c r="F3903" s="2" t="s">
        <v>2866</v>
      </c>
      <c r="G3903" s="6" t="str">
        <f>VLOOKUP(F3903,'Customer Info'!A:B,2,0)</f>
        <v>Dorothy</v>
      </c>
      <c r="H3903" s="6" t="str">
        <f>VLOOKUP(F3903,'Customer Info'!A:C,3,0)</f>
        <v>Wardle</v>
      </c>
      <c r="I3903" s="6" t="str">
        <f>VLOOKUP(F3903,'Customer Info'!A:E,5,0)</f>
        <v>Sydney</v>
      </c>
      <c r="J3903" s="2" t="s">
        <v>191</v>
      </c>
      <c r="K3903" s="2">
        <v>8022</v>
      </c>
      <c r="L3903" s="2">
        <v>7868</v>
      </c>
      <c r="M3903" s="2">
        <v>2</v>
      </c>
      <c r="N3903" s="7">
        <f t="shared" si="240"/>
        <v>15736</v>
      </c>
      <c r="O3903" s="7">
        <f t="shared" si="241"/>
        <v>16044</v>
      </c>
      <c r="P3903" s="2">
        <v>36</v>
      </c>
      <c r="Q3903" s="8">
        <f t="shared" si="242"/>
        <v>16080</v>
      </c>
      <c r="R3903" s="8">
        <f t="shared" si="243"/>
        <v>308</v>
      </c>
      <c r="S3903" s="2" t="s">
        <v>61</v>
      </c>
      <c r="T3903" s="22" cm="1">
        <f t="array" ref="T3903">_xlfn.IFS(OR(Q3903&gt;$U$2,Q3903&lt;$U$3),Q3903*$V$2,OR(Q3903&gt;$U$3,Q3903&lt;$U$4),Q3903*$V$3,OR(Q3903&gt;$U$3,Q3903&lt;$U$4),Q3903*$V$4,OR(Q3903&gt;$U$5,Q3903&lt;$U$6),Q3903*$V$6,OR(Q3903&gt;$U$6,Q3903&lt;$U$7),Q3903*$V$7)</f>
        <v>321.60000000000002</v>
      </c>
    </row>
    <row r="3904" spans="1:20" x14ac:dyDescent="0.3">
      <c r="A3904" s="2" t="s">
        <v>4591</v>
      </c>
      <c r="B3904" s="5">
        <v>43892</v>
      </c>
      <c r="C3904" s="5">
        <v>43893</v>
      </c>
      <c r="D3904" s="2" t="s">
        <v>45</v>
      </c>
      <c r="E3904" s="2" t="s">
        <v>89</v>
      </c>
      <c r="F3904" s="2" t="s">
        <v>499</v>
      </c>
      <c r="G3904" s="6" t="str">
        <f>VLOOKUP(F3904,'Customer Info'!A:B,2,0)</f>
        <v>Ryan</v>
      </c>
      <c r="H3904" s="6" t="str">
        <f>VLOOKUP(F3904,'Customer Info'!A:C,3,0)</f>
        <v>Akin</v>
      </c>
      <c r="I3904" s="6" t="str">
        <f>VLOOKUP(F3904,'Customer Info'!A:E,5,0)</f>
        <v>Bayreuth</v>
      </c>
      <c r="J3904" s="2" t="s">
        <v>64</v>
      </c>
      <c r="K3904" s="2">
        <v>69</v>
      </c>
      <c r="L3904" s="2">
        <v>63</v>
      </c>
      <c r="M3904" s="2">
        <v>2</v>
      </c>
      <c r="N3904" s="7">
        <f t="shared" si="240"/>
        <v>126</v>
      </c>
      <c r="O3904" s="7">
        <f t="shared" si="241"/>
        <v>138</v>
      </c>
      <c r="P3904" s="2">
        <v>10</v>
      </c>
      <c r="Q3904" s="8">
        <f t="shared" si="242"/>
        <v>148</v>
      </c>
      <c r="R3904" s="8">
        <f t="shared" si="243"/>
        <v>12</v>
      </c>
      <c r="S3904" s="2" t="s">
        <v>61</v>
      </c>
      <c r="T3904" s="22" cm="1">
        <f t="array" ref="T3904">_xlfn.IFS(OR(Q3904&gt;$U$2,Q3904&lt;$U$3),Q3904*$V$2,OR(Q3904&gt;$U$3,Q3904&lt;$U$4),Q3904*$V$3,OR(Q3904&gt;$U$3,Q3904&lt;$U$4),Q3904*$V$4,OR(Q3904&gt;$U$5,Q3904&lt;$U$6),Q3904*$V$6,OR(Q3904&gt;$U$6,Q3904&lt;$U$7),Q3904*$V$7)</f>
        <v>2.96</v>
      </c>
    </row>
    <row r="3905" spans="1:20" x14ac:dyDescent="0.3">
      <c r="A3905" s="2" t="s">
        <v>4592</v>
      </c>
      <c r="B3905" s="5">
        <v>44055</v>
      </c>
      <c r="C3905" s="5">
        <v>44056</v>
      </c>
      <c r="D3905" s="2" t="s">
        <v>26</v>
      </c>
      <c r="E3905" s="2" t="s">
        <v>89</v>
      </c>
      <c r="F3905" s="2" t="s">
        <v>632</v>
      </c>
      <c r="G3905" s="6" t="str">
        <f>VLOOKUP(F3905,'Customer Info'!A:B,2,0)</f>
        <v>Rob</v>
      </c>
      <c r="H3905" s="6" t="str">
        <f>VLOOKUP(F3905,'Customer Info'!A:C,3,0)</f>
        <v>Haberlin</v>
      </c>
      <c r="I3905" s="6" t="str">
        <f>VLOOKUP(F3905,'Customer Info'!A:E,5,0)</f>
        <v>Harbin</v>
      </c>
      <c r="J3905" s="2" t="s">
        <v>91</v>
      </c>
      <c r="K3905" s="2">
        <v>8752</v>
      </c>
      <c r="L3905" s="2">
        <v>7877</v>
      </c>
      <c r="M3905" s="2">
        <v>4</v>
      </c>
      <c r="N3905" s="7">
        <f t="shared" si="240"/>
        <v>31508</v>
      </c>
      <c r="O3905" s="7">
        <f t="shared" si="241"/>
        <v>35008</v>
      </c>
      <c r="P3905" s="2">
        <v>32</v>
      </c>
      <c r="Q3905" s="8">
        <f t="shared" si="242"/>
        <v>35040</v>
      </c>
      <c r="R3905" s="8">
        <f t="shared" si="243"/>
        <v>3500</v>
      </c>
      <c r="S3905" s="2" t="s">
        <v>28</v>
      </c>
      <c r="T3905" s="22" cm="1">
        <f t="array" ref="T3905">_xlfn.IFS(OR(Q3905&gt;$U$2,Q3905&lt;$U$3),Q3905*$V$2,OR(Q3905&gt;$U$3,Q3905&lt;$U$4),Q3905*$V$3,OR(Q3905&gt;$U$3,Q3905&lt;$U$4),Q3905*$V$4,OR(Q3905&gt;$U$5,Q3905&lt;$U$6),Q3905*$V$6,OR(Q3905&gt;$U$6,Q3905&lt;$U$7),Q3905*$V$7)</f>
        <v>700.80000000000007</v>
      </c>
    </row>
    <row r="3906" spans="1:20" x14ac:dyDescent="0.3">
      <c r="A3906" s="2" t="s">
        <v>4593</v>
      </c>
      <c r="B3906" s="5">
        <v>43943</v>
      </c>
      <c r="C3906" s="5">
        <v>43945</v>
      </c>
      <c r="D3906" s="2" t="s">
        <v>26</v>
      </c>
      <c r="E3906" s="2" t="s">
        <v>89</v>
      </c>
      <c r="F3906" s="2" t="s">
        <v>1902</v>
      </c>
      <c r="G3906" s="6" t="str">
        <f>VLOOKUP(F3906,'Customer Info'!A:B,2,0)</f>
        <v>Steven</v>
      </c>
      <c r="H3906" s="6" t="str">
        <f>VLOOKUP(F3906,'Customer Info'!A:C,3,0)</f>
        <v>Roelle</v>
      </c>
      <c r="I3906" s="6" t="str">
        <f>VLOOKUP(F3906,'Customer Info'!A:E,5,0)</f>
        <v>Bonn</v>
      </c>
      <c r="J3906" s="2" t="s">
        <v>417</v>
      </c>
      <c r="K3906" s="2">
        <v>4577</v>
      </c>
      <c r="L3906" s="2">
        <v>4280</v>
      </c>
      <c r="M3906" s="2">
        <v>2</v>
      </c>
      <c r="N3906" s="7">
        <f t="shared" si="240"/>
        <v>8560</v>
      </c>
      <c r="O3906" s="7">
        <f t="shared" si="241"/>
        <v>9154</v>
      </c>
      <c r="P3906" s="2">
        <v>71</v>
      </c>
      <c r="Q3906" s="8">
        <f t="shared" si="242"/>
        <v>9225</v>
      </c>
      <c r="R3906" s="8">
        <f t="shared" si="243"/>
        <v>594</v>
      </c>
      <c r="S3906" s="2" t="s">
        <v>61</v>
      </c>
      <c r="T3906" s="22" cm="1">
        <f t="array" ref="T3906">_xlfn.IFS(OR(Q3906&gt;$U$2,Q3906&lt;$U$3),Q3906*$V$2,OR(Q3906&gt;$U$3,Q3906&lt;$U$4),Q3906*$V$3,OR(Q3906&gt;$U$3,Q3906&lt;$U$4),Q3906*$V$4,OR(Q3906&gt;$U$5,Q3906&lt;$U$6),Q3906*$V$6,OR(Q3906&gt;$U$6,Q3906&lt;$U$7),Q3906*$V$7)</f>
        <v>184.5</v>
      </c>
    </row>
    <row r="3907" spans="1:20" x14ac:dyDescent="0.3">
      <c r="A3907" s="2" t="s">
        <v>4594</v>
      </c>
      <c r="B3907" s="5">
        <v>44193</v>
      </c>
      <c r="C3907" s="5">
        <v>44193</v>
      </c>
      <c r="D3907" s="2" t="s">
        <v>26</v>
      </c>
      <c r="E3907" s="2" t="s">
        <v>46</v>
      </c>
      <c r="F3907" s="2" t="s">
        <v>522</v>
      </c>
      <c r="G3907" s="6" t="str">
        <f>VLOOKUP(F3907,'Customer Info'!A:B,2,0)</f>
        <v>Troy</v>
      </c>
      <c r="H3907" s="6" t="str">
        <f>VLOOKUP(F3907,'Customer Info'!A:C,3,0)</f>
        <v>Staebel</v>
      </c>
      <c r="I3907" s="6" t="str">
        <f>VLOOKUP(F3907,'Customer Info'!A:E,5,0)</f>
        <v>Canberra</v>
      </c>
      <c r="J3907" s="2" t="s">
        <v>446</v>
      </c>
      <c r="K3907" s="2">
        <v>1968</v>
      </c>
      <c r="L3907" s="2">
        <v>1821</v>
      </c>
      <c r="M3907" s="2">
        <v>3</v>
      </c>
      <c r="N3907" s="7">
        <f t="shared" si="240"/>
        <v>5463</v>
      </c>
      <c r="O3907" s="7">
        <f t="shared" si="241"/>
        <v>5904</v>
      </c>
      <c r="P3907" s="2">
        <v>27</v>
      </c>
      <c r="Q3907" s="8">
        <f t="shared" si="242"/>
        <v>5931</v>
      </c>
      <c r="R3907" s="8">
        <f t="shared" si="243"/>
        <v>441</v>
      </c>
      <c r="S3907" s="2" t="s">
        <v>31</v>
      </c>
      <c r="T3907" s="22" cm="1">
        <f t="array" ref="T3907">_xlfn.IFS(OR(Q3907&gt;$U$2,Q3907&lt;$U$3),Q3907*$V$2,OR(Q3907&gt;$U$3,Q3907&lt;$U$4),Q3907*$V$3,OR(Q3907&gt;$U$3,Q3907&lt;$U$4),Q3907*$V$4,OR(Q3907&gt;$U$5,Q3907&lt;$U$6),Q3907*$V$6,OR(Q3907&gt;$U$6,Q3907&lt;$U$7),Q3907*$V$7)</f>
        <v>118.62</v>
      </c>
    </row>
    <row r="3908" spans="1:20" x14ac:dyDescent="0.3">
      <c r="A3908" s="2" t="s">
        <v>4595</v>
      </c>
      <c r="B3908" s="5">
        <v>43867</v>
      </c>
      <c r="C3908" s="5">
        <v>43867</v>
      </c>
      <c r="D3908" s="2" t="s">
        <v>33</v>
      </c>
      <c r="E3908" s="2" t="s">
        <v>27</v>
      </c>
      <c r="F3908" s="2" t="s">
        <v>289</v>
      </c>
      <c r="G3908" s="6" t="str">
        <f>VLOOKUP(F3908,'Customer Info'!A:B,2,0)</f>
        <v>Xylona</v>
      </c>
      <c r="H3908" s="6" t="str">
        <f>VLOOKUP(F3908,'Customer Info'!A:C,3,0)</f>
        <v>Preis</v>
      </c>
      <c r="I3908" s="6" t="str">
        <f>VLOOKUP(F3908,'Customer Info'!A:E,5,0)</f>
        <v>Qidong</v>
      </c>
      <c r="J3908" s="2" t="s">
        <v>243</v>
      </c>
      <c r="K3908" s="2">
        <v>36057</v>
      </c>
      <c r="L3908" s="2">
        <v>34028</v>
      </c>
      <c r="M3908" s="2">
        <v>7</v>
      </c>
      <c r="N3908" s="7">
        <f t="shared" si="240"/>
        <v>238196</v>
      </c>
      <c r="O3908" s="7">
        <f t="shared" si="241"/>
        <v>252399</v>
      </c>
      <c r="P3908" s="2">
        <v>35</v>
      </c>
      <c r="Q3908" s="8">
        <f t="shared" si="242"/>
        <v>252434</v>
      </c>
      <c r="R3908" s="8">
        <f t="shared" si="243"/>
        <v>14203</v>
      </c>
      <c r="S3908" s="2" t="s">
        <v>31</v>
      </c>
      <c r="T3908" s="22" cm="1">
        <f t="array" ref="T3908">_xlfn.IFS(OR(Q3908&gt;$U$2,Q3908&lt;$U$3),Q3908*$V$2,OR(Q3908&gt;$U$3,Q3908&lt;$U$4),Q3908*$V$3,OR(Q3908&gt;$U$3,Q3908&lt;$U$4),Q3908*$V$4,OR(Q3908&gt;$U$5,Q3908&lt;$U$6),Q3908*$V$6,OR(Q3908&gt;$U$6,Q3908&lt;$U$7),Q3908*$V$7)</f>
        <v>5048.68</v>
      </c>
    </row>
    <row r="3909" spans="1:20" x14ac:dyDescent="0.3">
      <c r="A3909" s="2" t="s">
        <v>4596</v>
      </c>
      <c r="B3909" s="5">
        <v>43949</v>
      </c>
      <c r="C3909" s="5">
        <v>43950</v>
      </c>
      <c r="D3909" s="2" t="s">
        <v>45</v>
      </c>
      <c r="E3909" s="2" t="s">
        <v>34</v>
      </c>
      <c r="F3909" s="2" t="s">
        <v>1419</v>
      </c>
      <c r="G3909" s="6" t="str">
        <f>VLOOKUP(F3909,'Customer Info'!A:B,2,0)</f>
        <v>Alice</v>
      </c>
      <c r="H3909" s="6" t="str">
        <f>VLOOKUP(F3909,'Customer Info'!A:C,3,0)</f>
        <v>McCarthy</v>
      </c>
      <c r="I3909" s="6" t="str">
        <f>VLOOKUP(F3909,'Customer Info'!A:E,5,0)</f>
        <v>Berlin</v>
      </c>
      <c r="J3909" s="2" t="s">
        <v>161</v>
      </c>
      <c r="K3909" s="2">
        <v>1283</v>
      </c>
      <c r="L3909" s="2">
        <v>1187</v>
      </c>
      <c r="M3909" s="2">
        <v>2</v>
      </c>
      <c r="N3909" s="7">
        <f t="shared" si="240"/>
        <v>2374</v>
      </c>
      <c r="O3909" s="7">
        <f t="shared" si="241"/>
        <v>2566</v>
      </c>
      <c r="P3909" s="2">
        <v>71</v>
      </c>
      <c r="Q3909" s="8">
        <f t="shared" si="242"/>
        <v>2637</v>
      </c>
      <c r="R3909" s="8">
        <f t="shared" si="243"/>
        <v>192</v>
      </c>
      <c r="S3909" s="2" t="s">
        <v>31</v>
      </c>
      <c r="T3909" s="22" cm="1">
        <f t="array" ref="T3909">_xlfn.IFS(OR(Q3909&gt;$U$2,Q3909&lt;$U$3),Q3909*$V$2,OR(Q3909&gt;$U$3,Q3909&lt;$U$4),Q3909*$V$3,OR(Q3909&gt;$U$3,Q3909&lt;$U$4),Q3909*$V$4,OR(Q3909&gt;$U$5,Q3909&lt;$U$6),Q3909*$V$6,OR(Q3909&gt;$U$6,Q3909&lt;$U$7),Q3909*$V$7)</f>
        <v>52.74</v>
      </c>
    </row>
    <row r="3910" spans="1:20" x14ac:dyDescent="0.3">
      <c r="A3910" s="2" t="s">
        <v>4597</v>
      </c>
      <c r="B3910" s="5">
        <v>44163</v>
      </c>
      <c r="C3910" s="5">
        <v>44163</v>
      </c>
      <c r="D3910" s="2" t="s">
        <v>45</v>
      </c>
      <c r="E3910" s="2" t="s">
        <v>34</v>
      </c>
      <c r="F3910" s="2" t="s">
        <v>736</v>
      </c>
      <c r="G3910" s="6" t="str">
        <f>VLOOKUP(F3910,'Customer Info'!A:B,2,0)</f>
        <v>Hilary</v>
      </c>
      <c r="H3910" s="6" t="str">
        <f>VLOOKUP(F3910,'Customer Info'!A:C,3,0)</f>
        <v>Holden</v>
      </c>
      <c r="I3910" s="6" t="str">
        <f>VLOOKUP(F3910,'Customer Info'!A:E,5,0)</f>
        <v>Mysore</v>
      </c>
      <c r="J3910" s="2" t="s">
        <v>1222</v>
      </c>
      <c r="K3910" s="2">
        <v>1372</v>
      </c>
      <c r="L3910" s="2">
        <v>1308</v>
      </c>
      <c r="M3910" s="2">
        <v>1</v>
      </c>
      <c r="N3910" s="7">
        <f t="shared" si="240"/>
        <v>1308</v>
      </c>
      <c r="O3910" s="7">
        <f t="shared" si="241"/>
        <v>1372</v>
      </c>
      <c r="P3910" s="2">
        <v>95</v>
      </c>
      <c r="Q3910" s="8">
        <f t="shared" si="242"/>
        <v>1467</v>
      </c>
      <c r="R3910" s="8">
        <f t="shared" si="243"/>
        <v>64</v>
      </c>
      <c r="S3910" s="2" t="s">
        <v>31</v>
      </c>
      <c r="T3910" s="22" cm="1">
        <f t="array" ref="T3910">_xlfn.IFS(OR(Q3910&gt;$U$2,Q3910&lt;$U$3),Q3910*$V$2,OR(Q3910&gt;$U$3,Q3910&lt;$U$4),Q3910*$V$3,OR(Q3910&gt;$U$3,Q3910&lt;$U$4),Q3910*$V$4,OR(Q3910&gt;$U$5,Q3910&lt;$U$6),Q3910*$V$6,OR(Q3910&gt;$U$6,Q3910&lt;$U$7),Q3910*$V$7)</f>
        <v>29.34</v>
      </c>
    </row>
    <row r="3911" spans="1:20" x14ac:dyDescent="0.3">
      <c r="A3911" s="2" t="s">
        <v>4598</v>
      </c>
      <c r="B3911" s="5">
        <v>43888</v>
      </c>
      <c r="C3911" s="5">
        <v>43888</v>
      </c>
      <c r="D3911" s="2" t="s">
        <v>26</v>
      </c>
      <c r="E3911" s="2" t="s">
        <v>46</v>
      </c>
      <c r="F3911" s="2" t="s">
        <v>606</v>
      </c>
      <c r="G3911" s="6" t="str">
        <f>VLOOKUP(F3911,'Customer Info'!A:B,2,0)</f>
        <v>Shahid</v>
      </c>
      <c r="H3911" s="6" t="str">
        <f>VLOOKUP(F3911,'Customer Info'!A:C,3,0)</f>
        <v>Collister</v>
      </c>
      <c r="I3911" s="6" t="str">
        <f>VLOOKUP(F3911,'Customer Info'!A:E,5,0)</f>
        <v>Solapur</v>
      </c>
      <c r="J3911" s="2" t="s">
        <v>575</v>
      </c>
      <c r="K3911" s="2">
        <v>8026</v>
      </c>
      <c r="L3911" s="2">
        <v>7572</v>
      </c>
      <c r="M3911" s="2">
        <v>3</v>
      </c>
      <c r="N3911" s="7">
        <f t="shared" si="240"/>
        <v>22716</v>
      </c>
      <c r="O3911" s="7">
        <f t="shared" si="241"/>
        <v>24078</v>
      </c>
      <c r="P3911" s="2">
        <v>90</v>
      </c>
      <c r="Q3911" s="8">
        <f t="shared" si="242"/>
        <v>24168</v>
      </c>
      <c r="R3911" s="8">
        <f t="shared" si="243"/>
        <v>1362</v>
      </c>
      <c r="S3911" s="2" t="s">
        <v>31</v>
      </c>
      <c r="T3911" s="22" cm="1">
        <f t="array" ref="T3911">_xlfn.IFS(OR(Q3911&gt;$U$2,Q3911&lt;$U$3),Q3911*$V$2,OR(Q3911&gt;$U$3,Q3911&lt;$U$4),Q3911*$V$3,OR(Q3911&gt;$U$3,Q3911&lt;$U$4),Q3911*$V$4,OR(Q3911&gt;$U$5,Q3911&lt;$U$6),Q3911*$V$6,OR(Q3911&gt;$U$6,Q3911&lt;$U$7),Q3911*$V$7)</f>
        <v>483.36</v>
      </c>
    </row>
    <row r="3912" spans="1:20" x14ac:dyDescent="0.3">
      <c r="A3912" s="2" t="s">
        <v>4599</v>
      </c>
      <c r="B3912" s="5">
        <v>43999</v>
      </c>
      <c r="C3912" s="5">
        <v>44000</v>
      </c>
      <c r="D3912" s="2" t="s">
        <v>45</v>
      </c>
      <c r="E3912" s="2" t="s">
        <v>66</v>
      </c>
      <c r="F3912" s="2" t="s">
        <v>1744</v>
      </c>
      <c r="G3912" s="6" t="str">
        <f>VLOOKUP(F3912,'Customer Info'!A:B,2,0)</f>
        <v>Aaron</v>
      </c>
      <c r="H3912" s="6" t="str">
        <f>VLOOKUP(F3912,'Customer Info'!A:C,3,0)</f>
        <v>Smayling</v>
      </c>
      <c r="I3912" s="6" t="str">
        <f>VLOOKUP(F3912,'Customer Info'!A:E,5,0)</f>
        <v>Port Macquarie</v>
      </c>
      <c r="J3912" s="2" t="s">
        <v>543</v>
      </c>
      <c r="K3912" s="2">
        <v>96</v>
      </c>
      <c r="L3912" s="2">
        <v>87</v>
      </c>
      <c r="M3912" s="2">
        <v>3</v>
      </c>
      <c r="N3912" s="7">
        <f t="shared" si="240"/>
        <v>261</v>
      </c>
      <c r="O3912" s="7">
        <f t="shared" si="241"/>
        <v>288</v>
      </c>
      <c r="P3912" s="2">
        <v>10</v>
      </c>
      <c r="Q3912" s="8">
        <f t="shared" si="242"/>
        <v>298</v>
      </c>
      <c r="R3912" s="8">
        <f t="shared" si="243"/>
        <v>27</v>
      </c>
      <c r="S3912" s="2" t="s">
        <v>31</v>
      </c>
      <c r="T3912" s="22" cm="1">
        <f t="array" ref="T3912">_xlfn.IFS(OR(Q3912&gt;$U$2,Q3912&lt;$U$3),Q3912*$V$2,OR(Q3912&gt;$U$3,Q3912&lt;$U$4),Q3912*$V$3,OR(Q3912&gt;$U$3,Q3912&lt;$U$4),Q3912*$V$4,OR(Q3912&gt;$U$5,Q3912&lt;$U$6),Q3912*$V$6,OR(Q3912&gt;$U$6,Q3912&lt;$U$7),Q3912*$V$7)</f>
        <v>5.96</v>
      </c>
    </row>
    <row r="3913" spans="1:20" x14ac:dyDescent="0.3">
      <c r="A3913" s="2" t="s">
        <v>4600</v>
      </c>
      <c r="B3913" s="5">
        <v>44126</v>
      </c>
      <c r="C3913" s="5">
        <v>44126</v>
      </c>
      <c r="D3913" s="2" t="s">
        <v>26</v>
      </c>
      <c r="E3913" s="2" t="s">
        <v>34</v>
      </c>
      <c r="F3913" s="2" t="s">
        <v>196</v>
      </c>
      <c r="G3913" s="6" t="str">
        <f>VLOOKUP(F3913,'Customer Info'!A:B,2,0)</f>
        <v>Catherine</v>
      </c>
      <c r="H3913" s="6" t="str">
        <f>VLOOKUP(F3913,'Customer Info'!A:C,3,0)</f>
        <v>Glotzbach</v>
      </c>
      <c r="I3913" s="6" t="str">
        <f>VLOOKUP(F3913,'Customer Info'!A:E,5,0)</f>
        <v>Bochum</v>
      </c>
      <c r="J3913" s="2" t="s">
        <v>311</v>
      </c>
      <c r="K3913" s="2">
        <v>1601</v>
      </c>
      <c r="L3913" s="2">
        <v>1510</v>
      </c>
      <c r="M3913" s="2">
        <v>5</v>
      </c>
      <c r="N3913" s="7">
        <f t="shared" si="240"/>
        <v>7550</v>
      </c>
      <c r="O3913" s="7">
        <f t="shared" si="241"/>
        <v>8005</v>
      </c>
      <c r="P3913" s="2">
        <v>80</v>
      </c>
      <c r="Q3913" s="8">
        <f t="shared" si="242"/>
        <v>8085</v>
      </c>
      <c r="R3913" s="8">
        <f t="shared" si="243"/>
        <v>455</v>
      </c>
      <c r="S3913" s="2" t="s">
        <v>61</v>
      </c>
      <c r="T3913" s="22" cm="1">
        <f t="array" ref="T3913">_xlfn.IFS(OR(Q3913&gt;$U$2,Q3913&lt;$U$3),Q3913*$V$2,OR(Q3913&gt;$U$3,Q3913&lt;$U$4),Q3913*$V$3,OR(Q3913&gt;$U$3,Q3913&lt;$U$4),Q3913*$V$4,OR(Q3913&gt;$U$5,Q3913&lt;$U$6),Q3913*$V$6,OR(Q3913&gt;$U$6,Q3913&lt;$U$7),Q3913*$V$7)</f>
        <v>161.70000000000002</v>
      </c>
    </row>
    <row r="3914" spans="1:20" x14ac:dyDescent="0.3">
      <c r="A3914" s="2" t="s">
        <v>4601</v>
      </c>
      <c r="B3914" s="5">
        <v>44173</v>
      </c>
      <c r="C3914" s="5">
        <v>44175</v>
      </c>
      <c r="D3914" s="2" t="s">
        <v>45</v>
      </c>
      <c r="E3914" s="2" t="s">
        <v>34</v>
      </c>
      <c r="F3914" s="2" t="s">
        <v>661</v>
      </c>
      <c r="G3914" s="6" t="str">
        <f>VLOOKUP(F3914,'Customer Info'!A:B,2,0)</f>
        <v>Aaron</v>
      </c>
      <c r="H3914" s="6" t="str">
        <f>VLOOKUP(F3914,'Customer Info'!A:C,3,0)</f>
        <v>Bergman</v>
      </c>
      <c r="I3914" s="6" t="str">
        <f>VLOOKUP(F3914,'Customer Info'!A:E,5,0)</f>
        <v>Halle</v>
      </c>
      <c r="J3914" s="2" t="s">
        <v>308</v>
      </c>
      <c r="K3914" s="2">
        <v>3256</v>
      </c>
      <c r="L3914" s="2">
        <v>3044</v>
      </c>
      <c r="M3914" s="2">
        <v>7</v>
      </c>
      <c r="N3914" s="7">
        <f t="shared" si="240"/>
        <v>21308</v>
      </c>
      <c r="O3914" s="7">
        <f t="shared" si="241"/>
        <v>22792</v>
      </c>
      <c r="P3914" s="2">
        <v>88</v>
      </c>
      <c r="Q3914" s="8">
        <f t="shared" si="242"/>
        <v>22880</v>
      </c>
      <c r="R3914" s="8">
        <f t="shared" si="243"/>
        <v>1484</v>
      </c>
      <c r="S3914" s="2" t="s">
        <v>31</v>
      </c>
      <c r="T3914" s="22" cm="1">
        <f t="array" ref="T3914">_xlfn.IFS(OR(Q3914&gt;$U$2,Q3914&lt;$U$3),Q3914*$V$2,OR(Q3914&gt;$U$3,Q3914&lt;$U$4),Q3914*$V$3,OR(Q3914&gt;$U$3,Q3914&lt;$U$4),Q3914*$V$4,OR(Q3914&gt;$U$5,Q3914&lt;$U$6),Q3914*$V$6,OR(Q3914&gt;$U$6,Q3914&lt;$U$7),Q3914*$V$7)</f>
        <v>457.6</v>
      </c>
    </row>
    <row r="3915" spans="1:20" x14ac:dyDescent="0.3">
      <c r="A3915" s="2" t="s">
        <v>4602</v>
      </c>
      <c r="B3915" s="5">
        <v>44007</v>
      </c>
      <c r="C3915" s="5">
        <v>44007</v>
      </c>
      <c r="D3915" s="2" t="s">
        <v>45</v>
      </c>
      <c r="E3915" s="2" t="s">
        <v>66</v>
      </c>
      <c r="F3915" s="2" t="s">
        <v>1494</v>
      </c>
      <c r="G3915" s="6" t="str">
        <f>VLOOKUP(F3915,'Customer Info'!A:B,2,0)</f>
        <v>Philisse</v>
      </c>
      <c r="H3915" s="6" t="str">
        <f>VLOOKUP(F3915,'Customer Info'!A:C,3,0)</f>
        <v>Overcash</v>
      </c>
      <c r="I3915" s="6" t="str">
        <f>VLOOKUP(F3915,'Customer Info'!A:E,5,0)</f>
        <v>Potsdam</v>
      </c>
      <c r="J3915" s="2" t="s">
        <v>326</v>
      </c>
      <c r="K3915" s="2">
        <v>458</v>
      </c>
      <c r="L3915" s="2">
        <v>419</v>
      </c>
      <c r="M3915" s="2">
        <v>9</v>
      </c>
      <c r="N3915" s="7">
        <f t="shared" ref="N3915:N3978" si="244">L3915*M3915</f>
        <v>3771</v>
      </c>
      <c r="O3915" s="7">
        <f t="shared" ref="O3915:O3978" si="245">K3915*M3915</f>
        <v>4122</v>
      </c>
      <c r="P3915" s="2">
        <v>24</v>
      </c>
      <c r="Q3915" s="8">
        <f t="shared" ref="Q3915:Q3978" si="246">P3915+O3915</f>
        <v>4146</v>
      </c>
      <c r="R3915" s="8">
        <f t="shared" ref="R3915:R3978" si="247">Q3915-N3915-P3915</f>
        <v>351</v>
      </c>
      <c r="S3915" s="2" t="s">
        <v>61</v>
      </c>
      <c r="T3915" s="22" cm="1">
        <f t="array" ref="T3915">_xlfn.IFS(OR(Q3915&gt;$U$2,Q3915&lt;$U$3),Q3915*$V$2,OR(Q3915&gt;$U$3,Q3915&lt;$U$4),Q3915*$V$3,OR(Q3915&gt;$U$3,Q3915&lt;$U$4),Q3915*$V$4,OR(Q3915&gt;$U$5,Q3915&lt;$U$6),Q3915*$V$6,OR(Q3915&gt;$U$6,Q3915&lt;$U$7),Q3915*$V$7)</f>
        <v>82.92</v>
      </c>
    </row>
    <row r="3916" spans="1:20" x14ac:dyDescent="0.3">
      <c r="A3916" s="2" t="s">
        <v>4603</v>
      </c>
      <c r="B3916" s="5">
        <v>44188</v>
      </c>
      <c r="C3916" s="5">
        <v>44188</v>
      </c>
      <c r="D3916" s="2" t="s">
        <v>26</v>
      </c>
      <c r="E3916" s="2" t="s">
        <v>89</v>
      </c>
      <c r="F3916" s="2" t="s">
        <v>338</v>
      </c>
      <c r="G3916" s="6" t="str">
        <f>VLOOKUP(F3916,'Customer Info'!A:B,2,0)</f>
        <v>Ann</v>
      </c>
      <c r="H3916" s="6" t="str">
        <f>VLOOKUP(F3916,'Customer Info'!A:C,3,0)</f>
        <v>Chong</v>
      </c>
      <c r="I3916" s="6" t="str">
        <f>VLOOKUP(F3916,'Customer Info'!A:E,5,0)</f>
        <v>Sydney</v>
      </c>
      <c r="J3916" s="2" t="s">
        <v>72</v>
      </c>
      <c r="K3916" s="2">
        <v>5051</v>
      </c>
      <c r="L3916" s="2">
        <v>4634</v>
      </c>
      <c r="M3916" s="2">
        <v>9</v>
      </c>
      <c r="N3916" s="7">
        <f t="shared" si="244"/>
        <v>41706</v>
      </c>
      <c r="O3916" s="7">
        <f t="shared" si="245"/>
        <v>45459</v>
      </c>
      <c r="P3916" s="2">
        <v>88</v>
      </c>
      <c r="Q3916" s="8">
        <f t="shared" si="246"/>
        <v>45547</v>
      </c>
      <c r="R3916" s="8">
        <f t="shared" si="247"/>
        <v>3753</v>
      </c>
      <c r="S3916" s="2" t="s">
        <v>28</v>
      </c>
      <c r="T3916" s="22" cm="1">
        <f t="array" ref="T3916">_xlfn.IFS(OR(Q3916&gt;$U$2,Q3916&lt;$U$3),Q3916*$V$2,OR(Q3916&gt;$U$3,Q3916&lt;$U$4),Q3916*$V$3,OR(Q3916&gt;$U$3,Q3916&lt;$U$4),Q3916*$V$4,OR(Q3916&gt;$U$5,Q3916&lt;$U$6),Q3916*$V$6,OR(Q3916&gt;$U$6,Q3916&lt;$U$7),Q3916*$V$7)</f>
        <v>910.94</v>
      </c>
    </row>
    <row r="3917" spans="1:20" x14ac:dyDescent="0.3">
      <c r="A3917" s="2" t="s">
        <v>4604</v>
      </c>
      <c r="B3917" s="5">
        <v>44073</v>
      </c>
      <c r="C3917" s="5">
        <v>44074</v>
      </c>
      <c r="D3917" s="2" t="s">
        <v>26</v>
      </c>
      <c r="E3917" s="2" t="s">
        <v>89</v>
      </c>
      <c r="F3917" s="2" t="s">
        <v>721</v>
      </c>
      <c r="G3917" s="6" t="str">
        <f>VLOOKUP(F3917,'Customer Info'!A:B,2,0)</f>
        <v>Sally</v>
      </c>
      <c r="H3917" s="6" t="str">
        <f>VLOOKUP(F3917,'Customer Info'!A:C,3,0)</f>
        <v>Hughsby</v>
      </c>
      <c r="I3917" s="6" t="str">
        <f>VLOOKUP(F3917,'Customer Info'!A:E,5,0)</f>
        <v>Depok</v>
      </c>
      <c r="J3917" s="2" t="s">
        <v>518</v>
      </c>
      <c r="K3917" s="2">
        <v>2958</v>
      </c>
      <c r="L3917" s="2">
        <v>2743</v>
      </c>
      <c r="M3917" s="2">
        <v>4</v>
      </c>
      <c r="N3917" s="7">
        <f t="shared" si="244"/>
        <v>10972</v>
      </c>
      <c r="O3917" s="7">
        <f t="shared" si="245"/>
        <v>11832</v>
      </c>
      <c r="P3917" s="2">
        <v>22</v>
      </c>
      <c r="Q3917" s="8">
        <f t="shared" si="246"/>
        <v>11854</v>
      </c>
      <c r="R3917" s="8">
        <f t="shared" si="247"/>
        <v>860</v>
      </c>
      <c r="S3917" s="2" t="s">
        <v>28</v>
      </c>
      <c r="T3917" s="22" cm="1">
        <f t="array" ref="T3917">_xlfn.IFS(OR(Q3917&gt;$U$2,Q3917&lt;$U$3),Q3917*$V$2,OR(Q3917&gt;$U$3,Q3917&lt;$U$4),Q3917*$V$3,OR(Q3917&gt;$U$3,Q3917&lt;$U$4),Q3917*$V$4,OR(Q3917&gt;$U$5,Q3917&lt;$U$6),Q3917*$V$6,OR(Q3917&gt;$U$6,Q3917&lt;$U$7),Q3917*$V$7)</f>
        <v>237.08</v>
      </c>
    </row>
    <row r="3918" spans="1:20" x14ac:dyDescent="0.3">
      <c r="A3918" s="2" t="s">
        <v>4605</v>
      </c>
      <c r="B3918" s="5">
        <v>44095</v>
      </c>
      <c r="C3918" s="5">
        <v>44097</v>
      </c>
      <c r="D3918" s="2" t="s">
        <v>33</v>
      </c>
      <c r="E3918" s="2" t="s">
        <v>46</v>
      </c>
      <c r="F3918" s="2" t="s">
        <v>863</v>
      </c>
      <c r="G3918" s="6" t="str">
        <f>VLOOKUP(F3918,'Customer Info'!A:B,2,0)</f>
        <v>Michael</v>
      </c>
      <c r="H3918" s="6" t="str">
        <f>VLOOKUP(F3918,'Customer Info'!A:C,3,0)</f>
        <v>Nguyen</v>
      </c>
      <c r="I3918" s="6" t="str">
        <f>VLOOKUP(F3918,'Customer Info'!A:E,5,0)</f>
        <v>Berlin</v>
      </c>
      <c r="J3918" s="2" t="s">
        <v>389</v>
      </c>
      <c r="K3918" s="2">
        <v>38328</v>
      </c>
      <c r="L3918" s="2">
        <v>35164</v>
      </c>
      <c r="M3918" s="2">
        <v>1</v>
      </c>
      <c r="N3918" s="7">
        <f t="shared" si="244"/>
        <v>35164</v>
      </c>
      <c r="O3918" s="7">
        <f t="shared" si="245"/>
        <v>38328</v>
      </c>
      <c r="P3918" s="2">
        <v>68</v>
      </c>
      <c r="Q3918" s="8">
        <f t="shared" si="246"/>
        <v>38396</v>
      </c>
      <c r="R3918" s="8">
        <f t="shared" si="247"/>
        <v>3164</v>
      </c>
      <c r="S3918" s="2" t="s">
        <v>31</v>
      </c>
      <c r="T3918" s="22" cm="1">
        <f t="array" ref="T3918">_xlfn.IFS(OR(Q3918&gt;$U$2,Q3918&lt;$U$3),Q3918*$V$2,OR(Q3918&gt;$U$3,Q3918&lt;$U$4),Q3918*$V$3,OR(Q3918&gt;$U$3,Q3918&lt;$U$4),Q3918*$V$4,OR(Q3918&gt;$U$5,Q3918&lt;$U$6),Q3918*$V$6,OR(Q3918&gt;$U$6,Q3918&lt;$U$7),Q3918*$V$7)</f>
        <v>767.92000000000007</v>
      </c>
    </row>
    <row r="3919" spans="1:20" x14ac:dyDescent="0.3">
      <c r="A3919" s="2" t="s">
        <v>4606</v>
      </c>
      <c r="B3919" s="5">
        <v>44009</v>
      </c>
      <c r="C3919" s="5">
        <v>44009</v>
      </c>
      <c r="D3919" s="2" t="s">
        <v>45</v>
      </c>
      <c r="E3919" s="2" t="s">
        <v>89</v>
      </c>
      <c r="F3919" s="2" t="s">
        <v>86</v>
      </c>
      <c r="G3919" s="6" t="str">
        <f>VLOOKUP(F3919,'Customer Info'!A:B,2,0)</f>
        <v>Dennis</v>
      </c>
      <c r="H3919" s="6" t="str">
        <f>VLOOKUP(F3919,'Customer Info'!A:C,3,0)</f>
        <v>Pardue</v>
      </c>
      <c r="I3919" s="6" t="str">
        <f>VLOOKUP(F3919,'Customer Info'!A:E,5,0)</f>
        <v>Wollongong</v>
      </c>
      <c r="J3919" s="2" t="s">
        <v>5</v>
      </c>
      <c r="K3919" s="2">
        <v>729</v>
      </c>
      <c r="L3919" s="2">
        <v>689</v>
      </c>
      <c r="M3919" s="2">
        <v>3</v>
      </c>
      <c r="N3919" s="7">
        <f t="shared" si="244"/>
        <v>2067</v>
      </c>
      <c r="O3919" s="7">
        <f t="shared" si="245"/>
        <v>2187</v>
      </c>
      <c r="P3919" s="2">
        <v>34</v>
      </c>
      <c r="Q3919" s="8">
        <f t="shared" si="246"/>
        <v>2221</v>
      </c>
      <c r="R3919" s="8">
        <f t="shared" si="247"/>
        <v>120</v>
      </c>
      <c r="S3919" s="2" t="s">
        <v>28</v>
      </c>
      <c r="T3919" s="22" cm="1">
        <f t="array" ref="T3919">_xlfn.IFS(OR(Q3919&gt;$U$2,Q3919&lt;$U$3),Q3919*$V$2,OR(Q3919&gt;$U$3,Q3919&lt;$U$4),Q3919*$V$3,OR(Q3919&gt;$U$3,Q3919&lt;$U$4),Q3919*$V$4,OR(Q3919&gt;$U$5,Q3919&lt;$U$6),Q3919*$V$6,OR(Q3919&gt;$U$6,Q3919&lt;$U$7),Q3919*$V$7)</f>
        <v>44.42</v>
      </c>
    </row>
    <row r="3920" spans="1:20" x14ac:dyDescent="0.3">
      <c r="A3920" s="2" t="s">
        <v>4607</v>
      </c>
      <c r="B3920" s="5">
        <v>43885</v>
      </c>
      <c r="C3920" s="5">
        <v>43885</v>
      </c>
      <c r="D3920" s="2" t="s">
        <v>33</v>
      </c>
      <c r="E3920" s="2" t="s">
        <v>34</v>
      </c>
      <c r="F3920" s="2" t="s">
        <v>951</v>
      </c>
      <c r="G3920" s="6" t="str">
        <f>VLOOKUP(F3920,'Customer Info'!A:B,2,0)</f>
        <v>Jill</v>
      </c>
      <c r="H3920" s="6" t="str">
        <f>VLOOKUP(F3920,'Customer Info'!A:C,3,0)</f>
        <v>Fjeld</v>
      </c>
      <c r="I3920" s="6" t="str">
        <f>VLOOKUP(F3920,'Customer Info'!A:E,5,0)</f>
        <v>Wollongong</v>
      </c>
      <c r="J3920" s="2" t="s">
        <v>332</v>
      </c>
      <c r="K3920" s="2">
        <v>8022</v>
      </c>
      <c r="L3920" s="2">
        <v>7868</v>
      </c>
      <c r="M3920" s="2">
        <v>7</v>
      </c>
      <c r="N3920" s="7">
        <f t="shared" si="244"/>
        <v>55076</v>
      </c>
      <c r="O3920" s="7">
        <f t="shared" si="245"/>
        <v>56154</v>
      </c>
      <c r="P3920" s="2">
        <v>66</v>
      </c>
      <c r="Q3920" s="8">
        <f t="shared" si="246"/>
        <v>56220</v>
      </c>
      <c r="R3920" s="8">
        <f t="shared" si="247"/>
        <v>1078</v>
      </c>
      <c r="S3920" s="2" t="s">
        <v>69</v>
      </c>
      <c r="T3920" s="22" cm="1">
        <f t="array" ref="T3920">_xlfn.IFS(OR(Q3920&gt;$U$2,Q3920&lt;$U$3),Q3920*$V$2,OR(Q3920&gt;$U$3,Q3920&lt;$U$4),Q3920*$V$3,OR(Q3920&gt;$U$3,Q3920&lt;$U$4),Q3920*$V$4,OR(Q3920&gt;$U$5,Q3920&lt;$U$6),Q3920*$V$6,OR(Q3920&gt;$U$6,Q3920&lt;$U$7),Q3920*$V$7)</f>
        <v>1124.4000000000001</v>
      </c>
    </row>
    <row r="3921" spans="1:20" x14ac:dyDescent="0.3">
      <c r="A3921" s="2" t="s">
        <v>4608</v>
      </c>
      <c r="B3921" s="5">
        <v>44158</v>
      </c>
      <c r="C3921" s="5">
        <v>44158</v>
      </c>
      <c r="D3921" s="2" t="s">
        <v>33</v>
      </c>
      <c r="E3921" s="2" t="s">
        <v>27</v>
      </c>
      <c r="F3921" s="2" t="s">
        <v>259</v>
      </c>
      <c r="G3921" s="6" t="str">
        <f>VLOOKUP(F3921,'Customer Info'!A:B,2,0)</f>
        <v>Charlotte</v>
      </c>
      <c r="H3921" s="6" t="str">
        <f>VLOOKUP(F3921,'Customer Info'!A:C,3,0)</f>
        <v>Melton</v>
      </c>
      <c r="I3921" s="6" t="str">
        <f>VLOOKUP(F3921,'Customer Info'!A:E,5,0)</f>
        <v>Canberra</v>
      </c>
      <c r="J3921" s="2" t="s">
        <v>386</v>
      </c>
      <c r="K3921" s="2">
        <v>2857</v>
      </c>
      <c r="L3921" s="2">
        <v>2622</v>
      </c>
      <c r="M3921" s="2">
        <v>5</v>
      </c>
      <c r="N3921" s="7">
        <f t="shared" si="244"/>
        <v>13110</v>
      </c>
      <c r="O3921" s="7">
        <f t="shared" si="245"/>
        <v>14285</v>
      </c>
      <c r="P3921" s="2">
        <v>45</v>
      </c>
      <c r="Q3921" s="8">
        <f t="shared" si="246"/>
        <v>14330</v>
      </c>
      <c r="R3921" s="8">
        <f t="shared" si="247"/>
        <v>1175</v>
      </c>
      <c r="S3921" s="2" t="s">
        <v>28</v>
      </c>
      <c r="T3921" s="22" cm="1">
        <f t="array" ref="T3921">_xlfn.IFS(OR(Q3921&gt;$U$2,Q3921&lt;$U$3),Q3921*$V$2,OR(Q3921&gt;$U$3,Q3921&lt;$U$4),Q3921*$V$3,OR(Q3921&gt;$U$3,Q3921&lt;$U$4),Q3921*$V$4,OR(Q3921&gt;$U$5,Q3921&lt;$U$6),Q3921*$V$6,OR(Q3921&gt;$U$6,Q3921&lt;$U$7),Q3921*$V$7)</f>
        <v>286.60000000000002</v>
      </c>
    </row>
    <row r="3922" spans="1:20" x14ac:dyDescent="0.3">
      <c r="A3922" s="2" t="s">
        <v>4609</v>
      </c>
      <c r="B3922" s="5">
        <v>43975</v>
      </c>
      <c r="C3922" s="5">
        <v>43975</v>
      </c>
      <c r="D3922" s="2" t="s">
        <v>45</v>
      </c>
      <c r="E3922" s="2" t="s">
        <v>89</v>
      </c>
      <c r="F3922" s="2" t="s">
        <v>35</v>
      </c>
      <c r="G3922" s="6" t="str">
        <f>VLOOKUP(F3922,'Customer Info'!A:B,2,0)</f>
        <v>Muhammed</v>
      </c>
      <c r="H3922" s="6" t="str">
        <f>VLOOKUP(F3922,'Customer Info'!A:C,3,0)</f>
        <v>Lee</v>
      </c>
      <c r="I3922" s="6" t="str">
        <f>VLOOKUP(F3922,'Customer Info'!A:E,5,0)</f>
        <v>Nellore</v>
      </c>
      <c r="J3922" s="2" t="s">
        <v>468</v>
      </c>
      <c r="K3922" s="2">
        <v>119</v>
      </c>
      <c r="L3922" s="2">
        <v>112</v>
      </c>
      <c r="M3922" s="2">
        <v>2</v>
      </c>
      <c r="N3922" s="7">
        <f t="shared" si="244"/>
        <v>224</v>
      </c>
      <c r="O3922" s="7">
        <f t="shared" si="245"/>
        <v>238</v>
      </c>
      <c r="P3922" s="2">
        <v>30</v>
      </c>
      <c r="Q3922" s="8">
        <f t="shared" si="246"/>
        <v>268</v>
      </c>
      <c r="R3922" s="8">
        <f t="shared" si="247"/>
        <v>14</v>
      </c>
      <c r="S3922" s="2" t="s">
        <v>61</v>
      </c>
      <c r="T3922" s="22" cm="1">
        <f t="array" ref="T3922">_xlfn.IFS(OR(Q3922&gt;$U$2,Q3922&lt;$U$3),Q3922*$V$2,OR(Q3922&gt;$U$3,Q3922&lt;$U$4),Q3922*$V$3,OR(Q3922&gt;$U$3,Q3922&lt;$U$4),Q3922*$V$4,OR(Q3922&gt;$U$5,Q3922&lt;$U$6),Q3922*$V$6,OR(Q3922&gt;$U$6,Q3922&lt;$U$7),Q3922*$V$7)</f>
        <v>5.36</v>
      </c>
    </row>
    <row r="3923" spans="1:20" x14ac:dyDescent="0.3">
      <c r="A3923" s="2" t="s">
        <v>4610</v>
      </c>
      <c r="B3923" s="5">
        <v>43974</v>
      </c>
      <c r="C3923" s="5">
        <v>43974</v>
      </c>
      <c r="D3923" s="2" t="s">
        <v>45</v>
      </c>
      <c r="E3923" s="2" t="s">
        <v>66</v>
      </c>
      <c r="F3923" s="2" t="s">
        <v>1456</v>
      </c>
      <c r="G3923" s="6" t="str">
        <f>VLOOKUP(F3923,'Customer Info'!A:B,2,0)</f>
        <v>Darren</v>
      </c>
      <c r="H3923" s="6" t="str">
        <f>VLOOKUP(F3923,'Customer Info'!A:C,3,0)</f>
        <v>Koutras</v>
      </c>
      <c r="I3923" s="6" t="str">
        <f>VLOOKUP(F3923,'Customer Info'!A:E,5,0)</f>
        <v>Pune</v>
      </c>
      <c r="J3923" s="2" t="s">
        <v>377</v>
      </c>
      <c r="K3923" s="2">
        <v>131</v>
      </c>
      <c r="L3923" s="2">
        <v>124</v>
      </c>
      <c r="M3923" s="2">
        <v>13</v>
      </c>
      <c r="N3923" s="7">
        <f t="shared" si="244"/>
        <v>1612</v>
      </c>
      <c r="O3923" s="7">
        <f t="shared" si="245"/>
        <v>1703</v>
      </c>
      <c r="P3923" s="2">
        <v>30</v>
      </c>
      <c r="Q3923" s="8">
        <f t="shared" si="246"/>
        <v>1733</v>
      </c>
      <c r="R3923" s="8">
        <f t="shared" si="247"/>
        <v>91</v>
      </c>
      <c r="S3923" s="2" t="s">
        <v>28</v>
      </c>
      <c r="T3923" s="22" cm="1">
        <f t="array" ref="T3923">_xlfn.IFS(OR(Q3923&gt;$U$2,Q3923&lt;$U$3),Q3923*$V$2,OR(Q3923&gt;$U$3,Q3923&lt;$U$4),Q3923*$V$3,OR(Q3923&gt;$U$3,Q3923&lt;$U$4),Q3923*$V$4,OR(Q3923&gt;$U$5,Q3923&lt;$U$6),Q3923*$V$6,OR(Q3923&gt;$U$6,Q3923&lt;$U$7),Q3923*$V$7)</f>
        <v>34.660000000000004</v>
      </c>
    </row>
    <row r="3924" spans="1:20" x14ac:dyDescent="0.3">
      <c r="A3924" s="2" t="s">
        <v>4611</v>
      </c>
      <c r="B3924" s="5">
        <v>43946</v>
      </c>
      <c r="C3924" s="5">
        <v>43946</v>
      </c>
      <c r="D3924" s="2" t="s">
        <v>26</v>
      </c>
      <c r="E3924" s="2" t="s">
        <v>89</v>
      </c>
      <c r="F3924" s="2" t="s">
        <v>1890</v>
      </c>
      <c r="G3924" s="6" t="str">
        <f>VLOOKUP(F3924,'Customer Info'!A:B,2,0)</f>
        <v>Hunter</v>
      </c>
      <c r="H3924" s="6" t="str">
        <f>VLOOKUP(F3924,'Customer Info'!A:C,3,0)</f>
        <v>Lopez</v>
      </c>
      <c r="I3924" s="6" t="str">
        <f>VLOOKUP(F3924,'Customer Info'!A:E,5,0)</f>
        <v>Cuttack</v>
      </c>
      <c r="J3924" s="2" t="s">
        <v>374</v>
      </c>
      <c r="K3924" s="2">
        <v>1686</v>
      </c>
      <c r="L3924" s="2">
        <v>1591</v>
      </c>
      <c r="M3924" s="2">
        <v>3</v>
      </c>
      <c r="N3924" s="7">
        <f t="shared" si="244"/>
        <v>4773</v>
      </c>
      <c r="O3924" s="7">
        <f t="shared" si="245"/>
        <v>5058</v>
      </c>
      <c r="P3924" s="2">
        <v>46</v>
      </c>
      <c r="Q3924" s="8">
        <f t="shared" si="246"/>
        <v>5104</v>
      </c>
      <c r="R3924" s="8">
        <f t="shared" si="247"/>
        <v>285</v>
      </c>
      <c r="S3924" s="2" t="s">
        <v>31</v>
      </c>
      <c r="T3924" s="22" cm="1">
        <f t="array" ref="T3924">_xlfn.IFS(OR(Q3924&gt;$U$2,Q3924&lt;$U$3),Q3924*$V$2,OR(Q3924&gt;$U$3,Q3924&lt;$U$4),Q3924*$V$3,OR(Q3924&gt;$U$3,Q3924&lt;$U$4),Q3924*$V$4,OR(Q3924&gt;$U$5,Q3924&lt;$U$6),Q3924*$V$6,OR(Q3924&gt;$U$6,Q3924&lt;$U$7),Q3924*$V$7)</f>
        <v>102.08</v>
      </c>
    </row>
    <row r="3925" spans="1:20" x14ac:dyDescent="0.3">
      <c r="A3925" s="2" t="s">
        <v>4612</v>
      </c>
      <c r="B3925" s="5">
        <v>44186</v>
      </c>
      <c r="C3925" s="5">
        <v>44188</v>
      </c>
      <c r="D3925" s="2" t="s">
        <v>26</v>
      </c>
      <c r="E3925" s="2" t="s">
        <v>66</v>
      </c>
      <c r="F3925" s="2" t="s">
        <v>1360</v>
      </c>
      <c r="G3925" s="6" t="str">
        <f>VLOOKUP(F3925,'Customer Info'!A:B,2,0)</f>
        <v>Ted</v>
      </c>
      <c r="H3925" s="6" t="str">
        <f>VLOOKUP(F3925,'Customer Info'!A:C,3,0)</f>
        <v>Trevino</v>
      </c>
      <c r="I3925" s="6" t="str">
        <f>VLOOKUP(F3925,'Customer Info'!A:E,5,0)</f>
        <v>Gold Coast</v>
      </c>
      <c r="J3925" s="2" t="s">
        <v>959</v>
      </c>
      <c r="K3925" s="2">
        <v>6611</v>
      </c>
      <c r="L3925" s="2">
        <v>5943</v>
      </c>
      <c r="M3925" s="2">
        <v>2</v>
      </c>
      <c r="N3925" s="7">
        <f t="shared" si="244"/>
        <v>11886</v>
      </c>
      <c r="O3925" s="7">
        <f t="shared" si="245"/>
        <v>13222</v>
      </c>
      <c r="P3925" s="2">
        <v>64</v>
      </c>
      <c r="Q3925" s="8">
        <f t="shared" si="246"/>
        <v>13286</v>
      </c>
      <c r="R3925" s="8">
        <f t="shared" si="247"/>
        <v>1336</v>
      </c>
      <c r="S3925" s="2" t="s">
        <v>31</v>
      </c>
      <c r="T3925" s="22" cm="1">
        <f t="array" ref="T3925">_xlfn.IFS(OR(Q3925&gt;$U$2,Q3925&lt;$U$3),Q3925*$V$2,OR(Q3925&gt;$U$3,Q3925&lt;$U$4),Q3925*$V$3,OR(Q3925&gt;$U$3,Q3925&lt;$U$4),Q3925*$V$4,OR(Q3925&gt;$U$5,Q3925&lt;$U$6),Q3925*$V$6,OR(Q3925&gt;$U$6,Q3925&lt;$U$7),Q3925*$V$7)</f>
        <v>265.72000000000003</v>
      </c>
    </row>
    <row r="3926" spans="1:20" x14ac:dyDescent="0.3">
      <c r="A3926" s="2" t="s">
        <v>4613</v>
      </c>
      <c r="B3926" s="5">
        <v>44020</v>
      </c>
      <c r="C3926" s="5">
        <v>44020</v>
      </c>
      <c r="D3926" s="2" t="s">
        <v>45</v>
      </c>
      <c r="E3926" s="2" t="s">
        <v>66</v>
      </c>
      <c r="F3926" s="2" t="s">
        <v>1752</v>
      </c>
      <c r="G3926" s="6" t="str">
        <f>VLOOKUP(F3926,'Customer Info'!A:B,2,0)</f>
        <v>Anemone</v>
      </c>
      <c r="H3926" s="6" t="str">
        <f>VLOOKUP(F3926,'Customer Info'!A:C,3,0)</f>
        <v>Ratner</v>
      </c>
      <c r="I3926" s="6" t="str">
        <f>VLOOKUP(F3926,'Customer Info'!A:E,5,0)</f>
        <v>Berlin</v>
      </c>
      <c r="J3926" s="2" t="s">
        <v>227</v>
      </c>
      <c r="K3926" s="2">
        <v>417</v>
      </c>
      <c r="L3926" s="2">
        <v>392</v>
      </c>
      <c r="M3926" s="2">
        <v>6</v>
      </c>
      <c r="N3926" s="7">
        <f t="shared" si="244"/>
        <v>2352</v>
      </c>
      <c r="O3926" s="7">
        <f t="shared" si="245"/>
        <v>2502</v>
      </c>
      <c r="P3926" s="2">
        <v>53</v>
      </c>
      <c r="Q3926" s="8">
        <f t="shared" si="246"/>
        <v>2555</v>
      </c>
      <c r="R3926" s="8">
        <f t="shared" si="247"/>
        <v>150</v>
      </c>
      <c r="S3926" s="2" t="s">
        <v>31</v>
      </c>
      <c r="T3926" s="22" cm="1">
        <f t="array" ref="T3926">_xlfn.IFS(OR(Q3926&gt;$U$2,Q3926&lt;$U$3),Q3926*$V$2,OR(Q3926&gt;$U$3,Q3926&lt;$U$4),Q3926*$V$3,OR(Q3926&gt;$U$3,Q3926&lt;$U$4),Q3926*$V$4,OR(Q3926&gt;$U$5,Q3926&lt;$U$6),Q3926*$V$6,OR(Q3926&gt;$U$6,Q3926&lt;$U$7),Q3926*$V$7)</f>
        <v>51.1</v>
      </c>
    </row>
    <row r="3927" spans="1:20" x14ac:dyDescent="0.3">
      <c r="A3927" s="2" t="s">
        <v>4614</v>
      </c>
      <c r="B3927" s="5">
        <v>44145</v>
      </c>
      <c r="C3927" s="5">
        <v>44146</v>
      </c>
      <c r="D3927" s="2" t="s">
        <v>45</v>
      </c>
      <c r="E3927" s="2" t="s">
        <v>27</v>
      </c>
      <c r="F3927" s="2" t="s">
        <v>784</v>
      </c>
      <c r="G3927" s="6" t="str">
        <f>VLOOKUP(F3927,'Customer Info'!A:B,2,0)</f>
        <v>Stefanie</v>
      </c>
      <c r="H3927" s="6" t="str">
        <f>VLOOKUP(F3927,'Customer Info'!A:C,3,0)</f>
        <v>Holloman</v>
      </c>
      <c r="I3927" s="6" t="str">
        <f>VLOOKUP(F3927,'Customer Info'!A:E,5,0)</f>
        <v>Durgapur</v>
      </c>
      <c r="J3927" s="2" t="s">
        <v>433</v>
      </c>
      <c r="K3927" s="2">
        <v>896</v>
      </c>
      <c r="L3927" s="2">
        <v>870</v>
      </c>
      <c r="M3927" s="2">
        <v>2</v>
      </c>
      <c r="N3927" s="7">
        <f t="shared" si="244"/>
        <v>1740</v>
      </c>
      <c r="O3927" s="7">
        <f t="shared" si="245"/>
        <v>1792</v>
      </c>
      <c r="P3927" s="2">
        <v>51</v>
      </c>
      <c r="Q3927" s="8">
        <f t="shared" si="246"/>
        <v>1843</v>
      </c>
      <c r="R3927" s="8">
        <f t="shared" si="247"/>
        <v>52</v>
      </c>
      <c r="S3927" s="2" t="s">
        <v>31</v>
      </c>
      <c r="T3927" s="22" cm="1">
        <f t="array" ref="T3927">_xlfn.IFS(OR(Q3927&gt;$U$2,Q3927&lt;$U$3),Q3927*$V$2,OR(Q3927&gt;$U$3,Q3927&lt;$U$4),Q3927*$V$3,OR(Q3927&gt;$U$3,Q3927&lt;$U$4),Q3927*$V$4,OR(Q3927&gt;$U$5,Q3927&lt;$U$6),Q3927*$V$6,OR(Q3927&gt;$U$6,Q3927&lt;$U$7),Q3927*$V$7)</f>
        <v>36.86</v>
      </c>
    </row>
    <row r="3928" spans="1:20" x14ac:dyDescent="0.3">
      <c r="A3928" s="2" t="s">
        <v>4615</v>
      </c>
      <c r="B3928" s="5">
        <v>43966</v>
      </c>
      <c r="C3928" s="5">
        <v>43968</v>
      </c>
      <c r="D3928" s="2" t="s">
        <v>45</v>
      </c>
      <c r="E3928" s="2" t="s">
        <v>89</v>
      </c>
      <c r="F3928" s="2" t="s">
        <v>257</v>
      </c>
      <c r="G3928" s="6" t="str">
        <f>VLOOKUP(F3928,'Customer Info'!A:B,2,0)</f>
        <v>Eugene</v>
      </c>
      <c r="H3928" s="6" t="str">
        <f>VLOOKUP(F3928,'Customer Info'!A:C,3,0)</f>
        <v>Hildebrand</v>
      </c>
      <c r="I3928" s="6" t="str">
        <f>VLOOKUP(F3928,'Customer Info'!A:E,5,0)</f>
        <v>Liaocheng</v>
      </c>
      <c r="J3928" s="2" t="s">
        <v>209</v>
      </c>
      <c r="K3928" s="2">
        <v>2243</v>
      </c>
      <c r="L3928" s="2">
        <v>2000</v>
      </c>
      <c r="M3928" s="2">
        <v>2</v>
      </c>
      <c r="N3928" s="7">
        <f t="shared" si="244"/>
        <v>4000</v>
      </c>
      <c r="O3928" s="7">
        <f t="shared" si="245"/>
        <v>4486</v>
      </c>
      <c r="P3928" s="2">
        <v>62</v>
      </c>
      <c r="Q3928" s="8">
        <f t="shared" si="246"/>
        <v>4548</v>
      </c>
      <c r="R3928" s="8">
        <f t="shared" si="247"/>
        <v>486</v>
      </c>
      <c r="S3928" s="2" t="s">
        <v>31</v>
      </c>
      <c r="T3928" s="22" cm="1">
        <f t="array" ref="T3928">_xlfn.IFS(OR(Q3928&gt;$U$2,Q3928&lt;$U$3),Q3928*$V$2,OR(Q3928&gt;$U$3,Q3928&lt;$U$4),Q3928*$V$3,OR(Q3928&gt;$U$3,Q3928&lt;$U$4),Q3928*$V$4,OR(Q3928&gt;$U$5,Q3928&lt;$U$6),Q3928*$V$6,OR(Q3928&gt;$U$6,Q3928&lt;$U$7),Q3928*$V$7)</f>
        <v>90.960000000000008</v>
      </c>
    </row>
    <row r="3929" spans="1:20" x14ac:dyDescent="0.3">
      <c r="A3929" s="2" t="s">
        <v>4616</v>
      </c>
      <c r="B3929" s="5">
        <v>44046</v>
      </c>
      <c r="C3929" s="5">
        <v>44047</v>
      </c>
      <c r="D3929" s="2" t="s">
        <v>45</v>
      </c>
      <c r="E3929" s="2" t="s">
        <v>46</v>
      </c>
      <c r="F3929" s="2" t="s">
        <v>143</v>
      </c>
      <c r="G3929" s="6" t="str">
        <f>VLOOKUP(F3929,'Customer Info'!A:B,2,0)</f>
        <v>Hunter</v>
      </c>
      <c r="H3929" s="6" t="str">
        <f>VLOOKUP(F3929,'Customer Info'!A:C,3,0)</f>
        <v>Lopez</v>
      </c>
      <c r="I3929" s="6" t="str">
        <f>VLOOKUP(F3929,'Customer Info'!A:E,5,0)</f>
        <v>Wollongong</v>
      </c>
      <c r="J3929" s="2" t="s">
        <v>39</v>
      </c>
      <c r="K3929" s="2">
        <v>69</v>
      </c>
      <c r="L3929" s="2">
        <v>64</v>
      </c>
      <c r="M3929" s="2">
        <v>3</v>
      </c>
      <c r="N3929" s="7">
        <f t="shared" si="244"/>
        <v>192</v>
      </c>
      <c r="O3929" s="7">
        <f t="shared" si="245"/>
        <v>207</v>
      </c>
      <c r="P3929" s="2">
        <v>10</v>
      </c>
      <c r="Q3929" s="8">
        <f t="shared" si="246"/>
        <v>217</v>
      </c>
      <c r="R3929" s="8">
        <f t="shared" si="247"/>
        <v>15</v>
      </c>
      <c r="S3929" s="2" t="s">
        <v>61</v>
      </c>
      <c r="T3929" s="22" cm="1">
        <f t="array" ref="T3929">_xlfn.IFS(OR(Q3929&gt;$U$2,Q3929&lt;$U$3),Q3929*$V$2,OR(Q3929&gt;$U$3,Q3929&lt;$U$4),Q3929*$V$3,OR(Q3929&gt;$U$3,Q3929&lt;$U$4),Q3929*$V$4,OR(Q3929&gt;$U$5,Q3929&lt;$U$6),Q3929*$V$6,OR(Q3929&gt;$U$6,Q3929&lt;$U$7),Q3929*$V$7)</f>
        <v>4.34</v>
      </c>
    </row>
    <row r="3930" spans="1:20" x14ac:dyDescent="0.3">
      <c r="A3930" s="2" t="s">
        <v>4617</v>
      </c>
      <c r="B3930" s="5">
        <v>44195</v>
      </c>
      <c r="C3930" s="5">
        <v>44195</v>
      </c>
      <c r="D3930" s="2" t="s">
        <v>45</v>
      </c>
      <c r="E3930" s="2" t="s">
        <v>41</v>
      </c>
      <c r="F3930" s="2" t="s">
        <v>870</v>
      </c>
      <c r="G3930" s="6" t="str">
        <f>VLOOKUP(F3930,'Customer Info'!A:B,2,0)</f>
        <v>Ben</v>
      </c>
      <c r="H3930" s="6" t="str">
        <f>VLOOKUP(F3930,'Customer Info'!A:C,3,0)</f>
        <v>Peterman</v>
      </c>
      <c r="I3930" s="6" t="str">
        <f>VLOOKUP(F3930,'Customer Info'!A:E,5,0)</f>
        <v>Bielefeld</v>
      </c>
      <c r="J3930" s="2" t="s">
        <v>291</v>
      </c>
      <c r="K3930" s="2">
        <v>392</v>
      </c>
      <c r="L3930" s="2">
        <v>356</v>
      </c>
      <c r="M3930" s="2">
        <v>3</v>
      </c>
      <c r="N3930" s="7">
        <f t="shared" si="244"/>
        <v>1068</v>
      </c>
      <c r="O3930" s="7">
        <f t="shared" si="245"/>
        <v>1176</v>
      </c>
      <c r="P3930" s="2">
        <v>46</v>
      </c>
      <c r="Q3930" s="8">
        <f t="shared" si="246"/>
        <v>1222</v>
      </c>
      <c r="R3930" s="8">
        <f t="shared" si="247"/>
        <v>108</v>
      </c>
      <c r="S3930" s="2" t="s">
        <v>31</v>
      </c>
      <c r="T3930" s="22" cm="1">
        <f t="array" ref="T3930">_xlfn.IFS(OR(Q3930&gt;$U$2,Q3930&lt;$U$3),Q3930*$V$2,OR(Q3930&gt;$U$3,Q3930&lt;$U$4),Q3930*$V$3,OR(Q3930&gt;$U$3,Q3930&lt;$U$4),Q3930*$V$4,OR(Q3930&gt;$U$5,Q3930&lt;$U$6),Q3930*$V$6,OR(Q3930&gt;$U$6,Q3930&lt;$U$7),Q3930*$V$7)</f>
        <v>24.44</v>
      </c>
    </row>
    <row r="3931" spans="1:20" x14ac:dyDescent="0.3">
      <c r="A3931" s="2" t="s">
        <v>4618</v>
      </c>
      <c r="B3931" s="5">
        <v>43954</v>
      </c>
      <c r="C3931" s="5">
        <v>43954</v>
      </c>
      <c r="D3931" s="2" t="s">
        <v>26</v>
      </c>
      <c r="E3931" s="2" t="s">
        <v>27</v>
      </c>
      <c r="F3931" s="2" t="s">
        <v>411</v>
      </c>
      <c r="G3931" s="6" t="str">
        <f>VLOOKUP(F3931,'Customer Info'!A:B,2,0)</f>
        <v>Bill</v>
      </c>
      <c r="H3931" s="6" t="str">
        <f>VLOOKUP(F3931,'Customer Info'!A:C,3,0)</f>
        <v>Shonely</v>
      </c>
      <c r="I3931" s="6" t="str">
        <f>VLOOKUP(F3931,'Customer Info'!A:E,5,0)</f>
        <v>Jinjiang</v>
      </c>
      <c r="J3931" s="2" t="s">
        <v>490</v>
      </c>
      <c r="K3931" s="2">
        <v>4798</v>
      </c>
      <c r="L3931" s="2">
        <v>4448</v>
      </c>
      <c r="M3931" s="2">
        <v>3</v>
      </c>
      <c r="N3931" s="7">
        <f t="shared" si="244"/>
        <v>13344</v>
      </c>
      <c r="O3931" s="7">
        <f t="shared" si="245"/>
        <v>14394</v>
      </c>
      <c r="P3931" s="2">
        <v>89</v>
      </c>
      <c r="Q3931" s="8">
        <f t="shared" si="246"/>
        <v>14483</v>
      </c>
      <c r="R3931" s="8">
        <f t="shared" si="247"/>
        <v>1050</v>
      </c>
      <c r="S3931" s="2" t="s">
        <v>61</v>
      </c>
      <c r="T3931" s="22" cm="1">
        <f t="array" ref="T3931">_xlfn.IFS(OR(Q3931&gt;$U$2,Q3931&lt;$U$3),Q3931*$V$2,OR(Q3931&gt;$U$3,Q3931&lt;$U$4),Q3931*$V$3,OR(Q3931&gt;$U$3,Q3931&lt;$U$4),Q3931*$V$4,OR(Q3931&gt;$U$5,Q3931&lt;$U$6),Q3931*$V$6,OR(Q3931&gt;$U$6,Q3931&lt;$U$7),Q3931*$V$7)</f>
        <v>289.66000000000003</v>
      </c>
    </row>
    <row r="3932" spans="1:20" x14ac:dyDescent="0.3">
      <c r="A3932" s="2" t="s">
        <v>4619</v>
      </c>
      <c r="B3932" s="5">
        <v>43854</v>
      </c>
      <c r="C3932" s="5">
        <v>43856</v>
      </c>
      <c r="D3932" s="2" t="s">
        <v>45</v>
      </c>
      <c r="E3932" s="2" t="s">
        <v>27</v>
      </c>
      <c r="F3932" s="2" t="s">
        <v>198</v>
      </c>
      <c r="G3932" s="6" t="str">
        <f>VLOOKUP(F3932,'Customer Info'!A:B,2,0)</f>
        <v>James</v>
      </c>
      <c r="H3932" s="6" t="str">
        <f>VLOOKUP(F3932,'Customer Info'!A:C,3,0)</f>
        <v>Lanier</v>
      </c>
      <c r="I3932" s="6" t="str">
        <f>VLOOKUP(F3932,'Customer Info'!A:E,5,0)</f>
        <v>Dortmund</v>
      </c>
      <c r="J3932" s="2" t="s">
        <v>294</v>
      </c>
      <c r="K3932" s="2">
        <v>222</v>
      </c>
      <c r="L3932" s="2">
        <v>204</v>
      </c>
      <c r="M3932" s="2">
        <v>4</v>
      </c>
      <c r="N3932" s="7">
        <f t="shared" si="244"/>
        <v>816</v>
      </c>
      <c r="O3932" s="7">
        <f t="shared" si="245"/>
        <v>888</v>
      </c>
      <c r="P3932" s="2">
        <v>54</v>
      </c>
      <c r="Q3932" s="8">
        <f t="shared" si="246"/>
        <v>942</v>
      </c>
      <c r="R3932" s="8">
        <f t="shared" si="247"/>
        <v>72</v>
      </c>
      <c r="S3932" s="2" t="s">
        <v>61</v>
      </c>
      <c r="T3932" s="22" cm="1">
        <f t="array" ref="T3932">_xlfn.IFS(OR(Q3932&gt;$U$2,Q3932&lt;$U$3),Q3932*$V$2,OR(Q3932&gt;$U$3,Q3932&lt;$U$4),Q3932*$V$3,OR(Q3932&gt;$U$3,Q3932&lt;$U$4),Q3932*$V$4,OR(Q3932&gt;$U$5,Q3932&lt;$U$6),Q3932*$V$6,OR(Q3932&gt;$U$6,Q3932&lt;$U$7),Q3932*$V$7)</f>
        <v>18.84</v>
      </c>
    </row>
    <row r="3933" spans="1:20" x14ac:dyDescent="0.3">
      <c r="A3933" s="2" t="s">
        <v>4620</v>
      </c>
      <c r="B3933" s="5">
        <v>44172</v>
      </c>
      <c r="C3933" s="5">
        <v>44174</v>
      </c>
      <c r="D3933" s="2" t="s">
        <v>33</v>
      </c>
      <c r="E3933" s="2" t="s">
        <v>89</v>
      </c>
      <c r="F3933" s="2" t="s">
        <v>668</v>
      </c>
      <c r="G3933" s="6" t="str">
        <f>VLOOKUP(F3933,'Customer Info'!A:B,2,0)</f>
        <v>Gary</v>
      </c>
      <c r="H3933" s="6" t="str">
        <f>VLOOKUP(F3933,'Customer Info'!A:C,3,0)</f>
        <v>Zandusky</v>
      </c>
      <c r="I3933" s="6" t="str">
        <f>VLOOKUP(F3933,'Customer Info'!A:E,5,0)</f>
        <v>Aligarh</v>
      </c>
      <c r="J3933" s="2" t="s">
        <v>48</v>
      </c>
      <c r="K3933" s="2">
        <v>2526</v>
      </c>
      <c r="L3933" s="2">
        <v>2408</v>
      </c>
      <c r="M3933" s="2">
        <v>2</v>
      </c>
      <c r="N3933" s="7">
        <f t="shared" si="244"/>
        <v>4816</v>
      </c>
      <c r="O3933" s="7">
        <f t="shared" si="245"/>
        <v>5052</v>
      </c>
      <c r="P3933" s="2">
        <v>21</v>
      </c>
      <c r="Q3933" s="8">
        <f t="shared" si="246"/>
        <v>5073</v>
      </c>
      <c r="R3933" s="8">
        <f t="shared" si="247"/>
        <v>236</v>
      </c>
      <c r="S3933" s="2" t="s">
        <v>61</v>
      </c>
      <c r="T3933" s="22" cm="1">
        <f t="array" ref="T3933">_xlfn.IFS(OR(Q3933&gt;$U$2,Q3933&lt;$U$3),Q3933*$V$2,OR(Q3933&gt;$U$3,Q3933&lt;$U$4),Q3933*$V$3,OR(Q3933&gt;$U$3,Q3933&lt;$U$4),Q3933*$V$4,OR(Q3933&gt;$U$5,Q3933&lt;$U$6),Q3933*$V$6,OR(Q3933&gt;$U$6,Q3933&lt;$U$7),Q3933*$V$7)</f>
        <v>101.46000000000001</v>
      </c>
    </row>
    <row r="3934" spans="1:20" x14ac:dyDescent="0.3">
      <c r="A3934" s="2" t="s">
        <v>4621</v>
      </c>
      <c r="B3934" s="5">
        <v>43956</v>
      </c>
      <c r="C3934" s="5">
        <v>43958</v>
      </c>
      <c r="D3934" s="2" t="s">
        <v>45</v>
      </c>
      <c r="E3934" s="2" t="s">
        <v>34</v>
      </c>
      <c r="F3934" s="2" t="s">
        <v>134</v>
      </c>
      <c r="G3934" s="6" t="str">
        <f>VLOOKUP(F3934,'Customer Info'!A:B,2,0)</f>
        <v>Victoria</v>
      </c>
      <c r="H3934" s="6" t="str">
        <f>VLOOKUP(F3934,'Customer Info'!A:C,3,0)</f>
        <v>Pisteka</v>
      </c>
      <c r="I3934" s="6" t="str">
        <f>VLOOKUP(F3934,'Customer Info'!A:E,5,0)</f>
        <v>Bokaro</v>
      </c>
      <c r="J3934" s="2" t="s">
        <v>833</v>
      </c>
      <c r="K3934" s="2">
        <v>92</v>
      </c>
      <c r="L3934" s="2">
        <v>82</v>
      </c>
      <c r="M3934" s="2">
        <v>7</v>
      </c>
      <c r="N3934" s="7">
        <f t="shared" si="244"/>
        <v>574</v>
      </c>
      <c r="O3934" s="7">
        <f t="shared" si="245"/>
        <v>644</v>
      </c>
      <c r="P3934" s="2">
        <v>10</v>
      </c>
      <c r="Q3934" s="8">
        <f t="shared" si="246"/>
        <v>654</v>
      </c>
      <c r="R3934" s="8">
        <f t="shared" si="247"/>
        <v>70</v>
      </c>
      <c r="S3934" s="2" t="s">
        <v>31</v>
      </c>
      <c r="T3934" s="22" cm="1">
        <f t="array" ref="T3934">_xlfn.IFS(OR(Q3934&gt;$U$2,Q3934&lt;$U$3),Q3934*$V$2,OR(Q3934&gt;$U$3,Q3934&lt;$U$4),Q3934*$V$3,OR(Q3934&gt;$U$3,Q3934&lt;$U$4),Q3934*$V$4,OR(Q3934&gt;$U$5,Q3934&lt;$U$6),Q3934*$V$6,OR(Q3934&gt;$U$6,Q3934&lt;$U$7),Q3934*$V$7)</f>
        <v>13.08</v>
      </c>
    </row>
    <row r="3935" spans="1:20" x14ac:dyDescent="0.3">
      <c r="A3935" s="2" t="s">
        <v>4622</v>
      </c>
      <c r="B3935" s="5">
        <v>44002</v>
      </c>
      <c r="C3935" s="5">
        <v>44002</v>
      </c>
      <c r="D3935" s="2" t="s">
        <v>26</v>
      </c>
      <c r="E3935" s="2" t="s">
        <v>89</v>
      </c>
      <c r="F3935" s="2" t="s">
        <v>376</v>
      </c>
      <c r="G3935" s="6" t="str">
        <f>VLOOKUP(F3935,'Customer Info'!A:B,2,0)</f>
        <v>Stuart</v>
      </c>
      <c r="H3935" s="6" t="str">
        <f>VLOOKUP(F3935,'Customer Info'!A:C,3,0)</f>
        <v>Calhoun</v>
      </c>
      <c r="I3935" s="6" t="str">
        <f>VLOOKUP(F3935,'Customer Info'!A:E,5,0)</f>
        <v>Pforzheim</v>
      </c>
      <c r="J3935" s="2" t="s">
        <v>235</v>
      </c>
      <c r="K3935" s="2">
        <v>1305</v>
      </c>
      <c r="L3935" s="2">
        <v>1197</v>
      </c>
      <c r="M3935" s="2">
        <v>3</v>
      </c>
      <c r="N3935" s="7">
        <f t="shared" si="244"/>
        <v>3591</v>
      </c>
      <c r="O3935" s="7">
        <f t="shared" si="245"/>
        <v>3915</v>
      </c>
      <c r="P3935" s="2">
        <v>54</v>
      </c>
      <c r="Q3935" s="8">
        <f t="shared" si="246"/>
        <v>3969</v>
      </c>
      <c r="R3935" s="8">
        <f t="shared" si="247"/>
        <v>324</v>
      </c>
      <c r="S3935" s="2" t="s">
        <v>61</v>
      </c>
      <c r="T3935" s="22" cm="1">
        <f t="array" ref="T3935">_xlfn.IFS(OR(Q3935&gt;$U$2,Q3935&lt;$U$3),Q3935*$V$2,OR(Q3935&gt;$U$3,Q3935&lt;$U$4),Q3935*$V$3,OR(Q3935&gt;$U$3,Q3935&lt;$U$4),Q3935*$V$4,OR(Q3935&gt;$U$5,Q3935&lt;$U$6),Q3935*$V$6,OR(Q3935&gt;$U$6,Q3935&lt;$U$7),Q3935*$V$7)</f>
        <v>79.38</v>
      </c>
    </row>
    <row r="3936" spans="1:20" x14ac:dyDescent="0.3">
      <c r="A3936" s="2" t="s">
        <v>4623</v>
      </c>
      <c r="B3936" s="5">
        <v>44092</v>
      </c>
      <c r="C3936" s="5">
        <v>44092</v>
      </c>
      <c r="D3936" s="2" t="s">
        <v>45</v>
      </c>
      <c r="E3936" s="2" t="s">
        <v>46</v>
      </c>
      <c r="F3936" s="2" t="s">
        <v>457</v>
      </c>
      <c r="G3936" s="6" t="str">
        <f>VLOOKUP(F3936,'Customer Info'!A:B,2,0)</f>
        <v>Alex</v>
      </c>
      <c r="H3936" s="6" t="str">
        <f>VLOOKUP(F3936,'Customer Info'!A:C,3,0)</f>
        <v>Avila</v>
      </c>
      <c r="I3936" s="6" t="str">
        <f>VLOOKUP(F3936,'Customer Info'!A:E,5,0)</f>
        <v>Agra</v>
      </c>
      <c r="J3936" s="2" t="s">
        <v>299</v>
      </c>
      <c r="K3936" s="2">
        <v>811</v>
      </c>
      <c r="L3936" s="2">
        <v>780</v>
      </c>
      <c r="M3936" s="2">
        <v>3</v>
      </c>
      <c r="N3936" s="7">
        <f t="shared" si="244"/>
        <v>2340</v>
      </c>
      <c r="O3936" s="7">
        <f t="shared" si="245"/>
        <v>2433</v>
      </c>
      <c r="P3936" s="2">
        <v>98</v>
      </c>
      <c r="Q3936" s="8">
        <f t="shared" si="246"/>
        <v>2531</v>
      </c>
      <c r="R3936" s="8">
        <f t="shared" si="247"/>
        <v>93</v>
      </c>
      <c r="S3936" s="2" t="s">
        <v>31</v>
      </c>
      <c r="T3936" s="22" cm="1">
        <f t="array" ref="T3936">_xlfn.IFS(OR(Q3936&gt;$U$2,Q3936&lt;$U$3),Q3936*$V$2,OR(Q3936&gt;$U$3,Q3936&lt;$U$4),Q3936*$V$3,OR(Q3936&gt;$U$3,Q3936&lt;$U$4),Q3936*$V$4,OR(Q3936&gt;$U$5,Q3936&lt;$U$6),Q3936*$V$6,OR(Q3936&gt;$U$6,Q3936&lt;$U$7),Q3936*$V$7)</f>
        <v>50.620000000000005</v>
      </c>
    </row>
    <row r="3937" spans="1:20" x14ac:dyDescent="0.3">
      <c r="A3937" s="2" t="s">
        <v>4623</v>
      </c>
      <c r="B3937" s="5">
        <v>44088</v>
      </c>
      <c r="C3937" s="5">
        <v>44088</v>
      </c>
      <c r="D3937" s="2" t="s">
        <v>45</v>
      </c>
      <c r="E3937" s="2" t="s">
        <v>27</v>
      </c>
      <c r="F3937" s="2" t="s">
        <v>636</v>
      </c>
      <c r="G3937" s="6" t="str">
        <f>VLOOKUP(F3937,'Customer Info'!A:B,2,0)</f>
        <v>Ted</v>
      </c>
      <c r="H3937" s="6" t="str">
        <f>VLOOKUP(F3937,'Customer Info'!A:C,3,0)</f>
        <v>Trevino</v>
      </c>
      <c r="I3937" s="6" t="str">
        <f>VLOOKUP(F3937,'Customer Info'!A:E,5,0)</f>
        <v>Bendigo</v>
      </c>
      <c r="J3937" s="2" t="s">
        <v>191</v>
      </c>
      <c r="K3937" s="2">
        <v>887</v>
      </c>
      <c r="L3937" s="2">
        <v>814</v>
      </c>
      <c r="M3937" s="2">
        <v>1</v>
      </c>
      <c r="N3937" s="7">
        <f t="shared" si="244"/>
        <v>814</v>
      </c>
      <c r="O3937" s="7">
        <f t="shared" si="245"/>
        <v>887</v>
      </c>
      <c r="P3937" s="2">
        <v>92</v>
      </c>
      <c r="Q3937" s="8">
        <f t="shared" si="246"/>
        <v>979</v>
      </c>
      <c r="R3937" s="8">
        <f t="shared" si="247"/>
        <v>73</v>
      </c>
      <c r="S3937" s="2" t="s">
        <v>31</v>
      </c>
      <c r="T3937" s="22" cm="1">
        <f t="array" ref="T3937">_xlfn.IFS(OR(Q3937&gt;$U$2,Q3937&lt;$U$3),Q3937*$V$2,OR(Q3937&gt;$U$3,Q3937&lt;$U$4),Q3937*$V$3,OR(Q3937&gt;$U$3,Q3937&lt;$U$4),Q3937*$V$4,OR(Q3937&gt;$U$5,Q3937&lt;$U$6),Q3937*$V$6,OR(Q3937&gt;$U$6,Q3937&lt;$U$7),Q3937*$V$7)</f>
        <v>19.580000000000002</v>
      </c>
    </row>
    <row r="3938" spans="1:20" x14ac:dyDescent="0.3">
      <c r="A3938" s="2" t="s">
        <v>4624</v>
      </c>
      <c r="B3938" s="5">
        <v>44091</v>
      </c>
      <c r="C3938" s="5">
        <v>44091</v>
      </c>
      <c r="D3938" s="2" t="s">
        <v>26</v>
      </c>
      <c r="E3938" s="2" t="s">
        <v>34</v>
      </c>
      <c r="F3938" s="2" t="s">
        <v>1163</v>
      </c>
      <c r="G3938" s="6" t="str">
        <f>VLOOKUP(F3938,'Customer Info'!A:B,2,0)</f>
        <v>Don</v>
      </c>
      <c r="H3938" s="6" t="str">
        <f>VLOOKUP(F3938,'Customer Info'!A:C,3,0)</f>
        <v>Weiss</v>
      </c>
      <c r="I3938" s="6" t="str">
        <f>VLOOKUP(F3938,'Customer Info'!A:E,5,0)</f>
        <v>Sydney</v>
      </c>
      <c r="J3938" s="2" t="s">
        <v>158</v>
      </c>
      <c r="K3938" s="2">
        <v>2778</v>
      </c>
      <c r="L3938" s="2">
        <v>2573</v>
      </c>
      <c r="M3938" s="2">
        <v>2</v>
      </c>
      <c r="N3938" s="7">
        <f t="shared" si="244"/>
        <v>5146</v>
      </c>
      <c r="O3938" s="7">
        <f t="shared" si="245"/>
        <v>5556</v>
      </c>
      <c r="P3938" s="2">
        <v>52</v>
      </c>
      <c r="Q3938" s="8">
        <f t="shared" si="246"/>
        <v>5608</v>
      </c>
      <c r="R3938" s="8">
        <f t="shared" si="247"/>
        <v>410</v>
      </c>
      <c r="S3938" s="2" t="s">
        <v>61</v>
      </c>
      <c r="T3938" s="22" cm="1">
        <f t="array" ref="T3938">_xlfn.IFS(OR(Q3938&gt;$U$2,Q3938&lt;$U$3),Q3938*$V$2,OR(Q3938&gt;$U$3,Q3938&lt;$U$4),Q3938*$V$3,OR(Q3938&gt;$U$3,Q3938&lt;$U$4),Q3938*$V$4,OR(Q3938&gt;$U$5,Q3938&lt;$U$6),Q3938*$V$6,OR(Q3938&gt;$U$6,Q3938&lt;$U$7),Q3938*$V$7)</f>
        <v>112.16</v>
      </c>
    </row>
    <row r="3939" spans="1:20" x14ac:dyDescent="0.3">
      <c r="A3939" s="2" t="s">
        <v>4625</v>
      </c>
      <c r="B3939" s="5">
        <v>44079</v>
      </c>
      <c r="C3939" s="5">
        <v>44081</v>
      </c>
      <c r="D3939" s="2" t="s">
        <v>26</v>
      </c>
      <c r="E3939" s="2" t="s">
        <v>34</v>
      </c>
      <c r="F3939" s="2" t="s">
        <v>1180</v>
      </c>
      <c r="G3939" s="6" t="str">
        <f>VLOOKUP(F3939,'Customer Info'!A:B,2,0)</f>
        <v>Michael</v>
      </c>
      <c r="H3939" s="6" t="str">
        <f>VLOOKUP(F3939,'Customer Info'!A:C,3,0)</f>
        <v>Moore</v>
      </c>
      <c r="I3939" s="6" t="str">
        <f>VLOOKUP(F3939,'Customer Info'!A:E,5,0)</f>
        <v>Vadodara</v>
      </c>
      <c r="J3939" s="2" t="s">
        <v>814</v>
      </c>
      <c r="K3939" s="2">
        <v>1169</v>
      </c>
      <c r="L3939" s="2">
        <v>1103</v>
      </c>
      <c r="M3939" s="2">
        <v>1</v>
      </c>
      <c r="N3939" s="7">
        <f t="shared" si="244"/>
        <v>1103</v>
      </c>
      <c r="O3939" s="7">
        <f t="shared" si="245"/>
        <v>1169</v>
      </c>
      <c r="P3939" s="2">
        <v>87</v>
      </c>
      <c r="Q3939" s="8">
        <f t="shared" si="246"/>
        <v>1256</v>
      </c>
      <c r="R3939" s="8">
        <f t="shared" si="247"/>
        <v>66</v>
      </c>
      <c r="S3939" s="2" t="s">
        <v>31</v>
      </c>
      <c r="T3939" s="22" cm="1">
        <f t="array" ref="T3939">_xlfn.IFS(OR(Q3939&gt;$U$2,Q3939&lt;$U$3),Q3939*$V$2,OR(Q3939&gt;$U$3,Q3939&lt;$U$4),Q3939*$V$3,OR(Q3939&gt;$U$3,Q3939&lt;$U$4),Q3939*$V$4,OR(Q3939&gt;$U$5,Q3939&lt;$U$6),Q3939*$V$6,OR(Q3939&gt;$U$6,Q3939&lt;$U$7),Q3939*$V$7)</f>
        <v>25.12</v>
      </c>
    </row>
    <row r="3940" spans="1:20" x14ac:dyDescent="0.3">
      <c r="A3940" s="2" t="s">
        <v>4626</v>
      </c>
      <c r="B3940" s="5">
        <v>44077</v>
      </c>
      <c r="C3940" s="5">
        <v>44077</v>
      </c>
      <c r="D3940" s="2" t="s">
        <v>45</v>
      </c>
      <c r="E3940" s="2" t="s">
        <v>46</v>
      </c>
      <c r="F3940" s="2" t="s">
        <v>252</v>
      </c>
      <c r="G3940" s="6" t="str">
        <f>VLOOKUP(F3940,'Customer Info'!A:B,2,0)</f>
        <v>Patricia</v>
      </c>
      <c r="H3940" s="6" t="str">
        <f>VLOOKUP(F3940,'Customer Info'!A:C,3,0)</f>
        <v>Hirasaki</v>
      </c>
      <c r="I3940" s="6" t="str">
        <f>VLOOKUP(F3940,'Customer Info'!A:E,5,0)</f>
        <v>Pimpri</v>
      </c>
      <c r="J3940" s="2" t="s">
        <v>75</v>
      </c>
      <c r="K3940" s="2">
        <v>1798</v>
      </c>
      <c r="L3940" s="2">
        <v>1650</v>
      </c>
      <c r="M3940" s="2">
        <v>3</v>
      </c>
      <c r="N3940" s="7">
        <f t="shared" si="244"/>
        <v>4950</v>
      </c>
      <c r="O3940" s="7">
        <f t="shared" si="245"/>
        <v>5394</v>
      </c>
      <c r="P3940" s="2">
        <v>23</v>
      </c>
      <c r="Q3940" s="8">
        <f t="shared" si="246"/>
        <v>5417</v>
      </c>
      <c r="R3940" s="8">
        <f t="shared" si="247"/>
        <v>444</v>
      </c>
      <c r="S3940" s="2" t="s">
        <v>61</v>
      </c>
      <c r="T3940" s="22" cm="1">
        <f t="array" ref="T3940">_xlfn.IFS(OR(Q3940&gt;$U$2,Q3940&lt;$U$3),Q3940*$V$2,OR(Q3940&gt;$U$3,Q3940&lt;$U$4),Q3940*$V$3,OR(Q3940&gt;$U$3,Q3940&lt;$U$4),Q3940*$V$4,OR(Q3940&gt;$U$5,Q3940&lt;$U$6),Q3940*$V$6,OR(Q3940&gt;$U$6,Q3940&lt;$U$7),Q3940*$V$7)</f>
        <v>108.34</v>
      </c>
    </row>
    <row r="3941" spans="1:20" x14ac:dyDescent="0.3">
      <c r="A3941" s="2" t="s">
        <v>4627</v>
      </c>
      <c r="B3941" s="5">
        <v>43999</v>
      </c>
      <c r="C3941" s="5">
        <v>43999</v>
      </c>
      <c r="D3941" s="2" t="s">
        <v>26</v>
      </c>
      <c r="E3941" s="2" t="s">
        <v>27</v>
      </c>
      <c r="F3941" s="2" t="s">
        <v>499</v>
      </c>
      <c r="G3941" s="6" t="str">
        <f>VLOOKUP(F3941,'Customer Info'!A:B,2,0)</f>
        <v>Ryan</v>
      </c>
      <c r="H3941" s="6" t="str">
        <f>VLOOKUP(F3941,'Customer Info'!A:C,3,0)</f>
        <v>Akin</v>
      </c>
      <c r="I3941" s="6" t="str">
        <f>VLOOKUP(F3941,'Customer Info'!A:E,5,0)</f>
        <v>Bayreuth</v>
      </c>
      <c r="J3941" s="2" t="s">
        <v>194</v>
      </c>
      <c r="K3941" s="2">
        <v>2981</v>
      </c>
      <c r="L3941" s="2">
        <v>2870</v>
      </c>
      <c r="M3941" s="2">
        <v>7</v>
      </c>
      <c r="N3941" s="7">
        <f t="shared" si="244"/>
        <v>20090</v>
      </c>
      <c r="O3941" s="7">
        <f t="shared" si="245"/>
        <v>20867</v>
      </c>
      <c r="P3941" s="2">
        <v>62</v>
      </c>
      <c r="Q3941" s="8">
        <f t="shared" si="246"/>
        <v>20929</v>
      </c>
      <c r="R3941" s="8">
        <f t="shared" si="247"/>
        <v>777</v>
      </c>
      <c r="S3941" s="2" t="s">
        <v>31</v>
      </c>
      <c r="T3941" s="22" cm="1">
        <f t="array" ref="T3941">_xlfn.IFS(OR(Q3941&gt;$U$2,Q3941&lt;$U$3),Q3941*$V$2,OR(Q3941&gt;$U$3,Q3941&lt;$U$4),Q3941*$V$3,OR(Q3941&gt;$U$3,Q3941&lt;$U$4),Q3941*$V$4,OR(Q3941&gt;$U$5,Q3941&lt;$U$6),Q3941*$V$6,OR(Q3941&gt;$U$6,Q3941&lt;$U$7),Q3941*$V$7)</f>
        <v>418.58</v>
      </c>
    </row>
    <row r="3942" spans="1:20" x14ac:dyDescent="0.3">
      <c r="A3942" s="2" t="s">
        <v>4628</v>
      </c>
      <c r="B3942" s="5">
        <v>43840</v>
      </c>
      <c r="C3942" s="5">
        <v>43842</v>
      </c>
      <c r="D3942" s="2" t="s">
        <v>33</v>
      </c>
      <c r="E3942" s="2" t="s">
        <v>27</v>
      </c>
      <c r="F3942" s="2" t="s">
        <v>890</v>
      </c>
      <c r="G3942" s="6" t="str">
        <f>VLOOKUP(F3942,'Customer Info'!A:B,2,0)</f>
        <v>Yana</v>
      </c>
      <c r="H3942" s="6" t="str">
        <f>VLOOKUP(F3942,'Customer Info'!A:C,3,0)</f>
        <v>Sorensen</v>
      </c>
      <c r="I3942" s="6" t="str">
        <f>VLOOKUP(F3942,'Customer Info'!A:E,5,0)</f>
        <v>Hangzhou</v>
      </c>
      <c r="J3942" s="2" t="s">
        <v>132</v>
      </c>
      <c r="K3942" s="2">
        <v>7922</v>
      </c>
      <c r="L3942" s="2">
        <v>7328</v>
      </c>
      <c r="M3942" s="2">
        <v>5</v>
      </c>
      <c r="N3942" s="7">
        <f t="shared" si="244"/>
        <v>36640</v>
      </c>
      <c r="O3942" s="7">
        <f t="shared" si="245"/>
        <v>39610</v>
      </c>
      <c r="P3942" s="2">
        <v>26</v>
      </c>
      <c r="Q3942" s="8">
        <f t="shared" si="246"/>
        <v>39636</v>
      </c>
      <c r="R3942" s="8">
        <f t="shared" si="247"/>
        <v>2970</v>
      </c>
      <c r="S3942" s="2" t="s">
        <v>61</v>
      </c>
      <c r="T3942" s="22" cm="1">
        <f t="array" ref="T3942">_xlfn.IFS(OR(Q3942&gt;$U$2,Q3942&lt;$U$3),Q3942*$V$2,OR(Q3942&gt;$U$3,Q3942&lt;$U$4),Q3942*$V$3,OR(Q3942&gt;$U$3,Q3942&lt;$U$4),Q3942*$V$4,OR(Q3942&gt;$U$5,Q3942&lt;$U$6),Q3942*$V$6,OR(Q3942&gt;$U$6,Q3942&lt;$U$7),Q3942*$V$7)</f>
        <v>792.72</v>
      </c>
    </row>
    <row r="3943" spans="1:20" x14ac:dyDescent="0.3">
      <c r="A3943" s="2" t="s">
        <v>4629</v>
      </c>
      <c r="B3943" s="5">
        <v>43847</v>
      </c>
      <c r="C3943" s="5">
        <v>43847</v>
      </c>
      <c r="D3943" s="2" t="s">
        <v>45</v>
      </c>
      <c r="E3943" s="2" t="s">
        <v>27</v>
      </c>
      <c r="F3943" s="2" t="s">
        <v>229</v>
      </c>
      <c r="G3943" s="6" t="str">
        <f>VLOOKUP(F3943,'Customer Info'!A:B,2,0)</f>
        <v>Thais</v>
      </c>
      <c r="H3943" s="6" t="str">
        <f>VLOOKUP(F3943,'Customer Info'!A:C,3,0)</f>
        <v>Sissman</v>
      </c>
      <c r="I3943" s="6" t="str">
        <f>VLOOKUP(F3943,'Customer Info'!A:E,5,0)</f>
        <v>Essen</v>
      </c>
      <c r="J3943" s="2" t="s">
        <v>630</v>
      </c>
      <c r="K3943" s="2">
        <v>202</v>
      </c>
      <c r="L3943" s="2">
        <v>187</v>
      </c>
      <c r="M3943" s="2">
        <v>4</v>
      </c>
      <c r="N3943" s="7">
        <f t="shared" si="244"/>
        <v>748</v>
      </c>
      <c r="O3943" s="7">
        <f t="shared" si="245"/>
        <v>808</v>
      </c>
      <c r="P3943" s="2">
        <v>30</v>
      </c>
      <c r="Q3943" s="8">
        <f t="shared" si="246"/>
        <v>838</v>
      </c>
      <c r="R3943" s="8">
        <f t="shared" si="247"/>
        <v>60</v>
      </c>
      <c r="S3943" s="2" t="s">
        <v>61</v>
      </c>
      <c r="T3943" s="22" cm="1">
        <f t="array" ref="T3943">_xlfn.IFS(OR(Q3943&gt;$U$2,Q3943&lt;$U$3),Q3943*$V$2,OR(Q3943&gt;$U$3,Q3943&lt;$U$4),Q3943*$V$3,OR(Q3943&gt;$U$3,Q3943&lt;$U$4),Q3943*$V$4,OR(Q3943&gt;$U$5,Q3943&lt;$U$6),Q3943*$V$6,OR(Q3943&gt;$U$6,Q3943&lt;$U$7),Q3943*$V$7)</f>
        <v>16.760000000000002</v>
      </c>
    </row>
    <row r="3944" spans="1:20" x14ac:dyDescent="0.3">
      <c r="A3944" s="2" t="s">
        <v>4630</v>
      </c>
      <c r="B3944" s="5">
        <v>44087</v>
      </c>
      <c r="C3944" s="5">
        <v>44089</v>
      </c>
      <c r="D3944" s="2" t="s">
        <v>26</v>
      </c>
      <c r="E3944" s="2" t="s">
        <v>27</v>
      </c>
      <c r="F3944" s="2" t="s">
        <v>63</v>
      </c>
      <c r="G3944" s="6" t="str">
        <f>VLOOKUP(F3944,'Customer Info'!A:B,2,0)</f>
        <v>Victor</v>
      </c>
      <c r="H3944" s="6" t="str">
        <f>VLOOKUP(F3944,'Customer Info'!A:C,3,0)</f>
        <v>Preis</v>
      </c>
      <c r="I3944" s="6" t="str">
        <f>VLOOKUP(F3944,'Customer Info'!A:E,5,0)</f>
        <v>Melbourne</v>
      </c>
      <c r="J3944" s="2" t="s">
        <v>577</v>
      </c>
      <c r="K3944" s="2">
        <v>2790</v>
      </c>
      <c r="L3944" s="2">
        <v>2557</v>
      </c>
      <c r="M3944" s="2">
        <v>2</v>
      </c>
      <c r="N3944" s="7">
        <f t="shared" si="244"/>
        <v>5114</v>
      </c>
      <c r="O3944" s="7">
        <f t="shared" si="245"/>
        <v>5580</v>
      </c>
      <c r="P3944" s="2">
        <v>47</v>
      </c>
      <c r="Q3944" s="8">
        <f t="shared" si="246"/>
        <v>5627</v>
      </c>
      <c r="R3944" s="8">
        <f t="shared" si="247"/>
        <v>466</v>
      </c>
      <c r="S3944" s="2" t="s">
        <v>61</v>
      </c>
      <c r="T3944" s="22" cm="1">
        <f t="array" ref="T3944">_xlfn.IFS(OR(Q3944&gt;$U$2,Q3944&lt;$U$3),Q3944*$V$2,OR(Q3944&gt;$U$3,Q3944&lt;$U$4),Q3944*$V$3,OR(Q3944&gt;$U$3,Q3944&lt;$U$4),Q3944*$V$4,OR(Q3944&gt;$U$5,Q3944&lt;$U$6),Q3944*$V$6,OR(Q3944&gt;$U$6,Q3944&lt;$U$7),Q3944*$V$7)</f>
        <v>112.54</v>
      </c>
    </row>
    <row r="3945" spans="1:20" x14ac:dyDescent="0.3">
      <c r="A3945" s="2" t="s">
        <v>4631</v>
      </c>
      <c r="B3945" s="5">
        <v>44044</v>
      </c>
      <c r="C3945" s="5">
        <v>44044</v>
      </c>
      <c r="D3945" s="2" t="s">
        <v>45</v>
      </c>
      <c r="E3945" s="2" t="s">
        <v>27</v>
      </c>
      <c r="F3945" s="2" t="s">
        <v>63</v>
      </c>
      <c r="G3945" s="6" t="str">
        <f>VLOOKUP(F3945,'Customer Info'!A:B,2,0)</f>
        <v>Victor</v>
      </c>
      <c r="H3945" s="6" t="str">
        <f>VLOOKUP(F3945,'Customer Info'!A:C,3,0)</f>
        <v>Preis</v>
      </c>
      <c r="I3945" s="6" t="str">
        <f>VLOOKUP(F3945,'Customer Info'!A:E,5,0)</f>
        <v>Melbourne</v>
      </c>
      <c r="J3945" s="2" t="s">
        <v>494</v>
      </c>
      <c r="K3945" s="2">
        <v>78</v>
      </c>
      <c r="L3945" s="2">
        <v>74</v>
      </c>
      <c r="M3945" s="2">
        <v>7</v>
      </c>
      <c r="N3945" s="7">
        <f t="shared" si="244"/>
        <v>518</v>
      </c>
      <c r="O3945" s="7">
        <f t="shared" si="245"/>
        <v>546</v>
      </c>
      <c r="P3945" s="2">
        <v>10</v>
      </c>
      <c r="Q3945" s="8">
        <f t="shared" si="246"/>
        <v>556</v>
      </c>
      <c r="R3945" s="8">
        <f t="shared" si="247"/>
        <v>28</v>
      </c>
      <c r="S3945" s="2" t="s">
        <v>31</v>
      </c>
      <c r="T3945" s="22" cm="1">
        <f t="array" ref="T3945">_xlfn.IFS(OR(Q3945&gt;$U$2,Q3945&lt;$U$3),Q3945*$V$2,OR(Q3945&gt;$U$3,Q3945&lt;$U$4),Q3945*$V$3,OR(Q3945&gt;$U$3,Q3945&lt;$U$4),Q3945*$V$4,OR(Q3945&gt;$U$5,Q3945&lt;$U$6),Q3945*$V$6,OR(Q3945&gt;$U$6,Q3945&lt;$U$7),Q3945*$V$7)</f>
        <v>11.120000000000001</v>
      </c>
    </row>
    <row r="3946" spans="1:20" x14ac:dyDescent="0.3">
      <c r="A3946" s="2" t="s">
        <v>4632</v>
      </c>
      <c r="B3946" s="5">
        <v>44042</v>
      </c>
      <c r="C3946" s="5">
        <v>44044</v>
      </c>
      <c r="D3946" s="2" t="s">
        <v>45</v>
      </c>
      <c r="E3946" s="2" t="s">
        <v>27</v>
      </c>
      <c r="F3946" s="2" t="s">
        <v>1902</v>
      </c>
      <c r="G3946" s="6" t="str">
        <f>VLOOKUP(F3946,'Customer Info'!A:B,2,0)</f>
        <v>Steven</v>
      </c>
      <c r="H3946" s="6" t="str">
        <f>VLOOKUP(F3946,'Customer Info'!A:C,3,0)</f>
        <v>Roelle</v>
      </c>
      <c r="I3946" s="6" t="str">
        <f>VLOOKUP(F3946,'Customer Info'!A:E,5,0)</f>
        <v>Bonn</v>
      </c>
      <c r="J3946" s="2" t="s">
        <v>497</v>
      </c>
      <c r="K3946" s="2">
        <v>404</v>
      </c>
      <c r="L3946" s="2">
        <v>371</v>
      </c>
      <c r="M3946" s="2">
        <v>3</v>
      </c>
      <c r="N3946" s="7">
        <f t="shared" si="244"/>
        <v>1113</v>
      </c>
      <c r="O3946" s="7">
        <f t="shared" si="245"/>
        <v>1212</v>
      </c>
      <c r="P3946" s="2">
        <v>60</v>
      </c>
      <c r="Q3946" s="8">
        <f t="shared" si="246"/>
        <v>1272</v>
      </c>
      <c r="R3946" s="8">
        <f t="shared" si="247"/>
        <v>99</v>
      </c>
      <c r="S3946" s="2" t="s">
        <v>61</v>
      </c>
      <c r="T3946" s="22" cm="1">
        <f t="array" ref="T3946">_xlfn.IFS(OR(Q3946&gt;$U$2,Q3946&lt;$U$3),Q3946*$V$2,OR(Q3946&gt;$U$3,Q3946&lt;$U$4),Q3946*$V$3,OR(Q3946&gt;$U$3,Q3946&lt;$U$4),Q3946*$V$4,OR(Q3946&gt;$U$5,Q3946&lt;$U$6),Q3946*$V$6,OR(Q3946&gt;$U$6,Q3946&lt;$U$7),Q3946*$V$7)</f>
        <v>25.44</v>
      </c>
    </row>
    <row r="3947" spans="1:20" x14ac:dyDescent="0.3">
      <c r="A3947" s="2" t="s">
        <v>4633</v>
      </c>
      <c r="B3947" s="5">
        <v>44001</v>
      </c>
      <c r="C3947" s="5">
        <v>44003</v>
      </c>
      <c r="D3947" s="2" t="s">
        <v>26</v>
      </c>
      <c r="E3947" s="2" t="s">
        <v>27</v>
      </c>
      <c r="F3947" s="2" t="s">
        <v>481</v>
      </c>
      <c r="G3947" s="6" t="str">
        <f>VLOOKUP(F3947,'Customer Info'!A:B,2,0)</f>
        <v>MaryBeth</v>
      </c>
      <c r="H3947" s="6" t="str">
        <f>VLOOKUP(F3947,'Customer Info'!A:C,3,0)</f>
        <v>Skach</v>
      </c>
      <c r="I3947" s="6" t="str">
        <f>VLOOKUP(F3947,'Customer Info'!A:E,5,0)</f>
        <v>Licheng</v>
      </c>
      <c r="J3947" s="2" t="s">
        <v>380</v>
      </c>
      <c r="K3947" s="2">
        <v>1359</v>
      </c>
      <c r="L3947" s="2">
        <v>1221</v>
      </c>
      <c r="M3947" s="2">
        <v>6</v>
      </c>
      <c r="N3947" s="7">
        <f t="shared" si="244"/>
        <v>7326</v>
      </c>
      <c r="O3947" s="7">
        <f t="shared" si="245"/>
        <v>8154</v>
      </c>
      <c r="P3947" s="2">
        <v>50</v>
      </c>
      <c r="Q3947" s="8">
        <f t="shared" si="246"/>
        <v>8204</v>
      </c>
      <c r="R3947" s="8">
        <f t="shared" si="247"/>
        <v>828</v>
      </c>
      <c r="S3947" s="2" t="s">
        <v>61</v>
      </c>
      <c r="T3947" s="22" cm="1">
        <f t="array" ref="T3947">_xlfn.IFS(OR(Q3947&gt;$U$2,Q3947&lt;$U$3),Q3947*$V$2,OR(Q3947&gt;$U$3,Q3947&lt;$U$4),Q3947*$V$3,OR(Q3947&gt;$U$3,Q3947&lt;$U$4),Q3947*$V$4,OR(Q3947&gt;$U$5,Q3947&lt;$U$6),Q3947*$V$6,OR(Q3947&gt;$U$6,Q3947&lt;$U$7),Q3947*$V$7)</f>
        <v>164.08</v>
      </c>
    </row>
    <row r="3948" spans="1:20" x14ac:dyDescent="0.3">
      <c r="A3948" s="2" t="s">
        <v>4634</v>
      </c>
      <c r="B3948" s="5">
        <v>43967</v>
      </c>
      <c r="C3948" s="5">
        <v>43968</v>
      </c>
      <c r="D3948" s="2" t="s">
        <v>26</v>
      </c>
      <c r="E3948" s="2" t="s">
        <v>89</v>
      </c>
      <c r="F3948" s="2" t="s">
        <v>234</v>
      </c>
      <c r="G3948" s="6" t="str">
        <f>VLOOKUP(F3948,'Customer Info'!A:B,2,0)</f>
        <v>Erin</v>
      </c>
      <c r="H3948" s="6" t="str">
        <f>VLOOKUP(F3948,'Customer Info'!A:C,3,0)</f>
        <v>Smith</v>
      </c>
      <c r="I3948" s="6" t="str">
        <f>VLOOKUP(F3948,'Customer Info'!A:E,5,0)</f>
        <v>Yuci</v>
      </c>
      <c r="J3948" s="2" t="s">
        <v>433</v>
      </c>
      <c r="K3948" s="2">
        <v>1169</v>
      </c>
      <c r="L3948" s="2">
        <v>1103</v>
      </c>
      <c r="M3948" s="2">
        <v>6</v>
      </c>
      <c r="N3948" s="7">
        <f t="shared" si="244"/>
        <v>6618</v>
      </c>
      <c r="O3948" s="7">
        <f t="shared" si="245"/>
        <v>7014</v>
      </c>
      <c r="P3948" s="2">
        <v>51</v>
      </c>
      <c r="Q3948" s="8">
        <f t="shared" si="246"/>
        <v>7065</v>
      </c>
      <c r="R3948" s="8">
        <f t="shared" si="247"/>
        <v>396</v>
      </c>
      <c r="S3948" s="2" t="s">
        <v>61</v>
      </c>
      <c r="T3948" s="22" cm="1">
        <f t="array" ref="T3948">_xlfn.IFS(OR(Q3948&gt;$U$2,Q3948&lt;$U$3),Q3948*$V$2,OR(Q3948&gt;$U$3,Q3948&lt;$U$4),Q3948*$V$3,OR(Q3948&gt;$U$3,Q3948&lt;$U$4),Q3948*$V$4,OR(Q3948&gt;$U$5,Q3948&lt;$U$6),Q3948*$V$6,OR(Q3948&gt;$U$6,Q3948&lt;$U$7),Q3948*$V$7)</f>
        <v>141.30000000000001</v>
      </c>
    </row>
    <row r="3949" spans="1:20" x14ac:dyDescent="0.3">
      <c r="A3949" s="2" t="s">
        <v>4635</v>
      </c>
      <c r="B3949" s="5">
        <v>44134</v>
      </c>
      <c r="C3949" s="5">
        <v>44134</v>
      </c>
      <c r="D3949" s="2" t="s">
        <v>45</v>
      </c>
      <c r="E3949" s="2" t="s">
        <v>27</v>
      </c>
      <c r="F3949" s="2" t="s">
        <v>943</v>
      </c>
      <c r="G3949" s="6" t="str">
        <f>VLOOKUP(F3949,'Customer Info'!A:B,2,0)</f>
        <v>Lindsay</v>
      </c>
      <c r="H3949" s="6" t="str">
        <f>VLOOKUP(F3949,'Customer Info'!A:C,3,0)</f>
        <v>Shagiari</v>
      </c>
      <c r="I3949" s="6" t="str">
        <f>VLOOKUP(F3949,'Customer Info'!A:E,5,0)</f>
        <v>Canberra</v>
      </c>
      <c r="J3949" s="2" t="s">
        <v>433</v>
      </c>
      <c r="K3949" s="2">
        <v>175</v>
      </c>
      <c r="L3949" s="2">
        <v>162</v>
      </c>
      <c r="M3949" s="2">
        <v>3</v>
      </c>
      <c r="N3949" s="7">
        <f t="shared" si="244"/>
        <v>486</v>
      </c>
      <c r="O3949" s="7">
        <f t="shared" si="245"/>
        <v>525</v>
      </c>
      <c r="P3949" s="2">
        <v>30</v>
      </c>
      <c r="Q3949" s="8">
        <f t="shared" si="246"/>
        <v>555</v>
      </c>
      <c r="R3949" s="8">
        <f t="shared" si="247"/>
        <v>39</v>
      </c>
      <c r="S3949" s="2" t="s">
        <v>31</v>
      </c>
      <c r="T3949" s="22" cm="1">
        <f t="array" ref="T3949">_xlfn.IFS(OR(Q3949&gt;$U$2,Q3949&lt;$U$3),Q3949*$V$2,OR(Q3949&gt;$U$3,Q3949&lt;$U$4),Q3949*$V$3,OR(Q3949&gt;$U$3,Q3949&lt;$U$4),Q3949*$V$4,OR(Q3949&gt;$U$5,Q3949&lt;$U$6),Q3949*$V$6,OR(Q3949&gt;$U$6,Q3949&lt;$U$7),Q3949*$V$7)</f>
        <v>11.1</v>
      </c>
    </row>
    <row r="3950" spans="1:20" x14ac:dyDescent="0.3">
      <c r="A3950" s="2" t="s">
        <v>4636</v>
      </c>
      <c r="B3950" s="5">
        <v>43896</v>
      </c>
      <c r="C3950" s="5">
        <v>43898</v>
      </c>
      <c r="D3950" s="2" t="s">
        <v>33</v>
      </c>
      <c r="E3950" s="2" t="s">
        <v>46</v>
      </c>
      <c r="F3950" s="2" t="s">
        <v>736</v>
      </c>
      <c r="G3950" s="6" t="str">
        <f>VLOOKUP(F3950,'Customer Info'!A:B,2,0)</f>
        <v>Hilary</v>
      </c>
      <c r="H3950" s="6" t="str">
        <f>VLOOKUP(F3950,'Customer Info'!A:C,3,0)</f>
        <v>Holden</v>
      </c>
      <c r="I3950" s="6" t="str">
        <f>VLOOKUP(F3950,'Customer Info'!A:E,5,0)</f>
        <v>Mysore</v>
      </c>
      <c r="J3950" s="2" t="s">
        <v>501</v>
      </c>
      <c r="K3950" s="2">
        <v>21566</v>
      </c>
      <c r="L3950" s="2">
        <v>19225</v>
      </c>
      <c r="M3950" s="2">
        <v>3</v>
      </c>
      <c r="N3950" s="7">
        <f t="shared" si="244"/>
        <v>57675</v>
      </c>
      <c r="O3950" s="7">
        <f t="shared" si="245"/>
        <v>64698</v>
      </c>
      <c r="P3950" s="2">
        <v>84</v>
      </c>
      <c r="Q3950" s="8">
        <f t="shared" si="246"/>
        <v>64782</v>
      </c>
      <c r="R3950" s="8">
        <f t="shared" si="247"/>
        <v>7023</v>
      </c>
      <c r="S3950" s="2" t="s">
        <v>31</v>
      </c>
      <c r="T3950" s="22" cm="1">
        <f t="array" ref="T3950">_xlfn.IFS(OR(Q3950&gt;$U$2,Q3950&lt;$U$3),Q3950*$V$2,OR(Q3950&gt;$U$3,Q3950&lt;$U$4),Q3950*$V$3,OR(Q3950&gt;$U$3,Q3950&lt;$U$4),Q3950*$V$4,OR(Q3950&gt;$U$5,Q3950&lt;$U$6),Q3950*$V$6,OR(Q3950&gt;$U$6,Q3950&lt;$U$7),Q3950*$V$7)</f>
        <v>1295.6400000000001</v>
      </c>
    </row>
    <row r="3951" spans="1:20" x14ac:dyDescent="0.3">
      <c r="A3951" s="2" t="s">
        <v>4637</v>
      </c>
      <c r="B3951" s="5">
        <v>44132</v>
      </c>
      <c r="C3951" s="5">
        <v>44133</v>
      </c>
      <c r="D3951" s="2" t="s">
        <v>26</v>
      </c>
      <c r="E3951" s="2" t="s">
        <v>66</v>
      </c>
      <c r="F3951" s="2" t="s">
        <v>262</v>
      </c>
      <c r="G3951" s="6" t="str">
        <f>VLOOKUP(F3951,'Customer Info'!A:B,2,0)</f>
        <v>Nathan</v>
      </c>
      <c r="H3951" s="6" t="str">
        <f>VLOOKUP(F3951,'Customer Info'!A:C,3,0)</f>
        <v>Gelder</v>
      </c>
      <c r="I3951" s="6" t="str">
        <f>VLOOKUP(F3951,'Customer Info'!A:E,5,0)</f>
        <v>Depok</v>
      </c>
      <c r="J3951" s="2" t="s">
        <v>103</v>
      </c>
      <c r="K3951" s="2">
        <v>6611</v>
      </c>
      <c r="L3951" s="2">
        <v>5943</v>
      </c>
      <c r="M3951" s="2">
        <v>3</v>
      </c>
      <c r="N3951" s="7">
        <f t="shared" si="244"/>
        <v>17829</v>
      </c>
      <c r="O3951" s="7">
        <f t="shared" si="245"/>
        <v>19833</v>
      </c>
      <c r="P3951" s="2">
        <v>63</v>
      </c>
      <c r="Q3951" s="8">
        <f t="shared" si="246"/>
        <v>19896</v>
      </c>
      <c r="R3951" s="8">
        <f t="shared" si="247"/>
        <v>2004</v>
      </c>
      <c r="S3951" s="2" t="s">
        <v>31</v>
      </c>
      <c r="T3951" s="22" cm="1">
        <f t="array" ref="T3951">_xlfn.IFS(OR(Q3951&gt;$U$2,Q3951&lt;$U$3),Q3951*$V$2,OR(Q3951&gt;$U$3,Q3951&lt;$U$4),Q3951*$V$3,OR(Q3951&gt;$U$3,Q3951&lt;$U$4),Q3951*$V$4,OR(Q3951&gt;$U$5,Q3951&lt;$U$6),Q3951*$V$6,OR(Q3951&gt;$U$6,Q3951&lt;$U$7),Q3951*$V$7)</f>
        <v>397.92</v>
      </c>
    </row>
    <row r="3952" spans="1:20" x14ac:dyDescent="0.3">
      <c r="A3952" s="2" t="s">
        <v>4638</v>
      </c>
      <c r="B3952" s="5">
        <v>44022</v>
      </c>
      <c r="C3952" s="5">
        <v>44023</v>
      </c>
      <c r="D3952" s="2" t="s">
        <v>45</v>
      </c>
      <c r="E3952" s="2" t="s">
        <v>41</v>
      </c>
      <c r="F3952" s="2" t="s">
        <v>63</v>
      </c>
      <c r="G3952" s="6" t="str">
        <f>VLOOKUP(F3952,'Customer Info'!A:B,2,0)</f>
        <v>Victor</v>
      </c>
      <c r="H3952" s="6" t="str">
        <f>VLOOKUP(F3952,'Customer Info'!A:C,3,0)</f>
        <v>Preis</v>
      </c>
      <c r="I3952" s="6" t="str">
        <f>VLOOKUP(F3952,'Customer Info'!A:E,5,0)</f>
        <v>Melbourne</v>
      </c>
      <c r="J3952" s="2" t="s">
        <v>518</v>
      </c>
      <c r="K3952" s="2">
        <v>1512</v>
      </c>
      <c r="L3952" s="2">
        <v>1497</v>
      </c>
      <c r="M3952" s="2">
        <v>1</v>
      </c>
      <c r="N3952" s="7">
        <f t="shared" si="244"/>
        <v>1497</v>
      </c>
      <c r="O3952" s="7">
        <f t="shared" si="245"/>
        <v>1512</v>
      </c>
      <c r="P3952" s="2">
        <v>54</v>
      </c>
      <c r="Q3952" s="8">
        <f t="shared" si="246"/>
        <v>1566</v>
      </c>
      <c r="R3952" s="8">
        <f t="shared" si="247"/>
        <v>15</v>
      </c>
      <c r="S3952" s="2" t="s">
        <v>61</v>
      </c>
      <c r="T3952" s="22" cm="1">
        <f t="array" ref="T3952">_xlfn.IFS(OR(Q3952&gt;$U$2,Q3952&lt;$U$3),Q3952*$V$2,OR(Q3952&gt;$U$3,Q3952&lt;$U$4),Q3952*$V$3,OR(Q3952&gt;$U$3,Q3952&lt;$U$4),Q3952*$V$4,OR(Q3952&gt;$U$5,Q3952&lt;$U$6),Q3952*$V$6,OR(Q3952&gt;$U$6,Q3952&lt;$U$7),Q3952*$V$7)</f>
        <v>31.32</v>
      </c>
    </row>
    <row r="3953" spans="1:20" x14ac:dyDescent="0.3">
      <c r="A3953" s="2" t="s">
        <v>4639</v>
      </c>
      <c r="B3953" s="5">
        <v>43922</v>
      </c>
      <c r="C3953" s="5">
        <v>43922</v>
      </c>
      <c r="D3953" s="2" t="s">
        <v>45</v>
      </c>
      <c r="E3953" s="2" t="s">
        <v>46</v>
      </c>
      <c r="F3953" s="2" t="s">
        <v>1211</v>
      </c>
      <c r="G3953" s="6" t="str">
        <f>VLOOKUP(F3953,'Customer Info'!A:B,2,0)</f>
        <v>Stefanie</v>
      </c>
      <c r="H3953" s="6" t="str">
        <f>VLOOKUP(F3953,'Customer Info'!A:C,3,0)</f>
        <v>Holloman</v>
      </c>
      <c r="I3953" s="6" t="str">
        <f>VLOOKUP(F3953,'Customer Info'!A:E,5,0)</f>
        <v>Geraldton</v>
      </c>
      <c r="J3953" s="2" t="s">
        <v>135</v>
      </c>
      <c r="K3953" s="2">
        <v>1358</v>
      </c>
      <c r="L3953" s="2">
        <v>1257</v>
      </c>
      <c r="M3953" s="2">
        <v>1</v>
      </c>
      <c r="N3953" s="7">
        <f t="shared" si="244"/>
        <v>1257</v>
      </c>
      <c r="O3953" s="7">
        <f t="shared" si="245"/>
        <v>1358</v>
      </c>
      <c r="P3953" s="2">
        <v>60</v>
      </c>
      <c r="Q3953" s="8">
        <f t="shared" si="246"/>
        <v>1418</v>
      </c>
      <c r="R3953" s="8">
        <f t="shared" si="247"/>
        <v>101</v>
      </c>
      <c r="S3953" s="2" t="s">
        <v>61</v>
      </c>
      <c r="T3953" s="22" cm="1">
        <f t="array" ref="T3953">_xlfn.IFS(OR(Q3953&gt;$U$2,Q3953&lt;$U$3),Q3953*$V$2,OR(Q3953&gt;$U$3,Q3953&lt;$U$4),Q3953*$V$3,OR(Q3953&gt;$U$3,Q3953&lt;$U$4),Q3953*$V$4,OR(Q3953&gt;$U$5,Q3953&lt;$U$6),Q3953*$V$6,OR(Q3953&gt;$U$6,Q3953&lt;$U$7),Q3953*$V$7)</f>
        <v>28.36</v>
      </c>
    </row>
    <row r="3954" spans="1:20" x14ac:dyDescent="0.3">
      <c r="A3954" s="2" t="s">
        <v>4640</v>
      </c>
      <c r="B3954" s="5">
        <v>44041</v>
      </c>
      <c r="C3954" s="5">
        <v>44042</v>
      </c>
      <c r="D3954" s="2" t="s">
        <v>26</v>
      </c>
      <c r="E3954" s="2" t="s">
        <v>34</v>
      </c>
      <c r="F3954" s="2" t="s">
        <v>1201</v>
      </c>
      <c r="G3954" s="6" t="str">
        <f>VLOOKUP(F3954,'Customer Info'!A:B,2,0)</f>
        <v>Mike</v>
      </c>
      <c r="H3954" s="6" t="str">
        <f>VLOOKUP(F3954,'Customer Info'!A:C,3,0)</f>
        <v>Gockenbach</v>
      </c>
      <c r="I3954" s="6" t="str">
        <f>VLOOKUP(F3954,'Customer Info'!A:E,5,0)</f>
        <v>Caloundra</v>
      </c>
      <c r="J3954" s="2" t="s">
        <v>54</v>
      </c>
      <c r="K3954" s="2">
        <v>4714</v>
      </c>
      <c r="L3954" s="2">
        <v>4323</v>
      </c>
      <c r="M3954" s="2">
        <v>2</v>
      </c>
      <c r="N3954" s="7">
        <f t="shared" si="244"/>
        <v>8646</v>
      </c>
      <c r="O3954" s="7">
        <f t="shared" si="245"/>
        <v>9428</v>
      </c>
      <c r="P3954" s="2">
        <v>40</v>
      </c>
      <c r="Q3954" s="8">
        <f t="shared" si="246"/>
        <v>9468</v>
      </c>
      <c r="R3954" s="8">
        <f t="shared" si="247"/>
        <v>782</v>
      </c>
      <c r="S3954" s="2" t="s">
        <v>31</v>
      </c>
      <c r="T3954" s="22" cm="1">
        <f t="array" ref="T3954">_xlfn.IFS(OR(Q3954&gt;$U$2,Q3954&lt;$U$3),Q3954*$V$2,OR(Q3954&gt;$U$3,Q3954&lt;$U$4),Q3954*$V$3,OR(Q3954&gt;$U$3,Q3954&lt;$U$4),Q3954*$V$4,OR(Q3954&gt;$U$5,Q3954&lt;$U$6),Q3954*$V$6,OR(Q3954&gt;$U$6,Q3954&lt;$U$7),Q3954*$V$7)</f>
        <v>189.36</v>
      </c>
    </row>
    <row r="3955" spans="1:20" x14ac:dyDescent="0.3">
      <c r="A3955" s="2" t="s">
        <v>4641</v>
      </c>
      <c r="B3955" s="5">
        <v>43985</v>
      </c>
      <c r="C3955" s="5">
        <v>43985</v>
      </c>
      <c r="D3955" s="2" t="s">
        <v>26</v>
      </c>
      <c r="E3955" s="2" t="s">
        <v>46</v>
      </c>
      <c r="F3955" s="2" t="s">
        <v>689</v>
      </c>
      <c r="G3955" s="6" t="str">
        <f>VLOOKUP(F3955,'Customer Info'!A:B,2,0)</f>
        <v>Toby</v>
      </c>
      <c r="H3955" s="6" t="str">
        <f>VLOOKUP(F3955,'Customer Info'!A:C,3,0)</f>
        <v>Gnade</v>
      </c>
      <c r="I3955" s="6" t="str">
        <f>VLOOKUP(F3955,'Customer Info'!A:E,5,0)</f>
        <v>Wagga Wagga</v>
      </c>
      <c r="J3955" s="2" t="s">
        <v>323</v>
      </c>
      <c r="K3955" s="2">
        <v>1834</v>
      </c>
      <c r="L3955" s="2">
        <v>1716</v>
      </c>
      <c r="M3955" s="2">
        <v>2</v>
      </c>
      <c r="N3955" s="7">
        <f t="shared" si="244"/>
        <v>3432</v>
      </c>
      <c r="O3955" s="7">
        <f t="shared" si="245"/>
        <v>3668</v>
      </c>
      <c r="P3955" s="2">
        <v>65</v>
      </c>
      <c r="Q3955" s="8">
        <f t="shared" si="246"/>
        <v>3733</v>
      </c>
      <c r="R3955" s="8">
        <f t="shared" si="247"/>
        <v>236</v>
      </c>
      <c r="S3955" s="2" t="s">
        <v>31</v>
      </c>
      <c r="T3955" s="22" cm="1">
        <f t="array" ref="T3955">_xlfn.IFS(OR(Q3955&gt;$U$2,Q3955&lt;$U$3),Q3955*$V$2,OR(Q3955&gt;$U$3,Q3955&lt;$U$4),Q3955*$V$3,OR(Q3955&gt;$U$3,Q3955&lt;$U$4),Q3955*$V$4,OR(Q3955&gt;$U$5,Q3955&lt;$U$6),Q3955*$V$6,OR(Q3955&gt;$U$6,Q3955&lt;$U$7),Q3955*$V$7)</f>
        <v>74.66</v>
      </c>
    </row>
    <row r="3956" spans="1:20" x14ac:dyDescent="0.3">
      <c r="A3956" s="2" t="s">
        <v>4642</v>
      </c>
      <c r="B3956" s="5">
        <v>43964</v>
      </c>
      <c r="C3956" s="5">
        <v>43966</v>
      </c>
      <c r="D3956" s="2" t="s">
        <v>45</v>
      </c>
      <c r="E3956" s="2" t="s">
        <v>34</v>
      </c>
      <c r="F3956" s="2" t="s">
        <v>954</v>
      </c>
      <c r="G3956" s="6" t="str">
        <f>VLOOKUP(F3956,'Customer Info'!A:B,2,0)</f>
        <v>Quincy</v>
      </c>
      <c r="H3956" s="6" t="str">
        <f>VLOOKUP(F3956,'Customer Info'!A:C,3,0)</f>
        <v>Jones</v>
      </c>
      <c r="I3956" s="6" t="str">
        <f>VLOOKUP(F3956,'Customer Info'!A:E,5,0)</f>
        <v>Gold Coast</v>
      </c>
      <c r="J3956" s="2" t="s">
        <v>412</v>
      </c>
      <c r="K3956" s="2">
        <v>1060</v>
      </c>
      <c r="L3956" s="2">
        <v>964</v>
      </c>
      <c r="M3956" s="2">
        <v>1</v>
      </c>
      <c r="N3956" s="7">
        <f t="shared" si="244"/>
        <v>964</v>
      </c>
      <c r="O3956" s="7">
        <f t="shared" si="245"/>
        <v>1060</v>
      </c>
      <c r="P3956" s="2">
        <v>65</v>
      </c>
      <c r="Q3956" s="8">
        <f t="shared" si="246"/>
        <v>1125</v>
      </c>
      <c r="R3956" s="8">
        <f t="shared" si="247"/>
        <v>96</v>
      </c>
      <c r="S3956" s="2" t="s">
        <v>28</v>
      </c>
      <c r="T3956" s="22" cm="1">
        <f t="array" ref="T3956">_xlfn.IFS(OR(Q3956&gt;$U$2,Q3956&lt;$U$3),Q3956*$V$2,OR(Q3956&gt;$U$3,Q3956&lt;$U$4),Q3956*$V$3,OR(Q3956&gt;$U$3,Q3956&lt;$U$4),Q3956*$V$4,OR(Q3956&gt;$U$5,Q3956&lt;$U$6),Q3956*$V$6,OR(Q3956&gt;$U$6,Q3956&lt;$U$7),Q3956*$V$7)</f>
        <v>22.5</v>
      </c>
    </row>
    <row r="3957" spans="1:20" x14ac:dyDescent="0.3">
      <c r="A3957" s="2" t="s">
        <v>4643</v>
      </c>
      <c r="B3957" s="5">
        <v>44034</v>
      </c>
      <c r="C3957" s="5">
        <v>44034</v>
      </c>
      <c r="D3957" s="2" t="s">
        <v>26</v>
      </c>
      <c r="E3957" s="2" t="s">
        <v>89</v>
      </c>
      <c r="F3957" s="2" t="s">
        <v>526</v>
      </c>
      <c r="G3957" s="6" t="str">
        <f>VLOOKUP(F3957,'Customer Info'!A:B,2,0)</f>
        <v>Deirdre</v>
      </c>
      <c r="H3957" s="6" t="str">
        <f>VLOOKUP(F3957,'Customer Info'!A:C,3,0)</f>
        <v>Greer</v>
      </c>
      <c r="I3957" s="6" t="str">
        <f>VLOOKUP(F3957,'Customer Info'!A:E,5,0)</f>
        <v>Perth</v>
      </c>
      <c r="J3957" s="2" t="s">
        <v>332</v>
      </c>
      <c r="K3957" s="2">
        <v>1808</v>
      </c>
      <c r="L3957" s="2">
        <v>1740</v>
      </c>
      <c r="M3957" s="2">
        <v>3</v>
      </c>
      <c r="N3957" s="7">
        <f t="shared" si="244"/>
        <v>5220</v>
      </c>
      <c r="O3957" s="7">
        <f t="shared" si="245"/>
        <v>5424</v>
      </c>
      <c r="P3957" s="2">
        <v>99</v>
      </c>
      <c r="Q3957" s="8">
        <f t="shared" si="246"/>
        <v>5523</v>
      </c>
      <c r="R3957" s="8">
        <f t="shared" si="247"/>
        <v>204</v>
      </c>
      <c r="S3957" s="2" t="s">
        <v>31</v>
      </c>
      <c r="T3957" s="22" cm="1">
        <f t="array" ref="T3957">_xlfn.IFS(OR(Q3957&gt;$U$2,Q3957&lt;$U$3),Q3957*$V$2,OR(Q3957&gt;$U$3,Q3957&lt;$U$4),Q3957*$V$3,OR(Q3957&gt;$U$3,Q3957&lt;$U$4),Q3957*$V$4,OR(Q3957&gt;$U$5,Q3957&lt;$U$6),Q3957*$V$6,OR(Q3957&gt;$U$6,Q3957&lt;$U$7),Q3957*$V$7)</f>
        <v>110.46000000000001</v>
      </c>
    </row>
    <row r="3958" spans="1:20" x14ac:dyDescent="0.3">
      <c r="A3958" s="2" t="s">
        <v>4644</v>
      </c>
      <c r="B3958" s="5">
        <v>43986</v>
      </c>
      <c r="C3958" s="5">
        <v>43988</v>
      </c>
      <c r="D3958" s="2" t="s">
        <v>45</v>
      </c>
      <c r="E3958" s="2" t="s">
        <v>34</v>
      </c>
      <c r="F3958" s="2" t="s">
        <v>481</v>
      </c>
      <c r="G3958" s="6" t="str">
        <f>VLOOKUP(F3958,'Customer Info'!A:B,2,0)</f>
        <v>MaryBeth</v>
      </c>
      <c r="H3958" s="6" t="str">
        <f>VLOOKUP(F3958,'Customer Info'!A:C,3,0)</f>
        <v>Skach</v>
      </c>
      <c r="I3958" s="6" t="str">
        <f>VLOOKUP(F3958,'Customer Info'!A:E,5,0)</f>
        <v>Licheng</v>
      </c>
      <c r="J3958" s="2" t="s">
        <v>106</v>
      </c>
      <c r="K3958" s="2">
        <v>877</v>
      </c>
      <c r="L3958" s="2">
        <v>788</v>
      </c>
      <c r="M3958" s="2">
        <v>4</v>
      </c>
      <c r="N3958" s="7">
        <f t="shared" si="244"/>
        <v>3152</v>
      </c>
      <c r="O3958" s="7">
        <f t="shared" si="245"/>
        <v>3508</v>
      </c>
      <c r="P3958" s="2">
        <v>66</v>
      </c>
      <c r="Q3958" s="8">
        <f t="shared" si="246"/>
        <v>3574</v>
      </c>
      <c r="R3958" s="8">
        <f t="shared" si="247"/>
        <v>356</v>
      </c>
      <c r="S3958" s="2" t="s">
        <v>61</v>
      </c>
      <c r="T3958" s="22" cm="1">
        <f t="array" ref="T3958">_xlfn.IFS(OR(Q3958&gt;$U$2,Q3958&lt;$U$3),Q3958*$V$2,OR(Q3958&gt;$U$3,Q3958&lt;$U$4),Q3958*$V$3,OR(Q3958&gt;$U$3,Q3958&lt;$U$4),Q3958*$V$4,OR(Q3958&gt;$U$5,Q3958&lt;$U$6),Q3958*$V$6,OR(Q3958&gt;$U$6,Q3958&lt;$U$7),Q3958*$V$7)</f>
        <v>71.48</v>
      </c>
    </row>
    <row r="3959" spans="1:20" x14ac:dyDescent="0.3">
      <c r="A3959" s="2" t="s">
        <v>4645</v>
      </c>
      <c r="B3959" s="5">
        <v>43845</v>
      </c>
      <c r="C3959" s="5">
        <v>43846</v>
      </c>
      <c r="D3959" s="2" t="s">
        <v>33</v>
      </c>
      <c r="E3959" s="2" t="s">
        <v>34</v>
      </c>
      <c r="F3959" s="2" t="s">
        <v>837</v>
      </c>
      <c r="G3959" s="6" t="str">
        <f>VLOOKUP(F3959,'Customer Info'!A:B,2,0)</f>
        <v>Dan</v>
      </c>
      <c r="H3959" s="6" t="str">
        <f>VLOOKUP(F3959,'Customer Info'!A:C,3,0)</f>
        <v>Campbell</v>
      </c>
      <c r="I3959" s="6" t="str">
        <f>VLOOKUP(F3959,'Customer Info'!A:E,5,0)</f>
        <v>Perth</v>
      </c>
      <c r="J3959" s="2" t="s">
        <v>793</v>
      </c>
      <c r="K3959" s="2">
        <v>2273</v>
      </c>
      <c r="L3959" s="2">
        <v>2229</v>
      </c>
      <c r="M3959" s="2">
        <v>2</v>
      </c>
      <c r="N3959" s="7">
        <f t="shared" si="244"/>
        <v>4458</v>
      </c>
      <c r="O3959" s="7">
        <f t="shared" si="245"/>
        <v>4546</v>
      </c>
      <c r="P3959" s="2">
        <v>86</v>
      </c>
      <c r="Q3959" s="8">
        <f t="shared" si="246"/>
        <v>4632</v>
      </c>
      <c r="R3959" s="8">
        <f t="shared" si="247"/>
        <v>88</v>
      </c>
      <c r="S3959" s="2" t="s">
        <v>61</v>
      </c>
      <c r="T3959" s="22" cm="1">
        <f t="array" ref="T3959">_xlfn.IFS(OR(Q3959&gt;$U$2,Q3959&lt;$U$3),Q3959*$V$2,OR(Q3959&gt;$U$3,Q3959&lt;$U$4),Q3959*$V$3,OR(Q3959&gt;$U$3,Q3959&lt;$U$4),Q3959*$V$4,OR(Q3959&gt;$U$5,Q3959&lt;$U$6),Q3959*$V$6,OR(Q3959&gt;$U$6,Q3959&lt;$U$7),Q3959*$V$7)</f>
        <v>92.64</v>
      </c>
    </row>
    <row r="3960" spans="1:20" x14ac:dyDescent="0.3">
      <c r="A3960" s="2" t="s">
        <v>4646</v>
      </c>
      <c r="B3960" s="5">
        <v>43979</v>
      </c>
      <c r="C3960" s="5">
        <v>43979</v>
      </c>
      <c r="D3960" s="2" t="s">
        <v>26</v>
      </c>
      <c r="E3960" s="2" t="s">
        <v>66</v>
      </c>
      <c r="F3960" s="2" t="s">
        <v>1151</v>
      </c>
      <c r="G3960" s="6" t="str">
        <f>VLOOKUP(F3960,'Customer Info'!A:B,2,0)</f>
        <v>Ralph</v>
      </c>
      <c r="H3960" s="6" t="str">
        <f>VLOOKUP(F3960,'Customer Info'!A:C,3,0)</f>
        <v>Kennedy</v>
      </c>
      <c r="I3960" s="6" t="str">
        <f>VLOOKUP(F3960,'Customer Info'!A:E,5,0)</f>
        <v>Perth</v>
      </c>
      <c r="J3960" s="2" t="s">
        <v>790</v>
      </c>
      <c r="K3960" s="2">
        <v>3184</v>
      </c>
      <c r="L3960" s="2">
        <v>2947</v>
      </c>
      <c r="M3960" s="2">
        <v>2</v>
      </c>
      <c r="N3960" s="7">
        <f t="shared" si="244"/>
        <v>5894</v>
      </c>
      <c r="O3960" s="7">
        <f t="shared" si="245"/>
        <v>6368</v>
      </c>
      <c r="P3960" s="2">
        <v>27</v>
      </c>
      <c r="Q3960" s="8">
        <f t="shared" si="246"/>
        <v>6395</v>
      </c>
      <c r="R3960" s="8">
        <f t="shared" si="247"/>
        <v>474</v>
      </c>
      <c r="S3960" s="2" t="s">
        <v>31</v>
      </c>
      <c r="T3960" s="22" cm="1">
        <f t="array" ref="T3960">_xlfn.IFS(OR(Q3960&gt;$U$2,Q3960&lt;$U$3),Q3960*$V$2,OR(Q3960&gt;$U$3,Q3960&lt;$U$4),Q3960*$V$3,OR(Q3960&gt;$U$3,Q3960&lt;$U$4),Q3960*$V$4,OR(Q3960&gt;$U$5,Q3960&lt;$U$6),Q3960*$V$6,OR(Q3960&gt;$U$6,Q3960&lt;$U$7),Q3960*$V$7)</f>
        <v>127.9</v>
      </c>
    </row>
    <row r="3961" spans="1:20" x14ac:dyDescent="0.3">
      <c r="A3961" s="2" t="s">
        <v>4647</v>
      </c>
      <c r="B3961" s="5">
        <v>44155</v>
      </c>
      <c r="C3961" s="5">
        <v>44157</v>
      </c>
      <c r="D3961" s="2" t="s">
        <v>26</v>
      </c>
      <c r="E3961" s="2" t="s">
        <v>27</v>
      </c>
      <c r="F3961" s="2" t="s">
        <v>1650</v>
      </c>
      <c r="G3961" s="6" t="str">
        <f>VLOOKUP(F3961,'Customer Info'!A:B,2,0)</f>
        <v>Julie</v>
      </c>
      <c r="H3961" s="6" t="str">
        <f>VLOOKUP(F3961,'Customer Info'!A:C,3,0)</f>
        <v>Prescott</v>
      </c>
      <c r="I3961" s="6" t="str">
        <f>VLOOKUP(F3961,'Customer Info'!A:E,5,0)</f>
        <v>Norderstedt</v>
      </c>
      <c r="J3961" s="2" t="s">
        <v>126</v>
      </c>
      <c r="K3961" s="2">
        <v>2958</v>
      </c>
      <c r="L3961" s="2">
        <v>2743</v>
      </c>
      <c r="M3961" s="2">
        <v>2</v>
      </c>
      <c r="N3961" s="7">
        <f t="shared" si="244"/>
        <v>5486</v>
      </c>
      <c r="O3961" s="7">
        <f t="shared" si="245"/>
        <v>5916</v>
      </c>
      <c r="P3961" s="2">
        <v>98</v>
      </c>
      <c r="Q3961" s="8">
        <f t="shared" si="246"/>
        <v>6014</v>
      </c>
      <c r="R3961" s="8">
        <f t="shared" si="247"/>
        <v>430</v>
      </c>
      <c r="S3961" s="2" t="s">
        <v>61</v>
      </c>
      <c r="T3961" s="22" cm="1">
        <f t="array" ref="T3961">_xlfn.IFS(OR(Q3961&gt;$U$2,Q3961&lt;$U$3),Q3961*$V$2,OR(Q3961&gt;$U$3,Q3961&lt;$U$4),Q3961*$V$3,OR(Q3961&gt;$U$3,Q3961&lt;$U$4),Q3961*$V$4,OR(Q3961&gt;$U$5,Q3961&lt;$U$6),Q3961*$V$6,OR(Q3961&gt;$U$6,Q3961&lt;$U$7),Q3961*$V$7)</f>
        <v>120.28</v>
      </c>
    </row>
    <row r="3962" spans="1:20" x14ac:dyDescent="0.3">
      <c r="A3962" s="2" t="s">
        <v>4648</v>
      </c>
      <c r="B3962" s="5">
        <v>43964</v>
      </c>
      <c r="C3962" s="5">
        <v>43965</v>
      </c>
      <c r="D3962" s="2" t="s">
        <v>45</v>
      </c>
      <c r="E3962" s="2" t="s">
        <v>89</v>
      </c>
      <c r="F3962" s="2" t="s">
        <v>287</v>
      </c>
      <c r="G3962" s="6" t="str">
        <f>VLOOKUP(F3962,'Customer Info'!A:B,2,0)</f>
        <v>Sara</v>
      </c>
      <c r="H3962" s="6" t="str">
        <f>VLOOKUP(F3962,'Customer Info'!A:C,3,0)</f>
        <v>Luxemburg</v>
      </c>
      <c r="I3962" s="6" t="str">
        <f>VLOOKUP(F3962,'Customer Info'!A:E,5,0)</f>
        <v>Luoyang</v>
      </c>
      <c r="J3962" s="2" t="s">
        <v>405</v>
      </c>
      <c r="K3962" s="2">
        <v>465</v>
      </c>
      <c r="L3962" s="2">
        <v>439</v>
      </c>
      <c r="M3962" s="2">
        <v>6</v>
      </c>
      <c r="N3962" s="7">
        <f t="shared" si="244"/>
        <v>2634</v>
      </c>
      <c r="O3962" s="7">
        <f t="shared" si="245"/>
        <v>2790</v>
      </c>
      <c r="P3962" s="2">
        <v>80</v>
      </c>
      <c r="Q3962" s="8">
        <f t="shared" si="246"/>
        <v>2870</v>
      </c>
      <c r="R3962" s="8">
        <f t="shared" si="247"/>
        <v>156</v>
      </c>
      <c r="S3962" s="2" t="s">
        <v>61</v>
      </c>
      <c r="T3962" s="22" cm="1">
        <f t="array" ref="T3962">_xlfn.IFS(OR(Q3962&gt;$U$2,Q3962&lt;$U$3),Q3962*$V$2,OR(Q3962&gt;$U$3,Q3962&lt;$U$4),Q3962*$V$3,OR(Q3962&gt;$U$3,Q3962&lt;$U$4),Q3962*$V$4,OR(Q3962&gt;$U$5,Q3962&lt;$U$6),Q3962*$V$6,OR(Q3962&gt;$U$6,Q3962&lt;$U$7),Q3962*$V$7)</f>
        <v>57.4</v>
      </c>
    </row>
    <row r="3963" spans="1:20" x14ac:dyDescent="0.3">
      <c r="A3963" s="2" t="s">
        <v>4649</v>
      </c>
      <c r="B3963" s="5">
        <v>44099</v>
      </c>
      <c r="C3963" s="5">
        <v>44100</v>
      </c>
      <c r="D3963" s="2" t="s">
        <v>33</v>
      </c>
      <c r="E3963" s="2" t="s">
        <v>34</v>
      </c>
      <c r="F3963" s="2" t="s">
        <v>547</v>
      </c>
      <c r="G3963" s="6" t="str">
        <f>VLOOKUP(F3963,'Customer Info'!A:B,2,0)</f>
        <v>Pauline</v>
      </c>
      <c r="H3963" s="6" t="str">
        <f>VLOOKUP(F3963,'Customer Info'!A:C,3,0)</f>
        <v>Chand</v>
      </c>
      <c r="I3963" s="6" t="str">
        <f>VLOOKUP(F3963,'Customer Info'!A:E,5,0)</f>
        <v>Perth</v>
      </c>
      <c r="J3963" s="2" t="s">
        <v>614</v>
      </c>
      <c r="K3963" s="2">
        <v>6664</v>
      </c>
      <c r="L3963" s="2">
        <v>6473</v>
      </c>
      <c r="M3963" s="2">
        <v>1</v>
      </c>
      <c r="N3963" s="7">
        <f t="shared" si="244"/>
        <v>6473</v>
      </c>
      <c r="O3963" s="7">
        <f t="shared" si="245"/>
        <v>6664</v>
      </c>
      <c r="P3963" s="2">
        <v>58</v>
      </c>
      <c r="Q3963" s="8">
        <f t="shared" si="246"/>
        <v>6722</v>
      </c>
      <c r="R3963" s="8">
        <f t="shared" si="247"/>
        <v>191</v>
      </c>
      <c r="S3963" s="2" t="s">
        <v>69</v>
      </c>
      <c r="T3963" s="22" cm="1">
        <f t="array" ref="T3963">_xlfn.IFS(OR(Q3963&gt;$U$2,Q3963&lt;$U$3),Q3963*$V$2,OR(Q3963&gt;$U$3,Q3963&lt;$U$4),Q3963*$V$3,OR(Q3963&gt;$U$3,Q3963&lt;$U$4),Q3963*$V$4,OR(Q3963&gt;$U$5,Q3963&lt;$U$6),Q3963*$V$6,OR(Q3963&gt;$U$6,Q3963&lt;$U$7),Q3963*$V$7)</f>
        <v>134.44</v>
      </c>
    </row>
    <row r="3964" spans="1:20" x14ac:dyDescent="0.3">
      <c r="A3964" s="2" t="s">
        <v>4650</v>
      </c>
      <c r="B3964" s="5">
        <v>44111</v>
      </c>
      <c r="C3964" s="5">
        <v>44113</v>
      </c>
      <c r="D3964" s="2" t="s">
        <v>45</v>
      </c>
      <c r="E3964" s="2" t="s">
        <v>41</v>
      </c>
      <c r="F3964" s="2" t="s">
        <v>1347</v>
      </c>
      <c r="G3964" s="6" t="str">
        <f>VLOOKUP(F3964,'Customer Info'!A:B,2,0)</f>
        <v>Kelly</v>
      </c>
      <c r="H3964" s="6" t="str">
        <f>VLOOKUP(F3964,'Customer Info'!A:C,3,0)</f>
        <v>Williams</v>
      </c>
      <c r="I3964" s="6" t="str">
        <f>VLOOKUP(F3964,'Customer Info'!A:E,5,0)</f>
        <v>Sydney</v>
      </c>
      <c r="J3964" s="2" t="s">
        <v>399</v>
      </c>
      <c r="K3964" s="2">
        <v>167</v>
      </c>
      <c r="L3964" s="2">
        <v>155</v>
      </c>
      <c r="M3964" s="2">
        <v>2</v>
      </c>
      <c r="N3964" s="7">
        <f t="shared" si="244"/>
        <v>310</v>
      </c>
      <c r="O3964" s="7">
        <f t="shared" si="245"/>
        <v>334</v>
      </c>
      <c r="P3964" s="2">
        <v>30</v>
      </c>
      <c r="Q3964" s="8">
        <f t="shared" si="246"/>
        <v>364</v>
      </c>
      <c r="R3964" s="8">
        <f t="shared" si="247"/>
        <v>24</v>
      </c>
      <c r="S3964" s="2" t="s">
        <v>31</v>
      </c>
      <c r="T3964" s="22" cm="1">
        <f t="array" ref="T3964">_xlfn.IFS(OR(Q3964&gt;$U$2,Q3964&lt;$U$3),Q3964*$V$2,OR(Q3964&gt;$U$3,Q3964&lt;$U$4),Q3964*$V$3,OR(Q3964&gt;$U$3,Q3964&lt;$U$4),Q3964*$V$4,OR(Q3964&gt;$U$5,Q3964&lt;$U$6),Q3964*$V$6,OR(Q3964&gt;$U$6,Q3964&lt;$U$7),Q3964*$V$7)</f>
        <v>7.28</v>
      </c>
    </row>
    <row r="3965" spans="1:20" x14ac:dyDescent="0.3">
      <c r="A3965" s="2" t="s">
        <v>4651</v>
      </c>
      <c r="B3965" s="5">
        <v>44102</v>
      </c>
      <c r="C3965" s="5">
        <v>44104</v>
      </c>
      <c r="D3965" s="2" t="s">
        <v>26</v>
      </c>
      <c r="E3965" s="2" t="s">
        <v>66</v>
      </c>
      <c r="F3965" s="2" t="s">
        <v>67</v>
      </c>
      <c r="G3965" s="6" t="str">
        <f>VLOOKUP(F3965,'Customer Info'!A:B,2,0)</f>
        <v>Jenna</v>
      </c>
      <c r="H3965" s="6" t="str">
        <f>VLOOKUP(F3965,'Customer Info'!A:C,3,0)</f>
        <v>Caffey</v>
      </c>
      <c r="I3965" s="6" t="str">
        <f>VLOOKUP(F3965,'Customer Info'!A:E,5,0)</f>
        <v>Kanpur</v>
      </c>
      <c r="J3965" s="2" t="s">
        <v>396</v>
      </c>
      <c r="K3965" s="2">
        <v>1916</v>
      </c>
      <c r="L3965" s="2">
        <v>1844</v>
      </c>
      <c r="M3965" s="2">
        <v>4</v>
      </c>
      <c r="N3965" s="7">
        <f t="shared" si="244"/>
        <v>7376</v>
      </c>
      <c r="O3965" s="7">
        <f t="shared" si="245"/>
        <v>7664</v>
      </c>
      <c r="P3965" s="2">
        <v>36</v>
      </c>
      <c r="Q3965" s="8">
        <f t="shared" si="246"/>
        <v>7700</v>
      </c>
      <c r="R3965" s="8">
        <f t="shared" si="247"/>
        <v>288</v>
      </c>
      <c r="S3965" s="2" t="s">
        <v>31</v>
      </c>
      <c r="T3965" s="22" cm="1">
        <f t="array" ref="T3965">_xlfn.IFS(OR(Q3965&gt;$U$2,Q3965&lt;$U$3),Q3965*$V$2,OR(Q3965&gt;$U$3,Q3965&lt;$U$4),Q3965*$V$3,OR(Q3965&gt;$U$3,Q3965&lt;$U$4),Q3965*$V$4,OR(Q3965&gt;$U$5,Q3965&lt;$U$6),Q3965*$V$6,OR(Q3965&gt;$U$6,Q3965&lt;$U$7),Q3965*$V$7)</f>
        <v>154</v>
      </c>
    </row>
    <row r="3966" spans="1:20" x14ac:dyDescent="0.3">
      <c r="A3966" s="2" t="s">
        <v>4652</v>
      </c>
      <c r="B3966" s="5">
        <v>43903</v>
      </c>
      <c r="C3966" s="5">
        <v>43903</v>
      </c>
      <c r="D3966" s="2" t="s">
        <v>45</v>
      </c>
      <c r="E3966" s="2" t="s">
        <v>41</v>
      </c>
      <c r="F3966" s="2" t="s">
        <v>1155</v>
      </c>
      <c r="G3966" s="6" t="str">
        <f>VLOOKUP(F3966,'Customer Info'!A:B,2,0)</f>
        <v>Jason</v>
      </c>
      <c r="H3966" s="6" t="str">
        <f>VLOOKUP(F3966,'Customer Info'!A:C,3,0)</f>
        <v>Gross</v>
      </c>
      <c r="I3966" s="6" t="str">
        <f>VLOOKUP(F3966,'Customer Info'!A:E,5,0)</f>
        <v>Sydney</v>
      </c>
      <c r="J3966" s="2" t="s">
        <v>103</v>
      </c>
      <c r="K3966" s="2">
        <v>184</v>
      </c>
      <c r="L3966" s="2">
        <v>176</v>
      </c>
      <c r="M3966" s="2">
        <v>3</v>
      </c>
      <c r="N3966" s="7">
        <f t="shared" si="244"/>
        <v>528</v>
      </c>
      <c r="O3966" s="7">
        <f t="shared" si="245"/>
        <v>552</v>
      </c>
      <c r="P3966" s="2">
        <v>30</v>
      </c>
      <c r="Q3966" s="8">
        <f t="shared" si="246"/>
        <v>582</v>
      </c>
      <c r="R3966" s="8">
        <f t="shared" si="247"/>
        <v>24</v>
      </c>
      <c r="S3966" s="2" t="s">
        <v>31</v>
      </c>
      <c r="T3966" s="22" cm="1">
        <f t="array" ref="T3966">_xlfn.IFS(OR(Q3966&gt;$U$2,Q3966&lt;$U$3),Q3966*$V$2,OR(Q3966&gt;$U$3,Q3966&lt;$U$4),Q3966*$V$3,OR(Q3966&gt;$U$3,Q3966&lt;$U$4),Q3966*$V$4,OR(Q3966&gt;$U$5,Q3966&lt;$U$6),Q3966*$V$6,OR(Q3966&gt;$U$6,Q3966&lt;$U$7),Q3966*$V$7)</f>
        <v>11.64</v>
      </c>
    </row>
    <row r="3967" spans="1:20" x14ac:dyDescent="0.3">
      <c r="A3967" s="2" t="s">
        <v>4653</v>
      </c>
      <c r="B3967" s="5">
        <v>43941</v>
      </c>
      <c r="C3967" s="5">
        <v>43941</v>
      </c>
      <c r="D3967" s="2" t="s">
        <v>26</v>
      </c>
      <c r="E3967" s="2" t="s">
        <v>41</v>
      </c>
      <c r="F3967" s="2" t="s">
        <v>338</v>
      </c>
      <c r="G3967" s="6" t="str">
        <f>VLOOKUP(F3967,'Customer Info'!A:B,2,0)</f>
        <v>Ann</v>
      </c>
      <c r="H3967" s="6" t="str">
        <f>VLOOKUP(F3967,'Customer Info'!A:C,3,0)</f>
        <v>Chong</v>
      </c>
      <c r="I3967" s="6" t="str">
        <f>VLOOKUP(F3967,'Customer Info'!A:E,5,0)</f>
        <v>Sydney</v>
      </c>
      <c r="J3967" s="2" t="s">
        <v>377</v>
      </c>
      <c r="K3967" s="2">
        <v>2042</v>
      </c>
      <c r="L3967" s="2">
        <v>1965</v>
      </c>
      <c r="M3967" s="2">
        <v>4</v>
      </c>
      <c r="N3967" s="7">
        <f t="shared" si="244"/>
        <v>7860</v>
      </c>
      <c r="O3967" s="7">
        <f t="shared" si="245"/>
        <v>8168</v>
      </c>
      <c r="P3967" s="2">
        <v>33</v>
      </c>
      <c r="Q3967" s="8">
        <f t="shared" si="246"/>
        <v>8201</v>
      </c>
      <c r="R3967" s="8">
        <f t="shared" si="247"/>
        <v>308</v>
      </c>
      <c r="S3967" s="2" t="s">
        <v>31</v>
      </c>
      <c r="T3967" s="22" cm="1">
        <f t="array" ref="T3967">_xlfn.IFS(OR(Q3967&gt;$U$2,Q3967&lt;$U$3),Q3967*$V$2,OR(Q3967&gt;$U$3,Q3967&lt;$U$4),Q3967*$V$3,OR(Q3967&gt;$U$3,Q3967&lt;$U$4),Q3967*$V$4,OR(Q3967&gt;$U$5,Q3967&lt;$U$6),Q3967*$V$6,OR(Q3967&gt;$U$6,Q3967&lt;$U$7),Q3967*$V$7)</f>
        <v>164.02</v>
      </c>
    </row>
    <row r="3968" spans="1:20" x14ac:dyDescent="0.3">
      <c r="A3968" s="2" t="s">
        <v>4654</v>
      </c>
      <c r="B3968" s="5">
        <v>44073</v>
      </c>
      <c r="C3968" s="5">
        <v>44074</v>
      </c>
      <c r="D3968" s="2" t="s">
        <v>45</v>
      </c>
      <c r="E3968" s="2" t="s">
        <v>27</v>
      </c>
      <c r="F3968" s="2" t="s">
        <v>585</v>
      </c>
      <c r="G3968" s="6" t="str">
        <f>VLOOKUP(F3968,'Customer Info'!A:B,2,0)</f>
        <v>Allen</v>
      </c>
      <c r="H3968" s="6" t="str">
        <f>VLOOKUP(F3968,'Customer Info'!A:C,3,0)</f>
        <v>Rosenblatt</v>
      </c>
      <c r="I3968" s="6" t="str">
        <f>VLOOKUP(F3968,'Customer Info'!A:E,5,0)</f>
        <v>Chaozhou</v>
      </c>
      <c r="J3968" s="2" t="s">
        <v>267</v>
      </c>
      <c r="K3968" s="2">
        <v>729</v>
      </c>
      <c r="L3968" s="2">
        <v>689</v>
      </c>
      <c r="M3968" s="2">
        <v>3</v>
      </c>
      <c r="N3968" s="7">
        <f t="shared" si="244"/>
        <v>2067</v>
      </c>
      <c r="O3968" s="7">
        <f t="shared" si="245"/>
        <v>2187</v>
      </c>
      <c r="P3968" s="2">
        <v>42</v>
      </c>
      <c r="Q3968" s="8">
        <f t="shared" si="246"/>
        <v>2229</v>
      </c>
      <c r="R3968" s="8">
        <f t="shared" si="247"/>
        <v>120</v>
      </c>
      <c r="S3968" s="2" t="s">
        <v>31</v>
      </c>
      <c r="T3968" s="22" cm="1">
        <f t="array" ref="T3968">_xlfn.IFS(OR(Q3968&gt;$U$2,Q3968&lt;$U$3),Q3968*$V$2,OR(Q3968&gt;$U$3,Q3968&lt;$U$4),Q3968*$V$3,OR(Q3968&gt;$U$3,Q3968&lt;$U$4),Q3968*$V$4,OR(Q3968&gt;$U$5,Q3968&lt;$U$6),Q3968*$V$6,OR(Q3968&gt;$U$6,Q3968&lt;$U$7),Q3968*$V$7)</f>
        <v>44.58</v>
      </c>
    </row>
    <row r="3969" spans="1:20" x14ac:dyDescent="0.3">
      <c r="A3969" s="2" t="s">
        <v>4655</v>
      </c>
      <c r="B3969" s="5">
        <v>43999</v>
      </c>
      <c r="C3969" s="5">
        <v>44001</v>
      </c>
      <c r="D3969" s="2" t="s">
        <v>45</v>
      </c>
      <c r="E3969" s="2" t="s">
        <v>27</v>
      </c>
      <c r="F3969" s="2" t="s">
        <v>1101</v>
      </c>
      <c r="G3969" s="6" t="str">
        <f>VLOOKUP(F3969,'Customer Info'!A:B,2,0)</f>
        <v>Jack</v>
      </c>
      <c r="H3969" s="6" t="str">
        <f>VLOOKUP(F3969,'Customer Info'!A:C,3,0)</f>
        <v>O'Briant</v>
      </c>
      <c r="I3969" s="6" t="str">
        <f>VLOOKUP(F3969,'Customer Info'!A:E,5,0)</f>
        <v>Jammu</v>
      </c>
      <c r="J3969" s="2" t="s">
        <v>592</v>
      </c>
      <c r="K3969" s="2">
        <v>691</v>
      </c>
      <c r="L3969" s="2">
        <v>646</v>
      </c>
      <c r="M3969" s="2">
        <v>3</v>
      </c>
      <c r="N3969" s="7">
        <f t="shared" si="244"/>
        <v>1938</v>
      </c>
      <c r="O3969" s="7">
        <f t="shared" si="245"/>
        <v>2073</v>
      </c>
      <c r="P3969" s="2">
        <v>40</v>
      </c>
      <c r="Q3969" s="8">
        <f t="shared" si="246"/>
        <v>2113</v>
      </c>
      <c r="R3969" s="8">
        <f t="shared" si="247"/>
        <v>135</v>
      </c>
      <c r="S3969" s="2" t="s">
        <v>61</v>
      </c>
      <c r="T3969" s="22" cm="1">
        <f t="array" ref="T3969">_xlfn.IFS(OR(Q3969&gt;$U$2,Q3969&lt;$U$3),Q3969*$V$2,OR(Q3969&gt;$U$3,Q3969&lt;$U$4),Q3969*$V$3,OR(Q3969&gt;$U$3,Q3969&lt;$U$4),Q3969*$V$4,OR(Q3969&gt;$U$5,Q3969&lt;$U$6),Q3969*$V$6,OR(Q3969&gt;$U$6,Q3969&lt;$U$7),Q3969*$V$7)</f>
        <v>42.26</v>
      </c>
    </row>
    <row r="3970" spans="1:20" x14ac:dyDescent="0.3">
      <c r="A3970" s="2" t="s">
        <v>4656</v>
      </c>
      <c r="B3970" s="5">
        <v>44046</v>
      </c>
      <c r="C3970" s="5">
        <v>44046</v>
      </c>
      <c r="D3970" s="2" t="s">
        <v>45</v>
      </c>
      <c r="E3970" s="2" t="s">
        <v>34</v>
      </c>
      <c r="F3970" s="2" t="s">
        <v>1936</v>
      </c>
      <c r="G3970" s="6" t="str">
        <f>VLOOKUP(F3970,'Customer Info'!A:B,2,0)</f>
        <v>Troy</v>
      </c>
      <c r="H3970" s="6" t="str">
        <f>VLOOKUP(F3970,'Customer Info'!A:C,3,0)</f>
        <v>Staebel</v>
      </c>
      <c r="I3970" s="6" t="str">
        <f>VLOOKUP(F3970,'Customer Info'!A:E,5,0)</f>
        <v>Depok</v>
      </c>
      <c r="J3970" s="2" t="s">
        <v>833</v>
      </c>
      <c r="K3970" s="2">
        <v>851</v>
      </c>
      <c r="L3970" s="2">
        <v>773</v>
      </c>
      <c r="M3970" s="2">
        <v>3</v>
      </c>
      <c r="N3970" s="7">
        <f t="shared" si="244"/>
        <v>2319</v>
      </c>
      <c r="O3970" s="7">
        <f t="shared" si="245"/>
        <v>2553</v>
      </c>
      <c r="P3970" s="2">
        <v>30</v>
      </c>
      <c r="Q3970" s="8">
        <f t="shared" si="246"/>
        <v>2583</v>
      </c>
      <c r="R3970" s="8">
        <f t="shared" si="247"/>
        <v>234</v>
      </c>
      <c r="S3970" s="2" t="s">
        <v>31</v>
      </c>
      <c r="T3970" s="22" cm="1">
        <f t="array" ref="T3970">_xlfn.IFS(OR(Q3970&gt;$U$2,Q3970&lt;$U$3),Q3970*$V$2,OR(Q3970&gt;$U$3,Q3970&lt;$U$4),Q3970*$V$3,OR(Q3970&gt;$U$3,Q3970&lt;$U$4),Q3970*$V$4,OR(Q3970&gt;$U$5,Q3970&lt;$U$6),Q3970*$V$6,OR(Q3970&gt;$U$6,Q3970&lt;$U$7),Q3970*$V$7)</f>
        <v>51.660000000000004</v>
      </c>
    </row>
    <row r="3971" spans="1:20" x14ac:dyDescent="0.3">
      <c r="A3971" s="2" t="s">
        <v>4657</v>
      </c>
      <c r="B3971" s="5">
        <v>44070</v>
      </c>
      <c r="C3971" s="5">
        <v>44070</v>
      </c>
      <c r="D3971" s="2" t="s">
        <v>45</v>
      </c>
      <c r="E3971" s="2" t="s">
        <v>46</v>
      </c>
      <c r="F3971" s="2" t="s">
        <v>591</v>
      </c>
      <c r="G3971" s="6" t="str">
        <f>VLOOKUP(F3971,'Customer Info'!A:B,2,0)</f>
        <v>Fred</v>
      </c>
      <c r="H3971" s="6" t="str">
        <f>VLOOKUP(F3971,'Customer Info'!A:C,3,0)</f>
        <v>Wasserman</v>
      </c>
      <c r="I3971" s="6" t="str">
        <f>VLOOKUP(F3971,'Customer Info'!A:E,5,0)</f>
        <v>Willich</v>
      </c>
      <c r="J3971" s="2" t="s">
        <v>57</v>
      </c>
      <c r="K3971" s="2">
        <v>151</v>
      </c>
      <c r="L3971" s="2">
        <v>139</v>
      </c>
      <c r="M3971" s="2">
        <v>3</v>
      </c>
      <c r="N3971" s="7">
        <f t="shared" si="244"/>
        <v>417</v>
      </c>
      <c r="O3971" s="7">
        <f t="shared" si="245"/>
        <v>453</v>
      </c>
      <c r="P3971" s="2">
        <v>30</v>
      </c>
      <c r="Q3971" s="8">
        <f t="shared" si="246"/>
        <v>483</v>
      </c>
      <c r="R3971" s="8">
        <f t="shared" si="247"/>
        <v>36</v>
      </c>
      <c r="S3971" s="2" t="s">
        <v>31</v>
      </c>
      <c r="T3971" s="22" cm="1">
        <f t="array" ref="T3971">_xlfn.IFS(OR(Q3971&gt;$U$2,Q3971&lt;$U$3),Q3971*$V$2,OR(Q3971&gt;$U$3,Q3971&lt;$U$4),Q3971*$V$3,OR(Q3971&gt;$U$3,Q3971&lt;$U$4),Q3971*$V$4,OR(Q3971&gt;$U$5,Q3971&lt;$U$6),Q3971*$V$6,OR(Q3971&gt;$U$6,Q3971&lt;$U$7),Q3971*$V$7)</f>
        <v>9.66</v>
      </c>
    </row>
    <row r="3972" spans="1:20" x14ac:dyDescent="0.3">
      <c r="A3972" s="2" t="s">
        <v>4658</v>
      </c>
      <c r="B3972" s="5">
        <v>44009</v>
      </c>
      <c r="C3972" s="5">
        <v>44009</v>
      </c>
      <c r="D3972" s="2" t="s">
        <v>45</v>
      </c>
      <c r="E3972" s="2" t="s">
        <v>27</v>
      </c>
      <c r="F3972" s="2" t="s">
        <v>388</v>
      </c>
      <c r="G3972" s="6" t="str">
        <f>VLOOKUP(F3972,'Customer Info'!A:B,2,0)</f>
        <v>Cyra</v>
      </c>
      <c r="H3972" s="6" t="str">
        <f>VLOOKUP(F3972,'Customer Info'!A:C,3,0)</f>
        <v>Reiten</v>
      </c>
      <c r="I3972" s="6" t="str">
        <f>VLOOKUP(F3972,'Customer Info'!A:E,5,0)</f>
        <v>Srinagar</v>
      </c>
      <c r="J3972" s="2" t="s">
        <v>592</v>
      </c>
      <c r="K3972" s="2">
        <v>978</v>
      </c>
      <c r="L3972" s="2">
        <v>922</v>
      </c>
      <c r="M3972" s="2">
        <v>2</v>
      </c>
      <c r="N3972" s="7">
        <f t="shared" si="244"/>
        <v>1844</v>
      </c>
      <c r="O3972" s="7">
        <f t="shared" si="245"/>
        <v>1956</v>
      </c>
      <c r="P3972" s="2">
        <v>53</v>
      </c>
      <c r="Q3972" s="8">
        <f t="shared" si="246"/>
        <v>2009</v>
      </c>
      <c r="R3972" s="8">
        <f t="shared" si="247"/>
        <v>112</v>
      </c>
      <c r="S3972" s="2" t="s">
        <v>31</v>
      </c>
      <c r="T3972" s="22" cm="1">
        <f t="array" ref="T3972">_xlfn.IFS(OR(Q3972&gt;$U$2,Q3972&lt;$U$3),Q3972*$V$2,OR(Q3972&gt;$U$3,Q3972&lt;$U$4),Q3972*$V$3,OR(Q3972&gt;$U$3,Q3972&lt;$U$4),Q3972*$V$4,OR(Q3972&gt;$U$5,Q3972&lt;$U$6),Q3972*$V$6,OR(Q3972&gt;$U$6,Q3972&lt;$U$7),Q3972*$V$7)</f>
        <v>40.18</v>
      </c>
    </row>
    <row r="3973" spans="1:20" x14ac:dyDescent="0.3">
      <c r="A3973" s="2" t="s">
        <v>4659</v>
      </c>
      <c r="B3973" s="5">
        <v>44170</v>
      </c>
      <c r="C3973" s="5">
        <v>44170</v>
      </c>
      <c r="D3973" s="2" t="s">
        <v>45</v>
      </c>
      <c r="E3973" s="2" t="s">
        <v>27</v>
      </c>
      <c r="F3973" s="2" t="s">
        <v>1209</v>
      </c>
      <c r="G3973" s="6" t="str">
        <f>VLOOKUP(F3973,'Customer Info'!A:B,2,0)</f>
        <v>Debra</v>
      </c>
      <c r="H3973" s="6" t="str">
        <f>VLOOKUP(F3973,'Customer Info'!A:C,3,0)</f>
        <v>Catini</v>
      </c>
      <c r="I3973" s="6" t="str">
        <f>VLOOKUP(F3973,'Customer Info'!A:E,5,0)</f>
        <v>Brisbane</v>
      </c>
      <c r="J3973" s="2" t="s">
        <v>100</v>
      </c>
      <c r="K3973" s="2">
        <v>175</v>
      </c>
      <c r="L3973" s="2">
        <v>162</v>
      </c>
      <c r="M3973" s="2">
        <v>3</v>
      </c>
      <c r="N3973" s="7">
        <f t="shared" si="244"/>
        <v>486</v>
      </c>
      <c r="O3973" s="7">
        <f t="shared" si="245"/>
        <v>525</v>
      </c>
      <c r="P3973" s="2">
        <v>30</v>
      </c>
      <c r="Q3973" s="8">
        <f t="shared" si="246"/>
        <v>555</v>
      </c>
      <c r="R3973" s="8">
        <f t="shared" si="247"/>
        <v>39</v>
      </c>
      <c r="S3973" s="2" t="s">
        <v>28</v>
      </c>
      <c r="T3973" s="22" cm="1">
        <f t="array" ref="T3973">_xlfn.IFS(OR(Q3973&gt;$U$2,Q3973&lt;$U$3),Q3973*$V$2,OR(Q3973&gt;$U$3,Q3973&lt;$U$4),Q3973*$V$3,OR(Q3973&gt;$U$3,Q3973&lt;$U$4),Q3973*$V$4,OR(Q3973&gt;$U$5,Q3973&lt;$U$6),Q3973*$V$6,OR(Q3973&gt;$U$6,Q3973&lt;$U$7),Q3973*$V$7)</f>
        <v>11.1</v>
      </c>
    </row>
    <row r="3974" spans="1:20" x14ac:dyDescent="0.3">
      <c r="A3974" s="2" t="s">
        <v>4660</v>
      </c>
      <c r="B3974" s="5">
        <v>44055</v>
      </c>
      <c r="C3974" s="5">
        <v>44055</v>
      </c>
      <c r="D3974" s="2" t="s">
        <v>26</v>
      </c>
      <c r="E3974" s="2" t="s">
        <v>46</v>
      </c>
      <c r="F3974" s="2" t="s">
        <v>550</v>
      </c>
      <c r="G3974" s="6" t="str">
        <f>VLOOKUP(F3974,'Customer Info'!A:B,2,0)</f>
        <v>Ritsa</v>
      </c>
      <c r="H3974" s="6" t="str">
        <f>VLOOKUP(F3974,'Customer Info'!A:C,3,0)</f>
        <v>Hightower</v>
      </c>
      <c r="I3974" s="6" t="str">
        <f>VLOOKUP(F3974,'Customer Info'!A:E,5,0)</f>
        <v>Hamburg</v>
      </c>
      <c r="J3974" s="2" t="s">
        <v>271</v>
      </c>
      <c r="K3974" s="2">
        <v>2958</v>
      </c>
      <c r="L3974" s="2">
        <v>2743</v>
      </c>
      <c r="M3974" s="2">
        <v>1</v>
      </c>
      <c r="N3974" s="7">
        <f t="shared" si="244"/>
        <v>2743</v>
      </c>
      <c r="O3974" s="7">
        <f t="shared" si="245"/>
        <v>2958</v>
      </c>
      <c r="P3974" s="2">
        <v>83</v>
      </c>
      <c r="Q3974" s="8">
        <f t="shared" si="246"/>
        <v>3041</v>
      </c>
      <c r="R3974" s="8">
        <f t="shared" si="247"/>
        <v>215</v>
      </c>
      <c r="S3974" s="2" t="s">
        <v>61</v>
      </c>
      <c r="T3974" s="22" cm="1">
        <f t="array" ref="T3974">_xlfn.IFS(OR(Q3974&gt;$U$2,Q3974&lt;$U$3),Q3974*$V$2,OR(Q3974&gt;$U$3,Q3974&lt;$U$4),Q3974*$V$3,OR(Q3974&gt;$U$3,Q3974&lt;$U$4),Q3974*$V$4,OR(Q3974&gt;$U$5,Q3974&lt;$U$6),Q3974*$V$6,OR(Q3974&gt;$U$6,Q3974&lt;$U$7),Q3974*$V$7)</f>
        <v>60.82</v>
      </c>
    </row>
    <row r="3975" spans="1:20" x14ac:dyDescent="0.3">
      <c r="A3975" s="2" t="s">
        <v>4661</v>
      </c>
      <c r="B3975" s="5">
        <v>44171</v>
      </c>
      <c r="C3975" s="5">
        <v>44172</v>
      </c>
      <c r="D3975" s="2" t="s">
        <v>33</v>
      </c>
      <c r="E3975" s="2" t="s">
        <v>89</v>
      </c>
      <c r="F3975" s="2" t="s">
        <v>510</v>
      </c>
      <c r="G3975" s="6" t="str">
        <f>VLOOKUP(F3975,'Customer Info'!A:B,2,0)</f>
        <v>Barry</v>
      </c>
      <c r="H3975" s="6" t="str">
        <f>VLOOKUP(F3975,'Customer Info'!A:C,3,0)</f>
        <v>Blumstein</v>
      </c>
      <c r="I3975" s="6" t="str">
        <f>VLOOKUP(F3975,'Customer Info'!A:E,5,0)</f>
        <v>Gold Coast</v>
      </c>
      <c r="J3975" s="2" t="s">
        <v>91</v>
      </c>
      <c r="K3975" s="2">
        <v>1552</v>
      </c>
      <c r="L3975" s="2">
        <v>1466</v>
      </c>
      <c r="M3975" s="2">
        <v>5</v>
      </c>
      <c r="N3975" s="7">
        <f t="shared" si="244"/>
        <v>7330</v>
      </c>
      <c r="O3975" s="7">
        <f t="shared" si="245"/>
        <v>7760</v>
      </c>
      <c r="P3975" s="2">
        <v>54</v>
      </c>
      <c r="Q3975" s="8">
        <f t="shared" si="246"/>
        <v>7814</v>
      </c>
      <c r="R3975" s="8">
        <f t="shared" si="247"/>
        <v>430</v>
      </c>
      <c r="S3975" s="2" t="s">
        <v>31</v>
      </c>
      <c r="T3975" s="22" cm="1">
        <f t="array" ref="T3975">_xlfn.IFS(OR(Q3975&gt;$U$2,Q3975&lt;$U$3),Q3975*$V$2,OR(Q3975&gt;$U$3,Q3975&lt;$U$4),Q3975*$V$3,OR(Q3975&gt;$U$3,Q3975&lt;$U$4),Q3975*$V$4,OR(Q3975&gt;$U$5,Q3975&lt;$U$6),Q3975*$V$6,OR(Q3975&gt;$U$6,Q3975&lt;$U$7),Q3975*$V$7)</f>
        <v>156.28</v>
      </c>
    </row>
    <row r="3976" spans="1:20" x14ac:dyDescent="0.3">
      <c r="A3976" s="2" t="s">
        <v>4662</v>
      </c>
      <c r="B3976" s="5">
        <v>44107</v>
      </c>
      <c r="C3976" s="5">
        <v>44109</v>
      </c>
      <c r="D3976" s="2" t="s">
        <v>45</v>
      </c>
      <c r="E3976" s="2" t="s">
        <v>34</v>
      </c>
      <c r="F3976" s="2" t="s">
        <v>147</v>
      </c>
      <c r="G3976" s="6" t="str">
        <f>VLOOKUP(F3976,'Customer Info'!A:B,2,0)</f>
        <v>Neil</v>
      </c>
      <c r="H3976" s="6" t="str">
        <f>VLOOKUP(F3976,'Customer Info'!A:C,3,0)</f>
        <v>Knudson</v>
      </c>
      <c r="I3976" s="6" t="str">
        <f>VLOOKUP(F3976,'Customer Info'!A:E,5,0)</f>
        <v>Malang</v>
      </c>
      <c r="J3976" s="2" t="s">
        <v>377</v>
      </c>
      <c r="K3976" s="2">
        <v>531</v>
      </c>
      <c r="L3976" s="2">
        <v>487</v>
      </c>
      <c r="M3976" s="2">
        <v>2</v>
      </c>
      <c r="N3976" s="7">
        <f t="shared" si="244"/>
        <v>974</v>
      </c>
      <c r="O3976" s="7">
        <f t="shared" si="245"/>
        <v>1062</v>
      </c>
      <c r="P3976" s="2">
        <v>55</v>
      </c>
      <c r="Q3976" s="8">
        <f t="shared" si="246"/>
        <v>1117</v>
      </c>
      <c r="R3976" s="8">
        <f t="shared" si="247"/>
        <v>88</v>
      </c>
      <c r="S3976" s="2" t="s">
        <v>28</v>
      </c>
      <c r="T3976" s="22" cm="1">
        <f t="array" ref="T3976">_xlfn.IFS(OR(Q3976&gt;$U$2,Q3976&lt;$U$3),Q3976*$V$2,OR(Q3976&gt;$U$3,Q3976&lt;$U$4),Q3976*$V$3,OR(Q3976&gt;$U$3,Q3976&lt;$U$4),Q3976*$V$4,OR(Q3976&gt;$U$5,Q3976&lt;$U$6),Q3976*$V$6,OR(Q3976&gt;$U$6,Q3976&lt;$U$7),Q3976*$V$7)</f>
        <v>22.34</v>
      </c>
    </row>
    <row r="3977" spans="1:20" x14ac:dyDescent="0.3">
      <c r="A3977" s="2" t="s">
        <v>4663</v>
      </c>
      <c r="B3977" s="5">
        <v>44052</v>
      </c>
      <c r="C3977" s="5">
        <v>44052</v>
      </c>
      <c r="D3977" s="2" t="s">
        <v>26</v>
      </c>
      <c r="E3977" s="2" t="s">
        <v>27</v>
      </c>
      <c r="F3977" s="2" t="s">
        <v>1693</v>
      </c>
      <c r="G3977" s="6" t="str">
        <f>VLOOKUP(F3977,'Customer Info'!A:B,2,0)</f>
        <v>Tamara</v>
      </c>
      <c r="H3977" s="6" t="str">
        <f>VLOOKUP(F3977,'Customer Info'!A:C,3,0)</f>
        <v>Chand</v>
      </c>
      <c r="I3977" s="6" t="str">
        <f>VLOOKUP(F3977,'Customer Info'!A:E,5,0)</f>
        <v>Yogyakarta</v>
      </c>
      <c r="J3977" s="2" t="s">
        <v>697</v>
      </c>
      <c r="K3977" s="2">
        <v>4002</v>
      </c>
      <c r="L3977" s="2">
        <v>3744</v>
      </c>
      <c r="M3977" s="2">
        <v>8</v>
      </c>
      <c r="N3977" s="7">
        <f t="shared" si="244"/>
        <v>29952</v>
      </c>
      <c r="O3977" s="7">
        <f t="shared" si="245"/>
        <v>32016</v>
      </c>
      <c r="P3977" s="2">
        <v>45</v>
      </c>
      <c r="Q3977" s="8">
        <f t="shared" si="246"/>
        <v>32061</v>
      </c>
      <c r="R3977" s="8">
        <f t="shared" si="247"/>
        <v>2064</v>
      </c>
      <c r="S3977" s="2" t="s">
        <v>31</v>
      </c>
      <c r="T3977" s="22" cm="1">
        <f t="array" ref="T3977">_xlfn.IFS(OR(Q3977&gt;$U$2,Q3977&lt;$U$3),Q3977*$V$2,OR(Q3977&gt;$U$3,Q3977&lt;$U$4),Q3977*$V$3,OR(Q3977&gt;$U$3,Q3977&lt;$U$4),Q3977*$V$4,OR(Q3977&gt;$U$5,Q3977&lt;$U$6),Q3977*$V$6,OR(Q3977&gt;$U$6,Q3977&lt;$U$7),Q3977*$V$7)</f>
        <v>641.22</v>
      </c>
    </row>
    <row r="3978" spans="1:20" x14ac:dyDescent="0.3">
      <c r="A3978" s="2" t="s">
        <v>4664</v>
      </c>
      <c r="B3978" s="5">
        <v>43859</v>
      </c>
      <c r="C3978" s="5">
        <v>43860</v>
      </c>
      <c r="D3978" s="2" t="s">
        <v>33</v>
      </c>
      <c r="E3978" s="2" t="s">
        <v>41</v>
      </c>
      <c r="F3978" s="2" t="s">
        <v>1828</v>
      </c>
      <c r="G3978" s="6" t="str">
        <f>VLOOKUP(F3978,'Customer Info'!A:B,2,0)</f>
        <v>Peter</v>
      </c>
      <c r="H3978" s="6" t="str">
        <f>VLOOKUP(F3978,'Customer Info'!A:C,3,0)</f>
        <v>BŸhler</v>
      </c>
      <c r="I3978" s="6" t="str">
        <f>VLOOKUP(F3978,'Customer Info'!A:E,5,0)</f>
        <v>Dresden</v>
      </c>
      <c r="J3978" s="2" t="s">
        <v>68</v>
      </c>
      <c r="K3978" s="2">
        <v>6087</v>
      </c>
      <c r="L3978" s="2">
        <v>5808</v>
      </c>
      <c r="M3978" s="2">
        <v>4</v>
      </c>
      <c r="N3978" s="7">
        <f t="shared" si="244"/>
        <v>23232</v>
      </c>
      <c r="O3978" s="7">
        <f t="shared" si="245"/>
        <v>24348</v>
      </c>
      <c r="P3978" s="2">
        <v>97</v>
      </c>
      <c r="Q3978" s="8">
        <f t="shared" si="246"/>
        <v>24445</v>
      </c>
      <c r="R3978" s="8">
        <f t="shared" si="247"/>
        <v>1116</v>
      </c>
      <c r="S3978" s="2" t="s">
        <v>69</v>
      </c>
      <c r="T3978" s="22" cm="1">
        <f t="array" ref="T3978">_xlfn.IFS(OR(Q3978&gt;$U$2,Q3978&lt;$U$3),Q3978*$V$2,OR(Q3978&gt;$U$3,Q3978&lt;$U$4),Q3978*$V$3,OR(Q3978&gt;$U$3,Q3978&lt;$U$4),Q3978*$V$4,OR(Q3978&gt;$U$5,Q3978&lt;$U$6),Q3978*$V$6,OR(Q3978&gt;$U$6,Q3978&lt;$U$7),Q3978*$V$7)</f>
        <v>488.90000000000003</v>
      </c>
    </row>
    <row r="3979" spans="1:20" x14ac:dyDescent="0.3">
      <c r="A3979" s="2" t="s">
        <v>4665</v>
      </c>
      <c r="B3979" s="5">
        <v>43893</v>
      </c>
      <c r="C3979" s="5">
        <v>43893</v>
      </c>
      <c r="D3979" s="2" t="s">
        <v>33</v>
      </c>
      <c r="E3979" s="2" t="s">
        <v>27</v>
      </c>
      <c r="F3979" s="2" t="s">
        <v>67</v>
      </c>
      <c r="G3979" s="6" t="str">
        <f>VLOOKUP(F3979,'Customer Info'!A:B,2,0)</f>
        <v>Jenna</v>
      </c>
      <c r="H3979" s="6" t="str">
        <f>VLOOKUP(F3979,'Customer Info'!A:C,3,0)</f>
        <v>Caffey</v>
      </c>
      <c r="I3979" s="6" t="str">
        <f>VLOOKUP(F3979,'Customer Info'!A:E,5,0)</f>
        <v>Kanpur</v>
      </c>
      <c r="J3979" s="2" t="s">
        <v>281</v>
      </c>
      <c r="K3979" s="2">
        <v>2921</v>
      </c>
      <c r="L3979" s="2">
        <v>2809</v>
      </c>
      <c r="M3979" s="2">
        <v>3</v>
      </c>
      <c r="N3979" s="7">
        <f t="shared" ref="N3979:N4042" si="248">L3979*M3979</f>
        <v>8427</v>
      </c>
      <c r="O3979" s="7">
        <f t="shared" ref="O3979:O4042" si="249">K3979*M3979</f>
        <v>8763</v>
      </c>
      <c r="P3979" s="2">
        <v>99</v>
      </c>
      <c r="Q3979" s="8">
        <f t="shared" ref="Q3979:Q4042" si="250">P3979+O3979</f>
        <v>8862</v>
      </c>
      <c r="R3979" s="8">
        <f t="shared" ref="R3979:R4042" si="251">Q3979-N3979-P3979</f>
        <v>336</v>
      </c>
      <c r="S3979" s="2" t="s">
        <v>31</v>
      </c>
      <c r="T3979" s="22" cm="1">
        <f t="array" ref="T3979">_xlfn.IFS(OR(Q3979&gt;$U$2,Q3979&lt;$U$3),Q3979*$V$2,OR(Q3979&gt;$U$3,Q3979&lt;$U$4),Q3979*$V$3,OR(Q3979&gt;$U$3,Q3979&lt;$U$4),Q3979*$V$4,OR(Q3979&gt;$U$5,Q3979&lt;$U$6),Q3979*$V$6,OR(Q3979&gt;$U$6,Q3979&lt;$U$7),Q3979*$V$7)</f>
        <v>177.24</v>
      </c>
    </row>
    <row r="3980" spans="1:20" x14ac:dyDescent="0.3">
      <c r="A3980" s="2" t="s">
        <v>4666</v>
      </c>
      <c r="B3980" s="5">
        <v>44163</v>
      </c>
      <c r="C3980" s="5">
        <v>44165</v>
      </c>
      <c r="D3980" s="2" t="s">
        <v>33</v>
      </c>
      <c r="E3980" s="2" t="s">
        <v>41</v>
      </c>
      <c r="F3980" s="2" t="s">
        <v>728</v>
      </c>
      <c r="G3980" s="6" t="str">
        <f>VLOOKUP(F3980,'Customer Info'!A:B,2,0)</f>
        <v>Victoria</v>
      </c>
      <c r="H3980" s="6" t="str">
        <f>VLOOKUP(F3980,'Customer Info'!A:C,3,0)</f>
        <v>Brennan</v>
      </c>
      <c r="I3980" s="6" t="str">
        <f>VLOOKUP(F3980,'Customer Info'!A:E,5,0)</f>
        <v>Adelaide</v>
      </c>
      <c r="J3980" s="2" t="s">
        <v>346</v>
      </c>
      <c r="K3980" s="2">
        <v>2501</v>
      </c>
      <c r="L3980" s="2">
        <v>2361</v>
      </c>
      <c r="M3980" s="2">
        <v>1</v>
      </c>
      <c r="N3980" s="7">
        <f t="shared" si="248"/>
        <v>2361</v>
      </c>
      <c r="O3980" s="7">
        <f t="shared" si="249"/>
        <v>2501</v>
      </c>
      <c r="P3980" s="2">
        <v>84</v>
      </c>
      <c r="Q3980" s="8">
        <f t="shared" si="250"/>
        <v>2585</v>
      </c>
      <c r="R3980" s="8">
        <f t="shared" si="251"/>
        <v>140</v>
      </c>
      <c r="S3980" s="2" t="s">
        <v>61</v>
      </c>
      <c r="T3980" s="22" cm="1">
        <f t="array" ref="T3980">_xlfn.IFS(OR(Q3980&gt;$U$2,Q3980&lt;$U$3),Q3980*$V$2,OR(Q3980&gt;$U$3,Q3980&lt;$U$4),Q3980*$V$3,OR(Q3980&gt;$U$3,Q3980&lt;$U$4),Q3980*$V$4,OR(Q3980&gt;$U$5,Q3980&lt;$U$6),Q3980*$V$6,OR(Q3980&gt;$U$6,Q3980&lt;$U$7),Q3980*$V$7)</f>
        <v>51.7</v>
      </c>
    </row>
    <row r="3981" spans="1:20" x14ac:dyDescent="0.3">
      <c r="A3981" s="2" t="s">
        <v>4667</v>
      </c>
      <c r="B3981" s="5">
        <v>43974</v>
      </c>
      <c r="C3981" s="5">
        <v>43974</v>
      </c>
      <c r="D3981" s="2" t="s">
        <v>45</v>
      </c>
      <c r="E3981" s="2" t="s">
        <v>34</v>
      </c>
      <c r="F3981" s="2" t="s">
        <v>535</v>
      </c>
      <c r="G3981" s="6" t="str">
        <f>VLOOKUP(F3981,'Customer Info'!A:B,2,0)</f>
        <v>Jessica</v>
      </c>
      <c r="H3981" s="6" t="str">
        <f>VLOOKUP(F3981,'Customer Info'!A:C,3,0)</f>
        <v>Myrick</v>
      </c>
      <c r="I3981" s="6" t="str">
        <f>VLOOKUP(F3981,'Customer Info'!A:E,5,0)</f>
        <v>Krefeld</v>
      </c>
      <c r="J3981" s="2" t="s">
        <v>1010</v>
      </c>
      <c r="K3981" s="2">
        <v>400</v>
      </c>
      <c r="L3981" s="2">
        <v>360</v>
      </c>
      <c r="M3981" s="2">
        <v>1</v>
      </c>
      <c r="N3981" s="7">
        <f t="shared" si="248"/>
        <v>360</v>
      </c>
      <c r="O3981" s="7">
        <f t="shared" si="249"/>
        <v>400</v>
      </c>
      <c r="P3981" s="2">
        <v>48</v>
      </c>
      <c r="Q3981" s="8">
        <f t="shared" si="250"/>
        <v>448</v>
      </c>
      <c r="R3981" s="8">
        <f t="shared" si="251"/>
        <v>40</v>
      </c>
      <c r="S3981" s="2" t="s">
        <v>28</v>
      </c>
      <c r="T3981" s="22" cm="1">
        <f t="array" ref="T3981">_xlfn.IFS(OR(Q3981&gt;$U$2,Q3981&lt;$U$3),Q3981*$V$2,OR(Q3981&gt;$U$3,Q3981&lt;$U$4),Q3981*$V$3,OR(Q3981&gt;$U$3,Q3981&lt;$U$4),Q3981*$V$4,OR(Q3981&gt;$U$5,Q3981&lt;$U$6),Q3981*$V$6,OR(Q3981&gt;$U$6,Q3981&lt;$U$7),Q3981*$V$7)</f>
        <v>8.9600000000000009</v>
      </c>
    </row>
    <row r="3982" spans="1:20" x14ac:dyDescent="0.3">
      <c r="A3982" s="2" t="s">
        <v>4668</v>
      </c>
      <c r="B3982" s="5">
        <v>43893</v>
      </c>
      <c r="C3982" s="5">
        <v>43895</v>
      </c>
      <c r="D3982" s="2" t="s">
        <v>45</v>
      </c>
      <c r="E3982" s="2" t="s">
        <v>34</v>
      </c>
      <c r="F3982" s="2" t="s">
        <v>259</v>
      </c>
      <c r="G3982" s="6" t="str">
        <f>VLOOKUP(F3982,'Customer Info'!A:B,2,0)</f>
        <v>Charlotte</v>
      </c>
      <c r="H3982" s="6" t="str">
        <f>VLOOKUP(F3982,'Customer Info'!A:C,3,0)</f>
        <v>Melton</v>
      </c>
      <c r="I3982" s="6" t="str">
        <f>VLOOKUP(F3982,'Customer Info'!A:E,5,0)</f>
        <v>Canberra</v>
      </c>
      <c r="J3982" s="2" t="s">
        <v>441</v>
      </c>
      <c r="K3982" s="2">
        <v>125</v>
      </c>
      <c r="L3982" s="2">
        <v>113</v>
      </c>
      <c r="M3982" s="2">
        <v>3</v>
      </c>
      <c r="N3982" s="7">
        <f t="shared" si="248"/>
        <v>339</v>
      </c>
      <c r="O3982" s="7">
        <f t="shared" si="249"/>
        <v>375</v>
      </c>
      <c r="P3982" s="2">
        <v>30</v>
      </c>
      <c r="Q3982" s="8">
        <f t="shared" si="250"/>
        <v>405</v>
      </c>
      <c r="R3982" s="8">
        <f t="shared" si="251"/>
        <v>36</v>
      </c>
      <c r="S3982" s="2" t="s">
        <v>31</v>
      </c>
      <c r="T3982" s="22" cm="1">
        <f t="array" ref="T3982">_xlfn.IFS(OR(Q3982&gt;$U$2,Q3982&lt;$U$3),Q3982*$V$2,OR(Q3982&gt;$U$3,Q3982&lt;$U$4),Q3982*$V$3,OR(Q3982&gt;$U$3,Q3982&lt;$U$4),Q3982*$V$4,OR(Q3982&gt;$U$5,Q3982&lt;$U$6),Q3982*$V$6,OR(Q3982&gt;$U$6,Q3982&lt;$U$7),Q3982*$V$7)</f>
        <v>8.1</v>
      </c>
    </row>
    <row r="3983" spans="1:20" x14ac:dyDescent="0.3">
      <c r="A3983" s="2" t="s">
        <v>4669</v>
      </c>
      <c r="B3983" s="5">
        <v>43917</v>
      </c>
      <c r="C3983" s="5">
        <v>43919</v>
      </c>
      <c r="D3983" s="2" t="s">
        <v>45</v>
      </c>
      <c r="E3983" s="2" t="s">
        <v>89</v>
      </c>
      <c r="F3983" s="2" t="s">
        <v>298</v>
      </c>
      <c r="G3983" s="6" t="str">
        <f>VLOOKUP(F3983,'Customer Info'!A:B,2,0)</f>
        <v>Toby</v>
      </c>
      <c r="H3983" s="6" t="str">
        <f>VLOOKUP(F3983,'Customer Info'!A:C,3,0)</f>
        <v>Braunhardt</v>
      </c>
      <c r="I3983" s="6" t="str">
        <f>VLOOKUP(F3983,'Customer Info'!A:E,5,0)</f>
        <v>Jiangyan</v>
      </c>
      <c r="J3983" s="2" t="s">
        <v>161</v>
      </c>
      <c r="K3983" s="2">
        <v>164</v>
      </c>
      <c r="L3983" s="2">
        <v>152</v>
      </c>
      <c r="M3983" s="2">
        <v>2</v>
      </c>
      <c r="N3983" s="7">
        <f t="shared" si="248"/>
        <v>304</v>
      </c>
      <c r="O3983" s="7">
        <f t="shared" si="249"/>
        <v>328</v>
      </c>
      <c r="P3983" s="2">
        <v>30</v>
      </c>
      <c r="Q3983" s="8">
        <f t="shared" si="250"/>
        <v>358</v>
      </c>
      <c r="R3983" s="8">
        <f t="shared" si="251"/>
        <v>24</v>
      </c>
      <c r="S3983" s="2" t="s">
        <v>28</v>
      </c>
      <c r="T3983" s="22" cm="1">
        <f t="array" ref="T3983">_xlfn.IFS(OR(Q3983&gt;$U$2,Q3983&lt;$U$3),Q3983*$V$2,OR(Q3983&gt;$U$3,Q3983&lt;$U$4),Q3983*$V$3,OR(Q3983&gt;$U$3,Q3983&lt;$U$4),Q3983*$V$4,OR(Q3983&gt;$U$5,Q3983&lt;$U$6),Q3983*$V$6,OR(Q3983&gt;$U$6,Q3983&lt;$U$7),Q3983*$V$7)</f>
        <v>7.16</v>
      </c>
    </row>
    <row r="3984" spans="1:20" x14ac:dyDescent="0.3">
      <c r="A3984" s="2" t="s">
        <v>4670</v>
      </c>
      <c r="B3984" s="5">
        <v>43854</v>
      </c>
      <c r="C3984" s="5">
        <v>43856</v>
      </c>
      <c r="D3984" s="2" t="s">
        <v>45</v>
      </c>
      <c r="E3984" s="2" t="s">
        <v>34</v>
      </c>
      <c r="F3984" s="2" t="s">
        <v>1135</v>
      </c>
      <c r="G3984" s="6" t="str">
        <f>VLOOKUP(F3984,'Customer Info'!A:B,2,0)</f>
        <v>Rachel</v>
      </c>
      <c r="H3984" s="6" t="str">
        <f>VLOOKUP(F3984,'Customer Info'!A:C,3,0)</f>
        <v>Payne</v>
      </c>
      <c r="I3984" s="6" t="str">
        <f>VLOOKUP(F3984,'Customer Info'!A:E,5,0)</f>
        <v>Caloundra</v>
      </c>
      <c r="J3984" s="2" t="s">
        <v>194</v>
      </c>
      <c r="K3984" s="2">
        <v>465</v>
      </c>
      <c r="L3984" s="2">
        <v>439</v>
      </c>
      <c r="M3984" s="2">
        <v>2</v>
      </c>
      <c r="N3984" s="7">
        <f t="shared" si="248"/>
        <v>878</v>
      </c>
      <c r="O3984" s="7">
        <f t="shared" si="249"/>
        <v>930</v>
      </c>
      <c r="P3984" s="2">
        <v>99</v>
      </c>
      <c r="Q3984" s="8">
        <f t="shared" si="250"/>
        <v>1029</v>
      </c>
      <c r="R3984" s="8">
        <f t="shared" si="251"/>
        <v>52</v>
      </c>
      <c r="S3984" s="2" t="s">
        <v>61</v>
      </c>
      <c r="T3984" s="22" cm="1">
        <f t="array" ref="T3984">_xlfn.IFS(OR(Q3984&gt;$U$2,Q3984&lt;$U$3),Q3984*$V$2,OR(Q3984&gt;$U$3,Q3984&lt;$U$4),Q3984*$V$3,OR(Q3984&gt;$U$3,Q3984&lt;$U$4),Q3984*$V$4,OR(Q3984&gt;$U$5,Q3984&lt;$U$6),Q3984*$V$6,OR(Q3984&gt;$U$6,Q3984&lt;$U$7),Q3984*$V$7)</f>
        <v>20.580000000000002</v>
      </c>
    </row>
    <row r="3985" spans="1:20" x14ac:dyDescent="0.3">
      <c r="A3985" s="2" t="s">
        <v>4671</v>
      </c>
      <c r="B3985" s="5">
        <v>43961</v>
      </c>
      <c r="C3985" s="5">
        <v>43961</v>
      </c>
      <c r="D3985" s="2" t="s">
        <v>45</v>
      </c>
      <c r="E3985" s="2" t="s">
        <v>66</v>
      </c>
      <c r="F3985" s="2" t="s">
        <v>2057</v>
      </c>
      <c r="G3985" s="6" t="str">
        <f>VLOOKUP(F3985,'Customer Info'!A:B,2,0)</f>
        <v>Kunst</v>
      </c>
      <c r="H3985" s="6" t="str">
        <f>VLOOKUP(F3985,'Customer Info'!A:C,3,0)</f>
        <v>Miller</v>
      </c>
      <c r="I3985" s="6" t="str">
        <f>VLOOKUP(F3985,'Customer Info'!A:E,5,0)</f>
        <v>Jakarta</v>
      </c>
      <c r="J3985" s="2" t="s">
        <v>536</v>
      </c>
      <c r="K3985" s="2">
        <v>185</v>
      </c>
      <c r="L3985" s="2">
        <v>171</v>
      </c>
      <c r="M3985" s="2">
        <v>3</v>
      </c>
      <c r="N3985" s="7">
        <f t="shared" si="248"/>
        <v>513</v>
      </c>
      <c r="O3985" s="7">
        <f t="shared" si="249"/>
        <v>555</v>
      </c>
      <c r="P3985" s="2">
        <v>30</v>
      </c>
      <c r="Q3985" s="8">
        <f t="shared" si="250"/>
        <v>585</v>
      </c>
      <c r="R3985" s="8">
        <f t="shared" si="251"/>
        <v>42</v>
      </c>
      <c r="S3985" s="2" t="s">
        <v>61</v>
      </c>
      <c r="T3985" s="22" cm="1">
        <f t="array" ref="T3985">_xlfn.IFS(OR(Q3985&gt;$U$2,Q3985&lt;$U$3),Q3985*$V$2,OR(Q3985&gt;$U$3,Q3985&lt;$U$4),Q3985*$V$3,OR(Q3985&gt;$U$3,Q3985&lt;$U$4),Q3985*$V$4,OR(Q3985&gt;$U$5,Q3985&lt;$U$6),Q3985*$V$6,OR(Q3985&gt;$U$6,Q3985&lt;$U$7),Q3985*$V$7)</f>
        <v>11.700000000000001</v>
      </c>
    </row>
    <row r="3986" spans="1:20" x14ac:dyDescent="0.3">
      <c r="A3986" s="2" t="s">
        <v>4672</v>
      </c>
      <c r="B3986" s="5">
        <v>44119</v>
      </c>
      <c r="C3986" s="5">
        <v>44121</v>
      </c>
      <c r="D3986" s="2" t="s">
        <v>45</v>
      </c>
      <c r="E3986" s="2" t="s">
        <v>34</v>
      </c>
      <c r="F3986" s="2" t="s">
        <v>1494</v>
      </c>
      <c r="G3986" s="6" t="str">
        <f>VLOOKUP(F3986,'Customer Info'!A:B,2,0)</f>
        <v>Philisse</v>
      </c>
      <c r="H3986" s="6" t="str">
        <f>VLOOKUP(F3986,'Customer Info'!A:C,3,0)</f>
        <v>Overcash</v>
      </c>
      <c r="I3986" s="6" t="str">
        <f>VLOOKUP(F3986,'Customer Info'!A:E,5,0)</f>
        <v>Potsdam</v>
      </c>
      <c r="J3986" s="2" t="s">
        <v>235</v>
      </c>
      <c r="K3986" s="2">
        <v>658</v>
      </c>
      <c r="L3986" s="2">
        <v>615</v>
      </c>
      <c r="M3986" s="2">
        <v>6</v>
      </c>
      <c r="N3986" s="7">
        <f t="shared" si="248"/>
        <v>3690</v>
      </c>
      <c r="O3986" s="7">
        <f t="shared" si="249"/>
        <v>3948</v>
      </c>
      <c r="P3986" s="2">
        <v>57</v>
      </c>
      <c r="Q3986" s="8">
        <f t="shared" si="250"/>
        <v>4005</v>
      </c>
      <c r="R3986" s="8">
        <f t="shared" si="251"/>
        <v>258</v>
      </c>
      <c r="S3986" s="2" t="s">
        <v>31</v>
      </c>
      <c r="T3986" s="22" cm="1">
        <f t="array" ref="T3986">_xlfn.IFS(OR(Q3986&gt;$U$2,Q3986&lt;$U$3),Q3986*$V$2,OR(Q3986&gt;$U$3,Q3986&lt;$U$4),Q3986*$V$3,OR(Q3986&gt;$U$3,Q3986&lt;$U$4),Q3986*$V$4,OR(Q3986&gt;$U$5,Q3986&lt;$U$6),Q3986*$V$6,OR(Q3986&gt;$U$6,Q3986&lt;$U$7),Q3986*$V$7)</f>
        <v>80.100000000000009</v>
      </c>
    </row>
    <row r="3987" spans="1:20" x14ac:dyDescent="0.3">
      <c r="A3987" s="2" t="s">
        <v>4673</v>
      </c>
      <c r="B3987" s="5">
        <v>43997</v>
      </c>
      <c r="C3987" s="5">
        <v>43998</v>
      </c>
      <c r="D3987" s="2" t="s">
        <v>45</v>
      </c>
      <c r="E3987" s="2" t="s">
        <v>66</v>
      </c>
      <c r="F3987" s="2" t="s">
        <v>336</v>
      </c>
      <c r="G3987" s="6" t="str">
        <f>VLOOKUP(F3987,'Customer Info'!A:B,2,0)</f>
        <v>Beth</v>
      </c>
      <c r="H3987" s="6" t="str">
        <f>VLOOKUP(F3987,'Customer Info'!A:C,3,0)</f>
        <v>Thompson</v>
      </c>
      <c r="I3987" s="6" t="str">
        <f>VLOOKUP(F3987,'Customer Info'!A:E,5,0)</f>
        <v>Lohne</v>
      </c>
      <c r="J3987" s="2" t="s">
        <v>864</v>
      </c>
      <c r="K3987" s="2">
        <v>194</v>
      </c>
      <c r="L3987" s="2">
        <v>176</v>
      </c>
      <c r="M3987" s="2">
        <v>2</v>
      </c>
      <c r="N3987" s="7">
        <f t="shared" si="248"/>
        <v>352</v>
      </c>
      <c r="O3987" s="7">
        <f t="shared" si="249"/>
        <v>388</v>
      </c>
      <c r="P3987" s="2">
        <v>30</v>
      </c>
      <c r="Q3987" s="8">
        <f t="shared" si="250"/>
        <v>418</v>
      </c>
      <c r="R3987" s="8">
        <f t="shared" si="251"/>
        <v>36</v>
      </c>
      <c r="S3987" s="2" t="s">
        <v>31</v>
      </c>
      <c r="T3987" s="22" cm="1">
        <f t="array" ref="T3987">_xlfn.IFS(OR(Q3987&gt;$U$2,Q3987&lt;$U$3),Q3987*$V$2,OR(Q3987&gt;$U$3,Q3987&lt;$U$4),Q3987*$V$3,OR(Q3987&gt;$U$3,Q3987&lt;$U$4),Q3987*$V$4,OR(Q3987&gt;$U$5,Q3987&lt;$U$6),Q3987*$V$6,OR(Q3987&gt;$U$6,Q3987&lt;$U$7),Q3987*$V$7)</f>
        <v>8.36</v>
      </c>
    </row>
    <row r="3988" spans="1:20" x14ac:dyDescent="0.3">
      <c r="A3988" s="2" t="s">
        <v>4674</v>
      </c>
      <c r="B3988" s="5">
        <v>44062</v>
      </c>
      <c r="C3988" s="5">
        <v>44064</v>
      </c>
      <c r="D3988" s="2" t="s">
        <v>26</v>
      </c>
      <c r="E3988" s="2" t="s">
        <v>41</v>
      </c>
      <c r="F3988" s="2" t="s">
        <v>1224</v>
      </c>
      <c r="G3988" s="6" t="str">
        <f>VLOOKUP(F3988,'Customer Info'!A:B,2,0)</f>
        <v>Bill</v>
      </c>
      <c r="H3988" s="6" t="str">
        <f>VLOOKUP(F3988,'Customer Info'!A:C,3,0)</f>
        <v>Donatelli</v>
      </c>
      <c r="I3988" s="6" t="str">
        <f>VLOOKUP(F3988,'Customer Info'!A:E,5,0)</f>
        <v>Kamarhati</v>
      </c>
      <c r="J3988" s="2" t="s">
        <v>64</v>
      </c>
      <c r="K3988" s="2">
        <v>8187</v>
      </c>
      <c r="L3988" s="2">
        <v>7799</v>
      </c>
      <c r="M3988" s="2">
        <v>2</v>
      </c>
      <c r="N3988" s="7">
        <f t="shared" si="248"/>
        <v>15598</v>
      </c>
      <c r="O3988" s="7">
        <f t="shared" si="249"/>
        <v>16374</v>
      </c>
      <c r="P3988" s="2">
        <v>94</v>
      </c>
      <c r="Q3988" s="8">
        <f t="shared" si="250"/>
        <v>16468</v>
      </c>
      <c r="R3988" s="8">
        <f t="shared" si="251"/>
        <v>776</v>
      </c>
      <c r="S3988" s="2" t="s">
        <v>69</v>
      </c>
      <c r="T3988" s="22" cm="1">
        <f t="array" ref="T3988">_xlfn.IFS(OR(Q3988&gt;$U$2,Q3988&lt;$U$3),Q3988*$V$2,OR(Q3988&gt;$U$3,Q3988&lt;$U$4),Q3988*$V$3,OR(Q3988&gt;$U$3,Q3988&lt;$U$4),Q3988*$V$4,OR(Q3988&gt;$U$5,Q3988&lt;$U$6),Q3988*$V$6,OR(Q3988&gt;$U$6,Q3988&lt;$U$7),Q3988*$V$7)</f>
        <v>329.36</v>
      </c>
    </row>
    <row r="3989" spans="1:20" x14ac:dyDescent="0.3">
      <c r="A3989" s="2" t="s">
        <v>4675</v>
      </c>
      <c r="B3989" s="5">
        <v>43930</v>
      </c>
      <c r="C3989" s="5">
        <v>43930</v>
      </c>
      <c r="D3989" s="2" t="s">
        <v>33</v>
      </c>
      <c r="E3989" s="2" t="s">
        <v>46</v>
      </c>
      <c r="F3989" s="2" t="s">
        <v>823</v>
      </c>
      <c r="G3989" s="6" t="str">
        <f>VLOOKUP(F3989,'Customer Info'!A:B,2,0)</f>
        <v>Meg</v>
      </c>
      <c r="H3989" s="6" t="str">
        <f>VLOOKUP(F3989,'Customer Info'!A:C,3,0)</f>
        <v>Tillman</v>
      </c>
      <c r="I3989" s="6" t="str">
        <f>VLOOKUP(F3989,'Customer Info'!A:E,5,0)</f>
        <v>Melbourne</v>
      </c>
      <c r="J3989" s="2" t="s">
        <v>446</v>
      </c>
      <c r="K3989" s="2">
        <v>8022</v>
      </c>
      <c r="L3989" s="2">
        <v>7868</v>
      </c>
      <c r="M3989" s="2">
        <v>5</v>
      </c>
      <c r="N3989" s="7">
        <f t="shared" si="248"/>
        <v>39340</v>
      </c>
      <c r="O3989" s="7">
        <f t="shared" si="249"/>
        <v>40110</v>
      </c>
      <c r="P3989" s="2">
        <v>61</v>
      </c>
      <c r="Q3989" s="8">
        <f t="shared" si="250"/>
        <v>40171</v>
      </c>
      <c r="R3989" s="8">
        <f t="shared" si="251"/>
        <v>770</v>
      </c>
      <c r="S3989" s="2" t="s">
        <v>31</v>
      </c>
      <c r="T3989" s="22" cm="1">
        <f t="array" ref="T3989">_xlfn.IFS(OR(Q3989&gt;$U$2,Q3989&lt;$U$3),Q3989*$V$2,OR(Q3989&gt;$U$3,Q3989&lt;$U$4),Q3989*$V$3,OR(Q3989&gt;$U$3,Q3989&lt;$U$4),Q3989*$V$4,OR(Q3989&gt;$U$5,Q3989&lt;$U$6),Q3989*$V$6,OR(Q3989&gt;$U$6,Q3989&lt;$U$7),Q3989*$V$7)</f>
        <v>803.42000000000007</v>
      </c>
    </row>
    <row r="3990" spans="1:20" x14ac:dyDescent="0.3">
      <c r="A3990" s="2" t="s">
        <v>4676</v>
      </c>
      <c r="B3990" s="5">
        <v>44019</v>
      </c>
      <c r="C3990" s="5">
        <v>44021</v>
      </c>
      <c r="D3990" s="2" t="s">
        <v>45</v>
      </c>
      <c r="E3990" s="2" t="s">
        <v>41</v>
      </c>
      <c r="F3990" s="2" t="s">
        <v>711</v>
      </c>
      <c r="G3990" s="6" t="str">
        <f>VLOOKUP(F3990,'Customer Info'!A:B,2,0)</f>
        <v>Tom</v>
      </c>
      <c r="H3990" s="6" t="str">
        <f>VLOOKUP(F3990,'Customer Info'!A:C,3,0)</f>
        <v>Boeckenhauer</v>
      </c>
      <c r="I3990" s="6" t="str">
        <f>VLOOKUP(F3990,'Customer Info'!A:E,5,0)</f>
        <v>Neunkirchen</v>
      </c>
      <c r="J3990" s="2" t="s">
        <v>91</v>
      </c>
      <c r="K3990" s="2">
        <v>135</v>
      </c>
      <c r="L3990" s="2">
        <v>129</v>
      </c>
      <c r="M3990" s="2">
        <v>1</v>
      </c>
      <c r="N3990" s="7">
        <f t="shared" si="248"/>
        <v>129</v>
      </c>
      <c r="O3990" s="7">
        <f t="shared" si="249"/>
        <v>135</v>
      </c>
      <c r="P3990" s="2">
        <v>30</v>
      </c>
      <c r="Q3990" s="8">
        <f t="shared" si="250"/>
        <v>165</v>
      </c>
      <c r="R3990" s="8">
        <f t="shared" si="251"/>
        <v>6</v>
      </c>
      <c r="S3990" s="2" t="s">
        <v>31</v>
      </c>
      <c r="T3990" s="22" cm="1">
        <f t="array" ref="T3990">_xlfn.IFS(OR(Q3990&gt;$U$2,Q3990&lt;$U$3),Q3990*$V$2,OR(Q3990&gt;$U$3,Q3990&lt;$U$4),Q3990*$V$3,OR(Q3990&gt;$U$3,Q3990&lt;$U$4),Q3990*$V$4,OR(Q3990&gt;$U$5,Q3990&lt;$U$6),Q3990*$V$6,OR(Q3990&gt;$U$6,Q3990&lt;$U$7),Q3990*$V$7)</f>
        <v>3.3000000000000003</v>
      </c>
    </row>
    <row r="3991" spans="1:20" x14ac:dyDescent="0.3">
      <c r="A3991" s="2" t="s">
        <v>4677</v>
      </c>
      <c r="B3991" s="5">
        <v>44079</v>
      </c>
      <c r="C3991" s="5">
        <v>44080</v>
      </c>
      <c r="D3991" s="2" t="s">
        <v>45</v>
      </c>
      <c r="E3991" s="2" t="s">
        <v>66</v>
      </c>
      <c r="F3991" s="2" t="s">
        <v>47</v>
      </c>
      <c r="G3991" s="6" t="str">
        <f>VLOOKUP(F3991,'Customer Info'!A:B,2,0)</f>
        <v>Michael</v>
      </c>
      <c r="H3991" s="6" t="str">
        <f>VLOOKUP(F3991,'Customer Info'!A:C,3,0)</f>
        <v>Moore</v>
      </c>
      <c r="I3991" s="6" t="str">
        <f>VLOOKUP(F3991,'Customer Info'!A:E,5,0)</f>
        <v>Melbourne</v>
      </c>
      <c r="J3991" s="2" t="s">
        <v>103</v>
      </c>
      <c r="K3991" s="2">
        <v>886</v>
      </c>
      <c r="L3991" s="2">
        <v>796</v>
      </c>
      <c r="M3991" s="2">
        <v>1</v>
      </c>
      <c r="N3991" s="7">
        <f t="shared" si="248"/>
        <v>796</v>
      </c>
      <c r="O3991" s="7">
        <f t="shared" si="249"/>
        <v>886</v>
      </c>
      <c r="P3991" s="2">
        <v>98</v>
      </c>
      <c r="Q3991" s="8">
        <f t="shared" si="250"/>
        <v>984</v>
      </c>
      <c r="R3991" s="8">
        <f t="shared" si="251"/>
        <v>90</v>
      </c>
      <c r="S3991" s="2" t="s">
        <v>61</v>
      </c>
      <c r="T3991" s="22" cm="1">
        <f t="array" ref="T3991">_xlfn.IFS(OR(Q3991&gt;$U$2,Q3991&lt;$U$3),Q3991*$V$2,OR(Q3991&gt;$U$3,Q3991&lt;$U$4),Q3991*$V$3,OR(Q3991&gt;$U$3,Q3991&lt;$U$4),Q3991*$V$4,OR(Q3991&gt;$U$5,Q3991&lt;$U$6),Q3991*$V$6,OR(Q3991&gt;$U$6,Q3991&lt;$U$7),Q3991*$V$7)</f>
        <v>19.68</v>
      </c>
    </row>
    <row r="3992" spans="1:20" x14ac:dyDescent="0.3">
      <c r="A3992" s="2" t="s">
        <v>4678</v>
      </c>
      <c r="B3992" s="5">
        <v>44029</v>
      </c>
      <c r="C3992" s="5">
        <v>44030</v>
      </c>
      <c r="D3992" s="2" t="s">
        <v>33</v>
      </c>
      <c r="E3992" s="2" t="s">
        <v>66</v>
      </c>
      <c r="F3992" s="2" t="s">
        <v>293</v>
      </c>
      <c r="G3992" s="6" t="str">
        <f>VLOOKUP(F3992,'Customer Info'!A:B,2,0)</f>
        <v>Mick</v>
      </c>
      <c r="H3992" s="6" t="str">
        <f>VLOOKUP(F3992,'Customer Info'!A:C,3,0)</f>
        <v>Brown</v>
      </c>
      <c r="I3992" s="6" t="str">
        <f>VLOOKUP(F3992,'Customer Info'!A:E,5,0)</f>
        <v>Frankfurt</v>
      </c>
      <c r="J3992" s="2" t="s">
        <v>129</v>
      </c>
      <c r="K3992" s="2">
        <v>2808</v>
      </c>
      <c r="L3992" s="2">
        <v>2674</v>
      </c>
      <c r="M3992" s="2">
        <v>3</v>
      </c>
      <c r="N3992" s="7">
        <f t="shared" si="248"/>
        <v>8022</v>
      </c>
      <c r="O3992" s="7">
        <f t="shared" si="249"/>
        <v>8424</v>
      </c>
      <c r="P3992" s="2">
        <v>89</v>
      </c>
      <c r="Q3992" s="8">
        <f t="shared" si="250"/>
        <v>8513</v>
      </c>
      <c r="R3992" s="8">
        <f t="shared" si="251"/>
        <v>402</v>
      </c>
      <c r="S3992" s="2" t="s">
        <v>61</v>
      </c>
      <c r="T3992" s="22" cm="1">
        <f t="array" ref="T3992">_xlfn.IFS(OR(Q3992&gt;$U$2,Q3992&lt;$U$3),Q3992*$V$2,OR(Q3992&gt;$U$3,Q3992&lt;$U$4),Q3992*$V$3,OR(Q3992&gt;$U$3,Q3992&lt;$U$4),Q3992*$V$4,OR(Q3992&gt;$U$5,Q3992&lt;$U$6),Q3992*$V$6,OR(Q3992&gt;$U$6,Q3992&lt;$U$7),Q3992*$V$7)</f>
        <v>170.26</v>
      </c>
    </row>
    <row r="3993" spans="1:20" x14ac:dyDescent="0.3">
      <c r="A3993" s="2" t="s">
        <v>4679</v>
      </c>
      <c r="B3993" s="5">
        <v>43971</v>
      </c>
      <c r="C3993" s="5">
        <v>43971</v>
      </c>
      <c r="D3993" s="2" t="s">
        <v>45</v>
      </c>
      <c r="E3993" s="2" t="s">
        <v>41</v>
      </c>
      <c r="F3993" s="2" t="s">
        <v>174</v>
      </c>
      <c r="G3993" s="6" t="str">
        <f>VLOOKUP(F3993,'Customer Info'!A:B,2,0)</f>
        <v>Dean</v>
      </c>
      <c r="H3993" s="6" t="str">
        <f>VLOOKUP(F3993,'Customer Info'!A:C,3,0)</f>
        <v>Katz</v>
      </c>
      <c r="I3993" s="6" t="str">
        <f>VLOOKUP(F3993,'Customer Info'!A:E,5,0)</f>
        <v>Changzhou</v>
      </c>
      <c r="J3993" s="2" t="s">
        <v>424</v>
      </c>
      <c r="K3993" s="2">
        <v>92</v>
      </c>
      <c r="L3993" s="2">
        <v>82</v>
      </c>
      <c r="M3993" s="2">
        <v>2</v>
      </c>
      <c r="N3993" s="7">
        <f t="shared" si="248"/>
        <v>164</v>
      </c>
      <c r="O3993" s="7">
        <f t="shared" si="249"/>
        <v>184</v>
      </c>
      <c r="P3993" s="2">
        <v>10</v>
      </c>
      <c r="Q3993" s="8">
        <f t="shared" si="250"/>
        <v>194</v>
      </c>
      <c r="R3993" s="8">
        <f t="shared" si="251"/>
        <v>20</v>
      </c>
      <c r="S3993" s="2" t="s">
        <v>28</v>
      </c>
      <c r="T3993" s="22" cm="1">
        <f t="array" ref="T3993">_xlfn.IFS(OR(Q3993&gt;$U$2,Q3993&lt;$U$3),Q3993*$V$2,OR(Q3993&gt;$U$3,Q3993&lt;$U$4),Q3993*$V$3,OR(Q3993&gt;$U$3,Q3993&lt;$U$4),Q3993*$V$4,OR(Q3993&gt;$U$5,Q3993&lt;$U$6),Q3993*$V$6,OR(Q3993&gt;$U$6,Q3993&lt;$U$7),Q3993*$V$7)</f>
        <v>3.88</v>
      </c>
    </row>
    <row r="3994" spans="1:20" x14ac:dyDescent="0.3">
      <c r="A3994" s="2" t="s">
        <v>4680</v>
      </c>
      <c r="B3994" s="5">
        <v>43860</v>
      </c>
      <c r="C3994" s="5">
        <v>43862</v>
      </c>
      <c r="D3994" s="2" t="s">
        <v>45</v>
      </c>
      <c r="E3994" s="2" t="s">
        <v>46</v>
      </c>
      <c r="F3994" s="2" t="s">
        <v>647</v>
      </c>
      <c r="G3994" s="6" t="str">
        <f>VLOOKUP(F3994,'Customer Info'!A:B,2,0)</f>
        <v>Carlos</v>
      </c>
      <c r="H3994" s="6" t="str">
        <f>VLOOKUP(F3994,'Customer Info'!A:C,3,0)</f>
        <v>Soltero</v>
      </c>
      <c r="I3994" s="6" t="str">
        <f>VLOOKUP(F3994,'Customer Info'!A:E,5,0)</f>
        <v>Wodonga</v>
      </c>
      <c r="J3994" s="2" t="s">
        <v>51</v>
      </c>
      <c r="K3994" s="2">
        <v>1283</v>
      </c>
      <c r="L3994" s="2">
        <v>1187</v>
      </c>
      <c r="M3994" s="2">
        <v>3</v>
      </c>
      <c r="N3994" s="7">
        <f t="shared" si="248"/>
        <v>3561</v>
      </c>
      <c r="O3994" s="7">
        <f t="shared" si="249"/>
        <v>3849</v>
      </c>
      <c r="P3994" s="2">
        <v>21</v>
      </c>
      <c r="Q3994" s="8">
        <f t="shared" si="250"/>
        <v>3870</v>
      </c>
      <c r="R3994" s="8">
        <f t="shared" si="251"/>
        <v>288</v>
      </c>
      <c r="S3994" s="2" t="s">
        <v>61</v>
      </c>
      <c r="T3994" s="22" cm="1">
        <f t="array" ref="T3994">_xlfn.IFS(OR(Q3994&gt;$U$2,Q3994&lt;$U$3),Q3994*$V$2,OR(Q3994&gt;$U$3,Q3994&lt;$U$4),Q3994*$V$3,OR(Q3994&gt;$U$3,Q3994&lt;$U$4),Q3994*$V$4,OR(Q3994&gt;$U$5,Q3994&lt;$U$6),Q3994*$V$6,OR(Q3994&gt;$U$6,Q3994&lt;$U$7),Q3994*$V$7)</f>
        <v>77.400000000000006</v>
      </c>
    </row>
    <row r="3995" spans="1:20" x14ac:dyDescent="0.3">
      <c r="A3995" s="2" t="s">
        <v>4681</v>
      </c>
      <c r="B3995" s="5">
        <v>44009</v>
      </c>
      <c r="C3995" s="5">
        <v>44009</v>
      </c>
      <c r="D3995" s="2" t="s">
        <v>45</v>
      </c>
      <c r="E3995" s="2" t="s">
        <v>27</v>
      </c>
      <c r="F3995" s="2" t="s">
        <v>589</v>
      </c>
      <c r="G3995" s="6" t="str">
        <f>VLOOKUP(F3995,'Customer Info'!A:B,2,0)</f>
        <v>Gary</v>
      </c>
      <c r="H3995" s="6" t="str">
        <f>VLOOKUP(F3995,'Customer Info'!A:C,3,0)</f>
        <v>Zandusky</v>
      </c>
      <c r="I3995" s="6" t="str">
        <f>VLOOKUP(F3995,'Customer Info'!A:E,5,0)</f>
        <v>Gold Coast</v>
      </c>
      <c r="J3995" s="2" t="s">
        <v>294</v>
      </c>
      <c r="K3995" s="2">
        <v>214</v>
      </c>
      <c r="L3995" s="2">
        <v>200</v>
      </c>
      <c r="M3995" s="2">
        <v>3</v>
      </c>
      <c r="N3995" s="7">
        <f t="shared" si="248"/>
        <v>600</v>
      </c>
      <c r="O3995" s="7">
        <f t="shared" si="249"/>
        <v>642</v>
      </c>
      <c r="P3995" s="2">
        <v>52</v>
      </c>
      <c r="Q3995" s="8">
        <f t="shared" si="250"/>
        <v>694</v>
      </c>
      <c r="R3995" s="8">
        <f t="shared" si="251"/>
        <v>42</v>
      </c>
      <c r="S3995" s="2" t="s">
        <v>31</v>
      </c>
      <c r="T3995" s="22" cm="1">
        <f t="array" ref="T3995">_xlfn.IFS(OR(Q3995&gt;$U$2,Q3995&lt;$U$3),Q3995*$V$2,OR(Q3995&gt;$U$3,Q3995&lt;$U$4),Q3995*$V$3,OR(Q3995&gt;$U$3,Q3995&lt;$U$4),Q3995*$V$4,OR(Q3995&gt;$U$5,Q3995&lt;$U$6),Q3995*$V$6,OR(Q3995&gt;$U$6,Q3995&lt;$U$7),Q3995*$V$7)</f>
        <v>13.88</v>
      </c>
    </row>
    <row r="3996" spans="1:20" x14ac:dyDescent="0.3">
      <c r="A3996" s="2" t="s">
        <v>4682</v>
      </c>
      <c r="B3996" s="5">
        <v>43967</v>
      </c>
      <c r="C3996" s="5">
        <v>43967</v>
      </c>
      <c r="D3996" s="2" t="s">
        <v>33</v>
      </c>
      <c r="E3996" s="2" t="s">
        <v>66</v>
      </c>
      <c r="F3996" s="2" t="s">
        <v>1393</v>
      </c>
      <c r="G3996" s="6" t="str">
        <f>VLOOKUP(F3996,'Customer Info'!A:B,2,0)</f>
        <v>Ionia</v>
      </c>
      <c r="H3996" s="6" t="str">
        <f>VLOOKUP(F3996,'Customer Info'!A:C,3,0)</f>
        <v>McGrath</v>
      </c>
      <c r="I3996" s="6" t="str">
        <f>VLOOKUP(F3996,'Customer Info'!A:E,5,0)</f>
        <v>Dormagen</v>
      </c>
      <c r="J3996" s="2" t="s">
        <v>212</v>
      </c>
      <c r="K3996" s="2">
        <v>8281</v>
      </c>
      <c r="L3996" s="2">
        <v>7673</v>
      </c>
      <c r="M3996" s="2">
        <v>4</v>
      </c>
      <c r="N3996" s="7">
        <f t="shared" si="248"/>
        <v>30692</v>
      </c>
      <c r="O3996" s="7">
        <f t="shared" si="249"/>
        <v>33124</v>
      </c>
      <c r="P3996" s="2">
        <v>36</v>
      </c>
      <c r="Q3996" s="8">
        <f t="shared" si="250"/>
        <v>33160</v>
      </c>
      <c r="R3996" s="8">
        <f t="shared" si="251"/>
        <v>2432</v>
      </c>
      <c r="S3996" s="2" t="s">
        <v>31</v>
      </c>
      <c r="T3996" s="22" cm="1">
        <f t="array" ref="T3996">_xlfn.IFS(OR(Q3996&gt;$U$2,Q3996&lt;$U$3),Q3996*$V$2,OR(Q3996&gt;$U$3,Q3996&lt;$U$4),Q3996*$V$3,OR(Q3996&gt;$U$3,Q3996&lt;$U$4),Q3996*$V$4,OR(Q3996&gt;$U$5,Q3996&lt;$U$6),Q3996*$V$6,OR(Q3996&gt;$U$6,Q3996&lt;$U$7),Q3996*$V$7)</f>
        <v>663.2</v>
      </c>
    </row>
    <row r="3997" spans="1:20" x14ac:dyDescent="0.3">
      <c r="A3997" s="2" t="s">
        <v>4683</v>
      </c>
      <c r="B3997" s="5">
        <v>43855</v>
      </c>
      <c r="C3997" s="5">
        <v>43855</v>
      </c>
      <c r="D3997" s="2" t="s">
        <v>26</v>
      </c>
      <c r="E3997" s="2" t="s">
        <v>46</v>
      </c>
      <c r="F3997" s="2" t="s">
        <v>319</v>
      </c>
      <c r="G3997" s="6" t="str">
        <f>VLOOKUP(F3997,'Customer Info'!A:B,2,0)</f>
        <v>Yana</v>
      </c>
      <c r="H3997" s="6" t="str">
        <f>VLOOKUP(F3997,'Customer Info'!A:C,3,0)</f>
        <v>Sorensen</v>
      </c>
      <c r="I3997" s="6" t="str">
        <f>VLOOKUP(F3997,'Customer Info'!A:E,5,0)</f>
        <v>Bottrop</v>
      </c>
      <c r="J3997" s="2" t="s">
        <v>91</v>
      </c>
      <c r="K3997" s="2">
        <v>2200</v>
      </c>
      <c r="L3997" s="2">
        <v>2020</v>
      </c>
      <c r="M3997" s="2">
        <v>2</v>
      </c>
      <c r="N3997" s="7">
        <f t="shared" si="248"/>
        <v>4040</v>
      </c>
      <c r="O3997" s="7">
        <f t="shared" si="249"/>
        <v>4400</v>
      </c>
      <c r="P3997" s="2">
        <v>25</v>
      </c>
      <c r="Q3997" s="8">
        <f t="shared" si="250"/>
        <v>4425</v>
      </c>
      <c r="R3997" s="8">
        <f t="shared" si="251"/>
        <v>360</v>
      </c>
      <c r="S3997" s="2" t="s">
        <v>31</v>
      </c>
      <c r="T3997" s="22" cm="1">
        <f t="array" ref="T3997">_xlfn.IFS(OR(Q3997&gt;$U$2,Q3997&lt;$U$3),Q3997*$V$2,OR(Q3997&gt;$U$3,Q3997&lt;$U$4),Q3997*$V$3,OR(Q3997&gt;$U$3,Q3997&lt;$U$4),Q3997*$V$4,OR(Q3997&gt;$U$5,Q3997&lt;$U$6),Q3997*$V$6,OR(Q3997&gt;$U$6,Q3997&lt;$U$7),Q3997*$V$7)</f>
        <v>88.5</v>
      </c>
    </row>
    <row r="3998" spans="1:20" x14ac:dyDescent="0.3">
      <c r="A3998" s="2" t="s">
        <v>4684</v>
      </c>
      <c r="B3998" s="5">
        <v>44169</v>
      </c>
      <c r="C3998" s="5">
        <v>44171</v>
      </c>
      <c r="D3998" s="2" t="s">
        <v>45</v>
      </c>
      <c r="E3998" s="2" t="s">
        <v>66</v>
      </c>
      <c r="F3998" s="2" t="s">
        <v>789</v>
      </c>
      <c r="G3998" s="6" t="str">
        <f>VLOOKUP(F3998,'Customer Info'!A:B,2,0)</f>
        <v>Laurel</v>
      </c>
      <c r="H3998" s="6" t="str">
        <f>VLOOKUP(F3998,'Customer Info'!A:C,3,0)</f>
        <v>Beltran</v>
      </c>
      <c r="I3998" s="6" t="str">
        <f>VLOOKUP(F3998,'Customer Info'!A:E,5,0)</f>
        <v>Melbourne</v>
      </c>
      <c r="J3998" s="2" t="s">
        <v>476</v>
      </c>
      <c r="K3998" s="2">
        <v>681</v>
      </c>
      <c r="L3998" s="2">
        <v>642</v>
      </c>
      <c r="M3998" s="2">
        <v>6</v>
      </c>
      <c r="N3998" s="7">
        <f t="shared" si="248"/>
        <v>3852</v>
      </c>
      <c r="O3998" s="7">
        <f t="shared" si="249"/>
        <v>4086</v>
      </c>
      <c r="P3998" s="2">
        <v>46</v>
      </c>
      <c r="Q3998" s="8">
        <f t="shared" si="250"/>
        <v>4132</v>
      </c>
      <c r="R3998" s="8">
        <f t="shared" si="251"/>
        <v>234</v>
      </c>
      <c r="S3998" s="2" t="s">
        <v>61</v>
      </c>
      <c r="T3998" s="22" cm="1">
        <f t="array" ref="T3998">_xlfn.IFS(OR(Q3998&gt;$U$2,Q3998&lt;$U$3),Q3998*$V$2,OR(Q3998&gt;$U$3,Q3998&lt;$U$4),Q3998*$V$3,OR(Q3998&gt;$U$3,Q3998&lt;$U$4),Q3998*$V$4,OR(Q3998&gt;$U$5,Q3998&lt;$U$6),Q3998*$V$6,OR(Q3998&gt;$U$6,Q3998&lt;$U$7),Q3998*$V$7)</f>
        <v>82.64</v>
      </c>
    </row>
    <row r="3999" spans="1:20" x14ac:dyDescent="0.3">
      <c r="A3999" s="2" t="s">
        <v>4685</v>
      </c>
      <c r="B3999" s="5">
        <v>43898</v>
      </c>
      <c r="C3999" s="5">
        <v>43899</v>
      </c>
      <c r="D3999" s="2" t="s">
        <v>26</v>
      </c>
      <c r="E3999" s="2" t="s">
        <v>66</v>
      </c>
      <c r="F3999" s="2" t="s">
        <v>77</v>
      </c>
      <c r="G3999" s="6" t="str">
        <f>VLOOKUP(F3999,'Customer Info'!A:B,2,0)</f>
        <v>Kelly</v>
      </c>
      <c r="H3999" s="6" t="str">
        <f>VLOOKUP(F3999,'Customer Info'!A:C,3,0)</f>
        <v>Collister</v>
      </c>
      <c r="I3999" s="6" t="str">
        <f>VLOOKUP(F3999,'Customer Info'!A:E,5,0)</f>
        <v>Tangshan</v>
      </c>
      <c r="J3999" s="2" t="s">
        <v>260</v>
      </c>
      <c r="K3999" s="2">
        <v>8665</v>
      </c>
      <c r="L3999" s="2">
        <v>7723</v>
      </c>
      <c r="M3999" s="2">
        <v>2</v>
      </c>
      <c r="N3999" s="7">
        <f t="shared" si="248"/>
        <v>15446</v>
      </c>
      <c r="O3999" s="7">
        <f t="shared" si="249"/>
        <v>17330</v>
      </c>
      <c r="P3999" s="2">
        <v>97</v>
      </c>
      <c r="Q3999" s="8">
        <f t="shared" si="250"/>
        <v>17427</v>
      </c>
      <c r="R3999" s="8">
        <f t="shared" si="251"/>
        <v>1884</v>
      </c>
      <c r="S3999" s="2" t="s">
        <v>31</v>
      </c>
      <c r="T3999" s="22" cm="1">
        <f t="array" ref="T3999">_xlfn.IFS(OR(Q3999&gt;$U$2,Q3999&lt;$U$3),Q3999*$V$2,OR(Q3999&gt;$U$3,Q3999&lt;$U$4),Q3999*$V$3,OR(Q3999&gt;$U$3,Q3999&lt;$U$4),Q3999*$V$4,OR(Q3999&gt;$U$5,Q3999&lt;$U$6),Q3999*$V$6,OR(Q3999&gt;$U$6,Q3999&lt;$U$7),Q3999*$V$7)</f>
        <v>348.54</v>
      </c>
    </row>
    <row r="4000" spans="1:20" x14ac:dyDescent="0.3">
      <c r="A4000" s="2" t="s">
        <v>4686</v>
      </c>
      <c r="B4000" s="5">
        <v>44049</v>
      </c>
      <c r="C4000" s="5">
        <v>44049</v>
      </c>
      <c r="D4000" s="2" t="s">
        <v>45</v>
      </c>
      <c r="E4000" s="2" t="s">
        <v>41</v>
      </c>
      <c r="F4000" s="2" t="s">
        <v>581</v>
      </c>
      <c r="G4000" s="6" t="str">
        <f>VLOOKUP(F4000,'Customer Info'!A:B,2,0)</f>
        <v>Anthony</v>
      </c>
      <c r="H4000" s="6" t="str">
        <f>VLOOKUP(F4000,'Customer Info'!A:C,3,0)</f>
        <v>O'Donnell</v>
      </c>
      <c r="I4000" s="6" t="str">
        <f>VLOOKUP(F4000,'Customer Info'!A:E,5,0)</f>
        <v>Berlin</v>
      </c>
      <c r="J4000" s="2" t="s">
        <v>552</v>
      </c>
      <c r="K4000" s="2">
        <v>167</v>
      </c>
      <c r="L4000" s="2">
        <v>155</v>
      </c>
      <c r="M4000" s="2">
        <v>7</v>
      </c>
      <c r="N4000" s="7">
        <f t="shared" si="248"/>
        <v>1085</v>
      </c>
      <c r="O4000" s="7">
        <f t="shared" si="249"/>
        <v>1169</v>
      </c>
      <c r="P4000" s="2">
        <v>30</v>
      </c>
      <c r="Q4000" s="8">
        <f t="shared" si="250"/>
        <v>1199</v>
      </c>
      <c r="R4000" s="8">
        <f t="shared" si="251"/>
        <v>84</v>
      </c>
      <c r="S4000" s="2" t="s">
        <v>61</v>
      </c>
      <c r="T4000" s="22" cm="1">
        <f t="array" ref="T4000">_xlfn.IFS(OR(Q4000&gt;$U$2,Q4000&lt;$U$3),Q4000*$V$2,OR(Q4000&gt;$U$3,Q4000&lt;$U$4),Q4000*$V$3,OR(Q4000&gt;$U$3,Q4000&lt;$U$4),Q4000*$V$4,OR(Q4000&gt;$U$5,Q4000&lt;$U$6),Q4000*$V$6,OR(Q4000&gt;$U$6,Q4000&lt;$U$7),Q4000*$V$7)</f>
        <v>23.98</v>
      </c>
    </row>
    <row r="4001" spans="1:20" x14ac:dyDescent="0.3">
      <c r="A4001" s="2" t="s">
        <v>4687</v>
      </c>
      <c r="B4001" s="5">
        <v>44178</v>
      </c>
      <c r="C4001" s="5">
        <v>44179</v>
      </c>
      <c r="D4001" s="2" t="s">
        <v>33</v>
      </c>
      <c r="E4001" s="2" t="s">
        <v>41</v>
      </c>
      <c r="F4001" s="2" t="s">
        <v>1744</v>
      </c>
      <c r="G4001" s="6" t="str">
        <f>VLOOKUP(F4001,'Customer Info'!A:B,2,0)</f>
        <v>Aaron</v>
      </c>
      <c r="H4001" s="6" t="str">
        <f>VLOOKUP(F4001,'Customer Info'!A:C,3,0)</f>
        <v>Smayling</v>
      </c>
      <c r="I4001" s="6" t="str">
        <f>VLOOKUP(F4001,'Customer Info'!A:E,5,0)</f>
        <v>Port Macquarie</v>
      </c>
      <c r="J4001" s="2" t="s">
        <v>695</v>
      </c>
      <c r="K4001" s="2">
        <v>8619</v>
      </c>
      <c r="L4001" s="2">
        <v>7759</v>
      </c>
      <c r="M4001" s="2">
        <v>2</v>
      </c>
      <c r="N4001" s="7">
        <f t="shared" si="248"/>
        <v>15518</v>
      </c>
      <c r="O4001" s="7">
        <f t="shared" si="249"/>
        <v>17238</v>
      </c>
      <c r="P4001" s="2">
        <v>60</v>
      </c>
      <c r="Q4001" s="8">
        <f t="shared" si="250"/>
        <v>17298</v>
      </c>
      <c r="R4001" s="8">
        <f t="shared" si="251"/>
        <v>1720</v>
      </c>
      <c r="S4001" s="2" t="s">
        <v>28</v>
      </c>
      <c r="T4001" s="22" cm="1">
        <f t="array" ref="T4001">_xlfn.IFS(OR(Q4001&gt;$U$2,Q4001&lt;$U$3),Q4001*$V$2,OR(Q4001&gt;$U$3,Q4001&lt;$U$4),Q4001*$V$3,OR(Q4001&gt;$U$3,Q4001&lt;$U$4),Q4001*$V$4,OR(Q4001&gt;$U$5,Q4001&lt;$U$6),Q4001*$V$6,OR(Q4001&gt;$U$6,Q4001&lt;$U$7),Q4001*$V$7)</f>
        <v>345.96</v>
      </c>
    </row>
    <row r="4002" spans="1:20" x14ac:dyDescent="0.3">
      <c r="A4002" s="2" t="s">
        <v>4688</v>
      </c>
      <c r="B4002" s="5">
        <v>43929</v>
      </c>
      <c r="C4002" s="5">
        <v>43929</v>
      </c>
      <c r="D4002" s="2" t="s">
        <v>45</v>
      </c>
      <c r="E4002" s="2" t="s">
        <v>34</v>
      </c>
      <c r="F4002" s="2" t="s">
        <v>1717</v>
      </c>
      <c r="G4002" s="6" t="str">
        <f>VLOOKUP(F4002,'Customer Info'!A:B,2,0)</f>
        <v>Emily</v>
      </c>
      <c r="H4002" s="6" t="str">
        <f>VLOOKUP(F4002,'Customer Info'!A:C,3,0)</f>
        <v>Burns</v>
      </c>
      <c r="I4002" s="6" t="str">
        <f>VLOOKUP(F4002,'Customer Info'!A:E,5,0)</f>
        <v>Nasik</v>
      </c>
      <c r="J4002" s="2" t="s">
        <v>311</v>
      </c>
      <c r="K4002" s="2">
        <v>531</v>
      </c>
      <c r="L4002" s="2">
        <v>487</v>
      </c>
      <c r="M4002" s="2">
        <v>3</v>
      </c>
      <c r="N4002" s="7">
        <f t="shared" si="248"/>
        <v>1461</v>
      </c>
      <c r="O4002" s="7">
        <f t="shared" si="249"/>
        <v>1593</v>
      </c>
      <c r="P4002" s="2">
        <v>81</v>
      </c>
      <c r="Q4002" s="8">
        <f t="shared" si="250"/>
        <v>1674</v>
      </c>
      <c r="R4002" s="8">
        <f t="shared" si="251"/>
        <v>132</v>
      </c>
      <c r="S4002" s="2" t="s">
        <v>31</v>
      </c>
      <c r="T4002" s="22" cm="1">
        <f t="array" ref="T4002">_xlfn.IFS(OR(Q4002&gt;$U$2,Q4002&lt;$U$3),Q4002*$V$2,OR(Q4002&gt;$U$3,Q4002&lt;$U$4),Q4002*$V$3,OR(Q4002&gt;$U$3,Q4002&lt;$U$4),Q4002*$V$4,OR(Q4002&gt;$U$5,Q4002&lt;$U$6),Q4002*$V$6,OR(Q4002&gt;$U$6,Q4002&lt;$U$7),Q4002*$V$7)</f>
        <v>33.480000000000004</v>
      </c>
    </row>
    <row r="4003" spans="1:20" x14ac:dyDescent="0.3">
      <c r="A4003" s="2" t="s">
        <v>4689</v>
      </c>
      <c r="B4003" s="5">
        <v>43954</v>
      </c>
      <c r="C4003" s="5">
        <v>43955</v>
      </c>
      <c r="D4003" s="2" t="s">
        <v>33</v>
      </c>
      <c r="E4003" s="2" t="s">
        <v>34</v>
      </c>
      <c r="F4003" s="2" t="s">
        <v>1135</v>
      </c>
      <c r="G4003" s="6" t="str">
        <f>VLOOKUP(F4003,'Customer Info'!A:B,2,0)</f>
        <v>Rachel</v>
      </c>
      <c r="H4003" s="6" t="str">
        <f>VLOOKUP(F4003,'Customer Info'!A:C,3,0)</f>
        <v>Payne</v>
      </c>
      <c r="I4003" s="6" t="str">
        <f>VLOOKUP(F4003,'Customer Info'!A:E,5,0)</f>
        <v>Caloundra</v>
      </c>
      <c r="J4003" s="2" t="s">
        <v>814</v>
      </c>
      <c r="K4003" s="2">
        <v>6864</v>
      </c>
      <c r="L4003" s="2">
        <v>6667</v>
      </c>
      <c r="M4003" s="2">
        <v>2</v>
      </c>
      <c r="N4003" s="7">
        <f t="shared" si="248"/>
        <v>13334</v>
      </c>
      <c r="O4003" s="7">
        <f t="shared" si="249"/>
        <v>13728</v>
      </c>
      <c r="P4003" s="2">
        <v>82</v>
      </c>
      <c r="Q4003" s="8">
        <f t="shared" si="250"/>
        <v>13810</v>
      </c>
      <c r="R4003" s="8">
        <f t="shared" si="251"/>
        <v>394</v>
      </c>
      <c r="S4003" s="2" t="s">
        <v>61</v>
      </c>
      <c r="T4003" s="22" cm="1">
        <f t="array" ref="T4003">_xlfn.IFS(OR(Q4003&gt;$U$2,Q4003&lt;$U$3),Q4003*$V$2,OR(Q4003&gt;$U$3,Q4003&lt;$U$4),Q4003*$V$3,OR(Q4003&gt;$U$3,Q4003&lt;$U$4),Q4003*$V$4,OR(Q4003&gt;$U$5,Q4003&lt;$U$6),Q4003*$V$6,OR(Q4003&gt;$U$6,Q4003&lt;$U$7),Q4003*$V$7)</f>
        <v>276.2</v>
      </c>
    </row>
    <row r="4004" spans="1:20" x14ac:dyDescent="0.3">
      <c r="A4004" s="2" t="s">
        <v>4690</v>
      </c>
      <c r="B4004" s="5">
        <v>43907</v>
      </c>
      <c r="C4004" s="5">
        <v>43908</v>
      </c>
      <c r="D4004" s="2" t="s">
        <v>26</v>
      </c>
      <c r="E4004" s="2" t="s">
        <v>34</v>
      </c>
      <c r="F4004" s="2" t="s">
        <v>1522</v>
      </c>
      <c r="G4004" s="6" t="str">
        <f>VLOOKUP(F4004,'Customer Info'!A:B,2,0)</f>
        <v>Cari</v>
      </c>
      <c r="H4004" s="6" t="str">
        <f>VLOOKUP(F4004,'Customer Info'!A:C,3,0)</f>
        <v>Schnelling</v>
      </c>
      <c r="I4004" s="6" t="str">
        <f>VLOOKUP(F4004,'Customer Info'!A:E,5,0)</f>
        <v>Agra</v>
      </c>
      <c r="J4004" s="2" t="s">
        <v>570</v>
      </c>
      <c r="K4004" s="2">
        <v>2151</v>
      </c>
      <c r="L4004" s="2">
        <v>2009</v>
      </c>
      <c r="M4004" s="2">
        <v>2</v>
      </c>
      <c r="N4004" s="7">
        <f t="shared" si="248"/>
        <v>4018</v>
      </c>
      <c r="O4004" s="7">
        <f t="shared" si="249"/>
        <v>4302</v>
      </c>
      <c r="P4004" s="2">
        <v>66</v>
      </c>
      <c r="Q4004" s="8">
        <f t="shared" si="250"/>
        <v>4368</v>
      </c>
      <c r="R4004" s="8">
        <f t="shared" si="251"/>
        <v>284</v>
      </c>
      <c r="S4004" s="2" t="s">
        <v>31</v>
      </c>
      <c r="T4004" s="22" cm="1">
        <f t="array" ref="T4004">_xlfn.IFS(OR(Q4004&gt;$U$2,Q4004&lt;$U$3),Q4004*$V$2,OR(Q4004&gt;$U$3,Q4004&lt;$U$4),Q4004*$V$3,OR(Q4004&gt;$U$3,Q4004&lt;$U$4),Q4004*$V$4,OR(Q4004&gt;$U$5,Q4004&lt;$U$6),Q4004*$V$6,OR(Q4004&gt;$U$6,Q4004&lt;$U$7),Q4004*$V$7)</f>
        <v>87.36</v>
      </c>
    </row>
    <row r="4005" spans="1:20" x14ac:dyDescent="0.3">
      <c r="A4005" s="2" t="s">
        <v>4691</v>
      </c>
      <c r="B4005" s="5">
        <v>44107</v>
      </c>
      <c r="C4005" s="5">
        <v>44109</v>
      </c>
      <c r="D4005" s="2" t="s">
        <v>45</v>
      </c>
      <c r="E4005" s="2" t="s">
        <v>46</v>
      </c>
      <c r="F4005" s="2" t="s">
        <v>1734</v>
      </c>
      <c r="G4005" s="6" t="str">
        <f>VLOOKUP(F4005,'Customer Info'!A:B,2,0)</f>
        <v>Helen</v>
      </c>
      <c r="H4005" s="6" t="str">
        <f>VLOOKUP(F4005,'Customer Info'!A:C,3,0)</f>
        <v>Abelman</v>
      </c>
      <c r="I4005" s="6" t="str">
        <f>VLOOKUP(F4005,'Customer Info'!A:E,5,0)</f>
        <v>Munich</v>
      </c>
      <c r="J4005" s="2" t="s">
        <v>215</v>
      </c>
      <c r="K4005" s="2">
        <v>805</v>
      </c>
      <c r="L4005" s="2">
        <v>746</v>
      </c>
      <c r="M4005" s="2">
        <v>6</v>
      </c>
      <c r="N4005" s="7">
        <f t="shared" si="248"/>
        <v>4476</v>
      </c>
      <c r="O4005" s="7">
        <f t="shared" si="249"/>
        <v>4830</v>
      </c>
      <c r="P4005" s="2">
        <v>35</v>
      </c>
      <c r="Q4005" s="8">
        <f t="shared" si="250"/>
        <v>4865</v>
      </c>
      <c r="R4005" s="8">
        <f t="shared" si="251"/>
        <v>354</v>
      </c>
      <c r="S4005" s="2" t="s">
        <v>31</v>
      </c>
      <c r="T4005" s="22" cm="1">
        <f t="array" ref="T4005">_xlfn.IFS(OR(Q4005&gt;$U$2,Q4005&lt;$U$3),Q4005*$V$2,OR(Q4005&gt;$U$3,Q4005&lt;$U$4),Q4005*$V$3,OR(Q4005&gt;$U$3,Q4005&lt;$U$4),Q4005*$V$4,OR(Q4005&gt;$U$5,Q4005&lt;$U$6),Q4005*$V$6,OR(Q4005&gt;$U$6,Q4005&lt;$U$7),Q4005*$V$7)</f>
        <v>97.3</v>
      </c>
    </row>
    <row r="4006" spans="1:20" x14ac:dyDescent="0.3">
      <c r="A4006" s="2" t="s">
        <v>4692</v>
      </c>
      <c r="B4006" s="5">
        <v>43935</v>
      </c>
      <c r="C4006" s="5">
        <v>43936</v>
      </c>
      <c r="D4006" s="2" t="s">
        <v>45</v>
      </c>
      <c r="E4006" s="2" t="s">
        <v>89</v>
      </c>
      <c r="F4006" s="2" t="s">
        <v>1490</v>
      </c>
      <c r="G4006" s="6" t="str">
        <f>VLOOKUP(F4006,'Customer Info'!A:B,2,0)</f>
        <v>Bradley</v>
      </c>
      <c r="H4006" s="6" t="str">
        <f>VLOOKUP(F4006,'Customer Info'!A:C,3,0)</f>
        <v>Nguyen</v>
      </c>
      <c r="I4006" s="6" t="str">
        <f>VLOOKUP(F4006,'Customer Info'!A:E,5,0)</f>
        <v>Shenzhen</v>
      </c>
      <c r="J4006" s="2" t="s">
        <v>405</v>
      </c>
      <c r="K4006" s="2">
        <v>1533</v>
      </c>
      <c r="L4006" s="2">
        <v>1406</v>
      </c>
      <c r="M4006" s="2">
        <v>4</v>
      </c>
      <c r="N4006" s="7">
        <f t="shared" si="248"/>
        <v>5624</v>
      </c>
      <c r="O4006" s="7">
        <f t="shared" si="249"/>
        <v>6132</v>
      </c>
      <c r="P4006" s="2">
        <v>45</v>
      </c>
      <c r="Q4006" s="8">
        <f t="shared" si="250"/>
        <v>6177</v>
      </c>
      <c r="R4006" s="8">
        <f t="shared" si="251"/>
        <v>508</v>
      </c>
      <c r="S4006" s="2" t="s">
        <v>28</v>
      </c>
      <c r="T4006" s="22" cm="1">
        <f t="array" ref="T4006">_xlfn.IFS(OR(Q4006&gt;$U$2,Q4006&lt;$U$3),Q4006*$V$2,OR(Q4006&gt;$U$3,Q4006&lt;$U$4),Q4006*$V$3,OR(Q4006&gt;$U$3,Q4006&lt;$U$4),Q4006*$V$4,OR(Q4006&gt;$U$5,Q4006&lt;$U$6),Q4006*$V$6,OR(Q4006&gt;$U$6,Q4006&lt;$U$7),Q4006*$V$7)</f>
        <v>123.54</v>
      </c>
    </row>
    <row r="4007" spans="1:20" x14ac:dyDescent="0.3">
      <c r="A4007" s="2" t="s">
        <v>4693</v>
      </c>
      <c r="B4007" s="5">
        <v>44068</v>
      </c>
      <c r="C4007" s="5">
        <v>44070</v>
      </c>
      <c r="D4007" s="2" t="s">
        <v>45</v>
      </c>
      <c r="E4007" s="2" t="s">
        <v>41</v>
      </c>
      <c r="F4007" s="2" t="s">
        <v>451</v>
      </c>
      <c r="G4007" s="6" t="str">
        <f>VLOOKUP(F4007,'Customer Info'!A:B,2,0)</f>
        <v>Denny</v>
      </c>
      <c r="H4007" s="6" t="str">
        <f>VLOOKUP(F4007,'Customer Info'!A:C,3,0)</f>
        <v>Ordway</v>
      </c>
      <c r="I4007" s="6" t="str">
        <f>VLOOKUP(F4007,'Customer Info'!A:E,5,0)</f>
        <v>Berlin</v>
      </c>
      <c r="J4007" s="2" t="s">
        <v>530</v>
      </c>
      <c r="K4007" s="2">
        <v>80</v>
      </c>
      <c r="L4007" s="2">
        <v>75</v>
      </c>
      <c r="M4007" s="2">
        <v>4</v>
      </c>
      <c r="N4007" s="7">
        <f t="shared" si="248"/>
        <v>300</v>
      </c>
      <c r="O4007" s="7">
        <f t="shared" si="249"/>
        <v>320</v>
      </c>
      <c r="P4007" s="2">
        <v>10</v>
      </c>
      <c r="Q4007" s="8">
        <f t="shared" si="250"/>
        <v>330</v>
      </c>
      <c r="R4007" s="8">
        <f t="shared" si="251"/>
        <v>20</v>
      </c>
      <c r="S4007" s="2" t="s">
        <v>31</v>
      </c>
      <c r="T4007" s="22" cm="1">
        <f t="array" ref="T4007">_xlfn.IFS(OR(Q4007&gt;$U$2,Q4007&lt;$U$3),Q4007*$V$2,OR(Q4007&gt;$U$3,Q4007&lt;$U$4),Q4007*$V$3,OR(Q4007&gt;$U$3,Q4007&lt;$U$4),Q4007*$V$4,OR(Q4007&gt;$U$5,Q4007&lt;$U$6),Q4007*$V$6,OR(Q4007&gt;$U$6,Q4007&lt;$U$7),Q4007*$V$7)</f>
        <v>6.6000000000000005</v>
      </c>
    </row>
    <row r="4008" spans="1:20" x14ac:dyDescent="0.3">
      <c r="A4008" s="2" t="s">
        <v>4694</v>
      </c>
      <c r="B4008" s="5">
        <v>44192</v>
      </c>
      <c r="C4008" s="5">
        <v>44193</v>
      </c>
      <c r="D4008" s="2" t="s">
        <v>26</v>
      </c>
      <c r="E4008" s="2" t="s">
        <v>34</v>
      </c>
      <c r="F4008" s="2" t="s">
        <v>596</v>
      </c>
      <c r="G4008" s="6" t="str">
        <f>VLOOKUP(F4008,'Customer Info'!A:B,2,0)</f>
        <v>Shui</v>
      </c>
      <c r="H4008" s="6" t="str">
        <f>VLOOKUP(F4008,'Customer Info'!A:C,3,0)</f>
        <v>Tom</v>
      </c>
      <c r="I4008" s="6" t="str">
        <f>VLOOKUP(F4008,'Customer Info'!A:E,5,0)</f>
        <v>Melbourne</v>
      </c>
      <c r="J4008" s="2" t="s">
        <v>759</v>
      </c>
      <c r="K4008" s="2">
        <v>1605</v>
      </c>
      <c r="L4008" s="2">
        <v>1530</v>
      </c>
      <c r="M4008" s="2">
        <v>1</v>
      </c>
      <c r="N4008" s="7">
        <f t="shared" si="248"/>
        <v>1530</v>
      </c>
      <c r="O4008" s="7">
        <f t="shared" si="249"/>
        <v>1605</v>
      </c>
      <c r="P4008" s="2">
        <v>23</v>
      </c>
      <c r="Q4008" s="8">
        <f t="shared" si="250"/>
        <v>1628</v>
      </c>
      <c r="R4008" s="8">
        <f t="shared" si="251"/>
        <v>75</v>
      </c>
      <c r="S4008" s="2" t="s">
        <v>31</v>
      </c>
      <c r="T4008" s="22" cm="1">
        <f t="array" ref="T4008">_xlfn.IFS(OR(Q4008&gt;$U$2,Q4008&lt;$U$3),Q4008*$V$2,OR(Q4008&gt;$U$3,Q4008&lt;$U$4),Q4008*$V$3,OR(Q4008&gt;$U$3,Q4008&lt;$U$4),Q4008*$V$4,OR(Q4008&gt;$U$5,Q4008&lt;$U$6),Q4008*$V$6,OR(Q4008&gt;$U$6,Q4008&lt;$U$7),Q4008*$V$7)</f>
        <v>32.56</v>
      </c>
    </row>
    <row r="4009" spans="1:20" x14ac:dyDescent="0.3">
      <c r="A4009" s="2" t="s">
        <v>4695</v>
      </c>
      <c r="B4009" s="5">
        <v>44158</v>
      </c>
      <c r="C4009" s="5">
        <v>44160</v>
      </c>
      <c r="D4009" s="2" t="s">
        <v>26</v>
      </c>
      <c r="E4009" s="2" t="s">
        <v>89</v>
      </c>
      <c r="F4009" s="2" t="s">
        <v>975</v>
      </c>
      <c r="G4009" s="6" t="str">
        <f>VLOOKUP(F4009,'Customer Info'!A:B,2,0)</f>
        <v>Victoria</v>
      </c>
      <c r="H4009" s="6" t="str">
        <f>VLOOKUP(F4009,'Customer Info'!A:C,3,0)</f>
        <v>Brennan</v>
      </c>
      <c r="I4009" s="6" t="str">
        <f>VLOOKUP(F4009,'Customer Info'!A:E,5,0)</f>
        <v>Mangalore</v>
      </c>
      <c r="J4009" s="2" t="s">
        <v>1394</v>
      </c>
      <c r="K4009" s="2">
        <v>4846</v>
      </c>
      <c r="L4009" s="2">
        <v>4492</v>
      </c>
      <c r="M4009" s="2">
        <v>7</v>
      </c>
      <c r="N4009" s="7">
        <f t="shared" si="248"/>
        <v>31444</v>
      </c>
      <c r="O4009" s="7">
        <f t="shared" si="249"/>
        <v>33922</v>
      </c>
      <c r="P4009" s="2">
        <v>86</v>
      </c>
      <c r="Q4009" s="8">
        <f t="shared" si="250"/>
        <v>34008</v>
      </c>
      <c r="R4009" s="8">
        <f t="shared" si="251"/>
        <v>2478</v>
      </c>
      <c r="S4009" s="2" t="s">
        <v>69</v>
      </c>
      <c r="T4009" s="22" cm="1">
        <f t="array" ref="T4009">_xlfn.IFS(OR(Q4009&gt;$U$2,Q4009&lt;$U$3),Q4009*$V$2,OR(Q4009&gt;$U$3,Q4009&lt;$U$4),Q4009*$V$3,OR(Q4009&gt;$U$3,Q4009&lt;$U$4),Q4009*$V$4,OR(Q4009&gt;$U$5,Q4009&lt;$U$6),Q4009*$V$6,OR(Q4009&gt;$U$6,Q4009&lt;$U$7),Q4009*$V$7)</f>
        <v>680.16</v>
      </c>
    </row>
    <row r="4010" spans="1:20" x14ac:dyDescent="0.3">
      <c r="A4010" s="2" t="s">
        <v>4696</v>
      </c>
      <c r="B4010" s="5">
        <v>43849</v>
      </c>
      <c r="C4010" s="5">
        <v>43849</v>
      </c>
      <c r="D4010" s="2" t="s">
        <v>26</v>
      </c>
      <c r="E4010" s="2" t="s">
        <v>34</v>
      </c>
      <c r="F4010" s="2" t="s">
        <v>540</v>
      </c>
      <c r="G4010" s="6" t="str">
        <f>VLOOKUP(F4010,'Customer Info'!A:B,2,0)</f>
        <v>Rob</v>
      </c>
      <c r="H4010" s="6" t="str">
        <f>VLOOKUP(F4010,'Customer Info'!A:C,3,0)</f>
        <v>Williams</v>
      </c>
      <c r="I4010" s="6" t="str">
        <f>VLOOKUP(F4010,'Customer Info'!A:E,5,0)</f>
        <v>Wodonga</v>
      </c>
      <c r="J4010" s="2" t="s">
        <v>864</v>
      </c>
      <c r="K4010" s="2">
        <v>1834</v>
      </c>
      <c r="L4010" s="2">
        <v>1716</v>
      </c>
      <c r="M4010" s="2">
        <v>2</v>
      </c>
      <c r="N4010" s="7">
        <f t="shared" si="248"/>
        <v>3432</v>
      </c>
      <c r="O4010" s="7">
        <f t="shared" si="249"/>
        <v>3668</v>
      </c>
      <c r="P4010" s="2">
        <v>98</v>
      </c>
      <c r="Q4010" s="8">
        <f t="shared" si="250"/>
        <v>3766</v>
      </c>
      <c r="R4010" s="8">
        <f t="shared" si="251"/>
        <v>236</v>
      </c>
      <c r="S4010" s="2" t="s">
        <v>61</v>
      </c>
      <c r="T4010" s="22" cm="1">
        <f t="array" ref="T4010">_xlfn.IFS(OR(Q4010&gt;$U$2,Q4010&lt;$U$3),Q4010*$V$2,OR(Q4010&gt;$U$3,Q4010&lt;$U$4),Q4010*$V$3,OR(Q4010&gt;$U$3,Q4010&lt;$U$4),Q4010*$V$4,OR(Q4010&gt;$U$5,Q4010&lt;$U$6),Q4010*$V$6,OR(Q4010&gt;$U$6,Q4010&lt;$U$7),Q4010*$V$7)</f>
        <v>75.320000000000007</v>
      </c>
    </row>
    <row r="4011" spans="1:20" x14ac:dyDescent="0.3">
      <c r="A4011" s="2" t="s">
        <v>4697</v>
      </c>
      <c r="B4011" s="5">
        <v>44168</v>
      </c>
      <c r="C4011" s="5">
        <v>44168</v>
      </c>
      <c r="D4011" s="2" t="s">
        <v>45</v>
      </c>
      <c r="E4011" s="2" t="s">
        <v>89</v>
      </c>
      <c r="F4011" s="2" t="s">
        <v>421</v>
      </c>
      <c r="G4011" s="6" t="str">
        <f>VLOOKUP(F4011,'Customer Info'!A:B,2,0)</f>
        <v>Bill</v>
      </c>
      <c r="H4011" s="6" t="str">
        <f>VLOOKUP(F4011,'Customer Info'!A:C,3,0)</f>
        <v>Eplett</v>
      </c>
      <c r="I4011" s="6" t="str">
        <f>VLOOKUP(F4011,'Customer Info'!A:E,5,0)</f>
        <v>Newcastle</v>
      </c>
      <c r="J4011" s="2" t="s">
        <v>1171</v>
      </c>
      <c r="K4011" s="2">
        <v>61</v>
      </c>
      <c r="L4011" s="2">
        <v>56</v>
      </c>
      <c r="M4011" s="2">
        <v>2</v>
      </c>
      <c r="N4011" s="7">
        <f t="shared" si="248"/>
        <v>112</v>
      </c>
      <c r="O4011" s="7">
        <f t="shared" si="249"/>
        <v>122</v>
      </c>
      <c r="P4011" s="2">
        <v>10</v>
      </c>
      <c r="Q4011" s="8">
        <f t="shared" si="250"/>
        <v>132</v>
      </c>
      <c r="R4011" s="8">
        <f t="shared" si="251"/>
        <v>10</v>
      </c>
      <c r="S4011" s="2" t="s">
        <v>31</v>
      </c>
      <c r="T4011" s="22" cm="1">
        <f t="array" ref="T4011">_xlfn.IFS(OR(Q4011&gt;$U$2,Q4011&lt;$U$3),Q4011*$V$2,OR(Q4011&gt;$U$3,Q4011&lt;$U$4),Q4011*$V$3,OR(Q4011&gt;$U$3,Q4011&lt;$U$4),Q4011*$V$4,OR(Q4011&gt;$U$5,Q4011&lt;$U$6),Q4011*$V$6,OR(Q4011&gt;$U$6,Q4011&lt;$U$7),Q4011*$V$7)</f>
        <v>2.64</v>
      </c>
    </row>
    <row r="4012" spans="1:20" x14ac:dyDescent="0.3">
      <c r="A4012" s="2" t="s">
        <v>4698</v>
      </c>
      <c r="B4012" s="5">
        <v>44026</v>
      </c>
      <c r="C4012" s="5">
        <v>44027</v>
      </c>
      <c r="D4012" s="2" t="s">
        <v>26</v>
      </c>
      <c r="E4012" s="2" t="s">
        <v>89</v>
      </c>
      <c r="F4012" s="2" t="s">
        <v>1808</v>
      </c>
      <c r="G4012" s="6" t="str">
        <f>VLOOKUP(F4012,'Customer Info'!A:B,2,0)</f>
        <v>Joy</v>
      </c>
      <c r="H4012" s="6" t="str">
        <f>VLOOKUP(F4012,'Customer Info'!A:C,3,0)</f>
        <v>Bell</v>
      </c>
      <c r="I4012" s="6" t="str">
        <f>VLOOKUP(F4012,'Customer Info'!A:E,5,0)</f>
        <v>Vijayawada</v>
      </c>
      <c r="J4012" s="2" t="s">
        <v>278</v>
      </c>
      <c r="K4012" s="2">
        <v>4704</v>
      </c>
      <c r="L4012" s="2">
        <v>4361</v>
      </c>
      <c r="M4012" s="2">
        <v>4</v>
      </c>
      <c r="N4012" s="7">
        <f t="shared" si="248"/>
        <v>17444</v>
      </c>
      <c r="O4012" s="7">
        <f t="shared" si="249"/>
        <v>18816</v>
      </c>
      <c r="P4012" s="2">
        <v>99</v>
      </c>
      <c r="Q4012" s="8">
        <f t="shared" si="250"/>
        <v>18915</v>
      </c>
      <c r="R4012" s="8">
        <f t="shared" si="251"/>
        <v>1372</v>
      </c>
      <c r="S4012" s="2" t="s">
        <v>61</v>
      </c>
      <c r="T4012" s="22" cm="1">
        <f t="array" ref="T4012">_xlfn.IFS(OR(Q4012&gt;$U$2,Q4012&lt;$U$3),Q4012*$V$2,OR(Q4012&gt;$U$3,Q4012&lt;$U$4),Q4012*$V$3,OR(Q4012&gt;$U$3,Q4012&lt;$U$4),Q4012*$V$4,OR(Q4012&gt;$U$5,Q4012&lt;$U$6),Q4012*$V$6,OR(Q4012&gt;$U$6,Q4012&lt;$U$7),Q4012*$V$7)</f>
        <v>378.3</v>
      </c>
    </row>
    <row r="4013" spans="1:20" x14ac:dyDescent="0.3">
      <c r="A4013" s="2" t="s">
        <v>4699</v>
      </c>
      <c r="B4013" s="5">
        <v>44173</v>
      </c>
      <c r="C4013" s="5">
        <v>44174</v>
      </c>
      <c r="D4013" s="2" t="s">
        <v>33</v>
      </c>
      <c r="E4013" s="2" t="s">
        <v>27</v>
      </c>
      <c r="F4013" s="2" t="s">
        <v>56</v>
      </c>
      <c r="G4013" s="6" t="str">
        <f>VLOOKUP(F4013,'Customer Info'!A:B,2,0)</f>
        <v>Jeremy</v>
      </c>
      <c r="H4013" s="6" t="str">
        <f>VLOOKUP(F4013,'Customer Info'!A:C,3,0)</f>
        <v>Ellison</v>
      </c>
      <c r="I4013" s="6" t="str">
        <f>VLOOKUP(F4013,'Customer Info'!A:E,5,0)</f>
        <v>Jammu</v>
      </c>
      <c r="J4013" s="2" t="s">
        <v>235</v>
      </c>
      <c r="K4013" s="2">
        <v>1568</v>
      </c>
      <c r="L4013" s="2">
        <v>1495</v>
      </c>
      <c r="M4013" s="2">
        <v>2</v>
      </c>
      <c r="N4013" s="7">
        <f t="shared" si="248"/>
        <v>2990</v>
      </c>
      <c r="O4013" s="7">
        <f t="shared" si="249"/>
        <v>3136</v>
      </c>
      <c r="P4013" s="2">
        <v>68</v>
      </c>
      <c r="Q4013" s="8">
        <f t="shared" si="250"/>
        <v>3204</v>
      </c>
      <c r="R4013" s="8">
        <f t="shared" si="251"/>
        <v>146</v>
      </c>
      <c r="S4013" s="2" t="s">
        <v>31</v>
      </c>
      <c r="T4013" s="22" cm="1">
        <f t="array" ref="T4013">_xlfn.IFS(OR(Q4013&gt;$U$2,Q4013&lt;$U$3),Q4013*$V$2,OR(Q4013&gt;$U$3,Q4013&lt;$U$4),Q4013*$V$3,OR(Q4013&gt;$U$3,Q4013&lt;$U$4),Q4013*$V$4,OR(Q4013&gt;$U$5,Q4013&lt;$U$6),Q4013*$V$6,OR(Q4013&gt;$U$6,Q4013&lt;$U$7),Q4013*$V$7)</f>
        <v>64.08</v>
      </c>
    </row>
    <row r="4014" spans="1:20" x14ac:dyDescent="0.3">
      <c r="A4014" s="2" t="s">
        <v>4700</v>
      </c>
      <c r="B4014" s="5">
        <v>43853</v>
      </c>
      <c r="C4014" s="5">
        <v>43853</v>
      </c>
      <c r="D4014" s="2" t="s">
        <v>26</v>
      </c>
      <c r="E4014" s="2" t="s">
        <v>27</v>
      </c>
      <c r="F4014" s="2" t="s">
        <v>1219</v>
      </c>
      <c r="G4014" s="6" t="str">
        <f>VLOOKUP(F4014,'Customer Info'!A:B,2,0)</f>
        <v>Vivek</v>
      </c>
      <c r="H4014" s="6" t="str">
        <f>VLOOKUP(F4014,'Customer Info'!A:C,3,0)</f>
        <v>Grady</v>
      </c>
      <c r="I4014" s="6" t="str">
        <f>VLOOKUP(F4014,'Customer Info'!A:E,5,0)</f>
        <v>Shantou</v>
      </c>
      <c r="J4014" s="2" t="s">
        <v>126</v>
      </c>
      <c r="K4014" s="2">
        <v>1911</v>
      </c>
      <c r="L4014" s="2">
        <v>1785</v>
      </c>
      <c r="M4014" s="2">
        <v>2</v>
      </c>
      <c r="N4014" s="7">
        <f t="shared" si="248"/>
        <v>3570</v>
      </c>
      <c r="O4014" s="7">
        <f t="shared" si="249"/>
        <v>3822</v>
      </c>
      <c r="P4014" s="2">
        <v>88</v>
      </c>
      <c r="Q4014" s="8">
        <f t="shared" si="250"/>
        <v>3910</v>
      </c>
      <c r="R4014" s="8">
        <f t="shared" si="251"/>
        <v>252</v>
      </c>
      <c r="S4014" s="2" t="s">
        <v>31</v>
      </c>
      <c r="T4014" s="22" cm="1">
        <f t="array" ref="T4014">_xlfn.IFS(OR(Q4014&gt;$U$2,Q4014&lt;$U$3),Q4014*$V$2,OR(Q4014&gt;$U$3,Q4014&lt;$U$4),Q4014*$V$3,OR(Q4014&gt;$U$3,Q4014&lt;$U$4),Q4014*$V$4,OR(Q4014&gt;$U$5,Q4014&lt;$U$6),Q4014*$V$6,OR(Q4014&gt;$U$6,Q4014&lt;$U$7),Q4014*$V$7)</f>
        <v>78.2</v>
      </c>
    </row>
    <row r="4015" spans="1:20" x14ac:dyDescent="0.3">
      <c r="A4015" s="2" t="s">
        <v>4701</v>
      </c>
      <c r="B4015" s="5">
        <v>44027</v>
      </c>
      <c r="C4015" s="5">
        <v>44028</v>
      </c>
      <c r="D4015" s="2" t="s">
        <v>26</v>
      </c>
      <c r="E4015" s="2" t="s">
        <v>41</v>
      </c>
      <c r="F4015" s="2" t="s">
        <v>461</v>
      </c>
      <c r="G4015" s="6" t="str">
        <f>VLOOKUP(F4015,'Customer Info'!A:B,2,0)</f>
        <v>Barry</v>
      </c>
      <c r="H4015" s="6" t="str">
        <f>VLOOKUP(F4015,'Customer Info'!A:C,3,0)</f>
        <v>Franzšsisch</v>
      </c>
      <c r="I4015" s="6" t="str">
        <f>VLOOKUP(F4015,'Customer Info'!A:E,5,0)</f>
        <v>Bendigo</v>
      </c>
      <c r="J4015" s="2" t="s">
        <v>762</v>
      </c>
      <c r="K4015" s="2">
        <v>4246</v>
      </c>
      <c r="L4015" s="2">
        <v>3857</v>
      </c>
      <c r="M4015" s="2">
        <v>7</v>
      </c>
      <c r="N4015" s="7">
        <f t="shared" si="248"/>
        <v>26999</v>
      </c>
      <c r="O4015" s="7">
        <f t="shared" si="249"/>
        <v>29722</v>
      </c>
      <c r="P4015" s="2">
        <v>84</v>
      </c>
      <c r="Q4015" s="8">
        <f t="shared" si="250"/>
        <v>29806</v>
      </c>
      <c r="R4015" s="8">
        <f t="shared" si="251"/>
        <v>2723</v>
      </c>
      <c r="S4015" s="2" t="s">
        <v>31</v>
      </c>
      <c r="T4015" s="22" cm="1">
        <f t="array" ref="T4015">_xlfn.IFS(OR(Q4015&gt;$U$2,Q4015&lt;$U$3),Q4015*$V$2,OR(Q4015&gt;$U$3,Q4015&lt;$U$4),Q4015*$V$3,OR(Q4015&gt;$U$3,Q4015&lt;$U$4),Q4015*$V$4,OR(Q4015&gt;$U$5,Q4015&lt;$U$6),Q4015*$V$6,OR(Q4015&gt;$U$6,Q4015&lt;$U$7),Q4015*$V$7)</f>
        <v>596.12</v>
      </c>
    </row>
    <row r="4016" spans="1:20" x14ac:dyDescent="0.3">
      <c r="A4016" s="2" t="s">
        <v>4702</v>
      </c>
      <c r="B4016" s="5">
        <v>43861</v>
      </c>
      <c r="C4016" s="5">
        <v>43863</v>
      </c>
      <c r="D4016" s="2" t="s">
        <v>45</v>
      </c>
      <c r="E4016" s="2" t="s">
        <v>66</v>
      </c>
      <c r="F4016" s="2" t="s">
        <v>556</v>
      </c>
      <c r="G4016" s="6" t="str">
        <f>VLOOKUP(F4016,'Customer Info'!A:B,2,0)</f>
        <v>Damala</v>
      </c>
      <c r="H4016" s="6" t="str">
        <f>VLOOKUP(F4016,'Customer Info'!A:C,3,0)</f>
        <v>Kotsonis</v>
      </c>
      <c r="I4016" s="6" t="str">
        <f>VLOOKUP(F4016,'Customer Info'!A:E,5,0)</f>
        <v>Berlin</v>
      </c>
      <c r="J4016" s="2" t="s">
        <v>212</v>
      </c>
      <c r="K4016" s="2">
        <v>162</v>
      </c>
      <c r="L4016" s="2">
        <v>148</v>
      </c>
      <c r="M4016" s="2">
        <v>3</v>
      </c>
      <c r="N4016" s="7">
        <f t="shared" si="248"/>
        <v>444</v>
      </c>
      <c r="O4016" s="7">
        <f t="shared" si="249"/>
        <v>486</v>
      </c>
      <c r="P4016" s="2">
        <v>30</v>
      </c>
      <c r="Q4016" s="8">
        <f t="shared" si="250"/>
        <v>516</v>
      </c>
      <c r="R4016" s="8">
        <f t="shared" si="251"/>
        <v>42</v>
      </c>
      <c r="S4016" s="2" t="s">
        <v>69</v>
      </c>
      <c r="T4016" s="22" cm="1">
        <f t="array" ref="T4016">_xlfn.IFS(OR(Q4016&gt;$U$2,Q4016&lt;$U$3),Q4016*$V$2,OR(Q4016&gt;$U$3,Q4016&lt;$U$4),Q4016*$V$3,OR(Q4016&gt;$U$3,Q4016&lt;$U$4),Q4016*$V$4,OR(Q4016&gt;$U$5,Q4016&lt;$U$6),Q4016*$V$6,OR(Q4016&gt;$U$6,Q4016&lt;$U$7),Q4016*$V$7)</f>
        <v>10.32</v>
      </c>
    </row>
    <row r="4017" spans="1:20" x14ac:dyDescent="0.3">
      <c r="A4017" s="2" t="s">
        <v>4703</v>
      </c>
      <c r="B4017" s="5">
        <v>43902</v>
      </c>
      <c r="C4017" s="5">
        <v>43903</v>
      </c>
      <c r="D4017" s="2" t="s">
        <v>26</v>
      </c>
      <c r="E4017" s="2" t="s">
        <v>41</v>
      </c>
      <c r="F4017" s="2" t="s">
        <v>861</v>
      </c>
      <c r="G4017" s="6" t="str">
        <f>VLOOKUP(F4017,'Customer Info'!A:B,2,0)</f>
        <v>Anemone</v>
      </c>
      <c r="H4017" s="6" t="str">
        <f>VLOOKUP(F4017,'Customer Info'!A:C,3,0)</f>
        <v>Ratner</v>
      </c>
      <c r="I4017" s="6" t="str">
        <f>VLOOKUP(F4017,'Customer Info'!A:E,5,0)</f>
        <v>Pune</v>
      </c>
      <c r="J4017" s="2" t="s">
        <v>630</v>
      </c>
      <c r="K4017" s="2">
        <v>5051</v>
      </c>
      <c r="L4017" s="2">
        <v>4634</v>
      </c>
      <c r="M4017" s="2">
        <v>14</v>
      </c>
      <c r="N4017" s="7">
        <f t="shared" si="248"/>
        <v>64876</v>
      </c>
      <c r="O4017" s="7">
        <f t="shared" si="249"/>
        <v>70714</v>
      </c>
      <c r="P4017" s="2">
        <v>42</v>
      </c>
      <c r="Q4017" s="8">
        <f t="shared" si="250"/>
        <v>70756</v>
      </c>
      <c r="R4017" s="8">
        <f t="shared" si="251"/>
        <v>5838</v>
      </c>
      <c r="S4017" s="2" t="s">
        <v>61</v>
      </c>
      <c r="T4017" s="22" cm="1">
        <f t="array" ref="T4017">_xlfn.IFS(OR(Q4017&gt;$U$2,Q4017&lt;$U$3),Q4017*$V$2,OR(Q4017&gt;$U$3,Q4017&lt;$U$4),Q4017*$V$3,OR(Q4017&gt;$U$3,Q4017&lt;$U$4),Q4017*$V$4,OR(Q4017&gt;$U$5,Q4017&lt;$U$6),Q4017*$V$6,OR(Q4017&gt;$U$6,Q4017&lt;$U$7),Q4017*$V$7)</f>
        <v>1415.1200000000001</v>
      </c>
    </row>
    <row r="4018" spans="1:20" x14ac:dyDescent="0.3">
      <c r="A4018" s="2" t="s">
        <v>4704</v>
      </c>
      <c r="B4018" s="5">
        <v>43910</v>
      </c>
      <c r="C4018" s="5">
        <v>43911</v>
      </c>
      <c r="D4018" s="2" t="s">
        <v>45</v>
      </c>
      <c r="E4018" s="2" t="s">
        <v>34</v>
      </c>
      <c r="F4018" s="2" t="s">
        <v>1085</v>
      </c>
      <c r="G4018" s="6" t="str">
        <f>VLOOKUP(F4018,'Customer Info'!A:B,2,0)</f>
        <v>Ritsa</v>
      </c>
      <c r="H4018" s="6" t="str">
        <f>VLOOKUP(F4018,'Customer Info'!A:C,3,0)</f>
        <v>Hightower</v>
      </c>
      <c r="I4018" s="6" t="str">
        <f>VLOOKUP(F4018,'Customer Info'!A:E,5,0)</f>
        <v>Datong</v>
      </c>
      <c r="J4018" s="2" t="s">
        <v>60</v>
      </c>
      <c r="K4018" s="2">
        <v>171</v>
      </c>
      <c r="L4018" s="2">
        <v>153</v>
      </c>
      <c r="M4018" s="2">
        <v>1</v>
      </c>
      <c r="N4018" s="7">
        <f t="shared" si="248"/>
        <v>153</v>
      </c>
      <c r="O4018" s="7">
        <f t="shared" si="249"/>
        <v>171</v>
      </c>
      <c r="P4018" s="2">
        <v>30</v>
      </c>
      <c r="Q4018" s="8">
        <f t="shared" si="250"/>
        <v>201</v>
      </c>
      <c r="R4018" s="8">
        <f t="shared" si="251"/>
        <v>18</v>
      </c>
      <c r="S4018" s="2" t="s">
        <v>31</v>
      </c>
      <c r="T4018" s="22" cm="1">
        <f t="array" ref="T4018">_xlfn.IFS(OR(Q4018&gt;$U$2,Q4018&lt;$U$3),Q4018*$V$2,OR(Q4018&gt;$U$3,Q4018&lt;$U$4),Q4018*$V$3,OR(Q4018&gt;$U$3,Q4018&lt;$U$4),Q4018*$V$4,OR(Q4018&gt;$U$5,Q4018&lt;$U$6),Q4018*$V$6,OR(Q4018&gt;$U$6,Q4018&lt;$U$7),Q4018*$V$7)</f>
        <v>4.0200000000000005</v>
      </c>
    </row>
    <row r="4019" spans="1:20" x14ac:dyDescent="0.3">
      <c r="A4019" s="2" t="s">
        <v>4705</v>
      </c>
      <c r="B4019" s="5">
        <v>44065</v>
      </c>
      <c r="C4019" s="5">
        <v>44065</v>
      </c>
      <c r="D4019" s="2" t="s">
        <v>45</v>
      </c>
      <c r="E4019" s="2" t="s">
        <v>27</v>
      </c>
      <c r="F4019" s="2" t="s">
        <v>728</v>
      </c>
      <c r="G4019" s="6" t="str">
        <f>VLOOKUP(F4019,'Customer Info'!A:B,2,0)</f>
        <v>Victoria</v>
      </c>
      <c r="H4019" s="6" t="str">
        <f>VLOOKUP(F4019,'Customer Info'!A:C,3,0)</f>
        <v>Brennan</v>
      </c>
      <c r="I4019" s="6" t="str">
        <f>VLOOKUP(F4019,'Customer Info'!A:E,5,0)</f>
        <v>Adelaide</v>
      </c>
      <c r="J4019" s="2" t="s">
        <v>377</v>
      </c>
      <c r="K4019" s="2">
        <v>59</v>
      </c>
      <c r="L4019" s="2">
        <v>55</v>
      </c>
      <c r="M4019" s="2">
        <v>4</v>
      </c>
      <c r="N4019" s="7">
        <f t="shared" si="248"/>
        <v>220</v>
      </c>
      <c r="O4019" s="7">
        <f t="shared" si="249"/>
        <v>236</v>
      </c>
      <c r="P4019" s="2">
        <v>10</v>
      </c>
      <c r="Q4019" s="8">
        <f t="shared" si="250"/>
        <v>246</v>
      </c>
      <c r="R4019" s="8">
        <f t="shared" si="251"/>
        <v>16</v>
      </c>
      <c r="S4019" s="2" t="s">
        <v>69</v>
      </c>
      <c r="T4019" s="22" cm="1">
        <f t="array" ref="T4019">_xlfn.IFS(OR(Q4019&gt;$U$2,Q4019&lt;$U$3),Q4019*$V$2,OR(Q4019&gt;$U$3,Q4019&lt;$U$4),Q4019*$V$3,OR(Q4019&gt;$U$3,Q4019&lt;$U$4),Q4019*$V$4,OR(Q4019&gt;$U$5,Q4019&lt;$U$6),Q4019*$V$6,OR(Q4019&gt;$U$6,Q4019&lt;$U$7),Q4019*$V$7)</f>
        <v>4.92</v>
      </c>
    </row>
    <row r="4020" spans="1:20" x14ac:dyDescent="0.3">
      <c r="A4020" s="2" t="s">
        <v>4706</v>
      </c>
      <c r="B4020" s="5">
        <v>44140</v>
      </c>
      <c r="C4020" s="5">
        <v>44142</v>
      </c>
      <c r="D4020" s="2" t="s">
        <v>45</v>
      </c>
      <c r="E4020" s="2" t="s">
        <v>34</v>
      </c>
      <c r="F4020" s="2" t="s">
        <v>752</v>
      </c>
      <c r="G4020" s="6" t="str">
        <f>VLOOKUP(F4020,'Customer Info'!A:B,2,0)</f>
        <v>Emily</v>
      </c>
      <c r="H4020" s="6" t="str">
        <f>VLOOKUP(F4020,'Customer Info'!A:C,3,0)</f>
        <v>Burns</v>
      </c>
      <c r="I4020" s="6" t="str">
        <f>VLOOKUP(F4020,'Customer Info'!A:E,5,0)</f>
        <v>Chennai</v>
      </c>
      <c r="J4020" s="2" t="s">
        <v>135</v>
      </c>
      <c r="K4020" s="2">
        <v>81</v>
      </c>
      <c r="L4020" s="2">
        <v>77</v>
      </c>
      <c r="M4020" s="2">
        <v>1</v>
      </c>
      <c r="N4020" s="7">
        <f t="shared" si="248"/>
        <v>77</v>
      </c>
      <c r="O4020" s="7">
        <f t="shared" si="249"/>
        <v>81</v>
      </c>
      <c r="P4020" s="2">
        <v>10</v>
      </c>
      <c r="Q4020" s="8">
        <f t="shared" si="250"/>
        <v>91</v>
      </c>
      <c r="R4020" s="8">
        <f t="shared" si="251"/>
        <v>4</v>
      </c>
      <c r="S4020" s="2" t="s">
        <v>31</v>
      </c>
      <c r="T4020" s="22" cm="1">
        <f t="array" ref="T4020">_xlfn.IFS(OR(Q4020&gt;$U$2,Q4020&lt;$U$3),Q4020*$V$2,OR(Q4020&gt;$U$3,Q4020&lt;$U$4),Q4020*$V$3,OR(Q4020&gt;$U$3,Q4020&lt;$U$4),Q4020*$V$4,OR(Q4020&gt;$U$5,Q4020&lt;$U$6),Q4020*$V$6,OR(Q4020&gt;$U$6,Q4020&lt;$U$7),Q4020*$V$7)</f>
        <v>1.82</v>
      </c>
    </row>
    <row r="4021" spans="1:20" x14ac:dyDescent="0.3">
      <c r="A4021" s="2" t="s">
        <v>4707</v>
      </c>
      <c r="B4021" s="5">
        <v>44043</v>
      </c>
      <c r="C4021" s="5">
        <v>44045</v>
      </c>
      <c r="D4021" s="2" t="s">
        <v>33</v>
      </c>
      <c r="E4021" s="2" t="s">
        <v>27</v>
      </c>
      <c r="F4021" s="2" t="s">
        <v>310</v>
      </c>
      <c r="G4021" s="6" t="str">
        <f>VLOOKUP(F4021,'Customer Info'!A:B,2,0)</f>
        <v>Cathy</v>
      </c>
      <c r="H4021" s="6" t="str">
        <f>VLOOKUP(F4021,'Customer Info'!A:C,3,0)</f>
        <v>Hwang</v>
      </c>
      <c r="I4021" s="6" t="str">
        <f>VLOOKUP(F4021,'Customer Info'!A:E,5,0)</f>
        <v>Trier</v>
      </c>
      <c r="J4021" s="2" t="s">
        <v>704</v>
      </c>
      <c r="K4021" s="2">
        <v>6664</v>
      </c>
      <c r="L4021" s="2">
        <v>6473</v>
      </c>
      <c r="M4021" s="2">
        <v>5</v>
      </c>
      <c r="N4021" s="7">
        <f t="shared" si="248"/>
        <v>32365</v>
      </c>
      <c r="O4021" s="7">
        <f t="shared" si="249"/>
        <v>33320</v>
      </c>
      <c r="P4021" s="2">
        <v>66</v>
      </c>
      <c r="Q4021" s="8">
        <f t="shared" si="250"/>
        <v>33386</v>
      </c>
      <c r="R4021" s="8">
        <f t="shared" si="251"/>
        <v>955</v>
      </c>
      <c r="S4021" s="2" t="s">
        <v>61</v>
      </c>
      <c r="T4021" s="22" cm="1">
        <f t="array" ref="T4021">_xlfn.IFS(OR(Q4021&gt;$U$2,Q4021&lt;$U$3),Q4021*$V$2,OR(Q4021&gt;$U$3,Q4021&lt;$U$4),Q4021*$V$3,OR(Q4021&gt;$U$3,Q4021&lt;$U$4),Q4021*$V$4,OR(Q4021&gt;$U$5,Q4021&lt;$U$6),Q4021*$V$6,OR(Q4021&gt;$U$6,Q4021&lt;$U$7),Q4021*$V$7)</f>
        <v>667.72</v>
      </c>
    </row>
    <row r="4022" spans="1:20" x14ac:dyDescent="0.3">
      <c r="A4022" s="2" t="s">
        <v>4708</v>
      </c>
      <c r="B4022" s="5">
        <v>43940</v>
      </c>
      <c r="C4022" s="5">
        <v>43942</v>
      </c>
      <c r="D4022" s="2" t="s">
        <v>26</v>
      </c>
      <c r="E4022" s="2" t="s">
        <v>46</v>
      </c>
      <c r="F4022" s="2" t="s">
        <v>123</v>
      </c>
      <c r="G4022" s="6" t="str">
        <f>VLOOKUP(F4022,'Customer Info'!A:B,2,0)</f>
        <v>Frank</v>
      </c>
      <c r="H4022" s="6" t="str">
        <f>VLOOKUP(F4022,'Customer Info'!A:C,3,0)</f>
        <v>Hawley</v>
      </c>
      <c r="I4022" s="6" t="str">
        <f>VLOOKUP(F4022,'Customer Info'!A:E,5,0)</f>
        <v>Gold Coast</v>
      </c>
      <c r="J4022" s="2" t="s">
        <v>552</v>
      </c>
      <c r="K4022" s="2">
        <v>2951</v>
      </c>
      <c r="L4022" s="2">
        <v>2786</v>
      </c>
      <c r="M4022" s="2">
        <v>3</v>
      </c>
      <c r="N4022" s="7">
        <f t="shared" si="248"/>
        <v>8358</v>
      </c>
      <c r="O4022" s="7">
        <f t="shared" si="249"/>
        <v>8853</v>
      </c>
      <c r="P4022" s="2">
        <v>74</v>
      </c>
      <c r="Q4022" s="8">
        <f t="shared" si="250"/>
        <v>8927</v>
      </c>
      <c r="R4022" s="8">
        <f t="shared" si="251"/>
        <v>495</v>
      </c>
      <c r="S4022" s="2" t="s">
        <v>69</v>
      </c>
      <c r="T4022" s="22" cm="1">
        <f t="array" ref="T4022">_xlfn.IFS(OR(Q4022&gt;$U$2,Q4022&lt;$U$3),Q4022*$V$2,OR(Q4022&gt;$U$3,Q4022&lt;$U$4),Q4022*$V$3,OR(Q4022&gt;$U$3,Q4022&lt;$U$4),Q4022*$V$4,OR(Q4022&gt;$U$5,Q4022&lt;$U$6),Q4022*$V$6,OR(Q4022&gt;$U$6,Q4022&lt;$U$7),Q4022*$V$7)</f>
        <v>178.54</v>
      </c>
    </row>
    <row r="4023" spans="1:20" x14ac:dyDescent="0.3">
      <c r="A4023" s="2" t="s">
        <v>4709</v>
      </c>
      <c r="B4023" s="5">
        <v>43941</v>
      </c>
      <c r="C4023" s="5">
        <v>43941</v>
      </c>
      <c r="D4023" s="2" t="s">
        <v>45</v>
      </c>
      <c r="E4023" s="2" t="s">
        <v>34</v>
      </c>
      <c r="F4023" s="2" t="s">
        <v>74</v>
      </c>
      <c r="G4023" s="6" t="str">
        <f>VLOOKUP(F4023,'Customer Info'!A:B,2,0)</f>
        <v>Ryan</v>
      </c>
      <c r="H4023" s="6" t="str">
        <f>VLOOKUP(F4023,'Customer Info'!A:C,3,0)</f>
        <v>Crowe</v>
      </c>
      <c r="I4023" s="6" t="str">
        <f>VLOOKUP(F4023,'Customer Info'!A:E,5,0)</f>
        <v>Kanpur</v>
      </c>
      <c r="J4023" s="2" t="s">
        <v>170</v>
      </c>
      <c r="K4023" s="2">
        <v>1441</v>
      </c>
      <c r="L4023" s="2">
        <v>1360</v>
      </c>
      <c r="M4023" s="2">
        <v>2</v>
      </c>
      <c r="N4023" s="7">
        <f t="shared" si="248"/>
        <v>2720</v>
      </c>
      <c r="O4023" s="7">
        <f t="shared" si="249"/>
        <v>2882</v>
      </c>
      <c r="P4023" s="2">
        <v>85</v>
      </c>
      <c r="Q4023" s="8">
        <f t="shared" si="250"/>
        <v>2967</v>
      </c>
      <c r="R4023" s="8">
        <f t="shared" si="251"/>
        <v>162</v>
      </c>
      <c r="S4023" s="2" t="s">
        <v>61</v>
      </c>
      <c r="T4023" s="22" cm="1">
        <f t="array" ref="T4023">_xlfn.IFS(OR(Q4023&gt;$U$2,Q4023&lt;$U$3),Q4023*$V$2,OR(Q4023&gt;$U$3,Q4023&lt;$U$4),Q4023*$V$3,OR(Q4023&gt;$U$3,Q4023&lt;$U$4),Q4023*$V$4,OR(Q4023&gt;$U$5,Q4023&lt;$U$6),Q4023*$V$6,OR(Q4023&gt;$U$6,Q4023&lt;$U$7),Q4023*$V$7)</f>
        <v>59.34</v>
      </c>
    </row>
    <row r="4024" spans="1:20" x14ac:dyDescent="0.3">
      <c r="A4024" s="2" t="s">
        <v>4710</v>
      </c>
      <c r="B4024" s="5">
        <v>44029</v>
      </c>
      <c r="C4024" s="5">
        <v>44031</v>
      </c>
      <c r="D4024" s="2" t="s">
        <v>45</v>
      </c>
      <c r="E4024" s="2" t="s">
        <v>46</v>
      </c>
      <c r="F4024" s="2" t="s">
        <v>890</v>
      </c>
      <c r="G4024" s="6" t="str">
        <f>VLOOKUP(F4024,'Customer Info'!A:B,2,0)</f>
        <v>Yana</v>
      </c>
      <c r="H4024" s="6" t="str">
        <f>VLOOKUP(F4024,'Customer Info'!A:C,3,0)</f>
        <v>Sorensen</v>
      </c>
      <c r="I4024" s="6" t="str">
        <f>VLOOKUP(F4024,'Customer Info'!A:E,5,0)</f>
        <v>Hangzhou</v>
      </c>
      <c r="J4024" s="2" t="s">
        <v>299</v>
      </c>
      <c r="K4024" s="2">
        <v>896</v>
      </c>
      <c r="L4024" s="2">
        <v>870</v>
      </c>
      <c r="M4024" s="2">
        <v>3</v>
      </c>
      <c r="N4024" s="7">
        <f t="shared" si="248"/>
        <v>2610</v>
      </c>
      <c r="O4024" s="7">
        <f t="shared" si="249"/>
        <v>2688</v>
      </c>
      <c r="P4024" s="2">
        <v>34</v>
      </c>
      <c r="Q4024" s="8">
        <f t="shared" si="250"/>
        <v>2722</v>
      </c>
      <c r="R4024" s="8">
        <f t="shared" si="251"/>
        <v>78</v>
      </c>
      <c r="S4024" s="2" t="s">
        <v>31</v>
      </c>
      <c r="T4024" s="22" cm="1">
        <f t="array" ref="T4024">_xlfn.IFS(OR(Q4024&gt;$U$2,Q4024&lt;$U$3),Q4024*$V$2,OR(Q4024&gt;$U$3,Q4024&lt;$U$4),Q4024*$V$3,OR(Q4024&gt;$U$3,Q4024&lt;$U$4),Q4024*$V$4,OR(Q4024&gt;$U$5,Q4024&lt;$U$6),Q4024*$V$6,OR(Q4024&gt;$U$6,Q4024&lt;$U$7),Q4024*$V$7)</f>
        <v>54.44</v>
      </c>
    </row>
    <row r="4025" spans="1:20" x14ac:dyDescent="0.3">
      <c r="A4025" s="2" t="s">
        <v>4711</v>
      </c>
      <c r="B4025" s="5">
        <v>43852</v>
      </c>
      <c r="C4025" s="5">
        <v>43854</v>
      </c>
      <c r="D4025" s="2" t="s">
        <v>26</v>
      </c>
      <c r="E4025" s="2" t="s">
        <v>27</v>
      </c>
      <c r="F4025" s="2" t="s">
        <v>995</v>
      </c>
      <c r="G4025" s="6" t="str">
        <f>VLOOKUP(F4025,'Customer Info'!A:B,2,0)</f>
        <v>Jesus</v>
      </c>
      <c r="H4025" s="6" t="str">
        <f>VLOOKUP(F4025,'Customer Info'!A:C,3,0)</f>
        <v>Ocampo</v>
      </c>
      <c r="I4025" s="6" t="str">
        <f>VLOOKUP(F4025,'Customer Info'!A:E,5,0)</f>
        <v>Herten</v>
      </c>
      <c r="J4025" s="2" t="s">
        <v>455</v>
      </c>
      <c r="K4025" s="2">
        <v>1770</v>
      </c>
      <c r="L4025" s="2">
        <v>1592</v>
      </c>
      <c r="M4025" s="2">
        <v>5</v>
      </c>
      <c r="N4025" s="7">
        <f t="shared" si="248"/>
        <v>7960</v>
      </c>
      <c r="O4025" s="7">
        <f t="shared" si="249"/>
        <v>8850</v>
      </c>
      <c r="P4025" s="2">
        <v>43</v>
      </c>
      <c r="Q4025" s="8">
        <f t="shared" si="250"/>
        <v>8893</v>
      </c>
      <c r="R4025" s="8">
        <f t="shared" si="251"/>
        <v>890</v>
      </c>
      <c r="S4025" s="2" t="s">
        <v>61</v>
      </c>
      <c r="T4025" s="22" cm="1">
        <f t="array" ref="T4025">_xlfn.IFS(OR(Q4025&gt;$U$2,Q4025&lt;$U$3),Q4025*$V$2,OR(Q4025&gt;$U$3,Q4025&lt;$U$4),Q4025*$V$3,OR(Q4025&gt;$U$3,Q4025&lt;$U$4),Q4025*$V$4,OR(Q4025&gt;$U$5,Q4025&lt;$U$6),Q4025*$V$6,OR(Q4025&gt;$U$6,Q4025&lt;$U$7),Q4025*$V$7)</f>
        <v>177.86</v>
      </c>
    </row>
    <row r="4026" spans="1:20" x14ac:dyDescent="0.3">
      <c r="A4026" s="2" t="s">
        <v>4712</v>
      </c>
      <c r="B4026" s="5">
        <v>43891</v>
      </c>
      <c r="C4026" s="5">
        <v>43893</v>
      </c>
      <c r="D4026" s="2" t="s">
        <v>26</v>
      </c>
      <c r="E4026" s="2" t="s">
        <v>34</v>
      </c>
      <c r="F4026" s="2" t="s">
        <v>1045</v>
      </c>
      <c r="G4026" s="6" t="str">
        <f>VLOOKUP(F4026,'Customer Info'!A:B,2,0)</f>
        <v>Logan</v>
      </c>
      <c r="H4026" s="6" t="str">
        <f>VLOOKUP(F4026,'Customer Info'!A:C,3,0)</f>
        <v>Currie</v>
      </c>
      <c r="I4026" s="6" t="str">
        <f>VLOOKUP(F4026,'Customer Info'!A:E,5,0)</f>
        <v>Gold Coast</v>
      </c>
      <c r="J4026" s="2" t="s">
        <v>380</v>
      </c>
      <c r="K4026" s="2">
        <v>2981</v>
      </c>
      <c r="L4026" s="2">
        <v>2870</v>
      </c>
      <c r="M4026" s="2">
        <v>3</v>
      </c>
      <c r="N4026" s="7">
        <f t="shared" si="248"/>
        <v>8610</v>
      </c>
      <c r="O4026" s="7">
        <f t="shared" si="249"/>
        <v>8943</v>
      </c>
      <c r="P4026" s="2">
        <v>75</v>
      </c>
      <c r="Q4026" s="8">
        <f t="shared" si="250"/>
        <v>9018</v>
      </c>
      <c r="R4026" s="8">
        <f t="shared" si="251"/>
        <v>333</v>
      </c>
      <c r="S4026" s="2" t="s">
        <v>31</v>
      </c>
      <c r="T4026" s="22" cm="1">
        <f t="array" ref="T4026">_xlfn.IFS(OR(Q4026&gt;$U$2,Q4026&lt;$U$3),Q4026*$V$2,OR(Q4026&gt;$U$3,Q4026&lt;$U$4),Q4026*$V$3,OR(Q4026&gt;$U$3,Q4026&lt;$U$4),Q4026*$V$4,OR(Q4026&gt;$U$5,Q4026&lt;$U$6),Q4026*$V$6,OR(Q4026&gt;$U$6,Q4026&lt;$U$7),Q4026*$V$7)</f>
        <v>180.36</v>
      </c>
    </row>
    <row r="4027" spans="1:20" x14ac:dyDescent="0.3">
      <c r="A4027" s="2" t="s">
        <v>4713</v>
      </c>
      <c r="B4027" s="5">
        <v>44053</v>
      </c>
      <c r="C4027" s="5">
        <v>44054</v>
      </c>
      <c r="D4027" s="2" t="s">
        <v>26</v>
      </c>
      <c r="E4027" s="2" t="s">
        <v>41</v>
      </c>
      <c r="F4027" s="2" t="s">
        <v>872</v>
      </c>
      <c r="G4027" s="6" t="str">
        <f>VLOOKUP(F4027,'Customer Info'!A:B,2,0)</f>
        <v>Harold</v>
      </c>
      <c r="H4027" s="6" t="str">
        <f>VLOOKUP(F4027,'Customer Info'!A:C,3,0)</f>
        <v>Engle</v>
      </c>
      <c r="I4027" s="6" t="str">
        <f>VLOOKUP(F4027,'Customer Info'!A:E,5,0)</f>
        <v>Chennai</v>
      </c>
      <c r="J4027" s="2" t="s">
        <v>250</v>
      </c>
      <c r="K4027" s="2">
        <v>1569</v>
      </c>
      <c r="L4027" s="2">
        <v>1466</v>
      </c>
      <c r="M4027" s="2">
        <v>5</v>
      </c>
      <c r="N4027" s="7">
        <f t="shared" si="248"/>
        <v>7330</v>
      </c>
      <c r="O4027" s="7">
        <f t="shared" si="249"/>
        <v>7845</v>
      </c>
      <c r="P4027" s="2">
        <v>82</v>
      </c>
      <c r="Q4027" s="8">
        <f t="shared" si="250"/>
        <v>7927</v>
      </c>
      <c r="R4027" s="8">
        <f t="shared" si="251"/>
        <v>515</v>
      </c>
      <c r="S4027" s="2" t="s">
        <v>31</v>
      </c>
      <c r="T4027" s="22" cm="1">
        <f t="array" ref="T4027">_xlfn.IFS(OR(Q4027&gt;$U$2,Q4027&lt;$U$3),Q4027*$V$2,OR(Q4027&gt;$U$3,Q4027&lt;$U$4),Q4027*$V$3,OR(Q4027&gt;$U$3,Q4027&lt;$U$4),Q4027*$V$4,OR(Q4027&gt;$U$5,Q4027&lt;$U$6),Q4027*$V$6,OR(Q4027&gt;$U$6,Q4027&lt;$U$7),Q4027*$V$7)</f>
        <v>158.54</v>
      </c>
    </row>
    <row r="4028" spans="1:20" x14ac:dyDescent="0.3">
      <c r="A4028" s="2" t="s">
        <v>4714</v>
      </c>
      <c r="B4028" s="5">
        <v>43964</v>
      </c>
      <c r="C4028" s="5">
        <v>43965</v>
      </c>
      <c r="D4028" s="2" t="s">
        <v>33</v>
      </c>
      <c r="E4028" s="2" t="s">
        <v>66</v>
      </c>
      <c r="F4028" s="2" t="s">
        <v>341</v>
      </c>
      <c r="G4028" s="6" t="str">
        <f>VLOOKUP(F4028,'Customer Info'!A:B,2,0)</f>
        <v>Sarah</v>
      </c>
      <c r="H4028" s="6" t="str">
        <f>VLOOKUP(F4028,'Customer Info'!A:C,3,0)</f>
        <v>Foster</v>
      </c>
      <c r="I4028" s="6" t="str">
        <f>VLOOKUP(F4028,'Customer Info'!A:E,5,0)</f>
        <v>Xianning</v>
      </c>
      <c r="J4028" s="2" t="s">
        <v>959</v>
      </c>
      <c r="K4028" s="2">
        <v>24662</v>
      </c>
      <c r="L4028" s="2">
        <v>23061</v>
      </c>
      <c r="M4028" s="2">
        <v>3</v>
      </c>
      <c r="N4028" s="7">
        <f t="shared" si="248"/>
        <v>69183</v>
      </c>
      <c r="O4028" s="7">
        <f t="shared" si="249"/>
        <v>73986</v>
      </c>
      <c r="P4028" s="2">
        <v>62</v>
      </c>
      <c r="Q4028" s="8">
        <f t="shared" si="250"/>
        <v>74048</v>
      </c>
      <c r="R4028" s="8">
        <f t="shared" si="251"/>
        <v>4803</v>
      </c>
      <c r="S4028" s="2" t="s">
        <v>31</v>
      </c>
      <c r="T4028" s="22" cm="1">
        <f t="array" ref="T4028">_xlfn.IFS(OR(Q4028&gt;$U$2,Q4028&lt;$U$3),Q4028*$V$2,OR(Q4028&gt;$U$3,Q4028&lt;$U$4),Q4028*$V$3,OR(Q4028&gt;$U$3,Q4028&lt;$U$4),Q4028*$V$4,OR(Q4028&gt;$U$5,Q4028&lt;$U$6),Q4028*$V$6,OR(Q4028&gt;$U$6,Q4028&lt;$U$7),Q4028*$V$7)</f>
        <v>1480.96</v>
      </c>
    </row>
    <row r="4029" spans="1:20" x14ac:dyDescent="0.3">
      <c r="A4029" s="2" t="s">
        <v>4715</v>
      </c>
      <c r="B4029" s="5">
        <v>44160</v>
      </c>
      <c r="C4029" s="5">
        <v>44161</v>
      </c>
      <c r="D4029" s="2" t="s">
        <v>45</v>
      </c>
      <c r="E4029" s="2" t="s">
        <v>46</v>
      </c>
      <c r="F4029" s="2" t="s">
        <v>207</v>
      </c>
      <c r="G4029" s="6" t="str">
        <f>VLOOKUP(F4029,'Customer Info'!A:B,2,0)</f>
        <v>Sheri</v>
      </c>
      <c r="H4029" s="6" t="str">
        <f>VLOOKUP(F4029,'Customer Info'!A:C,3,0)</f>
        <v>Gordon</v>
      </c>
      <c r="I4029" s="6" t="str">
        <f>VLOOKUP(F4029,'Customer Info'!A:E,5,0)</f>
        <v>Bogor</v>
      </c>
      <c r="J4029" s="2" t="s">
        <v>910</v>
      </c>
      <c r="K4029" s="2">
        <v>185</v>
      </c>
      <c r="L4029" s="2">
        <v>171</v>
      </c>
      <c r="M4029" s="2">
        <v>2</v>
      </c>
      <c r="N4029" s="7">
        <f t="shared" si="248"/>
        <v>342</v>
      </c>
      <c r="O4029" s="7">
        <f t="shared" si="249"/>
        <v>370</v>
      </c>
      <c r="P4029" s="2">
        <v>30</v>
      </c>
      <c r="Q4029" s="8">
        <f t="shared" si="250"/>
        <v>400</v>
      </c>
      <c r="R4029" s="8">
        <f t="shared" si="251"/>
        <v>28</v>
      </c>
      <c r="S4029" s="2" t="s">
        <v>61</v>
      </c>
      <c r="T4029" s="22" cm="1">
        <f t="array" ref="T4029">_xlfn.IFS(OR(Q4029&gt;$U$2,Q4029&lt;$U$3),Q4029*$V$2,OR(Q4029&gt;$U$3,Q4029&lt;$U$4),Q4029*$V$3,OR(Q4029&gt;$U$3,Q4029&lt;$U$4),Q4029*$V$4,OR(Q4029&gt;$U$5,Q4029&lt;$U$6),Q4029*$V$6,OR(Q4029&gt;$U$6,Q4029&lt;$U$7),Q4029*$V$7)</f>
        <v>8</v>
      </c>
    </row>
    <row r="4030" spans="1:20" x14ac:dyDescent="0.3">
      <c r="A4030" s="2" t="s">
        <v>4716</v>
      </c>
      <c r="B4030" s="5">
        <v>44011</v>
      </c>
      <c r="C4030" s="5">
        <v>44012</v>
      </c>
      <c r="D4030" s="2" t="s">
        <v>26</v>
      </c>
      <c r="E4030" s="2" t="s">
        <v>89</v>
      </c>
      <c r="F4030" s="2" t="s">
        <v>435</v>
      </c>
      <c r="G4030" s="6" t="str">
        <f>VLOOKUP(F4030,'Customer Info'!A:B,2,0)</f>
        <v>Guy</v>
      </c>
      <c r="H4030" s="6" t="str">
        <f>VLOOKUP(F4030,'Customer Info'!A:C,3,0)</f>
        <v>Phonely</v>
      </c>
      <c r="I4030" s="6" t="str">
        <f>VLOOKUP(F4030,'Customer Info'!A:E,5,0)</f>
        <v>Jodhpur</v>
      </c>
      <c r="J4030" s="2" t="s">
        <v>384</v>
      </c>
      <c r="K4030" s="2">
        <v>1790</v>
      </c>
      <c r="L4030" s="2">
        <v>1706</v>
      </c>
      <c r="M4030" s="2">
        <v>14</v>
      </c>
      <c r="N4030" s="7">
        <f t="shared" si="248"/>
        <v>23884</v>
      </c>
      <c r="O4030" s="7">
        <f t="shared" si="249"/>
        <v>25060</v>
      </c>
      <c r="P4030" s="2">
        <v>62</v>
      </c>
      <c r="Q4030" s="8">
        <f t="shared" si="250"/>
        <v>25122</v>
      </c>
      <c r="R4030" s="8">
        <f t="shared" si="251"/>
        <v>1176</v>
      </c>
      <c r="S4030" s="2" t="s">
        <v>61</v>
      </c>
      <c r="T4030" s="22" cm="1">
        <f t="array" ref="T4030">_xlfn.IFS(OR(Q4030&gt;$U$2,Q4030&lt;$U$3),Q4030*$V$2,OR(Q4030&gt;$U$3,Q4030&lt;$U$4),Q4030*$V$3,OR(Q4030&gt;$U$3,Q4030&lt;$U$4),Q4030*$V$4,OR(Q4030&gt;$U$5,Q4030&lt;$U$6),Q4030*$V$6,OR(Q4030&gt;$U$6,Q4030&lt;$U$7),Q4030*$V$7)</f>
        <v>502.44</v>
      </c>
    </row>
    <row r="4031" spans="1:20" x14ac:dyDescent="0.3">
      <c r="A4031" s="2" t="s">
        <v>4717</v>
      </c>
      <c r="B4031" s="5">
        <v>43967</v>
      </c>
      <c r="C4031" s="5">
        <v>43967</v>
      </c>
      <c r="D4031" s="2" t="s">
        <v>33</v>
      </c>
      <c r="E4031" s="2" t="s">
        <v>34</v>
      </c>
      <c r="F4031" s="2" t="s">
        <v>840</v>
      </c>
      <c r="G4031" s="6" t="str">
        <f>VLOOKUP(F4031,'Customer Info'!A:B,2,0)</f>
        <v>Stewart</v>
      </c>
      <c r="H4031" s="6" t="str">
        <f>VLOOKUP(F4031,'Customer Info'!A:C,3,0)</f>
        <v>Visinsky</v>
      </c>
      <c r="I4031" s="6" t="str">
        <f>VLOOKUP(F4031,'Customer Info'!A:E,5,0)</f>
        <v>Shenyang</v>
      </c>
      <c r="J4031" s="2" t="s">
        <v>97</v>
      </c>
      <c r="K4031" s="2">
        <v>7141</v>
      </c>
      <c r="L4031" s="2">
        <v>6541</v>
      </c>
      <c r="M4031" s="2">
        <v>4</v>
      </c>
      <c r="N4031" s="7">
        <f t="shared" si="248"/>
        <v>26164</v>
      </c>
      <c r="O4031" s="7">
        <f t="shared" si="249"/>
        <v>28564</v>
      </c>
      <c r="P4031" s="2">
        <v>51</v>
      </c>
      <c r="Q4031" s="8">
        <f t="shared" si="250"/>
        <v>28615</v>
      </c>
      <c r="R4031" s="8">
        <f t="shared" si="251"/>
        <v>2400</v>
      </c>
      <c r="S4031" s="2" t="s">
        <v>31</v>
      </c>
      <c r="T4031" s="22" cm="1">
        <f t="array" ref="T4031">_xlfn.IFS(OR(Q4031&gt;$U$2,Q4031&lt;$U$3),Q4031*$V$2,OR(Q4031&gt;$U$3,Q4031&lt;$U$4),Q4031*$V$3,OR(Q4031&gt;$U$3,Q4031&lt;$U$4),Q4031*$V$4,OR(Q4031&gt;$U$5,Q4031&lt;$U$6),Q4031*$V$6,OR(Q4031&gt;$U$6,Q4031&lt;$U$7),Q4031*$V$7)</f>
        <v>572.30000000000007</v>
      </c>
    </row>
    <row r="4032" spans="1:20" x14ac:dyDescent="0.3">
      <c r="A4032" s="2" t="s">
        <v>4718</v>
      </c>
      <c r="B4032" s="5">
        <v>44043</v>
      </c>
      <c r="C4032" s="5">
        <v>44044</v>
      </c>
      <c r="D4032" s="2" t="s">
        <v>45</v>
      </c>
      <c r="E4032" s="2" t="s">
        <v>66</v>
      </c>
      <c r="F4032" s="2" t="s">
        <v>1434</v>
      </c>
      <c r="G4032" s="6" t="str">
        <f>VLOOKUP(F4032,'Customer Info'!A:B,2,0)</f>
        <v>Alan</v>
      </c>
      <c r="H4032" s="6" t="str">
        <f>VLOOKUP(F4032,'Customer Info'!A:C,3,0)</f>
        <v>Shonely</v>
      </c>
      <c r="I4032" s="6" t="str">
        <f>VLOOKUP(F4032,'Customer Info'!A:E,5,0)</f>
        <v>Canberra</v>
      </c>
      <c r="J4032" s="2" t="s">
        <v>281</v>
      </c>
      <c r="K4032" s="2">
        <v>2017</v>
      </c>
      <c r="L4032" s="2">
        <v>1834</v>
      </c>
      <c r="M4032" s="2">
        <v>4</v>
      </c>
      <c r="N4032" s="7">
        <f t="shared" si="248"/>
        <v>7336</v>
      </c>
      <c r="O4032" s="7">
        <f t="shared" si="249"/>
        <v>8068</v>
      </c>
      <c r="P4032" s="2">
        <v>67</v>
      </c>
      <c r="Q4032" s="8">
        <f t="shared" si="250"/>
        <v>8135</v>
      </c>
      <c r="R4032" s="8">
        <f t="shared" si="251"/>
        <v>732</v>
      </c>
      <c r="S4032" s="2" t="s">
        <v>61</v>
      </c>
      <c r="T4032" s="22" cm="1">
        <f t="array" ref="T4032">_xlfn.IFS(OR(Q4032&gt;$U$2,Q4032&lt;$U$3),Q4032*$V$2,OR(Q4032&gt;$U$3,Q4032&lt;$U$4),Q4032*$V$3,OR(Q4032&gt;$U$3,Q4032&lt;$U$4),Q4032*$V$4,OR(Q4032&gt;$U$5,Q4032&lt;$U$6),Q4032*$V$6,OR(Q4032&gt;$U$6,Q4032&lt;$U$7),Q4032*$V$7)</f>
        <v>162.70000000000002</v>
      </c>
    </row>
    <row r="4033" spans="1:20" x14ac:dyDescent="0.3">
      <c r="A4033" s="2" t="s">
        <v>4719</v>
      </c>
      <c r="B4033" s="5">
        <v>44116</v>
      </c>
      <c r="C4033" s="5">
        <v>44117</v>
      </c>
      <c r="D4033" s="2" t="s">
        <v>26</v>
      </c>
      <c r="E4033" s="2" t="s">
        <v>89</v>
      </c>
      <c r="F4033" s="2" t="s">
        <v>2321</v>
      </c>
      <c r="G4033" s="6" t="str">
        <f>VLOOKUP(F4033,'Customer Info'!A:B,2,0)</f>
        <v>Erica</v>
      </c>
      <c r="H4033" s="6" t="str">
        <f>VLOOKUP(F4033,'Customer Info'!A:C,3,0)</f>
        <v>Hackney</v>
      </c>
      <c r="I4033" s="6" t="str">
        <f>VLOOKUP(F4033,'Customer Info'!A:E,5,0)</f>
        <v>Adelaide</v>
      </c>
      <c r="J4033" s="2" t="s">
        <v>48</v>
      </c>
      <c r="K4033" s="2">
        <v>1447</v>
      </c>
      <c r="L4033" s="2">
        <v>1326</v>
      </c>
      <c r="M4033" s="2">
        <v>2</v>
      </c>
      <c r="N4033" s="7">
        <f t="shared" si="248"/>
        <v>2652</v>
      </c>
      <c r="O4033" s="7">
        <f t="shared" si="249"/>
        <v>2894</v>
      </c>
      <c r="P4033" s="2">
        <v>42</v>
      </c>
      <c r="Q4033" s="8">
        <f t="shared" si="250"/>
        <v>2936</v>
      </c>
      <c r="R4033" s="8">
        <f t="shared" si="251"/>
        <v>242</v>
      </c>
      <c r="S4033" s="2" t="s">
        <v>31</v>
      </c>
      <c r="T4033" s="22" cm="1">
        <f t="array" ref="T4033">_xlfn.IFS(OR(Q4033&gt;$U$2,Q4033&lt;$U$3),Q4033*$V$2,OR(Q4033&gt;$U$3,Q4033&lt;$U$4),Q4033*$V$3,OR(Q4033&gt;$U$3,Q4033&lt;$U$4),Q4033*$V$4,OR(Q4033&gt;$U$5,Q4033&lt;$U$6),Q4033*$V$6,OR(Q4033&gt;$U$6,Q4033&lt;$U$7),Q4033*$V$7)</f>
        <v>58.72</v>
      </c>
    </row>
    <row r="4034" spans="1:20" x14ac:dyDescent="0.3">
      <c r="A4034" s="2" t="s">
        <v>4720</v>
      </c>
      <c r="B4034" s="5">
        <v>44188</v>
      </c>
      <c r="C4034" s="5">
        <v>44189</v>
      </c>
      <c r="D4034" s="2" t="s">
        <v>45</v>
      </c>
      <c r="E4034" s="2" t="s">
        <v>41</v>
      </c>
      <c r="F4034" s="2" t="s">
        <v>3527</v>
      </c>
      <c r="G4034" s="6" t="str">
        <f>VLOOKUP(F4034,'Customer Info'!A:B,2,0)</f>
        <v>Robert</v>
      </c>
      <c r="H4034" s="6" t="str">
        <f>VLOOKUP(F4034,'Customer Info'!A:C,3,0)</f>
        <v>Dilbeck</v>
      </c>
      <c r="I4034" s="6" t="str">
        <f>VLOOKUP(F4034,'Customer Info'!A:E,5,0)</f>
        <v>Sydney</v>
      </c>
      <c r="J4034" s="2" t="s">
        <v>402</v>
      </c>
      <c r="K4034" s="2">
        <v>941</v>
      </c>
      <c r="L4034" s="2">
        <v>905</v>
      </c>
      <c r="M4034" s="2">
        <v>4</v>
      </c>
      <c r="N4034" s="7">
        <f t="shared" si="248"/>
        <v>3620</v>
      </c>
      <c r="O4034" s="7">
        <f t="shared" si="249"/>
        <v>3764</v>
      </c>
      <c r="P4034" s="2">
        <v>33</v>
      </c>
      <c r="Q4034" s="8">
        <f t="shared" si="250"/>
        <v>3797</v>
      </c>
      <c r="R4034" s="8">
        <f t="shared" si="251"/>
        <v>144</v>
      </c>
      <c r="S4034" s="2" t="s">
        <v>31</v>
      </c>
      <c r="T4034" s="22" cm="1">
        <f t="array" ref="T4034">_xlfn.IFS(OR(Q4034&gt;$U$2,Q4034&lt;$U$3),Q4034*$V$2,OR(Q4034&gt;$U$3,Q4034&lt;$U$4),Q4034*$V$3,OR(Q4034&gt;$U$3,Q4034&lt;$U$4),Q4034*$V$4,OR(Q4034&gt;$U$5,Q4034&lt;$U$6),Q4034*$V$6,OR(Q4034&gt;$U$6,Q4034&lt;$U$7),Q4034*$V$7)</f>
        <v>75.94</v>
      </c>
    </row>
    <row r="4035" spans="1:20" x14ac:dyDescent="0.3">
      <c r="A4035" s="2" t="s">
        <v>4721</v>
      </c>
      <c r="B4035" s="5">
        <v>43844</v>
      </c>
      <c r="C4035" s="5">
        <v>43846</v>
      </c>
      <c r="D4035" s="2" t="s">
        <v>45</v>
      </c>
      <c r="E4035" s="2" t="s">
        <v>34</v>
      </c>
      <c r="F4035" s="2" t="s">
        <v>685</v>
      </c>
      <c r="G4035" s="6" t="str">
        <f>VLOOKUP(F4035,'Customer Info'!A:B,2,0)</f>
        <v>Aaron</v>
      </c>
      <c r="H4035" s="6" t="str">
        <f>VLOOKUP(F4035,'Customer Info'!A:C,3,0)</f>
        <v>Hawkins</v>
      </c>
      <c r="I4035" s="6" t="str">
        <f>VLOOKUP(F4035,'Customer Info'!A:E,5,0)</f>
        <v>Minden</v>
      </c>
      <c r="J4035" s="2" t="s">
        <v>380</v>
      </c>
      <c r="K4035" s="2">
        <v>1453</v>
      </c>
      <c r="L4035" s="2">
        <v>1411</v>
      </c>
      <c r="M4035" s="2">
        <v>2</v>
      </c>
      <c r="N4035" s="7">
        <f t="shared" si="248"/>
        <v>2822</v>
      </c>
      <c r="O4035" s="7">
        <f t="shared" si="249"/>
        <v>2906</v>
      </c>
      <c r="P4035" s="2">
        <v>88</v>
      </c>
      <c r="Q4035" s="8">
        <f t="shared" si="250"/>
        <v>2994</v>
      </c>
      <c r="R4035" s="8">
        <f t="shared" si="251"/>
        <v>84</v>
      </c>
      <c r="S4035" s="2" t="s">
        <v>31</v>
      </c>
      <c r="T4035" s="22" cm="1">
        <f t="array" ref="T4035">_xlfn.IFS(OR(Q4035&gt;$U$2,Q4035&lt;$U$3),Q4035*$V$2,OR(Q4035&gt;$U$3,Q4035&lt;$U$4),Q4035*$V$3,OR(Q4035&gt;$U$3,Q4035&lt;$U$4),Q4035*$V$4,OR(Q4035&gt;$U$5,Q4035&lt;$U$6),Q4035*$V$6,OR(Q4035&gt;$U$6,Q4035&lt;$U$7),Q4035*$V$7)</f>
        <v>59.88</v>
      </c>
    </row>
    <row r="4036" spans="1:20" x14ac:dyDescent="0.3">
      <c r="A4036" s="2" t="s">
        <v>4722</v>
      </c>
      <c r="B4036" s="5">
        <v>43841</v>
      </c>
      <c r="C4036" s="5">
        <v>43842</v>
      </c>
      <c r="D4036" s="2" t="s">
        <v>26</v>
      </c>
      <c r="E4036" s="2" t="s">
        <v>46</v>
      </c>
      <c r="F4036" s="2" t="s">
        <v>1650</v>
      </c>
      <c r="G4036" s="6" t="str">
        <f>VLOOKUP(F4036,'Customer Info'!A:B,2,0)</f>
        <v>Julie</v>
      </c>
      <c r="H4036" s="6" t="str">
        <f>VLOOKUP(F4036,'Customer Info'!A:C,3,0)</f>
        <v>Prescott</v>
      </c>
      <c r="I4036" s="6" t="str">
        <f>VLOOKUP(F4036,'Customer Info'!A:E,5,0)</f>
        <v>Norderstedt</v>
      </c>
      <c r="J4036" s="2" t="s">
        <v>84</v>
      </c>
      <c r="K4036" s="2">
        <v>2151</v>
      </c>
      <c r="L4036" s="2">
        <v>2009</v>
      </c>
      <c r="M4036" s="2">
        <v>2</v>
      </c>
      <c r="N4036" s="7">
        <f t="shared" si="248"/>
        <v>4018</v>
      </c>
      <c r="O4036" s="7">
        <f t="shared" si="249"/>
        <v>4302</v>
      </c>
      <c r="P4036" s="2">
        <v>44</v>
      </c>
      <c r="Q4036" s="8">
        <f t="shared" si="250"/>
        <v>4346</v>
      </c>
      <c r="R4036" s="8">
        <f t="shared" si="251"/>
        <v>284</v>
      </c>
      <c r="S4036" s="2" t="s">
        <v>61</v>
      </c>
      <c r="T4036" s="22" cm="1">
        <f t="array" ref="T4036">_xlfn.IFS(OR(Q4036&gt;$U$2,Q4036&lt;$U$3),Q4036*$V$2,OR(Q4036&gt;$U$3,Q4036&lt;$U$4),Q4036*$V$3,OR(Q4036&gt;$U$3,Q4036&lt;$U$4),Q4036*$V$4,OR(Q4036&gt;$U$5,Q4036&lt;$U$6),Q4036*$V$6,OR(Q4036&gt;$U$6,Q4036&lt;$U$7),Q4036*$V$7)</f>
        <v>86.92</v>
      </c>
    </row>
    <row r="4037" spans="1:20" x14ac:dyDescent="0.3">
      <c r="A4037" s="2" t="s">
        <v>4723</v>
      </c>
      <c r="B4037" s="5">
        <v>44023</v>
      </c>
      <c r="C4037" s="5">
        <v>44024</v>
      </c>
      <c r="D4037" s="2" t="s">
        <v>45</v>
      </c>
      <c r="E4037" s="2" t="s">
        <v>89</v>
      </c>
      <c r="F4037" s="2" t="s">
        <v>524</v>
      </c>
      <c r="G4037" s="6" t="str">
        <f>VLOOKUP(F4037,'Customer Info'!A:B,2,0)</f>
        <v>Nicole</v>
      </c>
      <c r="H4037" s="6" t="str">
        <f>VLOOKUP(F4037,'Customer Info'!A:C,3,0)</f>
        <v>Fjeld</v>
      </c>
      <c r="I4037" s="6" t="str">
        <f>VLOOKUP(F4037,'Customer Info'!A:E,5,0)</f>
        <v>Berlin</v>
      </c>
      <c r="J4037" s="2" t="s">
        <v>161</v>
      </c>
      <c r="K4037" s="2">
        <v>474</v>
      </c>
      <c r="L4037" s="2">
        <v>443</v>
      </c>
      <c r="M4037" s="2">
        <v>2</v>
      </c>
      <c r="N4037" s="7">
        <f t="shared" si="248"/>
        <v>886</v>
      </c>
      <c r="O4037" s="7">
        <f t="shared" si="249"/>
        <v>948</v>
      </c>
      <c r="P4037" s="2">
        <v>76</v>
      </c>
      <c r="Q4037" s="8">
        <f t="shared" si="250"/>
        <v>1024</v>
      </c>
      <c r="R4037" s="8">
        <f t="shared" si="251"/>
        <v>62</v>
      </c>
      <c r="S4037" s="2" t="s">
        <v>31</v>
      </c>
      <c r="T4037" s="22" cm="1">
        <f t="array" ref="T4037">_xlfn.IFS(OR(Q4037&gt;$U$2,Q4037&lt;$U$3),Q4037*$V$2,OR(Q4037&gt;$U$3,Q4037&lt;$U$4),Q4037*$V$3,OR(Q4037&gt;$U$3,Q4037&lt;$U$4),Q4037*$V$4,OR(Q4037&gt;$U$5,Q4037&lt;$U$6),Q4037*$V$6,OR(Q4037&gt;$U$6,Q4037&lt;$U$7),Q4037*$V$7)</f>
        <v>20.48</v>
      </c>
    </row>
    <row r="4038" spans="1:20" x14ac:dyDescent="0.3">
      <c r="A4038" s="2" t="s">
        <v>4724</v>
      </c>
      <c r="B4038" s="5">
        <v>43921</v>
      </c>
      <c r="C4038" s="5">
        <v>43922</v>
      </c>
      <c r="D4038" s="2" t="s">
        <v>33</v>
      </c>
      <c r="E4038" s="2" t="s">
        <v>46</v>
      </c>
      <c r="F4038" s="2" t="s">
        <v>93</v>
      </c>
      <c r="G4038" s="6" t="str">
        <f>VLOOKUP(F4038,'Customer Info'!A:B,2,0)</f>
        <v>Bill</v>
      </c>
      <c r="H4038" s="6" t="str">
        <f>VLOOKUP(F4038,'Customer Info'!A:C,3,0)</f>
        <v>Stewart</v>
      </c>
      <c r="I4038" s="6" t="str">
        <f>VLOOKUP(F4038,'Customer Info'!A:E,5,0)</f>
        <v>Wenling</v>
      </c>
      <c r="J4038" s="2" t="s">
        <v>530</v>
      </c>
      <c r="K4038" s="2">
        <v>6060</v>
      </c>
      <c r="L4038" s="2">
        <v>6002</v>
      </c>
      <c r="M4038" s="2">
        <v>2</v>
      </c>
      <c r="N4038" s="7">
        <f t="shared" si="248"/>
        <v>12004</v>
      </c>
      <c r="O4038" s="7">
        <f t="shared" si="249"/>
        <v>12120</v>
      </c>
      <c r="P4038" s="2">
        <v>45</v>
      </c>
      <c r="Q4038" s="8">
        <f t="shared" si="250"/>
        <v>12165</v>
      </c>
      <c r="R4038" s="8">
        <f t="shared" si="251"/>
        <v>116</v>
      </c>
      <c r="S4038" s="2" t="s">
        <v>28</v>
      </c>
      <c r="T4038" s="22" cm="1">
        <f t="array" ref="T4038">_xlfn.IFS(OR(Q4038&gt;$U$2,Q4038&lt;$U$3),Q4038*$V$2,OR(Q4038&gt;$U$3,Q4038&lt;$U$4),Q4038*$V$3,OR(Q4038&gt;$U$3,Q4038&lt;$U$4),Q4038*$V$4,OR(Q4038&gt;$U$5,Q4038&lt;$U$6),Q4038*$V$6,OR(Q4038&gt;$U$6,Q4038&lt;$U$7),Q4038*$V$7)</f>
        <v>243.3</v>
      </c>
    </row>
    <row r="4039" spans="1:20" x14ac:dyDescent="0.3">
      <c r="A4039" s="2" t="s">
        <v>4725</v>
      </c>
      <c r="B4039" s="5">
        <v>43965</v>
      </c>
      <c r="C4039" s="5">
        <v>43966</v>
      </c>
      <c r="D4039" s="2" t="s">
        <v>45</v>
      </c>
      <c r="E4039" s="2" t="s">
        <v>66</v>
      </c>
      <c r="F4039" s="2" t="s">
        <v>870</v>
      </c>
      <c r="G4039" s="6" t="str">
        <f>VLOOKUP(F4039,'Customer Info'!A:B,2,0)</f>
        <v>Ben</v>
      </c>
      <c r="H4039" s="6" t="str">
        <f>VLOOKUP(F4039,'Customer Info'!A:C,3,0)</f>
        <v>Peterman</v>
      </c>
      <c r="I4039" s="6" t="str">
        <f>VLOOKUP(F4039,'Customer Info'!A:E,5,0)</f>
        <v>Bielefeld</v>
      </c>
      <c r="J4039" s="2" t="s">
        <v>614</v>
      </c>
      <c r="K4039" s="2">
        <v>679</v>
      </c>
      <c r="L4039" s="2">
        <v>654</v>
      </c>
      <c r="M4039" s="2">
        <v>5</v>
      </c>
      <c r="N4039" s="7">
        <f t="shared" si="248"/>
        <v>3270</v>
      </c>
      <c r="O4039" s="7">
        <f t="shared" si="249"/>
        <v>3395</v>
      </c>
      <c r="P4039" s="2">
        <v>36</v>
      </c>
      <c r="Q4039" s="8">
        <f t="shared" si="250"/>
        <v>3431</v>
      </c>
      <c r="R4039" s="8">
        <f t="shared" si="251"/>
        <v>125</v>
      </c>
      <c r="S4039" s="2" t="s">
        <v>31</v>
      </c>
      <c r="T4039" s="22" cm="1">
        <f t="array" ref="T4039">_xlfn.IFS(OR(Q4039&gt;$U$2,Q4039&lt;$U$3),Q4039*$V$2,OR(Q4039&gt;$U$3,Q4039&lt;$U$4),Q4039*$V$3,OR(Q4039&gt;$U$3,Q4039&lt;$U$4),Q4039*$V$4,OR(Q4039&gt;$U$5,Q4039&lt;$U$6),Q4039*$V$6,OR(Q4039&gt;$U$6,Q4039&lt;$U$7),Q4039*$V$7)</f>
        <v>68.62</v>
      </c>
    </row>
    <row r="4040" spans="1:20" x14ac:dyDescent="0.3">
      <c r="A4040" s="2" t="s">
        <v>4726</v>
      </c>
      <c r="B4040" s="5">
        <v>44107</v>
      </c>
      <c r="C4040" s="5">
        <v>44107</v>
      </c>
      <c r="D4040" s="2" t="s">
        <v>26</v>
      </c>
      <c r="E4040" s="2" t="s">
        <v>46</v>
      </c>
      <c r="F4040" s="2" t="s">
        <v>113</v>
      </c>
      <c r="G4040" s="6" t="str">
        <f>VLOOKUP(F4040,'Customer Info'!A:B,2,0)</f>
        <v>Justin</v>
      </c>
      <c r="H4040" s="6" t="str">
        <f>VLOOKUP(F4040,'Customer Info'!A:C,3,0)</f>
        <v>Hirsh</v>
      </c>
      <c r="I4040" s="6" t="str">
        <f>VLOOKUP(F4040,'Customer Info'!A:E,5,0)</f>
        <v>Surakarta</v>
      </c>
      <c r="J4040" s="2" t="s">
        <v>81</v>
      </c>
      <c r="K4040" s="2">
        <v>2958</v>
      </c>
      <c r="L4040" s="2">
        <v>2743</v>
      </c>
      <c r="M4040" s="2">
        <v>1</v>
      </c>
      <c r="N4040" s="7">
        <f t="shared" si="248"/>
        <v>2743</v>
      </c>
      <c r="O4040" s="7">
        <f t="shared" si="249"/>
        <v>2958</v>
      </c>
      <c r="P4040" s="2">
        <v>75</v>
      </c>
      <c r="Q4040" s="8">
        <f t="shared" si="250"/>
        <v>3033</v>
      </c>
      <c r="R4040" s="8">
        <f t="shared" si="251"/>
        <v>215</v>
      </c>
      <c r="S4040" s="2" t="s">
        <v>31</v>
      </c>
      <c r="T4040" s="22" cm="1">
        <f t="array" ref="T4040">_xlfn.IFS(OR(Q4040&gt;$U$2,Q4040&lt;$U$3),Q4040*$V$2,OR(Q4040&gt;$U$3,Q4040&lt;$U$4),Q4040*$V$3,OR(Q4040&gt;$U$3,Q4040&lt;$U$4),Q4040*$V$4,OR(Q4040&gt;$U$5,Q4040&lt;$U$6),Q4040*$V$6,OR(Q4040&gt;$U$6,Q4040&lt;$U$7),Q4040*$V$7)</f>
        <v>60.660000000000004</v>
      </c>
    </row>
    <row r="4041" spans="1:20" x14ac:dyDescent="0.3">
      <c r="A4041" s="2" t="s">
        <v>4727</v>
      </c>
      <c r="B4041" s="5">
        <v>44032</v>
      </c>
      <c r="C4041" s="5">
        <v>44033</v>
      </c>
      <c r="D4041" s="2" t="s">
        <v>33</v>
      </c>
      <c r="E4041" s="2" t="s">
        <v>41</v>
      </c>
      <c r="F4041" s="2" t="s">
        <v>1206</v>
      </c>
      <c r="G4041" s="6" t="str">
        <f>VLOOKUP(F4041,'Customer Info'!A:B,2,0)</f>
        <v>Robert</v>
      </c>
      <c r="H4041" s="6" t="str">
        <f>VLOOKUP(F4041,'Customer Info'!A:C,3,0)</f>
        <v>Dilbeck</v>
      </c>
      <c r="I4041" s="6" t="str">
        <f>VLOOKUP(F4041,'Customer Info'!A:E,5,0)</f>
        <v>Bihar Sharif</v>
      </c>
      <c r="J4041" s="2" t="s">
        <v>790</v>
      </c>
      <c r="K4041" s="2">
        <v>1635</v>
      </c>
      <c r="L4041" s="2">
        <v>1573</v>
      </c>
      <c r="M4041" s="2">
        <v>10</v>
      </c>
      <c r="N4041" s="7">
        <f t="shared" si="248"/>
        <v>15730</v>
      </c>
      <c r="O4041" s="7">
        <f t="shared" si="249"/>
        <v>16350</v>
      </c>
      <c r="P4041" s="2">
        <v>98</v>
      </c>
      <c r="Q4041" s="8">
        <f t="shared" si="250"/>
        <v>16448</v>
      </c>
      <c r="R4041" s="8">
        <f t="shared" si="251"/>
        <v>620</v>
      </c>
      <c r="S4041" s="2" t="s">
        <v>61</v>
      </c>
      <c r="T4041" s="22" cm="1">
        <f t="array" ref="T4041">_xlfn.IFS(OR(Q4041&gt;$U$2,Q4041&lt;$U$3),Q4041*$V$2,OR(Q4041&gt;$U$3,Q4041&lt;$U$4),Q4041*$V$3,OR(Q4041&gt;$U$3,Q4041&lt;$U$4),Q4041*$V$4,OR(Q4041&gt;$U$5,Q4041&lt;$U$6),Q4041*$V$6,OR(Q4041&gt;$U$6,Q4041&lt;$U$7),Q4041*$V$7)</f>
        <v>328.96</v>
      </c>
    </row>
    <row r="4042" spans="1:20" x14ac:dyDescent="0.3">
      <c r="A4042" s="2" t="s">
        <v>4728</v>
      </c>
      <c r="B4042" s="5">
        <v>43976</v>
      </c>
      <c r="C4042" s="5">
        <v>43977</v>
      </c>
      <c r="D4042" s="2" t="s">
        <v>26</v>
      </c>
      <c r="E4042" s="2" t="s">
        <v>34</v>
      </c>
      <c r="F4042" s="2" t="s">
        <v>90</v>
      </c>
      <c r="G4042" s="6" t="str">
        <f>VLOOKUP(F4042,'Customer Info'!A:B,2,0)</f>
        <v>Lisa</v>
      </c>
      <c r="H4042" s="6" t="str">
        <f>VLOOKUP(F4042,'Customer Info'!A:C,3,0)</f>
        <v>DeCherney</v>
      </c>
      <c r="I4042" s="6" t="str">
        <f>VLOOKUP(F4042,'Customer Info'!A:E,5,0)</f>
        <v>Sydney</v>
      </c>
      <c r="J4042" s="2" t="s">
        <v>78</v>
      </c>
      <c r="K4042" s="2">
        <v>7021</v>
      </c>
      <c r="L4042" s="2">
        <v>6686</v>
      </c>
      <c r="M4042" s="2">
        <v>2</v>
      </c>
      <c r="N4042" s="7">
        <f t="shared" si="248"/>
        <v>13372</v>
      </c>
      <c r="O4042" s="7">
        <f t="shared" si="249"/>
        <v>14042</v>
      </c>
      <c r="P4042" s="2">
        <v>88</v>
      </c>
      <c r="Q4042" s="8">
        <f t="shared" si="250"/>
        <v>14130</v>
      </c>
      <c r="R4042" s="8">
        <f t="shared" si="251"/>
        <v>670</v>
      </c>
      <c r="S4042" s="2" t="s">
        <v>61</v>
      </c>
      <c r="T4042" s="22" cm="1">
        <f t="array" ref="T4042">_xlfn.IFS(OR(Q4042&gt;$U$2,Q4042&lt;$U$3),Q4042*$V$2,OR(Q4042&gt;$U$3,Q4042&lt;$U$4),Q4042*$V$3,OR(Q4042&gt;$U$3,Q4042&lt;$U$4),Q4042*$V$4,OR(Q4042&gt;$U$5,Q4042&lt;$U$6),Q4042*$V$6,OR(Q4042&gt;$U$6,Q4042&lt;$U$7),Q4042*$V$7)</f>
        <v>282.60000000000002</v>
      </c>
    </row>
    <row r="4043" spans="1:20" x14ac:dyDescent="0.3">
      <c r="A4043" s="2" t="s">
        <v>4729</v>
      </c>
      <c r="B4043" s="5">
        <v>44063</v>
      </c>
      <c r="C4043" s="5">
        <v>44063</v>
      </c>
      <c r="D4043" s="2" t="s">
        <v>45</v>
      </c>
      <c r="E4043" s="2" t="s">
        <v>41</v>
      </c>
      <c r="F4043" s="2" t="s">
        <v>1572</v>
      </c>
      <c r="G4043" s="6" t="str">
        <f>VLOOKUP(F4043,'Customer Info'!A:B,2,0)</f>
        <v>Max</v>
      </c>
      <c r="H4043" s="6" t="str">
        <f>VLOOKUP(F4043,'Customer Info'!A:C,3,0)</f>
        <v>Ludwig</v>
      </c>
      <c r="I4043" s="6" t="str">
        <f>VLOOKUP(F4043,'Customer Info'!A:E,5,0)</f>
        <v>Cirebon</v>
      </c>
      <c r="J4043" s="2" t="s">
        <v>399</v>
      </c>
      <c r="K4043" s="2">
        <v>751</v>
      </c>
      <c r="L4043" s="2">
        <v>696</v>
      </c>
      <c r="M4043" s="2">
        <v>3</v>
      </c>
      <c r="N4043" s="7">
        <f t="shared" ref="N4043:N4106" si="252">L4043*M4043</f>
        <v>2088</v>
      </c>
      <c r="O4043" s="7">
        <f t="shared" ref="O4043:O4106" si="253">K4043*M4043</f>
        <v>2253</v>
      </c>
      <c r="P4043" s="2">
        <v>55</v>
      </c>
      <c r="Q4043" s="8">
        <f t="shared" ref="Q4043:Q4106" si="254">P4043+O4043</f>
        <v>2308</v>
      </c>
      <c r="R4043" s="8">
        <f t="shared" ref="R4043:R4106" si="255">Q4043-N4043-P4043</f>
        <v>165</v>
      </c>
      <c r="S4043" s="2" t="s">
        <v>61</v>
      </c>
      <c r="T4043" s="22" cm="1">
        <f t="array" ref="T4043">_xlfn.IFS(OR(Q4043&gt;$U$2,Q4043&lt;$U$3),Q4043*$V$2,OR(Q4043&gt;$U$3,Q4043&lt;$U$4),Q4043*$V$3,OR(Q4043&gt;$U$3,Q4043&lt;$U$4),Q4043*$V$4,OR(Q4043&gt;$U$5,Q4043&lt;$U$6),Q4043*$V$6,OR(Q4043&gt;$U$6,Q4043&lt;$U$7),Q4043*$V$7)</f>
        <v>46.160000000000004</v>
      </c>
    </row>
    <row r="4044" spans="1:20" x14ac:dyDescent="0.3">
      <c r="A4044" s="2" t="s">
        <v>4730</v>
      </c>
      <c r="B4044" s="5">
        <v>43985</v>
      </c>
      <c r="C4044" s="5">
        <v>43985</v>
      </c>
      <c r="D4044" s="2" t="s">
        <v>33</v>
      </c>
      <c r="E4044" s="2" t="s">
        <v>34</v>
      </c>
      <c r="F4044" s="2" t="s">
        <v>654</v>
      </c>
      <c r="G4044" s="6" t="str">
        <f>VLOOKUP(F4044,'Customer Info'!A:B,2,0)</f>
        <v>Rachel</v>
      </c>
      <c r="H4044" s="6" t="str">
        <f>VLOOKUP(F4044,'Customer Info'!A:C,3,0)</f>
        <v>Payne</v>
      </c>
      <c r="I4044" s="6" t="str">
        <f>VLOOKUP(F4044,'Customer Info'!A:E,5,0)</f>
        <v>Mianyang</v>
      </c>
      <c r="J4044" s="2" t="s">
        <v>308</v>
      </c>
      <c r="K4044" s="2">
        <v>8967</v>
      </c>
      <c r="L4044" s="2">
        <v>8151</v>
      </c>
      <c r="M4044" s="2">
        <v>6</v>
      </c>
      <c r="N4044" s="7">
        <f t="shared" si="252"/>
        <v>48906</v>
      </c>
      <c r="O4044" s="7">
        <f t="shared" si="253"/>
        <v>53802</v>
      </c>
      <c r="P4044" s="2">
        <v>51</v>
      </c>
      <c r="Q4044" s="8">
        <f t="shared" si="254"/>
        <v>53853</v>
      </c>
      <c r="R4044" s="8">
        <f t="shared" si="255"/>
        <v>4896</v>
      </c>
      <c r="S4044" s="2" t="s">
        <v>61</v>
      </c>
      <c r="T4044" s="22" cm="1">
        <f t="array" ref="T4044">_xlfn.IFS(OR(Q4044&gt;$U$2,Q4044&lt;$U$3),Q4044*$V$2,OR(Q4044&gt;$U$3,Q4044&lt;$U$4),Q4044*$V$3,OR(Q4044&gt;$U$3,Q4044&lt;$U$4),Q4044*$V$4,OR(Q4044&gt;$U$5,Q4044&lt;$U$6),Q4044*$V$6,OR(Q4044&gt;$U$6,Q4044&lt;$U$7),Q4044*$V$7)</f>
        <v>1077.06</v>
      </c>
    </row>
    <row r="4045" spans="1:20" x14ac:dyDescent="0.3">
      <c r="A4045" s="2" t="s">
        <v>4731</v>
      </c>
      <c r="B4045" s="5">
        <v>43901</v>
      </c>
      <c r="C4045" s="5">
        <v>43903</v>
      </c>
      <c r="D4045" s="2" t="s">
        <v>26</v>
      </c>
      <c r="E4045" s="2" t="s">
        <v>46</v>
      </c>
      <c r="F4045" s="2" t="s">
        <v>771</v>
      </c>
      <c r="G4045" s="6" t="str">
        <f>VLOOKUP(F4045,'Customer Info'!A:B,2,0)</f>
        <v>Tony</v>
      </c>
      <c r="H4045" s="6" t="str">
        <f>VLOOKUP(F4045,'Customer Info'!A:C,3,0)</f>
        <v>Sayre</v>
      </c>
      <c r="I4045" s="6" t="str">
        <f>VLOOKUP(F4045,'Customer Info'!A:E,5,0)</f>
        <v>Wafangdian</v>
      </c>
      <c r="J4045" s="2" t="s">
        <v>158</v>
      </c>
      <c r="K4045" s="2">
        <v>3224</v>
      </c>
      <c r="L4045" s="2">
        <v>2901</v>
      </c>
      <c r="M4045" s="2">
        <v>7</v>
      </c>
      <c r="N4045" s="7">
        <f t="shared" si="252"/>
        <v>20307</v>
      </c>
      <c r="O4045" s="7">
        <f t="shared" si="253"/>
        <v>22568</v>
      </c>
      <c r="P4045" s="2">
        <v>52</v>
      </c>
      <c r="Q4045" s="8">
        <f t="shared" si="254"/>
        <v>22620</v>
      </c>
      <c r="R4045" s="8">
        <f t="shared" si="255"/>
        <v>2261</v>
      </c>
      <c r="S4045" s="2" t="s">
        <v>61</v>
      </c>
      <c r="T4045" s="22" cm="1">
        <f t="array" ref="T4045">_xlfn.IFS(OR(Q4045&gt;$U$2,Q4045&lt;$U$3),Q4045*$V$2,OR(Q4045&gt;$U$3,Q4045&lt;$U$4),Q4045*$V$3,OR(Q4045&gt;$U$3,Q4045&lt;$U$4),Q4045*$V$4,OR(Q4045&gt;$U$5,Q4045&lt;$U$6),Q4045*$V$6,OR(Q4045&gt;$U$6,Q4045&lt;$U$7),Q4045*$V$7)</f>
        <v>452.40000000000003</v>
      </c>
    </row>
    <row r="4046" spans="1:20" x14ac:dyDescent="0.3">
      <c r="A4046" s="2" t="s">
        <v>4732</v>
      </c>
      <c r="B4046" s="5">
        <v>44124</v>
      </c>
      <c r="C4046" s="5">
        <v>44125</v>
      </c>
      <c r="D4046" s="2" t="s">
        <v>45</v>
      </c>
      <c r="E4046" s="2" t="s">
        <v>41</v>
      </c>
      <c r="F4046" s="2" t="s">
        <v>1174</v>
      </c>
      <c r="G4046" s="6" t="str">
        <f>VLOOKUP(F4046,'Customer Info'!A:B,2,0)</f>
        <v>Olvera</v>
      </c>
      <c r="H4046" s="6" t="str">
        <f>VLOOKUP(F4046,'Customer Info'!A:C,3,0)</f>
        <v>Toch</v>
      </c>
      <c r="I4046" s="6" t="str">
        <f>VLOOKUP(F4046,'Customer Info'!A:E,5,0)</f>
        <v>Neubrandenburg</v>
      </c>
      <c r="J4046" s="2" t="s">
        <v>218</v>
      </c>
      <c r="K4046" s="2">
        <v>1358</v>
      </c>
      <c r="L4046" s="2">
        <v>1294</v>
      </c>
      <c r="M4046" s="2">
        <v>2</v>
      </c>
      <c r="N4046" s="7">
        <f t="shared" si="252"/>
        <v>2588</v>
      </c>
      <c r="O4046" s="7">
        <f t="shared" si="253"/>
        <v>2716</v>
      </c>
      <c r="P4046" s="2">
        <v>40</v>
      </c>
      <c r="Q4046" s="8">
        <f t="shared" si="254"/>
        <v>2756</v>
      </c>
      <c r="R4046" s="8">
        <f t="shared" si="255"/>
        <v>128</v>
      </c>
      <c r="S4046" s="2" t="s">
        <v>31</v>
      </c>
      <c r="T4046" s="22" cm="1">
        <f t="array" ref="T4046">_xlfn.IFS(OR(Q4046&gt;$U$2,Q4046&lt;$U$3),Q4046*$V$2,OR(Q4046&gt;$U$3,Q4046&lt;$U$4),Q4046*$V$3,OR(Q4046&gt;$U$3,Q4046&lt;$U$4),Q4046*$V$4,OR(Q4046&gt;$U$5,Q4046&lt;$U$6),Q4046*$V$6,OR(Q4046&gt;$U$6,Q4046&lt;$U$7),Q4046*$V$7)</f>
        <v>55.120000000000005</v>
      </c>
    </row>
    <row r="4047" spans="1:20" x14ac:dyDescent="0.3">
      <c r="A4047" s="2" t="s">
        <v>4733</v>
      </c>
      <c r="B4047" s="5">
        <v>43846</v>
      </c>
      <c r="C4047" s="5">
        <v>43847</v>
      </c>
      <c r="D4047" s="2" t="s">
        <v>33</v>
      </c>
      <c r="E4047" s="2" t="s">
        <v>41</v>
      </c>
      <c r="F4047" s="2" t="s">
        <v>2349</v>
      </c>
      <c r="G4047" s="6" t="str">
        <f>VLOOKUP(F4047,'Customer Info'!A:B,2,0)</f>
        <v>Julia</v>
      </c>
      <c r="H4047" s="6" t="str">
        <f>VLOOKUP(F4047,'Customer Info'!A:C,3,0)</f>
        <v>Dunbar</v>
      </c>
      <c r="I4047" s="6" t="str">
        <f>VLOOKUP(F4047,'Customer Info'!A:E,5,0)</f>
        <v>Cologne</v>
      </c>
      <c r="J4047" s="2" t="s">
        <v>490</v>
      </c>
      <c r="K4047" s="2">
        <v>6400</v>
      </c>
      <c r="L4047" s="2">
        <v>6401</v>
      </c>
      <c r="M4047" s="2">
        <v>5</v>
      </c>
      <c r="N4047" s="7">
        <f t="shared" si="252"/>
        <v>32005</v>
      </c>
      <c r="O4047" s="7">
        <f t="shared" si="253"/>
        <v>32000</v>
      </c>
      <c r="P4047" s="2">
        <v>43</v>
      </c>
      <c r="Q4047" s="8">
        <f t="shared" si="254"/>
        <v>32043</v>
      </c>
      <c r="R4047" s="8">
        <f t="shared" si="255"/>
        <v>-5</v>
      </c>
      <c r="S4047" s="2" t="s">
        <v>31</v>
      </c>
      <c r="T4047" s="22" cm="1">
        <f t="array" ref="T4047">_xlfn.IFS(OR(Q4047&gt;$U$2,Q4047&lt;$U$3),Q4047*$V$2,OR(Q4047&gt;$U$3,Q4047&lt;$U$4),Q4047*$V$3,OR(Q4047&gt;$U$3,Q4047&lt;$U$4),Q4047*$V$4,OR(Q4047&gt;$U$5,Q4047&lt;$U$6),Q4047*$V$6,OR(Q4047&gt;$U$6,Q4047&lt;$U$7),Q4047*$V$7)</f>
        <v>640.86</v>
      </c>
    </row>
    <row r="4048" spans="1:20" x14ac:dyDescent="0.3">
      <c r="A4048" s="2" t="s">
        <v>4734</v>
      </c>
      <c r="B4048" s="5">
        <v>43970</v>
      </c>
      <c r="C4048" s="5">
        <v>43970</v>
      </c>
      <c r="D4048" s="2" t="s">
        <v>26</v>
      </c>
      <c r="E4048" s="2" t="s">
        <v>27</v>
      </c>
      <c r="F4048" s="2" t="s">
        <v>459</v>
      </c>
      <c r="G4048" s="6" t="str">
        <f>VLOOKUP(F4048,'Customer Info'!A:B,2,0)</f>
        <v>Roger</v>
      </c>
      <c r="H4048" s="6" t="str">
        <f>VLOOKUP(F4048,'Customer Info'!A:C,3,0)</f>
        <v>Barcio</v>
      </c>
      <c r="I4048" s="6" t="str">
        <f>VLOOKUP(F4048,'Customer Info'!A:E,5,0)</f>
        <v>Bremen</v>
      </c>
      <c r="J4048" s="2" t="s">
        <v>267</v>
      </c>
      <c r="K4048" s="2">
        <v>1332</v>
      </c>
      <c r="L4048" s="2">
        <v>1209</v>
      </c>
      <c r="M4048" s="2">
        <v>3</v>
      </c>
      <c r="N4048" s="7">
        <f t="shared" si="252"/>
        <v>3627</v>
      </c>
      <c r="O4048" s="7">
        <f t="shared" si="253"/>
        <v>3996</v>
      </c>
      <c r="P4048" s="2">
        <v>27</v>
      </c>
      <c r="Q4048" s="8">
        <f t="shared" si="254"/>
        <v>4023</v>
      </c>
      <c r="R4048" s="8">
        <f t="shared" si="255"/>
        <v>369</v>
      </c>
      <c r="S4048" s="2" t="s">
        <v>28</v>
      </c>
      <c r="T4048" s="22" cm="1">
        <f t="array" ref="T4048">_xlfn.IFS(OR(Q4048&gt;$U$2,Q4048&lt;$U$3),Q4048*$V$2,OR(Q4048&gt;$U$3,Q4048&lt;$U$4),Q4048*$V$3,OR(Q4048&gt;$U$3,Q4048&lt;$U$4),Q4048*$V$4,OR(Q4048&gt;$U$5,Q4048&lt;$U$6),Q4048*$V$6,OR(Q4048&gt;$U$6,Q4048&lt;$U$7),Q4048*$V$7)</f>
        <v>80.460000000000008</v>
      </c>
    </row>
    <row r="4049" spans="1:20" x14ac:dyDescent="0.3">
      <c r="A4049" s="2" t="s">
        <v>4735</v>
      </c>
      <c r="B4049" s="5">
        <v>44024</v>
      </c>
      <c r="C4049" s="5">
        <v>44025</v>
      </c>
      <c r="D4049" s="2" t="s">
        <v>33</v>
      </c>
      <c r="E4049" s="2" t="s">
        <v>27</v>
      </c>
      <c r="F4049" s="2" t="s">
        <v>1737</v>
      </c>
      <c r="G4049" s="6" t="str">
        <f>VLOOKUP(F4049,'Customer Info'!A:B,2,0)</f>
        <v>Harry</v>
      </c>
      <c r="H4049" s="6" t="str">
        <f>VLOOKUP(F4049,'Customer Info'!A:C,3,0)</f>
        <v>Marie</v>
      </c>
      <c r="I4049" s="6" t="str">
        <f>VLOOKUP(F4049,'Customer Info'!A:E,5,0)</f>
        <v>Dortmund</v>
      </c>
      <c r="J4049" s="2" t="s">
        <v>396</v>
      </c>
      <c r="K4049" s="2">
        <v>1528</v>
      </c>
      <c r="L4049" s="2">
        <v>1348</v>
      </c>
      <c r="M4049" s="2">
        <v>1</v>
      </c>
      <c r="N4049" s="7">
        <f t="shared" si="252"/>
        <v>1348</v>
      </c>
      <c r="O4049" s="7">
        <f t="shared" si="253"/>
        <v>1528</v>
      </c>
      <c r="P4049" s="2">
        <v>30</v>
      </c>
      <c r="Q4049" s="8">
        <f t="shared" si="254"/>
        <v>1558</v>
      </c>
      <c r="R4049" s="8">
        <f t="shared" si="255"/>
        <v>180</v>
      </c>
      <c r="S4049" s="2" t="s">
        <v>69</v>
      </c>
      <c r="T4049" s="22" cm="1">
        <f t="array" ref="T4049">_xlfn.IFS(OR(Q4049&gt;$U$2,Q4049&lt;$U$3),Q4049*$V$2,OR(Q4049&gt;$U$3,Q4049&lt;$U$4),Q4049*$V$3,OR(Q4049&gt;$U$3,Q4049&lt;$U$4),Q4049*$V$4,OR(Q4049&gt;$U$5,Q4049&lt;$U$6),Q4049*$V$6,OR(Q4049&gt;$U$6,Q4049&lt;$U$7),Q4049*$V$7)</f>
        <v>31.16</v>
      </c>
    </row>
    <row r="4050" spans="1:20" x14ac:dyDescent="0.3">
      <c r="A4050" s="2" t="s">
        <v>4736</v>
      </c>
      <c r="B4050" s="5">
        <v>43909</v>
      </c>
      <c r="C4050" s="5">
        <v>43909</v>
      </c>
      <c r="D4050" s="2" t="s">
        <v>33</v>
      </c>
      <c r="E4050" s="2" t="s">
        <v>66</v>
      </c>
      <c r="F4050" s="2" t="s">
        <v>467</v>
      </c>
      <c r="G4050" s="6" t="str">
        <f>VLOOKUP(F4050,'Customer Info'!A:B,2,0)</f>
        <v>Charles</v>
      </c>
      <c r="H4050" s="6" t="str">
        <f>VLOOKUP(F4050,'Customer Info'!A:C,3,0)</f>
        <v>Sheldon</v>
      </c>
      <c r="I4050" s="6" t="str">
        <f>VLOOKUP(F4050,'Customer Info'!A:E,5,0)</f>
        <v>Jakarta</v>
      </c>
      <c r="J4050" s="2" t="s">
        <v>178</v>
      </c>
      <c r="K4050" s="2">
        <v>2526</v>
      </c>
      <c r="L4050" s="2">
        <v>2408</v>
      </c>
      <c r="M4050" s="2">
        <v>2</v>
      </c>
      <c r="N4050" s="7">
        <f t="shared" si="252"/>
        <v>4816</v>
      </c>
      <c r="O4050" s="7">
        <f t="shared" si="253"/>
        <v>5052</v>
      </c>
      <c r="P4050" s="2">
        <v>38</v>
      </c>
      <c r="Q4050" s="8">
        <f t="shared" si="254"/>
        <v>5090</v>
      </c>
      <c r="R4050" s="8">
        <f t="shared" si="255"/>
        <v>236</v>
      </c>
      <c r="S4050" s="2" t="s">
        <v>61</v>
      </c>
      <c r="T4050" s="22" cm="1">
        <f t="array" ref="T4050">_xlfn.IFS(OR(Q4050&gt;$U$2,Q4050&lt;$U$3),Q4050*$V$2,OR(Q4050&gt;$U$3,Q4050&lt;$U$4),Q4050*$V$3,OR(Q4050&gt;$U$3,Q4050&lt;$U$4),Q4050*$V$4,OR(Q4050&gt;$U$5,Q4050&lt;$U$6),Q4050*$V$6,OR(Q4050&gt;$U$6,Q4050&lt;$U$7),Q4050*$V$7)</f>
        <v>101.8</v>
      </c>
    </row>
    <row r="4051" spans="1:20" x14ac:dyDescent="0.3">
      <c r="A4051" s="2" t="s">
        <v>4737</v>
      </c>
      <c r="B4051" s="5">
        <v>43854</v>
      </c>
      <c r="C4051" s="5">
        <v>43854</v>
      </c>
      <c r="D4051" s="2" t="s">
        <v>26</v>
      </c>
      <c r="E4051" s="2" t="s">
        <v>46</v>
      </c>
      <c r="F4051" s="2" t="s">
        <v>855</v>
      </c>
      <c r="G4051" s="6" t="str">
        <f>VLOOKUP(F4051,'Customer Info'!A:B,2,0)</f>
        <v>Michael</v>
      </c>
      <c r="H4051" s="6" t="str">
        <f>VLOOKUP(F4051,'Customer Info'!A:C,3,0)</f>
        <v>Moore</v>
      </c>
      <c r="I4051" s="6" t="str">
        <f>VLOOKUP(F4051,'Customer Info'!A:E,5,0)</f>
        <v>Medan</v>
      </c>
      <c r="J4051" s="2" t="s">
        <v>278</v>
      </c>
      <c r="K4051" s="2">
        <v>5836</v>
      </c>
      <c r="L4051" s="2">
        <v>5457</v>
      </c>
      <c r="M4051" s="2">
        <v>2</v>
      </c>
      <c r="N4051" s="7">
        <f t="shared" si="252"/>
        <v>10914</v>
      </c>
      <c r="O4051" s="7">
        <f t="shared" si="253"/>
        <v>11672</v>
      </c>
      <c r="P4051" s="2">
        <v>21</v>
      </c>
      <c r="Q4051" s="8">
        <f t="shared" si="254"/>
        <v>11693</v>
      </c>
      <c r="R4051" s="8">
        <f t="shared" si="255"/>
        <v>758</v>
      </c>
      <c r="S4051" s="2" t="s">
        <v>31</v>
      </c>
      <c r="T4051" s="22" cm="1">
        <f t="array" ref="T4051">_xlfn.IFS(OR(Q4051&gt;$U$2,Q4051&lt;$U$3),Q4051*$V$2,OR(Q4051&gt;$U$3,Q4051&lt;$U$4),Q4051*$V$3,OR(Q4051&gt;$U$3,Q4051&lt;$U$4),Q4051*$V$4,OR(Q4051&gt;$U$5,Q4051&lt;$U$6),Q4051*$V$6,OR(Q4051&gt;$U$6,Q4051&lt;$U$7),Q4051*$V$7)</f>
        <v>233.86</v>
      </c>
    </row>
    <row r="4052" spans="1:20" x14ac:dyDescent="0.3">
      <c r="A4052" s="2" t="s">
        <v>4738</v>
      </c>
      <c r="B4052" s="5">
        <v>44100</v>
      </c>
      <c r="C4052" s="5">
        <v>44102</v>
      </c>
      <c r="D4052" s="2" t="s">
        <v>45</v>
      </c>
      <c r="E4052" s="2" t="s">
        <v>89</v>
      </c>
      <c r="F4052" s="2" t="s">
        <v>150</v>
      </c>
      <c r="G4052" s="6" t="str">
        <f>VLOOKUP(F4052,'Customer Info'!A:B,2,0)</f>
        <v>Adam</v>
      </c>
      <c r="H4052" s="6" t="str">
        <f>VLOOKUP(F4052,'Customer Info'!A:C,3,0)</f>
        <v>Bellavance</v>
      </c>
      <c r="I4052" s="6" t="str">
        <f>VLOOKUP(F4052,'Customer Info'!A:E,5,0)</f>
        <v>Kaiyuan</v>
      </c>
      <c r="J4052" s="2" t="s">
        <v>838</v>
      </c>
      <c r="K4052" s="2">
        <v>93</v>
      </c>
      <c r="L4052" s="2">
        <v>86</v>
      </c>
      <c r="M4052" s="2">
        <v>3</v>
      </c>
      <c r="N4052" s="7">
        <f t="shared" si="252"/>
        <v>258</v>
      </c>
      <c r="O4052" s="7">
        <f t="shared" si="253"/>
        <v>279</v>
      </c>
      <c r="P4052" s="2">
        <v>10</v>
      </c>
      <c r="Q4052" s="8">
        <f t="shared" si="254"/>
        <v>289</v>
      </c>
      <c r="R4052" s="8">
        <f t="shared" si="255"/>
        <v>21</v>
      </c>
      <c r="S4052" s="2" t="s">
        <v>61</v>
      </c>
      <c r="T4052" s="22" cm="1">
        <f t="array" ref="T4052">_xlfn.IFS(OR(Q4052&gt;$U$2,Q4052&lt;$U$3),Q4052*$V$2,OR(Q4052&gt;$U$3,Q4052&lt;$U$4),Q4052*$V$3,OR(Q4052&gt;$U$3,Q4052&lt;$U$4),Q4052*$V$4,OR(Q4052&gt;$U$5,Q4052&lt;$U$6),Q4052*$V$6,OR(Q4052&gt;$U$6,Q4052&lt;$U$7),Q4052*$V$7)</f>
        <v>5.78</v>
      </c>
    </row>
    <row r="4053" spans="1:20" x14ac:dyDescent="0.3">
      <c r="A4053" s="2" t="s">
        <v>4739</v>
      </c>
      <c r="B4053" s="5">
        <v>44193</v>
      </c>
      <c r="C4053" s="5">
        <v>44195</v>
      </c>
      <c r="D4053" s="2" t="s">
        <v>33</v>
      </c>
      <c r="E4053" s="2" t="s">
        <v>46</v>
      </c>
      <c r="F4053" s="2" t="s">
        <v>1147</v>
      </c>
      <c r="G4053" s="6" t="str">
        <f>VLOOKUP(F4053,'Customer Info'!A:B,2,0)</f>
        <v>Craig</v>
      </c>
      <c r="H4053" s="6" t="str">
        <f>VLOOKUP(F4053,'Customer Info'!A:C,3,0)</f>
        <v>Leslie</v>
      </c>
      <c r="I4053" s="6" t="str">
        <f>VLOOKUP(F4053,'Customer Info'!A:E,5,0)</f>
        <v>Wetzlar</v>
      </c>
      <c r="J4053" s="2" t="s">
        <v>314</v>
      </c>
      <c r="K4053" s="2">
        <v>7315</v>
      </c>
      <c r="L4053" s="2">
        <v>6967</v>
      </c>
      <c r="M4053" s="2">
        <v>4</v>
      </c>
      <c r="N4053" s="7">
        <f t="shared" si="252"/>
        <v>27868</v>
      </c>
      <c r="O4053" s="7">
        <f t="shared" si="253"/>
        <v>29260</v>
      </c>
      <c r="P4053" s="2">
        <v>68</v>
      </c>
      <c r="Q4053" s="8">
        <f t="shared" si="254"/>
        <v>29328</v>
      </c>
      <c r="R4053" s="8">
        <f t="shared" si="255"/>
        <v>1392</v>
      </c>
      <c r="S4053" s="2" t="s">
        <v>61</v>
      </c>
      <c r="T4053" s="22" cm="1">
        <f t="array" ref="T4053">_xlfn.IFS(OR(Q4053&gt;$U$2,Q4053&lt;$U$3),Q4053*$V$2,OR(Q4053&gt;$U$3,Q4053&lt;$U$4),Q4053*$V$3,OR(Q4053&gt;$U$3,Q4053&lt;$U$4),Q4053*$V$4,OR(Q4053&gt;$U$5,Q4053&lt;$U$6),Q4053*$V$6,OR(Q4053&gt;$U$6,Q4053&lt;$U$7),Q4053*$V$7)</f>
        <v>586.56000000000006</v>
      </c>
    </row>
    <row r="4054" spans="1:20" x14ac:dyDescent="0.3">
      <c r="A4054" s="2" t="s">
        <v>4740</v>
      </c>
      <c r="B4054" s="5">
        <v>43967</v>
      </c>
      <c r="C4054" s="5">
        <v>43969</v>
      </c>
      <c r="D4054" s="2" t="s">
        <v>26</v>
      </c>
      <c r="E4054" s="2" t="s">
        <v>27</v>
      </c>
      <c r="F4054" s="2" t="s">
        <v>50</v>
      </c>
      <c r="G4054" s="6" t="str">
        <f>VLOOKUP(F4054,'Customer Info'!A:B,2,0)</f>
        <v>Jas</v>
      </c>
      <c r="H4054" s="6" t="str">
        <f>VLOOKUP(F4054,'Customer Info'!A:C,3,0)</f>
        <v>O'Carroll</v>
      </c>
      <c r="I4054" s="6" t="str">
        <f>VLOOKUP(F4054,'Customer Info'!A:E,5,0)</f>
        <v>Essen</v>
      </c>
      <c r="J4054" s="2" t="s">
        <v>1388</v>
      </c>
      <c r="K4054" s="2">
        <v>4002</v>
      </c>
      <c r="L4054" s="2">
        <v>3744</v>
      </c>
      <c r="M4054" s="2">
        <v>5</v>
      </c>
      <c r="N4054" s="7">
        <f t="shared" si="252"/>
        <v>18720</v>
      </c>
      <c r="O4054" s="7">
        <f t="shared" si="253"/>
        <v>20010</v>
      </c>
      <c r="P4054" s="2">
        <v>66</v>
      </c>
      <c r="Q4054" s="8">
        <f t="shared" si="254"/>
        <v>20076</v>
      </c>
      <c r="R4054" s="8">
        <f t="shared" si="255"/>
        <v>1290</v>
      </c>
      <c r="S4054" s="2" t="s">
        <v>31</v>
      </c>
      <c r="T4054" s="22" cm="1">
        <f t="array" ref="T4054">_xlfn.IFS(OR(Q4054&gt;$U$2,Q4054&lt;$U$3),Q4054*$V$2,OR(Q4054&gt;$U$3,Q4054&lt;$U$4),Q4054*$V$3,OR(Q4054&gt;$U$3,Q4054&lt;$U$4),Q4054*$V$4,OR(Q4054&gt;$U$5,Q4054&lt;$U$6),Q4054*$V$6,OR(Q4054&gt;$U$6,Q4054&lt;$U$7),Q4054*$V$7)</f>
        <v>401.52</v>
      </c>
    </row>
    <row r="4055" spans="1:20" x14ac:dyDescent="0.3">
      <c r="A4055" s="2" t="s">
        <v>4741</v>
      </c>
      <c r="B4055" s="5">
        <v>44138</v>
      </c>
      <c r="C4055" s="5">
        <v>44139</v>
      </c>
      <c r="D4055" s="2" t="s">
        <v>45</v>
      </c>
      <c r="E4055" s="2" t="s">
        <v>41</v>
      </c>
      <c r="F4055" s="2" t="s">
        <v>409</v>
      </c>
      <c r="G4055" s="6" t="str">
        <f>VLOOKUP(F4055,'Customer Info'!A:B,2,0)</f>
        <v>Jennifer</v>
      </c>
      <c r="H4055" s="6" t="str">
        <f>VLOOKUP(F4055,'Customer Info'!A:C,3,0)</f>
        <v>Jackson</v>
      </c>
      <c r="I4055" s="6" t="str">
        <f>VLOOKUP(F4055,'Customer Info'!A:E,5,0)</f>
        <v>Queanbeyan</v>
      </c>
      <c r="J4055" s="2" t="s">
        <v>857</v>
      </c>
      <c r="K4055" s="2">
        <v>131</v>
      </c>
      <c r="L4055" s="2">
        <v>124</v>
      </c>
      <c r="M4055" s="2">
        <v>2</v>
      </c>
      <c r="N4055" s="7">
        <f t="shared" si="252"/>
        <v>248</v>
      </c>
      <c r="O4055" s="7">
        <f t="shared" si="253"/>
        <v>262</v>
      </c>
      <c r="P4055" s="2">
        <v>30</v>
      </c>
      <c r="Q4055" s="8">
        <f t="shared" si="254"/>
        <v>292</v>
      </c>
      <c r="R4055" s="8">
        <f t="shared" si="255"/>
        <v>14</v>
      </c>
      <c r="S4055" s="2" t="s">
        <v>31</v>
      </c>
      <c r="T4055" s="22" cm="1">
        <f t="array" ref="T4055">_xlfn.IFS(OR(Q4055&gt;$U$2,Q4055&lt;$U$3),Q4055*$V$2,OR(Q4055&gt;$U$3,Q4055&lt;$U$4),Q4055*$V$3,OR(Q4055&gt;$U$3,Q4055&lt;$U$4),Q4055*$V$4,OR(Q4055&gt;$U$5,Q4055&lt;$U$6),Q4055*$V$6,OR(Q4055&gt;$U$6,Q4055&lt;$U$7),Q4055*$V$7)</f>
        <v>5.84</v>
      </c>
    </row>
    <row r="4056" spans="1:20" x14ac:dyDescent="0.3">
      <c r="A4056" s="2" t="s">
        <v>4742</v>
      </c>
      <c r="B4056" s="5">
        <v>43858</v>
      </c>
      <c r="C4056" s="5">
        <v>43859</v>
      </c>
      <c r="D4056" s="2" t="s">
        <v>26</v>
      </c>
      <c r="E4056" s="2" t="s">
        <v>89</v>
      </c>
      <c r="F4056" s="2" t="s">
        <v>1209</v>
      </c>
      <c r="G4056" s="6" t="str">
        <f>VLOOKUP(F4056,'Customer Info'!A:B,2,0)</f>
        <v>Debra</v>
      </c>
      <c r="H4056" s="6" t="str">
        <f>VLOOKUP(F4056,'Customer Info'!A:C,3,0)</f>
        <v>Catini</v>
      </c>
      <c r="I4056" s="6" t="str">
        <f>VLOOKUP(F4056,'Customer Info'!A:E,5,0)</f>
        <v>Brisbane</v>
      </c>
      <c r="J4056" s="2" t="s">
        <v>386</v>
      </c>
      <c r="K4056" s="2">
        <v>3145</v>
      </c>
      <c r="L4056" s="2">
        <v>3025</v>
      </c>
      <c r="M4056" s="2">
        <v>8</v>
      </c>
      <c r="N4056" s="7">
        <f t="shared" si="252"/>
        <v>24200</v>
      </c>
      <c r="O4056" s="7">
        <f t="shared" si="253"/>
        <v>25160</v>
      </c>
      <c r="P4056" s="2">
        <v>99</v>
      </c>
      <c r="Q4056" s="8">
        <f t="shared" si="254"/>
        <v>25259</v>
      </c>
      <c r="R4056" s="8">
        <f t="shared" si="255"/>
        <v>960</v>
      </c>
      <c r="S4056" s="2" t="s">
        <v>61</v>
      </c>
      <c r="T4056" s="22" cm="1">
        <f t="array" ref="T4056">_xlfn.IFS(OR(Q4056&gt;$U$2,Q4056&lt;$U$3),Q4056*$V$2,OR(Q4056&gt;$U$3,Q4056&lt;$U$4),Q4056*$V$3,OR(Q4056&gt;$U$3,Q4056&lt;$U$4),Q4056*$V$4,OR(Q4056&gt;$U$5,Q4056&lt;$U$6),Q4056*$V$6,OR(Q4056&gt;$U$6,Q4056&lt;$U$7),Q4056*$V$7)</f>
        <v>505.18</v>
      </c>
    </row>
    <row r="4057" spans="1:20" x14ac:dyDescent="0.3">
      <c r="A4057" s="2" t="s">
        <v>4743</v>
      </c>
      <c r="B4057" s="5">
        <v>43943</v>
      </c>
      <c r="C4057" s="5">
        <v>43944</v>
      </c>
      <c r="D4057" s="2" t="s">
        <v>26</v>
      </c>
      <c r="E4057" s="2" t="s">
        <v>46</v>
      </c>
      <c r="F4057" s="2" t="s">
        <v>1762</v>
      </c>
      <c r="G4057" s="6" t="str">
        <f>VLOOKUP(F4057,'Customer Info'!A:B,2,0)</f>
        <v>Mitch</v>
      </c>
      <c r="H4057" s="6" t="str">
        <f>VLOOKUP(F4057,'Customer Info'!A:C,3,0)</f>
        <v>Willingham</v>
      </c>
      <c r="I4057" s="6" t="str">
        <f>VLOOKUP(F4057,'Customer Info'!A:E,5,0)</f>
        <v>Surakarta</v>
      </c>
      <c r="J4057" s="2" t="s">
        <v>417</v>
      </c>
      <c r="K4057" s="2">
        <v>1222</v>
      </c>
      <c r="L4057" s="2">
        <v>1187</v>
      </c>
      <c r="M4057" s="2">
        <v>4</v>
      </c>
      <c r="N4057" s="7">
        <f t="shared" si="252"/>
        <v>4748</v>
      </c>
      <c r="O4057" s="7">
        <f t="shared" si="253"/>
        <v>4888</v>
      </c>
      <c r="P4057" s="2">
        <v>33</v>
      </c>
      <c r="Q4057" s="8">
        <f t="shared" si="254"/>
        <v>4921</v>
      </c>
      <c r="R4057" s="8">
        <f t="shared" si="255"/>
        <v>140</v>
      </c>
      <c r="S4057" s="2" t="s">
        <v>31</v>
      </c>
      <c r="T4057" s="22" cm="1">
        <f t="array" ref="T4057">_xlfn.IFS(OR(Q4057&gt;$U$2,Q4057&lt;$U$3),Q4057*$V$2,OR(Q4057&gt;$U$3,Q4057&lt;$U$4),Q4057*$V$3,OR(Q4057&gt;$U$3,Q4057&lt;$U$4),Q4057*$V$4,OR(Q4057&gt;$U$5,Q4057&lt;$U$6),Q4057*$V$6,OR(Q4057&gt;$U$6,Q4057&lt;$U$7),Q4057*$V$7)</f>
        <v>98.42</v>
      </c>
    </row>
    <row r="4058" spans="1:20" x14ac:dyDescent="0.3">
      <c r="A4058" s="2" t="s">
        <v>4744</v>
      </c>
      <c r="B4058" s="5">
        <v>43831</v>
      </c>
      <c r="C4058" s="5">
        <v>43831</v>
      </c>
      <c r="D4058" s="2" t="s">
        <v>45</v>
      </c>
      <c r="E4058" s="2" t="s">
        <v>41</v>
      </c>
      <c r="F4058" s="2" t="s">
        <v>437</v>
      </c>
      <c r="G4058" s="6" t="str">
        <f>VLOOKUP(F4058,'Customer Info'!A:B,2,0)</f>
        <v>Benjamin</v>
      </c>
      <c r="H4058" s="6" t="str">
        <f>VLOOKUP(F4058,'Customer Info'!A:C,3,0)</f>
        <v>Patterson</v>
      </c>
      <c r="I4058" s="6" t="str">
        <f>VLOOKUP(F4058,'Customer Info'!A:E,5,0)</f>
        <v>Tamworth</v>
      </c>
      <c r="J4058" s="2" t="s">
        <v>356</v>
      </c>
      <c r="K4058" s="2">
        <v>175</v>
      </c>
      <c r="L4058" s="2">
        <v>162</v>
      </c>
      <c r="M4058" s="2">
        <v>5</v>
      </c>
      <c r="N4058" s="7">
        <f t="shared" si="252"/>
        <v>810</v>
      </c>
      <c r="O4058" s="7">
        <f t="shared" si="253"/>
        <v>875</v>
      </c>
      <c r="P4058" s="2">
        <v>30</v>
      </c>
      <c r="Q4058" s="8">
        <f t="shared" si="254"/>
        <v>905</v>
      </c>
      <c r="R4058" s="8">
        <f t="shared" si="255"/>
        <v>65</v>
      </c>
      <c r="S4058" s="2" t="s">
        <v>61</v>
      </c>
      <c r="T4058" s="22" cm="1">
        <f t="array" ref="T4058">_xlfn.IFS(OR(Q4058&gt;$U$2,Q4058&lt;$U$3),Q4058*$V$2,OR(Q4058&gt;$U$3,Q4058&lt;$U$4),Q4058*$V$3,OR(Q4058&gt;$U$3,Q4058&lt;$U$4),Q4058*$V$4,OR(Q4058&gt;$U$5,Q4058&lt;$U$6),Q4058*$V$6,OR(Q4058&gt;$U$6,Q4058&lt;$U$7),Q4058*$V$7)</f>
        <v>18.100000000000001</v>
      </c>
    </row>
    <row r="4059" spans="1:20" x14ac:dyDescent="0.3">
      <c r="A4059" s="2" t="s">
        <v>4745</v>
      </c>
      <c r="B4059" s="5">
        <v>43933</v>
      </c>
      <c r="C4059" s="5">
        <v>43934</v>
      </c>
      <c r="D4059" s="2" t="s">
        <v>26</v>
      </c>
      <c r="E4059" s="2" t="s">
        <v>66</v>
      </c>
      <c r="F4059" s="2" t="s">
        <v>583</v>
      </c>
      <c r="G4059" s="6" t="str">
        <f>VLOOKUP(F4059,'Customer Info'!A:B,2,0)</f>
        <v>Laurel</v>
      </c>
      <c r="H4059" s="6" t="str">
        <f>VLOOKUP(F4059,'Customer Info'!A:C,3,0)</f>
        <v>Elliston</v>
      </c>
      <c r="I4059" s="6" t="str">
        <f>VLOOKUP(F4059,'Customer Info'!A:E,5,0)</f>
        <v>Tasikmalaya</v>
      </c>
      <c r="J4059" s="2" t="s">
        <v>356</v>
      </c>
      <c r="K4059" s="2">
        <v>1447</v>
      </c>
      <c r="L4059" s="2">
        <v>1326</v>
      </c>
      <c r="M4059" s="2">
        <v>6</v>
      </c>
      <c r="N4059" s="7">
        <f t="shared" si="252"/>
        <v>7956</v>
      </c>
      <c r="O4059" s="7">
        <f t="shared" si="253"/>
        <v>8682</v>
      </c>
      <c r="P4059" s="2">
        <v>76</v>
      </c>
      <c r="Q4059" s="8">
        <f t="shared" si="254"/>
        <v>8758</v>
      </c>
      <c r="R4059" s="8">
        <f t="shared" si="255"/>
        <v>726</v>
      </c>
      <c r="S4059" s="2" t="s">
        <v>31</v>
      </c>
      <c r="T4059" s="22" cm="1">
        <f t="array" ref="T4059">_xlfn.IFS(OR(Q4059&gt;$U$2,Q4059&lt;$U$3),Q4059*$V$2,OR(Q4059&gt;$U$3,Q4059&lt;$U$4),Q4059*$V$3,OR(Q4059&gt;$U$3,Q4059&lt;$U$4),Q4059*$V$4,OR(Q4059&gt;$U$5,Q4059&lt;$U$6),Q4059*$V$6,OR(Q4059&gt;$U$6,Q4059&lt;$U$7),Q4059*$V$7)</f>
        <v>175.16</v>
      </c>
    </row>
    <row r="4060" spans="1:20" x14ac:dyDescent="0.3">
      <c r="A4060" s="2" t="s">
        <v>4746</v>
      </c>
      <c r="B4060" s="5">
        <v>44069</v>
      </c>
      <c r="C4060" s="5">
        <v>44070</v>
      </c>
      <c r="D4060" s="2" t="s">
        <v>45</v>
      </c>
      <c r="E4060" s="2" t="s">
        <v>41</v>
      </c>
      <c r="F4060" s="2" t="s">
        <v>995</v>
      </c>
      <c r="G4060" s="6" t="str">
        <f>VLOOKUP(F4060,'Customer Info'!A:B,2,0)</f>
        <v>Jesus</v>
      </c>
      <c r="H4060" s="6" t="str">
        <f>VLOOKUP(F4060,'Customer Info'!A:C,3,0)</f>
        <v>Ocampo</v>
      </c>
      <c r="I4060" s="6" t="str">
        <f>VLOOKUP(F4060,'Customer Info'!A:E,5,0)</f>
        <v>Herten</v>
      </c>
      <c r="J4060" s="2" t="s">
        <v>1222</v>
      </c>
      <c r="K4060" s="2">
        <v>1997</v>
      </c>
      <c r="L4060" s="2">
        <v>1816</v>
      </c>
      <c r="M4060" s="2">
        <v>5</v>
      </c>
      <c r="N4060" s="7">
        <f t="shared" si="252"/>
        <v>9080</v>
      </c>
      <c r="O4060" s="7">
        <f t="shared" si="253"/>
        <v>9985</v>
      </c>
      <c r="P4060" s="2">
        <v>74</v>
      </c>
      <c r="Q4060" s="8">
        <f t="shared" si="254"/>
        <v>10059</v>
      </c>
      <c r="R4060" s="8">
        <f t="shared" si="255"/>
        <v>905</v>
      </c>
      <c r="S4060" s="2" t="s">
        <v>31</v>
      </c>
      <c r="T4060" s="22" cm="1">
        <f t="array" ref="T4060">_xlfn.IFS(OR(Q4060&gt;$U$2,Q4060&lt;$U$3),Q4060*$V$2,OR(Q4060&gt;$U$3,Q4060&lt;$U$4),Q4060*$V$3,OR(Q4060&gt;$U$3,Q4060&lt;$U$4),Q4060*$V$4,OR(Q4060&gt;$U$5,Q4060&lt;$U$6),Q4060*$V$6,OR(Q4060&gt;$U$6,Q4060&lt;$U$7),Q4060*$V$7)</f>
        <v>201.18</v>
      </c>
    </row>
    <row r="4061" spans="1:20" x14ac:dyDescent="0.3">
      <c r="A4061" s="2" t="s">
        <v>4747</v>
      </c>
      <c r="B4061" s="5">
        <v>43850</v>
      </c>
      <c r="C4061" s="5">
        <v>43851</v>
      </c>
      <c r="D4061" s="2" t="s">
        <v>45</v>
      </c>
      <c r="E4061" s="2" t="s">
        <v>41</v>
      </c>
      <c r="F4061" s="2" t="s">
        <v>668</v>
      </c>
      <c r="G4061" s="6" t="str">
        <f>VLOOKUP(F4061,'Customer Info'!A:B,2,0)</f>
        <v>Gary</v>
      </c>
      <c r="H4061" s="6" t="str">
        <f>VLOOKUP(F4061,'Customer Info'!A:C,3,0)</f>
        <v>Zandusky</v>
      </c>
      <c r="I4061" s="6" t="str">
        <f>VLOOKUP(F4061,'Customer Info'!A:E,5,0)</f>
        <v>Aligarh</v>
      </c>
      <c r="J4061" s="2" t="s">
        <v>194</v>
      </c>
      <c r="K4061" s="2">
        <v>144</v>
      </c>
      <c r="L4061" s="2">
        <v>133</v>
      </c>
      <c r="M4061" s="2">
        <v>5</v>
      </c>
      <c r="N4061" s="7">
        <f t="shared" si="252"/>
        <v>665</v>
      </c>
      <c r="O4061" s="7">
        <f t="shared" si="253"/>
        <v>720</v>
      </c>
      <c r="P4061" s="2">
        <v>30</v>
      </c>
      <c r="Q4061" s="8">
        <f t="shared" si="254"/>
        <v>750</v>
      </c>
      <c r="R4061" s="8">
        <f t="shared" si="255"/>
        <v>55</v>
      </c>
      <c r="S4061" s="2" t="s">
        <v>31</v>
      </c>
      <c r="T4061" s="22" cm="1">
        <f t="array" ref="T4061">_xlfn.IFS(OR(Q4061&gt;$U$2,Q4061&lt;$U$3),Q4061*$V$2,OR(Q4061&gt;$U$3,Q4061&lt;$U$4),Q4061*$V$3,OR(Q4061&gt;$U$3,Q4061&lt;$U$4),Q4061*$V$4,OR(Q4061&gt;$U$5,Q4061&lt;$U$6),Q4061*$V$6,OR(Q4061&gt;$U$6,Q4061&lt;$U$7),Q4061*$V$7)</f>
        <v>15</v>
      </c>
    </row>
    <row r="4062" spans="1:20" x14ac:dyDescent="0.3">
      <c r="A4062" s="2" t="s">
        <v>4748</v>
      </c>
      <c r="B4062" s="5">
        <v>44058</v>
      </c>
      <c r="C4062" s="5">
        <v>44059</v>
      </c>
      <c r="D4062" s="2" t="s">
        <v>45</v>
      </c>
      <c r="E4062" s="2" t="s">
        <v>34</v>
      </c>
      <c r="F4062" s="2" t="s">
        <v>659</v>
      </c>
      <c r="G4062" s="6" t="str">
        <f>VLOOKUP(F4062,'Customer Info'!A:B,2,0)</f>
        <v>Victoria</v>
      </c>
      <c r="H4062" s="6" t="str">
        <f>VLOOKUP(F4062,'Customer Info'!A:C,3,0)</f>
        <v>Brennan</v>
      </c>
      <c r="I4062" s="6" t="str">
        <f>VLOOKUP(F4062,'Customer Info'!A:E,5,0)</f>
        <v>Canberra</v>
      </c>
      <c r="J4062" s="2" t="s">
        <v>54</v>
      </c>
      <c r="K4062" s="2">
        <v>693</v>
      </c>
      <c r="L4062" s="2">
        <v>667</v>
      </c>
      <c r="M4062" s="2">
        <v>6</v>
      </c>
      <c r="N4062" s="7">
        <f t="shared" si="252"/>
        <v>4002</v>
      </c>
      <c r="O4062" s="7">
        <f t="shared" si="253"/>
        <v>4158</v>
      </c>
      <c r="P4062" s="2">
        <v>37</v>
      </c>
      <c r="Q4062" s="8">
        <f t="shared" si="254"/>
        <v>4195</v>
      </c>
      <c r="R4062" s="8">
        <f t="shared" si="255"/>
        <v>156</v>
      </c>
      <c r="S4062" s="2" t="s">
        <v>31</v>
      </c>
      <c r="T4062" s="22" cm="1">
        <f t="array" ref="T4062">_xlfn.IFS(OR(Q4062&gt;$U$2,Q4062&lt;$U$3),Q4062*$V$2,OR(Q4062&gt;$U$3,Q4062&lt;$U$4),Q4062*$V$3,OR(Q4062&gt;$U$3,Q4062&lt;$U$4),Q4062*$V$4,OR(Q4062&gt;$U$5,Q4062&lt;$U$6),Q4062*$V$6,OR(Q4062&gt;$U$6,Q4062&lt;$U$7),Q4062*$V$7)</f>
        <v>83.9</v>
      </c>
    </row>
    <row r="4063" spans="1:20" x14ac:dyDescent="0.3">
      <c r="A4063" s="2" t="s">
        <v>4749</v>
      </c>
      <c r="B4063" s="5">
        <v>44058</v>
      </c>
      <c r="C4063" s="5">
        <v>44060</v>
      </c>
      <c r="D4063" s="2" t="s">
        <v>26</v>
      </c>
      <c r="E4063" s="2" t="s">
        <v>46</v>
      </c>
      <c r="F4063" s="2" t="s">
        <v>764</v>
      </c>
      <c r="G4063" s="6" t="str">
        <f>VLOOKUP(F4063,'Customer Info'!A:B,2,0)</f>
        <v>Brad</v>
      </c>
      <c r="H4063" s="6" t="str">
        <f>VLOOKUP(F4063,'Customer Info'!A:C,3,0)</f>
        <v>Thomas</v>
      </c>
      <c r="I4063" s="6" t="str">
        <f>VLOOKUP(F4063,'Customer Info'!A:E,5,0)</f>
        <v>Udaipur</v>
      </c>
      <c r="J4063" s="2" t="s">
        <v>291</v>
      </c>
      <c r="K4063" s="2">
        <v>2083</v>
      </c>
      <c r="L4063" s="2">
        <v>2004</v>
      </c>
      <c r="M4063" s="2">
        <v>1</v>
      </c>
      <c r="N4063" s="7">
        <f t="shared" si="252"/>
        <v>2004</v>
      </c>
      <c r="O4063" s="7">
        <f t="shared" si="253"/>
        <v>2083</v>
      </c>
      <c r="P4063" s="2">
        <v>66</v>
      </c>
      <c r="Q4063" s="8">
        <f t="shared" si="254"/>
        <v>2149</v>
      </c>
      <c r="R4063" s="8">
        <f t="shared" si="255"/>
        <v>79</v>
      </c>
      <c r="S4063" s="2" t="s">
        <v>61</v>
      </c>
      <c r="T4063" s="22" cm="1">
        <f t="array" ref="T4063">_xlfn.IFS(OR(Q4063&gt;$U$2,Q4063&lt;$U$3),Q4063*$V$2,OR(Q4063&gt;$U$3,Q4063&lt;$U$4),Q4063*$V$3,OR(Q4063&gt;$U$3,Q4063&lt;$U$4),Q4063*$V$4,OR(Q4063&gt;$U$5,Q4063&lt;$U$6),Q4063*$V$6,OR(Q4063&gt;$U$6,Q4063&lt;$U$7),Q4063*$V$7)</f>
        <v>42.980000000000004</v>
      </c>
    </row>
    <row r="4064" spans="1:20" x14ac:dyDescent="0.3">
      <c r="A4064" s="2" t="s">
        <v>4750</v>
      </c>
      <c r="B4064" s="5">
        <v>44071</v>
      </c>
      <c r="C4064" s="5">
        <v>44073</v>
      </c>
      <c r="D4064" s="2" t="s">
        <v>45</v>
      </c>
      <c r="E4064" s="2" t="s">
        <v>27</v>
      </c>
      <c r="F4064" s="2" t="s">
        <v>1319</v>
      </c>
      <c r="G4064" s="6" t="str">
        <f>VLOOKUP(F4064,'Customer Info'!A:B,2,0)</f>
        <v>Susan</v>
      </c>
      <c r="H4064" s="6" t="str">
        <f>VLOOKUP(F4064,'Customer Info'!A:C,3,0)</f>
        <v>Pistek</v>
      </c>
      <c r="I4064" s="6" t="str">
        <f>VLOOKUP(F4064,'Customer Info'!A:E,5,0)</f>
        <v>Padang</v>
      </c>
      <c r="J4064" s="2" t="s">
        <v>666</v>
      </c>
      <c r="K4064" s="2">
        <v>658</v>
      </c>
      <c r="L4064" s="2">
        <v>615</v>
      </c>
      <c r="M4064" s="2">
        <v>12</v>
      </c>
      <c r="N4064" s="7">
        <f t="shared" si="252"/>
        <v>7380</v>
      </c>
      <c r="O4064" s="7">
        <f t="shared" si="253"/>
        <v>7896</v>
      </c>
      <c r="P4064" s="2">
        <v>52</v>
      </c>
      <c r="Q4064" s="8">
        <f t="shared" si="254"/>
        <v>7948</v>
      </c>
      <c r="R4064" s="8">
        <f t="shared" si="255"/>
        <v>516</v>
      </c>
      <c r="S4064" s="2" t="s">
        <v>61</v>
      </c>
      <c r="T4064" s="22" cm="1">
        <f t="array" ref="T4064">_xlfn.IFS(OR(Q4064&gt;$U$2,Q4064&lt;$U$3),Q4064*$V$2,OR(Q4064&gt;$U$3,Q4064&lt;$U$4),Q4064*$V$3,OR(Q4064&gt;$U$3,Q4064&lt;$U$4),Q4064*$V$4,OR(Q4064&gt;$U$5,Q4064&lt;$U$6),Q4064*$V$6,OR(Q4064&gt;$U$6,Q4064&lt;$U$7),Q4064*$V$7)</f>
        <v>158.96</v>
      </c>
    </row>
    <row r="4065" spans="1:20" x14ac:dyDescent="0.3">
      <c r="A4065" s="2" t="s">
        <v>4751</v>
      </c>
      <c r="B4065" s="5">
        <v>44037</v>
      </c>
      <c r="C4065" s="5">
        <v>44039</v>
      </c>
      <c r="D4065" s="2" t="s">
        <v>45</v>
      </c>
      <c r="E4065" s="2" t="s">
        <v>41</v>
      </c>
      <c r="F4065" s="2" t="s">
        <v>572</v>
      </c>
      <c r="G4065" s="6" t="str">
        <f>VLOOKUP(F4065,'Customer Info'!A:B,2,0)</f>
        <v>Jack</v>
      </c>
      <c r="H4065" s="6" t="str">
        <f>VLOOKUP(F4065,'Customer Info'!A:C,3,0)</f>
        <v>Garza</v>
      </c>
      <c r="I4065" s="6" t="str">
        <f>VLOOKUP(F4065,'Customer Info'!A:E,5,0)</f>
        <v>Oldenburg</v>
      </c>
      <c r="J4065" s="2" t="s">
        <v>291</v>
      </c>
      <c r="K4065" s="2">
        <v>214</v>
      </c>
      <c r="L4065" s="2">
        <v>200</v>
      </c>
      <c r="M4065" s="2">
        <v>4</v>
      </c>
      <c r="N4065" s="7">
        <f t="shared" si="252"/>
        <v>800</v>
      </c>
      <c r="O4065" s="7">
        <f t="shared" si="253"/>
        <v>856</v>
      </c>
      <c r="P4065" s="2">
        <v>51</v>
      </c>
      <c r="Q4065" s="8">
        <f t="shared" si="254"/>
        <v>907</v>
      </c>
      <c r="R4065" s="8">
        <f t="shared" si="255"/>
        <v>56</v>
      </c>
      <c r="S4065" s="2" t="s">
        <v>31</v>
      </c>
      <c r="T4065" s="22" cm="1">
        <f t="array" ref="T4065">_xlfn.IFS(OR(Q4065&gt;$U$2,Q4065&lt;$U$3),Q4065*$V$2,OR(Q4065&gt;$U$3,Q4065&lt;$U$4),Q4065*$V$3,OR(Q4065&gt;$U$3,Q4065&lt;$U$4),Q4065*$V$4,OR(Q4065&gt;$U$5,Q4065&lt;$U$6),Q4065*$V$6,OR(Q4065&gt;$U$6,Q4065&lt;$U$7),Q4065*$V$7)</f>
        <v>18.14</v>
      </c>
    </row>
    <row r="4066" spans="1:20" x14ac:dyDescent="0.3">
      <c r="A4066" s="2" t="s">
        <v>4752</v>
      </c>
      <c r="B4066" s="5">
        <v>43863</v>
      </c>
      <c r="C4066" s="5">
        <v>43865</v>
      </c>
      <c r="D4066" s="2" t="s">
        <v>45</v>
      </c>
      <c r="E4066" s="2" t="s">
        <v>46</v>
      </c>
      <c r="F4066" s="2" t="s">
        <v>638</v>
      </c>
      <c r="G4066" s="6" t="str">
        <f>VLOOKUP(F4066,'Customer Info'!A:B,2,0)</f>
        <v>Steven</v>
      </c>
      <c r="H4066" s="6" t="str">
        <f>VLOOKUP(F4066,'Customer Info'!A:C,3,0)</f>
        <v>Cartwright</v>
      </c>
      <c r="I4066" s="6" t="str">
        <f>VLOOKUP(F4066,'Customer Info'!A:E,5,0)</f>
        <v>Newcastle</v>
      </c>
      <c r="J4066" s="2" t="s">
        <v>959</v>
      </c>
      <c r="K4066" s="2">
        <v>63</v>
      </c>
      <c r="L4066" s="2">
        <v>59</v>
      </c>
      <c r="M4066" s="2">
        <v>4</v>
      </c>
      <c r="N4066" s="7">
        <f t="shared" si="252"/>
        <v>236</v>
      </c>
      <c r="O4066" s="7">
        <f t="shared" si="253"/>
        <v>252</v>
      </c>
      <c r="P4066" s="2">
        <v>10</v>
      </c>
      <c r="Q4066" s="8">
        <f t="shared" si="254"/>
        <v>262</v>
      </c>
      <c r="R4066" s="8">
        <f t="shared" si="255"/>
        <v>16</v>
      </c>
      <c r="S4066" s="2" t="s">
        <v>61</v>
      </c>
      <c r="T4066" s="22" cm="1">
        <f t="array" ref="T4066">_xlfn.IFS(OR(Q4066&gt;$U$2,Q4066&lt;$U$3),Q4066*$V$2,OR(Q4066&gt;$U$3,Q4066&lt;$U$4),Q4066*$V$3,OR(Q4066&gt;$U$3,Q4066&lt;$U$4),Q4066*$V$4,OR(Q4066&gt;$U$5,Q4066&lt;$U$6),Q4066*$V$6,OR(Q4066&gt;$U$6,Q4066&lt;$U$7),Q4066*$V$7)</f>
        <v>5.24</v>
      </c>
    </row>
    <row r="4067" spans="1:20" x14ac:dyDescent="0.3">
      <c r="A4067" s="2" t="s">
        <v>4753</v>
      </c>
      <c r="B4067" s="5">
        <v>44021</v>
      </c>
      <c r="C4067" s="5">
        <v>44022</v>
      </c>
      <c r="D4067" s="2" t="s">
        <v>45</v>
      </c>
      <c r="E4067" s="2" t="s">
        <v>89</v>
      </c>
      <c r="F4067" s="2" t="s">
        <v>538</v>
      </c>
      <c r="G4067" s="6" t="str">
        <f>VLOOKUP(F4067,'Customer Info'!A:B,2,0)</f>
        <v>Joy</v>
      </c>
      <c r="H4067" s="6" t="str">
        <f>VLOOKUP(F4067,'Customer Info'!A:C,3,0)</f>
        <v>Bell</v>
      </c>
      <c r="I4067" s="6" t="str">
        <f>VLOOKUP(F4067,'Customer Info'!A:E,5,0)</f>
        <v>Tongchuan</v>
      </c>
      <c r="J4067" s="2" t="s">
        <v>833</v>
      </c>
      <c r="K4067" s="2">
        <v>143</v>
      </c>
      <c r="L4067" s="2">
        <v>137</v>
      </c>
      <c r="M4067" s="2">
        <v>6</v>
      </c>
      <c r="N4067" s="7">
        <f t="shared" si="252"/>
        <v>822</v>
      </c>
      <c r="O4067" s="7">
        <f t="shared" si="253"/>
        <v>858</v>
      </c>
      <c r="P4067" s="2">
        <v>30</v>
      </c>
      <c r="Q4067" s="8">
        <f t="shared" si="254"/>
        <v>888</v>
      </c>
      <c r="R4067" s="8">
        <f t="shared" si="255"/>
        <v>36</v>
      </c>
      <c r="S4067" s="2" t="s">
        <v>31</v>
      </c>
      <c r="T4067" s="22" cm="1">
        <f t="array" ref="T4067">_xlfn.IFS(OR(Q4067&gt;$U$2,Q4067&lt;$U$3),Q4067*$V$2,OR(Q4067&gt;$U$3,Q4067&lt;$U$4),Q4067*$V$3,OR(Q4067&gt;$U$3,Q4067&lt;$U$4),Q4067*$V$4,OR(Q4067&gt;$U$5,Q4067&lt;$U$6),Q4067*$V$6,OR(Q4067&gt;$U$6,Q4067&lt;$U$7),Q4067*$V$7)</f>
        <v>17.760000000000002</v>
      </c>
    </row>
    <row r="4068" spans="1:20" x14ac:dyDescent="0.3">
      <c r="A4068" s="2" t="s">
        <v>4754</v>
      </c>
      <c r="B4068" s="5">
        <v>44006</v>
      </c>
      <c r="C4068" s="5">
        <v>44008</v>
      </c>
      <c r="D4068" s="2" t="s">
        <v>45</v>
      </c>
      <c r="E4068" s="2" t="s">
        <v>41</v>
      </c>
      <c r="F4068" s="2" t="s">
        <v>1522</v>
      </c>
      <c r="G4068" s="6" t="str">
        <f>VLOOKUP(F4068,'Customer Info'!A:B,2,0)</f>
        <v>Cari</v>
      </c>
      <c r="H4068" s="6" t="str">
        <f>VLOOKUP(F4068,'Customer Info'!A:C,3,0)</f>
        <v>Schnelling</v>
      </c>
      <c r="I4068" s="6" t="str">
        <f>VLOOKUP(F4068,'Customer Info'!A:E,5,0)</f>
        <v>Agra</v>
      </c>
      <c r="J4068" s="2" t="s">
        <v>389</v>
      </c>
      <c r="K4068" s="2">
        <v>60</v>
      </c>
      <c r="L4068" s="2">
        <v>56</v>
      </c>
      <c r="M4068" s="2">
        <v>3</v>
      </c>
      <c r="N4068" s="7">
        <f t="shared" si="252"/>
        <v>168</v>
      </c>
      <c r="O4068" s="7">
        <f t="shared" si="253"/>
        <v>180</v>
      </c>
      <c r="P4068" s="2">
        <v>10</v>
      </c>
      <c r="Q4068" s="8">
        <f t="shared" si="254"/>
        <v>190</v>
      </c>
      <c r="R4068" s="8">
        <f t="shared" si="255"/>
        <v>12</v>
      </c>
      <c r="S4068" s="2" t="s">
        <v>61</v>
      </c>
      <c r="T4068" s="22" cm="1">
        <f t="array" ref="T4068">_xlfn.IFS(OR(Q4068&gt;$U$2,Q4068&lt;$U$3),Q4068*$V$2,OR(Q4068&gt;$U$3,Q4068&lt;$U$4),Q4068*$V$3,OR(Q4068&gt;$U$3,Q4068&lt;$U$4),Q4068*$V$4,OR(Q4068&gt;$U$5,Q4068&lt;$U$6),Q4068*$V$6,OR(Q4068&gt;$U$6,Q4068&lt;$U$7),Q4068*$V$7)</f>
        <v>3.8000000000000003</v>
      </c>
    </row>
    <row r="4069" spans="1:20" x14ac:dyDescent="0.3">
      <c r="A4069" s="2" t="s">
        <v>4755</v>
      </c>
      <c r="B4069" s="5">
        <v>43942</v>
      </c>
      <c r="C4069" s="5">
        <v>43943</v>
      </c>
      <c r="D4069" s="2" t="s">
        <v>26</v>
      </c>
      <c r="E4069" s="2" t="s">
        <v>41</v>
      </c>
      <c r="F4069" s="2" t="s">
        <v>1192</v>
      </c>
      <c r="G4069" s="6" t="str">
        <f>VLOOKUP(F4069,'Customer Info'!A:B,2,0)</f>
        <v>Craig</v>
      </c>
      <c r="H4069" s="6" t="str">
        <f>VLOOKUP(F4069,'Customer Info'!A:C,3,0)</f>
        <v>Carroll</v>
      </c>
      <c r="I4069" s="6" t="str">
        <f>VLOOKUP(F4069,'Customer Info'!A:E,5,0)</f>
        <v>Suzhou</v>
      </c>
      <c r="J4069" s="2" t="s">
        <v>749</v>
      </c>
      <c r="K4069" s="2">
        <v>1859</v>
      </c>
      <c r="L4069" s="2">
        <v>1755</v>
      </c>
      <c r="M4069" s="2">
        <v>3</v>
      </c>
      <c r="N4069" s="7">
        <f t="shared" si="252"/>
        <v>5265</v>
      </c>
      <c r="O4069" s="7">
        <f t="shared" si="253"/>
        <v>5577</v>
      </c>
      <c r="P4069" s="2">
        <v>96</v>
      </c>
      <c r="Q4069" s="8">
        <f t="shared" si="254"/>
        <v>5673</v>
      </c>
      <c r="R4069" s="8">
        <f t="shared" si="255"/>
        <v>312</v>
      </c>
      <c r="S4069" s="2" t="s">
        <v>69</v>
      </c>
      <c r="T4069" s="22" cm="1">
        <f t="array" ref="T4069">_xlfn.IFS(OR(Q4069&gt;$U$2,Q4069&lt;$U$3),Q4069*$V$2,OR(Q4069&gt;$U$3,Q4069&lt;$U$4),Q4069*$V$3,OR(Q4069&gt;$U$3,Q4069&lt;$U$4),Q4069*$V$4,OR(Q4069&gt;$U$5,Q4069&lt;$U$6),Q4069*$V$6,OR(Q4069&gt;$U$6,Q4069&lt;$U$7),Q4069*$V$7)</f>
        <v>113.46000000000001</v>
      </c>
    </row>
    <row r="4070" spans="1:20" x14ac:dyDescent="0.3">
      <c r="A4070" s="2" t="s">
        <v>4756</v>
      </c>
      <c r="B4070" s="5">
        <v>44042</v>
      </c>
      <c r="C4070" s="5">
        <v>44044</v>
      </c>
      <c r="D4070" s="2" t="s">
        <v>26</v>
      </c>
      <c r="E4070" s="2" t="s">
        <v>89</v>
      </c>
      <c r="F4070" s="2" t="s">
        <v>1658</v>
      </c>
      <c r="G4070" s="6" t="str">
        <f>VLOOKUP(F4070,'Customer Info'!A:B,2,0)</f>
        <v>Toby</v>
      </c>
      <c r="H4070" s="6" t="str">
        <f>VLOOKUP(F4070,'Customer Info'!A:C,3,0)</f>
        <v>Carlisle</v>
      </c>
      <c r="I4070" s="6" t="str">
        <f>VLOOKUP(F4070,'Customer Info'!A:E,5,0)</f>
        <v>Depok</v>
      </c>
      <c r="J4070" s="2" t="s">
        <v>422</v>
      </c>
      <c r="K4070" s="2">
        <v>1717</v>
      </c>
      <c r="L4070" s="2">
        <v>1652</v>
      </c>
      <c r="M4070" s="2">
        <v>2</v>
      </c>
      <c r="N4070" s="7">
        <f t="shared" si="252"/>
        <v>3304</v>
      </c>
      <c r="O4070" s="7">
        <f t="shared" si="253"/>
        <v>3434</v>
      </c>
      <c r="P4070" s="2">
        <v>98</v>
      </c>
      <c r="Q4070" s="8">
        <f t="shared" si="254"/>
        <v>3532</v>
      </c>
      <c r="R4070" s="8">
        <f t="shared" si="255"/>
        <v>130</v>
      </c>
      <c r="S4070" s="2" t="s">
        <v>31</v>
      </c>
      <c r="T4070" s="22" cm="1">
        <f t="array" ref="T4070">_xlfn.IFS(OR(Q4070&gt;$U$2,Q4070&lt;$U$3),Q4070*$V$2,OR(Q4070&gt;$U$3,Q4070&lt;$U$4),Q4070*$V$3,OR(Q4070&gt;$U$3,Q4070&lt;$U$4),Q4070*$V$4,OR(Q4070&gt;$U$5,Q4070&lt;$U$6),Q4070*$V$6,OR(Q4070&gt;$U$6,Q4070&lt;$U$7),Q4070*$V$7)</f>
        <v>70.64</v>
      </c>
    </row>
    <row r="4071" spans="1:20" x14ac:dyDescent="0.3">
      <c r="A4071" s="2" t="s">
        <v>4757</v>
      </c>
      <c r="B4071" s="5">
        <v>43872</v>
      </c>
      <c r="C4071" s="5">
        <v>43874</v>
      </c>
      <c r="D4071" s="2" t="s">
        <v>45</v>
      </c>
      <c r="E4071" s="2" t="s">
        <v>89</v>
      </c>
      <c r="F4071" s="2" t="s">
        <v>1088</v>
      </c>
      <c r="G4071" s="6" t="str">
        <f>VLOOKUP(F4071,'Customer Info'!A:B,2,0)</f>
        <v>Dennis</v>
      </c>
      <c r="H4071" s="6" t="str">
        <f>VLOOKUP(F4071,'Customer Info'!A:C,3,0)</f>
        <v>Pardue</v>
      </c>
      <c r="I4071" s="6" t="str">
        <f>VLOOKUP(F4071,'Customer Info'!A:E,5,0)</f>
        <v>Townsville</v>
      </c>
      <c r="J4071" s="2" t="s">
        <v>320</v>
      </c>
      <c r="K4071" s="2">
        <v>68</v>
      </c>
      <c r="L4071" s="2">
        <v>63</v>
      </c>
      <c r="M4071" s="2">
        <v>2</v>
      </c>
      <c r="N4071" s="7">
        <f t="shared" si="252"/>
        <v>126</v>
      </c>
      <c r="O4071" s="7">
        <f t="shared" si="253"/>
        <v>136</v>
      </c>
      <c r="P4071" s="2">
        <v>10</v>
      </c>
      <c r="Q4071" s="8">
        <f t="shared" si="254"/>
        <v>146</v>
      </c>
      <c r="R4071" s="8">
        <f t="shared" si="255"/>
        <v>10</v>
      </c>
      <c r="S4071" s="2" t="s">
        <v>28</v>
      </c>
      <c r="T4071" s="22" cm="1">
        <f t="array" ref="T4071">_xlfn.IFS(OR(Q4071&gt;$U$2,Q4071&lt;$U$3),Q4071*$V$2,OR(Q4071&gt;$U$3,Q4071&lt;$U$4),Q4071*$V$3,OR(Q4071&gt;$U$3,Q4071&lt;$U$4),Q4071*$V$4,OR(Q4071&gt;$U$5,Q4071&lt;$U$6),Q4071*$V$6,OR(Q4071&gt;$U$6,Q4071&lt;$U$7),Q4071*$V$7)</f>
        <v>2.92</v>
      </c>
    </row>
    <row r="4072" spans="1:20" x14ac:dyDescent="0.3">
      <c r="A4072" s="2" t="s">
        <v>4758</v>
      </c>
      <c r="B4072" s="5">
        <v>43946</v>
      </c>
      <c r="C4072" s="5">
        <v>43946</v>
      </c>
      <c r="D4072" s="2" t="s">
        <v>33</v>
      </c>
      <c r="E4072" s="2" t="s">
        <v>66</v>
      </c>
      <c r="F4072" s="2" t="s">
        <v>322</v>
      </c>
      <c r="G4072" s="6" t="str">
        <f>VLOOKUP(F4072,'Customer Info'!A:B,2,0)</f>
        <v>Mick</v>
      </c>
      <c r="H4072" s="6" t="str">
        <f>VLOOKUP(F4072,'Customer Info'!A:C,3,0)</f>
        <v>Crebagga</v>
      </c>
      <c r="I4072" s="6" t="str">
        <f>VLOOKUP(F4072,'Customer Info'!A:E,5,0)</f>
        <v>Banjarmasin</v>
      </c>
      <c r="J4072" s="2" t="s">
        <v>271</v>
      </c>
      <c r="K4072" s="2">
        <v>20934</v>
      </c>
      <c r="L4072" s="2">
        <v>18661</v>
      </c>
      <c r="M4072" s="2">
        <v>2</v>
      </c>
      <c r="N4072" s="7">
        <f t="shared" si="252"/>
        <v>37322</v>
      </c>
      <c r="O4072" s="7">
        <f t="shared" si="253"/>
        <v>41868</v>
      </c>
      <c r="P4072" s="2">
        <v>65</v>
      </c>
      <c r="Q4072" s="8">
        <f t="shared" si="254"/>
        <v>41933</v>
      </c>
      <c r="R4072" s="8">
        <f t="shared" si="255"/>
        <v>4546</v>
      </c>
      <c r="S4072" s="2" t="s">
        <v>31</v>
      </c>
      <c r="T4072" s="22" cm="1">
        <f t="array" ref="T4072">_xlfn.IFS(OR(Q4072&gt;$U$2,Q4072&lt;$U$3),Q4072*$V$2,OR(Q4072&gt;$U$3,Q4072&lt;$U$4),Q4072*$V$3,OR(Q4072&gt;$U$3,Q4072&lt;$U$4),Q4072*$V$4,OR(Q4072&gt;$U$5,Q4072&lt;$U$6),Q4072*$V$6,OR(Q4072&gt;$U$6,Q4072&lt;$U$7),Q4072*$V$7)</f>
        <v>838.66</v>
      </c>
    </row>
    <row r="4073" spans="1:20" x14ac:dyDescent="0.3">
      <c r="A4073" s="2" t="s">
        <v>4759</v>
      </c>
      <c r="B4073" s="5">
        <v>43957</v>
      </c>
      <c r="C4073" s="5">
        <v>43958</v>
      </c>
      <c r="D4073" s="2" t="s">
        <v>45</v>
      </c>
      <c r="E4073" s="2" t="s">
        <v>66</v>
      </c>
      <c r="F4073" s="2" t="s">
        <v>601</v>
      </c>
      <c r="G4073" s="6" t="str">
        <f>VLOOKUP(F4073,'Customer Info'!A:B,2,0)</f>
        <v>Michelle</v>
      </c>
      <c r="H4073" s="6" t="str">
        <f>VLOOKUP(F4073,'Customer Info'!A:C,3,0)</f>
        <v>Arnett</v>
      </c>
      <c r="I4073" s="6" t="str">
        <f>VLOOKUP(F4073,'Customer Info'!A:E,5,0)</f>
        <v>Palembang</v>
      </c>
      <c r="J4073" s="2" t="s">
        <v>202</v>
      </c>
      <c r="K4073" s="2">
        <v>188</v>
      </c>
      <c r="L4073" s="2">
        <v>173</v>
      </c>
      <c r="M4073" s="2">
        <v>4</v>
      </c>
      <c r="N4073" s="7">
        <f t="shared" si="252"/>
        <v>692</v>
      </c>
      <c r="O4073" s="7">
        <f t="shared" si="253"/>
        <v>752</v>
      </c>
      <c r="P4073" s="2">
        <v>30</v>
      </c>
      <c r="Q4073" s="8">
        <f t="shared" si="254"/>
        <v>782</v>
      </c>
      <c r="R4073" s="8">
        <f t="shared" si="255"/>
        <v>60</v>
      </c>
      <c r="S4073" s="2" t="s">
        <v>31</v>
      </c>
      <c r="T4073" s="22" cm="1">
        <f t="array" ref="T4073">_xlfn.IFS(OR(Q4073&gt;$U$2,Q4073&lt;$U$3),Q4073*$V$2,OR(Q4073&gt;$U$3,Q4073&lt;$U$4),Q4073*$V$3,OR(Q4073&gt;$U$3,Q4073&lt;$U$4),Q4073*$V$4,OR(Q4073&gt;$U$5,Q4073&lt;$U$6),Q4073*$V$6,OR(Q4073&gt;$U$6,Q4073&lt;$U$7),Q4073*$V$7)</f>
        <v>15.64</v>
      </c>
    </row>
    <row r="4074" spans="1:20" x14ac:dyDescent="0.3">
      <c r="A4074" s="2" t="s">
        <v>4760</v>
      </c>
      <c r="B4074" s="5">
        <v>43907</v>
      </c>
      <c r="C4074" s="5">
        <v>43908</v>
      </c>
      <c r="D4074" s="2" t="s">
        <v>26</v>
      </c>
      <c r="E4074" s="2" t="s">
        <v>27</v>
      </c>
      <c r="F4074" s="2" t="s">
        <v>906</v>
      </c>
      <c r="G4074" s="6" t="str">
        <f>VLOOKUP(F4074,'Customer Info'!A:B,2,0)</f>
        <v>Dave</v>
      </c>
      <c r="H4074" s="6" t="str">
        <f>VLOOKUP(F4074,'Customer Info'!A:C,3,0)</f>
        <v>Poirier</v>
      </c>
      <c r="I4074" s="6" t="str">
        <f>VLOOKUP(F4074,'Customer Info'!A:E,5,0)</f>
        <v>Changchun</v>
      </c>
      <c r="J4074" s="2" t="s">
        <v>232</v>
      </c>
      <c r="K4074" s="2">
        <v>3176</v>
      </c>
      <c r="L4074" s="2">
        <v>3116</v>
      </c>
      <c r="M4074" s="2">
        <v>4</v>
      </c>
      <c r="N4074" s="7">
        <f t="shared" si="252"/>
        <v>12464</v>
      </c>
      <c r="O4074" s="7">
        <f t="shared" si="253"/>
        <v>12704</v>
      </c>
      <c r="P4074" s="2">
        <v>39</v>
      </c>
      <c r="Q4074" s="8">
        <f t="shared" si="254"/>
        <v>12743</v>
      </c>
      <c r="R4074" s="8">
        <f t="shared" si="255"/>
        <v>240</v>
      </c>
      <c r="S4074" s="2" t="s">
        <v>31</v>
      </c>
      <c r="T4074" s="22" cm="1">
        <f t="array" ref="T4074">_xlfn.IFS(OR(Q4074&gt;$U$2,Q4074&lt;$U$3),Q4074*$V$2,OR(Q4074&gt;$U$3,Q4074&lt;$U$4),Q4074*$V$3,OR(Q4074&gt;$U$3,Q4074&lt;$U$4),Q4074*$V$4,OR(Q4074&gt;$U$5,Q4074&lt;$U$6),Q4074*$V$6,OR(Q4074&gt;$U$6,Q4074&lt;$U$7),Q4074*$V$7)</f>
        <v>254.86</v>
      </c>
    </row>
    <row r="4075" spans="1:20" x14ac:dyDescent="0.3">
      <c r="A4075" s="2" t="s">
        <v>4761</v>
      </c>
      <c r="B4075" s="5">
        <v>44096</v>
      </c>
      <c r="C4075" s="5">
        <v>44097</v>
      </c>
      <c r="D4075" s="2" t="s">
        <v>45</v>
      </c>
      <c r="E4075" s="2" t="s">
        <v>27</v>
      </c>
      <c r="F4075" s="2" t="s">
        <v>936</v>
      </c>
      <c r="G4075" s="6" t="str">
        <f>VLOOKUP(F4075,'Customer Info'!A:B,2,0)</f>
        <v>Erin</v>
      </c>
      <c r="H4075" s="6" t="str">
        <f>VLOOKUP(F4075,'Customer Info'!A:C,3,0)</f>
        <v>Smith</v>
      </c>
      <c r="I4075" s="6" t="str">
        <f>VLOOKUP(F4075,'Customer Info'!A:E,5,0)</f>
        <v>Bremen</v>
      </c>
      <c r="J4075" s="2" t="s">
        <v>181</v>
      </c>
      <c r="K4075" s="2">
        <v>135</v>
      </c>
      <c r="L4075" s="2">
        <v>126</v>
      </c>
      <c r="M4075" s="2">
        <v>2</v>
      </c>
      <c r="N4075" s="7">
        <f t="shared" si="252"/>
        <v>252</v>
      </c>
      <c r="O4075" s="7">
        <f t="shared" si="253"/>
        <v>270</v>
      </c>
      <c r="P4075" s="2">
        <v>30</v>
      </c>
      <c r="Q4075" s="8">
        <f t="shared" si="254"/>
        <v>300</v>
      </c>
      <c r="R4075" s="8">
        <f t="shared" si="255"/>
        <v>18</v>
      </c>
      <c r="S4075" s="2" t="s">
        <v>31</v>
      </c>
      <c r="T4075" s="22" cm="1">
        <f t="array" ref="T4075">_xlfn.IFS(OR(Q4075&gt;$U$2,Q4075&lt;$U$3),Q4075*$V$2,OR(Q4075&gt;$U$3,Q4075&lt;$U$4),Q4075*$V$3,OR(Q4075&gt;$U$3,Q4075&lt;$U$4),Q4075*$V$4,OR(Q4075&gt;$U$5,Q4075&lt;$U$6),Q4075*$V$6,OR(Q4075&gt;$U$6,Q4075&lt;$U$7),Q4075*$V$7)</f>
        <v>6</v>
      </c>
    </row>
    <row r="4076" spans="1:20" x14ac:dyDescent="0.3">
      <c r="A4076" s="2" t="s">
        <v>4762</v>
      </c>
      <c r="B4076" s="5">
        <v>43938</v>
      </c>
      <c r="C4076" s="5">
        <v>43938</v>
      </c>
      <c r="D4076" s="2" t="s">
        <v>33</v>
      </c>
      <c r="E4076" s="2" t="s">
        <v>27</v>
      </c>
      <c r="F4076" s="2" t="s">
        <v>524</v>
      </c>
      <c r="G4076" s="6" t="str">
        <f>VLOOKUP(F4076,'Customer Info'!A:B,2,0)</f>
        <v>Nicole</v>
      </c>
      <c r="H4076" s="6" t="str">
        <f>VLOOKUP(F4076,'Customer Info'!A:C,3,0)</f>
        <v>Fjeld</v>
      </c>
      <c r="I4076" s="6" t="str">
        <f>VLOOKUP(F4076,'Customer Info'!A:E,5,0)</f>
        <v>Berlin</v>
      </c>
      <c r="J4076" s="2" t="s">
        <v>422</v>
      </c>
      <c r="K4076" s="2">
        <v>2515</v>
      </c>
      <c r="L4076" s="2">
        <v>2397</v>
      </c>
      <c r="M4076" s="2">
        <v>1</v>
      </c>
      <c r="N4076" s="7">
        <f t="shared" si="252"/>
        <v>2397</v>
      </c>
      <c r="O4076" s="7">
        <f t="shared" si="253"/>
        <v>2515</v>
      </c>
      <c r="P4076" s="2">
        <v>78</v>
      </c>
      <c r="Q4076" s="8">
        <f t="shared" si="254"/>
        <v>2593</v>
      </c>
      <c r="R4076" s="8">
        <f t="shared" si="255"/>
        <v>118</v>
      </c>
      <c r="S4076" s="2" t="s">
        <v>61</v>
      </c>
      <c r="T4076" s="22" cm="1">
        <f t="array" ref="T4076">_xlfn.IFS(OR(Q4076&gt;$U$2,Q4076&lt;$U$3),Q4076*$V$2,OR(Q4076&gt;$U$3,Q4076&lt;$U$4),Q4076*$V$3,OR(Q4076&gt;$U$3,Q4076&lt;$U$4),Q4076*$V$4,OR(Q4076&gt;$U$5,Q4076&lt;$U$6),Q4076*$V$6,OR(Q4076&gt;$U$6,Q4076&lt;$U$7),Q4076*$V$7)</f>
        <v>51.86</v>
      </c>
    </row>
    <row r="4077" spans="1:20" x14ac:dyDescent="0.3">
      <c r="A4077" s="2" t="s">
        <v>4763</v>
      </c>
      <c r="B4077" s="5">
        <v>43977</v>
      </c>
      <c r="C4077" s="5">
        <v>43977</v>
      </c>
      <c r="D4077" s="2" t="s">
        <v>45</v>
      </c>
      <c r="E4077" s="2" t="s">
        <v>46</v>
      </c>
      <c r="F4077" s="2" t="s">
        <v>2094</v>
      </c>
      <c r="G4077" s="6" t="str">
        <f>VLOOKUP(F4077,'Customer Info'!A:B,2,0)</f>
        <v>Brooke</v>
      </c>
      <c r="H4077" s="6" t="str">
        <f>VLOOKUP(F4077,'Customer Info'!A:C,3,0)</f>
        <v>Gillingham</v>
      </c>
      <c r="I4077" s="6" t="str">
        <f>VLOOKUP(F4077,'Customer Info'!A:E,5,0)</f>
        <v>Sunbury</v>
      </c>
      <c r="J4077" s="2" t="s">
        <v>441</v>
      </c>
      <c r="K4077" s="2">
        <v>3054</v>
      </c>
      <c r="L4077" s="2">
        <v>2721</v>
      </c>
      <c r="M4077" s="2">
        <v>1</v>
      </c>
      <c r="N4077" s="7">
        <f t="shared" si="252"/>
        <v>2721</v>
      </c>
      <c r="O4077" s="7">
        <f t="shared" si="253"/>
        <v>3054</v>
      </c>
      <c r="P4077" s="2">
        <v>61</v>
      </c>
      <c r="Q4077" s="8">
        <f t="shared" si="254"/>
        <v>3115</v>
      </c>
      <c r="R4077" s="8">
        <f t="shared" si="255"/>
        <v>333</v>
      </c>
      <c r="S4077" s="2" t="s">
        <v>61</v>
      </c>
      <c r="T4077" s="22" cm="1">
        <f t="array" ref="T4077">_xlfn.IFS(OR(Q4077&gt;$U$2,Q4077&lt;$U$3),Q4077*$V$2,OR(Q4077&gt;$U$3,Q4077&lt;$U$4),Q4077*$V$3,OR(Q4077&gt;$U$3,Q4077&lt;$U$4),Q4077*$V$4,OR(Q4077&gt;$U$5,Q4077&lt;$U$6),Q4077*$V$6,OR(Q4077&gt;$U$6,Q4077&lt;$U$7),Q4077*$V$7)</f>
        <v>62.300000000000004</v>
      </c>
    </row>
    <row r="4078" spans="1:20" x14ac:dyDescent="0.3">
      <c r="A4078" s="2" t="s">
        <v>4764</v>
      </c>
      <c r="B4078" s="5">
        <v>43959</v>
      </c>
      <c r="C4078" s="5">
        <v>43961</v>
      </c>
      <c r="D4078" s="2" t="s">
        <v>45</v>
      </c>
      <c r="E4078" s="2" t="s">
        <v>41</v>
      </c>
      <c r="F4078" s="2" t="s">
        <v>201</v>
      </c>
      <c r="G4078" s="6" t="str">
        <f>VLOOKUP(F4078,'Customer Info'!A:B,2,0)</f>
        <v>Alex</v>
      </c>
      <c r="H4078" s="6" t="str">
        <f>VLOOKUP(F4078,'Customer Info'!A:C,3,0)</f>
        <v>Grayson</v>
      </c>
      <c r="I4078" s="6" t="str">
        <f>VLOOKUP(F4078,'Customer Info'!A:E,5,0)</f>
        <v>Anyang</v>
      </c>
      <c r="J4078" s="2" t="s">
        <v>501</v>
      </c>
      <c r="K4078" s="2">
        <v>805</v>
      </c>
      <c r="L4078" s="2">
        <v>746</v>
      </c>
      <c r="M4078" s="2">
        <v>7</v>
      </c>
      <c r="N4078" s="7">
        <f t="shared" si="252"/>
        <v>5222</v>
      </c>
      <c r="O4078" s="7">
        <f t="shared" si="253"/>
        <v>5635</v>
      </c>
      <c r="P4078" s="2">
        <v>73</v>
      </c>
      <c r="Q4078" s="8">
        <f t="shared" si="254"/>
        <v>5708</v>
      </c>
      <c r="R4078" s="8">
        <f t="shared" si="255"/>
        <v>413</v>
      </c>
      <c r="S4078" s="2" t="s">
        <v>31</v>
      </c>
      <c r="T4078" s="22" cm="1">
        <f t="array" ref="T4078">_xlfn.IFS(OR(Q4078&gt;$U$2,Q4078&lt;$U$3),Q4078*$V$2,OR(Q4078&gt;$U$3,Q4078&lt;$U$4),Q4078*$V$3,OR(Q4078&gt;$U$3,Q4078&lt;$U$4),Q4078*$V$4,OR(Q4078&gt;$U$5,Q4078&lt;$U$6),Q4078*$V$6,OR(Q4078&gt;$U$6,Q4078&lt;$U$7),Q4078*$V$7)</f>
        <v>114.16</v>
      </c>
    </row>
    <row r="4079" spans="1:20" x14ac:dyDescent="0.3">
      <c r="A4079" s="2" t="s">
        <v>4765</v>
      </c>
      <c r="B4079" s="5">
        <v>43937</v>
      </c>
      <c r="C4079" s="5">
        <v>43938</v>
      </c>
      <c r="D4079" s="2" t="s">
        <v>33</v>
      </c>
      <c r="E4079" s="2" t="s">
        <v>89</v>
      </c>
      <c r="F4079" s="2" t="s">
        <v>1572</v>
      </c>
      <c r="G4079" s="6" t="str">
        <f>VLOOKUP(F4079,'Customer Info'!A:B,2,0)</f>
        <v>Max</v>
      </c>
      <c r="H4079" s="6" t="str">
        <f>VLOOKUP(F4079,'Customer Info'!A:C,3,0)</f>
        <v>Ludwig</v>
      </c>
      <c r="I4079" s="6" t="str">
        <f>VLOOKUP(F4079,'Customer Info'!A:E,5,0)</f>
        <v>Cirebon</v>
      </c>
      <c r="J4079" s="2" t="s">
        <v>278</v>
      </c>
      <c r="K4079" s="2">
        <v>8022</v>
      </c>
      <c r="L4079" s="2">
        <v>7868</v>
      </c>
      <c r="M4079" s="2">
        <v>5</v>
      </c>
      <c r="N4079" s="7">
        <f t="shared" si="252"/>
        <v>39340</v>
      </c>
      <c r="O4079" s="7">
        <f t="shared" si="253"/>
        <v>40110</v>
      </c>
      <c r="P4079" s="2">
        <v>61</v>
      </c>
      <c r="Q4079" s="8">
        <f t="shared" si="254"/>
        <v>40171</v>
      </c>
      <c r="R4079" s="8">
        <f t="shared" si="255"/>
        <v>770</v>
      </c>
      <c r="S4079" s="2" t="s">
        <v>31</v>
      </c>
      <c r="T4079" s="22" cm="1">
        <f t="array" ref="T4079">_xlfn.IFS(OR(Q4079&gt;$U$2,Q4079&lt;$U$3),Q4079*$V$2,OR(Q4079&gt;$U$3,Q4079&lt;$U$4),Q4079*$V$3,OR(Q4079&gt;$U$3,Q4079&lt;$U$4),Q4079*$V$4,OR(Q4079&gt;$U$5,Q4079&lt;$U$6),Q4079*$V$6,OR(Q4079&gt;$U$6,Q4079&lt;$U$7),Q4079*$V$7)</f>
        <v>803.42000000000007</v>
      </c>
    </row>
    <row r="4080" spans="1:20" x14ac:dyDescent="0.3">
      <c r="A4080" s="2" t="s">
        <v>4766</v>
      </c>
      <c r="B4080" s="5">
        <v>43888</v>
      </c>
      <c r="C4080" s="5">
        <v>43889</v>
      </c>
      <c r="D4080" s="2" t="s">
        <v>45</v>
      </c>
      <c r="E4080" s="2" t="s">
        <v>34</v>
      </c>
      <c r="F4080" s="2" t="s">
        <v>1313</v>
      </c>
      <c r="G4080" s="6" t="str">
        <f>VLOOKUP(F4080,'Customer Info'!A:B,2,0)</f>
        <v>Lindsay</v>
      </c>
      <c r="H4080" s="6" t="str">
        <f>VLOOKUP(F4080,'Customer Info'!A:C,3,0)</f>
        <v>Castell</v>
      </c>
      <c r="I4080" s="6" t="str">
        <f>VLOOKUP(F4080,'Customer Info'!A:E,5,0)</f>
        <v>Depok</v>
      </c>
      <c r="J4080" s="2" t="s">
        <v>998</v>
      </c>
      <c r="K4080" s="2">
        <v>671</v>
      </c>
      <c r="L4080" s="2">
        <v>627</v>
      </c>
      <c r="M4080" s="2">
        <v>4</v>
      </c>
      <c r="N4080" s="7">
        <f t="shared" si="252"/>
        <v>2508</v>
      </c>
      <c r="O4080" s="7">
        <f t="shared" si="253"/>
        <v>2684</v>
      </c>
      <c r="P4080" s="2">
        <v>79</v>
      </c>
      <c r="Q4080" s="8">
        <f t="shared" si="254"/>
        <v>2763</v>
      </c>
      <c r="R4080" s="8">
        <f t="shared" si="255"/>
        <v>176</v>
      </c>
      <c r="S4080" s="2" t="s">
        <v>69</v>
      </c>
      <c r="T4080" s="22" cm="1">
        <f t="array" ref="T4080">_xlfn.IFS(OR(Q4080&gt;$U$2,Q4080&lt;$U$3),Q4080*$V$2,OR(Q4080&gt;$U$3,Q4080&lt;$U$4),Q4080*$V$3,OR(Q4080&gt;$U$3,Q4080&lt;$U$4),Q4080*$V$4,OR(Q4080&gt;$U$5,Q4080&lt;$U$6),Q4080*$V$6,OR(Q4080&gt;$U$6,Q4080&lt;$U$7),Q4080*$V$7)</f>
        <v>55.26</v>
      </c>
    </row>
    <row r="4081" spans="1:20" x14ac:dyDescent="0.3">
      <c r="A4081" s="2" t="s">
        <v>4767</v>
      </c>
      <c r="B4081" s="5">
        <v>43842</v>
      </c>
      <c r="C4081" s="5">
        <v>43843</v>
      </c>
      <c r="D4081" s="2" t="s">
        <v>45</v>
      </c>
      <c r="E4081" s="2" t="s">
        <v>66</v>
      </c>
      <c r="F4081" s="2" t="s">
        <v>1570</v>
      </c>
      <c r="G4081" s="6" t="str">
        <f>VLOOKUP(F4081,'Customer Info'!A:B,2,0)</f>
        <v>Brian</v>
      </c>
      <c r="H4081" s="6" t="str">
        <f>VLOOKUP(F4081,'Customer Info'!A:C,3,0)</f>
        <v>Dahlen</v>
      </c>
      <c r="I4081" s="6" t="str">
        <f>VLOOKUP(F4081,'Customer Info'!A:E,5,0)</f>
        <v>Shantou</v>
      </c>
      <c r="J4081" s="2" t="s">
        <v>64</v>
      </c>
      <c r="K4081" s="2">
        <v>61</v>
      </c>
      <c r="L4081" s="2">
        <v>57</v>
      </c>
      <c r="M4081" s="2">
        <v>5</v>
      </c>
      <c r="N4081" s="7">
        <f t="shared" si="252"/>
        <v>285</v>
      </c>
      <c r="O4081" s="7">
        <f t="shared" si="253"/>
        <v>305</v>
      </c>
      <c r="P4081" s="2">
        <v>10</v>
      </c>
      <c r="Q4081" s="8">
        <f t="shared" si="254"/>
        <v>315</v>
      </c>
      <c r="R4081" s="8">
        <f t="shared" si="255"/>
        <v>20</v>
      </c>
      <c r="S4081" s="2" t="s">
        <v>61</v>
      </c>
      <c r="T4081" s="22" cm="1">
        <f t="array" ref="T4081">_xlfn.IFS(OR(Q4081&gt;$U$2,Q4081&lt;$U$3),Q4081*$V$2,OR(Q4081&gt;$U$3,Q4081&lt;$U$4),Q4081*$V$3,OR(Q4081&gt;$U$3,Q4081&lt;$U$4),Q4081*$V$4,OR(Q4081&gt;$U$5,Q4081&lt;$U$6),Q4081*$V$6,OR(Q4081&gt;$U$6,Q4081&lt;$U$7),Q4081*$V$7)</f>
        <v>6.3</v>
      </c>
    </row>
    <row r="4082" spans="1:20" x14ac:dyDescent="0.3">
      <c r="A4082" s="2" t="s">
        <v>4768</v>
      </c>
      <c r="B4082" s="5">
        <v>44142</v>
      </c>
      <c r="C4082" s="5">
        <v>44144</v>
      </c>
      <c r="D4082" s="2" t="s">
        <v>26</v>
      </c>
      <c r="E4082" s="2" t="s">
        <v>27</v>
      </c>
      <c r="F4082" s="2" t="s">
        <v>1064</v>
      </c>
      <c r="G4082" s="6" t="str">
        <f>VLOOKUP(F4082,'Customer Info'!A:B,2,0)</f>
        <v>John</v>
      </c>
      <c r="H4082" s="6" t="str">
        <f>VLOOKUP(F4082,'Customer Info'!A:C,3,0)</f>
        <v>Lucas</v>
      </c>
      <c r="I4082" s="6" t="str">
        <f>VLOOKUP(F4082,'Customer Info'!A:E,5,0)</f>
        <v>Beijing</v>
      </c>
      <c r="J4082" s="2" t="s">
        <v>833</v>
      </c>
      <c r="K4082" s="2">
        <v>1576</v>
      </c>
      <c r="L4082" s="2">
        <v>1531</v>
      </c>
      <c r="M4082" s="2">
        <v>5</v>
      </c>
      <c r="N4082" s="7">
        <f t="shared" si="252"/>
        <v>7655</v>
      </c>
      <c r="O4082" s="7">
        <f t="shared" si="253"/>
        <v>7880</v>
      </c>
      <c r="P4082" s="2">
        <v>84</v>
      </c>
      <c r="Q4082" s="8">
        <f t="shared" si="254"/>
        <v>7964</v>
      </c>
      <c r="R4082" s="8">
        <f t="shared" si="255"/>
        <v>225</v>
      </c>
      <c r="S4082" s="2" t="s">
        <v>61</v>
      </c>
      <c r="T4082" s="22" cm="1">
        <f t="array" ref="T4082">_xlfn.IFS(OR(Q4082&gt;$U$2,Q4082&lt;$U$3),Q4082*$V$2,OR(Q4082&gt;$U$3,Q4082&lt;$U$4),Q4082*$V$3,OR(Q4082&gt;$U$3,Q4082&lt;$U$4),Q4082*$V$4,OR(Q4082&gt;$U$5,Q4082&lt;$U$6),Q4082*$V$6,OR(Q4082&gt;$U$6,Q4082&lt;$U$7),Q4082*$V$7)</f>
        <v>159.28</v>
      </c>
    </row>
    <row r="4083" spans="1:20" x14ac:dyDescent="0.3">
      <c r="A4083" s="2" t="s">
        <v>4769</v>
      </c>
      <c r="B4083" s="5">
        <v>44019</v>
      </c>
      <c r="C4083" s="5">
        <v>44020</v>
      </c>
      <c r="D4083" s="2" t="s">
        <v>26</v>
      </c>
      <c r="E4083" s="2" t="s">
        <v>34</v>
      </c>
      <c r="F4083" s="2" t="s">
        <v>50</v>
      </c>
      <c r="G4083" s="6" t="str">
        <f>VLOOKUP(F4083,'Customer Info'!A:B,2,0)</f>
        <v>Jas</v>
      </c>
      <c r="H4083" s="6" t="str">
        <f>VLOOKUP(F4083,'Customer Info'!A:C,3,0)</f>
        <v>O'Carroll</v>
      </c>
      <c r="I4083" s="6" t="str">
        <f>VLOOKUP(F4083,'Customer Info'!A:E,5,0)</f>
        <v>Essen</v>
      </c>
      <c r="J4083" s="2" t="s">
        <v>320</v>
      </c>
      <c r="K4083" s="2">
        <v>1601</v>
      </c>
      <c r="L4083" s="2">
        <v>1510</v>
      </c>
      <c r="M4083" s="2">
        <v>4</v>
      </c>
      <c r="N4083" s="7">
        <f t="shared" si="252"/>
        <v>6040</v>
      </c>
      <c r="O4083" s="7">
        <f t="shared" si="253"/>
        <v>6404</v>
      </c>
      <c r="P4083" s="2">
        <v>55</v>
      </c>
      <c r="Q4083" s="8">
        <f t="shared" si="254"/>
        <v>6459</v>
      </c>
      <c r="R4083" s="8">
        <f t="shared" si="255"/>
        <v>364</v>
      </c>
      <c r="S4083" s="2" t="s">
        <v>31</v>
      </c>
      <c r="T4083" s="22" cm="1">
        <f t="array" ref="T4083">_xlfn.IFS(OR(Q4083&gt;$U$2,Q4083&lt;$U$3),Q4083*$V$2,OR(Q4083&gt;$U$3,Q4083&lt;$U$4),Q4083*$V$3,OR(Q4083&gt;$U$3,Q4083&lt;$U$4),Q4083*$V$4,OR(Q4083&gt;$U$5,Q4083&lt;$U$6),Q4083*$V$6,OR(Q4083&gt;$U$6,Q4083&lt;$U$7),Q4083*$V$7)</f>
        <v>129.18</v>
      </c>
    </row>
    <row r="4084" spans="1:20" x14ac:dyDescent="0.3">
      <c r="A4084" s="2" t="s">
        <v>4770</v>
      </c>
      <c r="B4084" s="5">
        <v>43867</v>
      </c>
      <c r="C4084" s="5">
        <v>43867</v>
      </c>
      <c r="D4084" s="2" t="s">
        <v>33</v>
      </c>
      <c r="E4084" s="2" t="s">
        <v>41</v>
      </c>
      <c r="F4084" s="2" t="s">
        <v>870</v>
      </c>
      <c r="G4084" s="6" t="str">
        <f>VLOOKUP(F4084,'Customer Info'!A:B,2,0)</f>
        <v>Ben</v>
      </c>
      <c r="H4084" s="6" t="str">
        <f>VLOOKUP(F4084,'Customer Info'!A:C,3,0)</f>
        <v>Peterman</v>
      </c>
      <c r="I4084" s="6" t="str">
        <f>VLOOKUP(F4084,'Customer Info'!A:E,5,0)</f>
        <v>Bielefeld</v>
      </c>
      <c r="J4084" s="2" t="s">
        <v>666</v>
      </c>
      <c r="K4084" s="2">
        <v>8281</v>
      </c>
      <c r="L4084" s="2">
        <v>7673</v>
      </c>
      <c r="M4084" s="2">
        <v>6</v>
      </c>
      <c r="N4084" s="7">
        <f t="shared" si="252"/>
        <v>46038</v>
      </c>
      <c r="O4084" s="7">
        <f t="shared" si="253"/>
        <v>49686</v>
      </c>
      <c r="P4084" s="2">
        <v>87</v>
      </c>
      <c r="Q4084" s="8">
        <f t="shared" si="254"/>
        <v>49773</v>
      </c>
      <c r="R4084" s="8">
        <f t="shared" si="255"/>
        <v>3648</v>
      </c>
      <c r="S4084" s="2" t="s">
        <v>31</v>
      </c>
      <c r="T4084" s="22" cm="1">
        <f t="array" ref="T4084">_xlfn.IFS(OR(Q4084&gt;$U$2,Q4084&lt;$U$3),Q4084*$V$2,OR(Q4084&gt;$U$3,Q4084&lt;$U$4),Q4084*$V$3,OR(Q4084&gt;$U$3,Q4084&lt;$U$4),Q4084*$V$4,OR(Q4084&gt;$U$5,Q4084&lt;$U$6),Q4084*$V$6,OR(Q4084&gt;$U$6,Q4084&lt;$U$7),Q4084*$V$7)</f>
        <v>995.46</v>
      </c>
    </row>
    <row r="4085" spans="1:20" x14ac:dyDescent="0.3">
      <c r="A4085" s="2" t="s">
        <v>4771</v>
      </c>
      <c r="B4085" s="5">
        <v>43295</v>
      </c>
      <c r="C4085" s="5">
        <v>43297</v>
      </c>
      <c r="D4085" s="2" t="s">
        <v>45</v>
      </c>
      <c r="E4085" s="2" t="s">
        <v>34</v>
      </c>
      <c r="F4085" s="2" t="s">
        <v>345</v>
      </c>
      <c r="G4085" s="6" t="str">
        <f>VLOOKUP(F4085,'Customer Info'!A:B,2,0)</f>
        <v>Shahid</v>
      </c>
      <c r="H4085" s="6" t="str">
        <f>VLOOKUP(F4085,'Customer Info'!A:C,3,0)</f>
        <v>Collister</v>
      </c>
      <c r="I4085" s="6" t="str">
        <f>VLOOKUP(F4085,'Customer Info'!A:E,5,0)</f>
        <v>Leipzig</v>
      </c>
      <c r="J4085" s="2" t="s">
        <v>329</v>
      </c>
      <c r="K4085" s="2">
        <v>136</v>
      </c>
      <c r="L4085" s="2">
        <v>130</v>
      </c>
      <c r="M4085" s="2">
        <v>2</v>
      </c>
      <c r="N4085" s="7">
        <f t="shared" si="252"/>
        <v>260</v>
      </c>
      <c r="O4085" s="7">
        <f t="shared" si="253"/>
        <v>272</v>
      </c>
      <c r="P4085" s="2">
        <v>30</v>
      </c>
      <c r="Q4085" s="8">
        <f t="shared" si="254"/>
        <v>302</v>
      </c>
      <c r="R4085" s="8">
        <f t="shared" si="255"/>
        <v>12</v>
      </c>
      <c r="S4085" s="2" t="s">
        <v>31</v>
      </c>
      <c r="T4085" s="22" cm="1">
        <f t="array" ref="T4085">_xlfn.IFS(OR(Q4085&gt;$U$2,Q4085&lt;$U$3),Q4085*$V$2,OR(Q4085&gt;$U$3,Q4085&lt;$U$4),Q4085*$V$3,OR(Q4085&gt;$U$3,Q4085&lt;$U$4),Q4085*$V$4,OR(Q4085&gt;$U$5,Q4085&lt;$U$6),Q4085*$V$6,OR(Q4085&gt;$U$6,Q4085&lt;$U$7),Q4085*$V$7)</f>
        <v>6.04</v>
      </c>
    </row>
    <row r="4086" spans="1:20" x14ac:dyDescent="0.3">
      <c r="A4086" s="2" t="s">
        <v>4772</v>
      </c>
      <c r="B4086" s="5">
        <v>43319</v>
      </c>
      <c r="C4086" s="5">
        <v>43321</v>
      </c>
      <c r="D4086" s="2" t="s">
        <v>26</v>
      </c>
      <c r="E4086" s="2" t="s">
        <v>89</v>
      </c>
      <c r="F4086" s="2" t="s">
        <v>266</v>
      </c>
      <c r="G4086" s="6" t="str">
        <f>VLOOKUP(F4086,'Customer Info'!A:B,2,0)</f>
        <v>Nancy</v>
      </c>
      <c r="H4086" s="6" t="str">
        <f>VLOOKUP(F4086,'Customer Info'!A:C,3,0)</f>
        <v>Lomonaco</v>
      </c>
      <c r="I4086" s="6" t="str">
        <f>VLOOKUP(F4086,'Customer Info'!A:E,5,0)</f>
        <v>Tengzhou</v>
      </c>
      <c r="J4086" s="2" t="s">
        <v>30</v>
      </c>
      <c r="K4086" s="2">
        <v>6012</v>
      </c>
      <c r="L4086" s="2">
        <v>5677</v>
      </c>
      <c r="M4086" s="2">
        <v>1</v>
      </c>
      <c r="N4086" s="7">
        <f t="shared" si="252"/>
        <v>5677</v>
      </c>
      <c r="O4086" s="7">
        <f t="shared" si="253"/>
        <v>6012</v>
      </c>
      <c r="P4086" s="2">
        <v>58</v>
      </c>
      <c r="Q4086" s="8">
        <f t="shared" si="254"/>
        <v>6070</v>
      </c>
      <c r="R4086" s="8">
        <f t="shared" si="255"/>
        <v>335</v>
      </c>
      <c r="S4086" s="2" t="s">
        <v>61</v>
      </c>
      <c r="T4086" s="22" cm="1">
        <f t="array" ref="T4086">_xlfn.IFS(OR(Q4086&gt;$U$2,Q4086&lt;$U$3),Q4086*$V$2,OR(Q4086&gt;$U$3,Q4086&lt;$U$4),Q4086*$V$3,OR(Q4086&gt;$U$3,Q4086&lt;$U$4),Q4086*$V$4,OR(Q4086&gt;$U$5,Q4086&lt;$U$6),Q4086*$V$6,OR(Q4086&gt;$U$6,Q4086&lt;$U$7),Q4086*$V$7)</f>
        <v>121.4</v>
      </c>
    </row>
    <row r="4087" spans="1:20" x14ac:dyDescent="0.3">
      <c r="A4087" s="2" t="s">
        <v>4773</v>
      </c>
      <c r="B4087" s="5">
        <v>43244</v>
      </c>
      <c r="C4087" s="5">
        <v>43246</v>
      </c>
      <c r="D4087" s="2" t="s">
        <v>33</v>
      </c>
      <c r="E4087" s="2" t="s">
        <v>66</v>
      </c>
      <c r="F4087" s="2" t="s">
        <v>581</v>
      </c>
      <c r="G4087" s="6" t="str">
        <f>VLOOKUP(F4087,'Customer Info'!A:B,2,0)</f>
        <v>Anthony</v>
      </c>
      <c r="H4087" s="6" t="str">
        <f>VLOOKUP(F4087,'Customer Info'!A:C,3,0)</f>
        <v>O'Donnell</v>
      </c>
      <c r="I4087" s="6" t="str">
        <f>VLOOKUP(F4087,'Customer Info'!A:E,5,0)</f>
        <v>Berlin</v>
      </c>
      <c r="J4087" s="2" t="s">
        <v>311</v>
      </c>
      <c r="K4087" s="2">
        <v>35350</v>
      </c>
      <c r="L4087" s="2">
        <v>33037</v>
      </c>
      <c r="M4087" s="2">
        <v>3</v>
      </c>
      <c r="N4087" s="7">
        <f t="shared" si="252"/>
        <v>99111</v>
      </c>
      <c r="O4087" s="7">
        <f t="shared" si="253"/>
        <v>106050</v>
      </c>
      <c r="P4087" s="2">
        <v>44</v>
      </c>
      <c r="Q4087" s="8">
        <f t="shared" si="254"/>
        <v>106094</v>
      </c>
      <c r="R4087" s="8">
        <f t="shared" si="255"/>
        <v>6939</v>
      </c>
      <c r="S4087" s="2" t="s">
        <v>61</v>
      </c>
      <c r="T4087" s="22" cm="1">
        <f t="array" ref="T4087">_xlfn.IFS(OR(Q4087&gt;$U$2,Q4087&lt;$U$3),Q4087*$V$2,OR(Q4087&gt;$U$3,Q4087&lt;$U$4),Q4087*$V$3,OR(Q4087&gt;$U$3,Q4087&lt;$U$4),Q4087*$V$4,OR(Q4087&gt;$U$5,Q4087&lt;$U$6),Q4087*$V$6,OR(Q4087&gt;$U$6,Q4087&lt;$U$7),Q4087*$V$7)</f>
        <v>2121.88</v>
      </c>
    </row>
    <row r="4088" spans="1:20" x14ac:dyDescent="0.3">
      <c r="A4088" s="2" t="s">
        <v>4774</v>
      </c>
      <c r="B4088" s="5">
        <v>43323</v>
      </c>
      <c r="C4088" s="5">
        <v>43324</v>
      </c>
      <c r="D4088" s="2" t="s">
        <v>45</v>
      </c>
      <c r="E4088" s="2" t="s">
        <v>27</v>
      </c>
      <c r="F4088" s="2" t="s">
        <v>880</v>
      </c>
      <c r="G4088" s="6" t="str">
        <f>VLOOKUP(F4088,'Customer Info'!A:B,2,0)</f>
        <v>Jim</v>
      </c>
      <c r="H4088" s="6" t="str">
        <f>VLOOKUP(F4088,'Customer Info'!A:C,3,0)</f>
        <v>Epp</v>
      </c>
      <c r="I4088" s="6" t="str">
        <f>VLOOKUP(F4088,'Customer Info'!A:E,5,0)</f>
        <v>Qingdao</v>
      </c>
      <c r="J4088" s="2" t="s">
        <v>57</v>
      </c>
      <c r="K4088" s="2">
        <v>765</v>
      </c>
      <c r="L4088" s="2">
        <v>701</v>
      </c>
      <c r="M4088" s="2">
        <v>6</v>
      </c>
      <c r="N4088" s="7">
        <f t="shared" si="252"/>
        <v>4206</v>
      </c>
      <c r="O4088" s="7">
        <f t="shared" si="253"/>
        <v>4590</v>
      </c>
      <c r="P4088" s="2">
        <v>37</v>
      </c>
      <c r="Q4088" s="8">
        <f t="shared" si="254"/>
        <v>4627</v>
      </c>
      <c r="R4088" s="8">
        <f t="shared" si="255"/>
        <v>384</v>
      </c>
      <c r="S4088" s="2" t="s">
        <v>61</v>
      </c>
      <c r="T4088" s="22" cm="1">
        <f t="array" ref="T4088">_xlfn.IFS(OR(Q4088&gt;$U$2,Q4088&lt;$U$3),Q4088*$V$2,OR(Q4088&gt;$U$3,Q4088&lt;$U$4),Q4088*$V$3,OR(Q4088&gt;$U$3,Q4088&lt;$U$4),Q4088*$V$4,OR(Q4088&gt;$U$5,Q4088&lt;$U$6),Q4088*$V$6,OR(Q4088&gt;$U$6,Q4088&lt;$U$7),Q4088*$V$7)</f>
        <v>92.54</v>
      </c>
    </row>
    <row r="4089" spans="1:20" x14ac:dyDescent="0.3">
      <c r="A4089" s="2" t="s">
        <v>4775</v>
      </c>
      <c r="B4089" s="5">
        <v>43362</v>
      </c>
      <c r="C4089" s="5">
        <v>43363</v>
      </c>
      <c r="D4089" s="2" t="s">
        <v>26</v>
      </c>
      <c r="E4089" s="2" t="s">
        <v>41</v>
      </c>
      <c r="F4089" s="2" t="s">
        <v>367</v>
      </c>
      <c r="G4089" s="6" t="str">
        <f>VLOOKUP(F4089,'Customer Info'!A:B,2,0)</f>
        <v>Alex</v>
      </c>
      <c r="H4089" s="6" t="str">
        <f>VLOOKUP(F4089,'Customer Info'!A:C,3,0)</f>
        <v>Avila</v>
      </c>
      <c r="I4089" s="6" t="str">
        <f>VLOOKUP(F4089,'Customer Info'!A:E,5,0)</f>
        <v>Newcastle</v>
      </c>
      <c r="J4089" s="2" t="s">
        <v>402</v>
      </c>
      <c r="K4089" s="2">
        <v>1834</v>
      </c>
      <c r="L4089" s="2">
        <v>1716</v>
      </c>
      <c r="M4089" s="2">
        <v>4</v>
      </c>
      <c r="N4089" s="7">
        <f t="shared" si="252"/>
        <v>6864</v>
      </c>
      <c r="O4089" s="7">
        <f t="shared" si="253"/>
        <v>7336</v>
      </c>
      <c r="P4089" s="2">
        <v>76</v>
      </c>
      <c r="Q4089" s="8">
        <f t="shared" si="254"/>
        <v>7412</v>
      </c>
      <c r="R4089" s="8">
        <f t="shared" si="255"/>
        <v>472</v>
      </c>
      <c r="S4089" s="2" t="s">
        <v>61</v>
      </c>
      <c r="T4089" s="22" cm="1">
        <f t="array" ref="T4089">_xlfn.IFS(OR(Q4089&gt;$U$2,Q4089&lt;$U$3),Q4089*$V$2,OR(Q4089&gt;$U$3,Q4089&lt;$U$4),Q4089*$V$3,OR(Q4089&gt;$U$3,Q4089&lt;$U$4),Q4089*$V$4,OR(Q4089&gt;$U$5,Q4089&lt;$U$6),Q4089*$V$6,OR(Q4089&gt;$U$6,Q4089&lt;$U$7),Q4089*$V$7)</f>
        <v>148.24</v>
      </c>
    </row>
    <row r="4090" spans="1:20" x14ac:dyDescent="0.3">
      <c r="A4090" s="2" t="s">
        <v>4776</v>
      </c>
      <c r="B4090" s="5">
        <v>43324</v>
      </c>
      <c r="C4090" s="5">
        <v>43326</v>
      </c>
      <c r="D4090" s="2" t="s">
        <v>45</v>
      </c>
      <c r="E4090" s="2" t="s">
        <v>66</v>
      </c>
      <c r="F4090" s="2" t="s">
        <v>289</v>
      </c>
      <c r="G4090" s="6" t="str">
        <f>VLOOKUP(F4090,'Customer Info'!A:B,2,0)</f>
        <v>Xylona</v>
      </c>
      <c r="H4090" s="6" t="str">
        <f>VLOOKUP(F4090,'Customer Info'!A:C,3,0)</f>
        <v>Preis</v>
      </c>
      <c r="I4090" s="6" t="str">
        <f>VLOOKUP(F4090,'Customer Info'!A:E,5,0)</f>
        <v>Qidong</v>
      </c>
      <c r="J4090" s="2" t="s">
        <v>87</v>
      </c>
      <c r="K4090" s="2">
        <v>2453</v>
      </c>
      <c r="L4090" s="2">
        <v>2336</v>
      </c>
      <c r="M4090" s="2">
        <v>6</v>
      </c>
      <c r="N4090" s="7">
        <f t="shared" si="252"/>
        <v>14016</v>
      </c>
      <c r="O4090" s="7">
        <f t="shared" si="253"/>
        <v>14718</v>
      </c>
      <c r="P4090" s="2">
        <v>47</v>
      </c>
      <c r="Q4090" s="8">
        <f t="shared" si="254"/>
        <v>14765</v>
      </c>
      <c r="R4090" s="8">
        <f t="shared" si="255"/>
        <v>702</v>
      </c>
      <c r="S4090" s="2" t="s">
        <v>31</v>
      </c>
      <c r="T4090" s="22" cm="1">
        <f t="array" ref="T4090">_xlfn.IFS(OR(Q4090&gt;$U$2,Q4090&lt;$U$3),Q4090*$V$2,OR(Q4090&gt;$U$3,Q4090&lt;$U$4),Q4090*$V$3,OR(Q4090&gt;$U$3,Q4090&lt;$U$4),Q4090*$V$4,OR(Q4090&gt;$U$5,Q4090&lt;$U$6),Q4090*$V$6,OR(Q4090&gt;$U$6,Q4090&lt;$U$7),Q4090*$V$7)</f>
        <v>295.3</v>
      </c>
    </row>
    <row r="4091" spans="1:20" x14ac:dyDescent="0.3">
      <c r="A4091" s="2" t="s">
        <v>4777</v>
      </c>
      <c r="B4091" s="5">
        <v>43435</v>
      </c>
      <c r="C4091" s="5">
        <v>43436</v>
      </c>
      <c r="D4091" s="2" t="s">
        <v>26</v>
      </c>
      <c r="E4091" s="2" t="s">
        <v>89</v>
      </c>
      <c r="F4091" s="2" t="s">
        <v>1077</v>
      </c>
      <c r="G4091" s="6" t="str">
        <f>VLOOKUP(F4091,'Customer Info'!A:B,2,0)</f>
        <v>Brian</v>
      </c>
      <c r="H4091" s="6" t="str">
        <f>VLOOKUP(F4091,'Customer Info'!A:C,3,0)</f>
        <v>Stugart</v>
      </c>
      <c r="I4091" s="6" t="str">
        <f>VLOOKUP(F4091,'Customer Info'!A:E,5,0)</f>
        <v>Jakarta</v>
      </c>
      <c r="J4091" s="2" t="s">
        <v>218</v>
      </c>
      <c r="K4091" s="2">
        <v>2681</v>
      </c>
      <c r="L4091" s="2">
        <v>2458</v>
      </c>
      <c r="M4091" s="2">
        <v>2</v>
      </c>
      <c r="N4091" s="7">
        <f t="shared" si="252"/>
        <v>4916</v>
      </c>
      <c r="O4091" s="7">
        <f t="shared" si="253"/>
        <v>5362</v>
      </c>
      <c r="P4091" s="2">
        <v>66</v>
      </c>
      <c r="Q4091" s="8">
        <f t="shared" si="254"/>
        <v>5428</v>
      </c>
      <c r="R4091" s="8">
        <f t="shared" si="255"/>
        <v>446</v>
      </c>
      <c r="S4091" s="2" t="s">
        <v>61</v>
      </c>
      <c r="T4091" s="22" cm="1">
        <f t="array" ref="T4091">_xlfn.IFS(OR(Q4091&gt;$U$2,Q4091&lt;$U$3),Q4091*$V$2,OR(Q4091&gt;$U$3,Q4091&lt;$U$4),Q4091*$V$3,OR(Q4091&gt;$U$3,Q4091&lt;$U$4),Q4091*$V$4,OR(Q4091&gt;$U$5,Q4091&lt;$U$6),Q4091*$V$6,OR(Q4091&gt;$U$6,Q4091&lt;$U$7),Q4091*$V$7)</f>
        <v>108.56</v>
      </c>
    </row>
    <row r="4092" spans="1:20" x14ac:dyDescent="0.3">
      <c r="A4092" s="2" t="s">
        <v>4778</v>
      </c>
      <c r="B4092" s="5">
        <v>43294</v>
      </c>
      <c r="C4092" s="5">
        <v>43294</v>
      </c>
      <c r="D4092" s="2" t="s">
        <v>33</v>
      </c>
      <c r="E4092" s="2" t="s">
        <v>34</v>
      </c>
      <c r="F4092" s="2" t="s">
        <v>160</v>
      </c>
      <c r="G4092" s="6" t="str">
        <f>VLOOKUP(F4092,'Customer Info'!A:B,2,0)</f>
        <v>Trudy</v>
      </c>
      <c r="H4092" s="6" t="str">
        <f>VLOOKUP(F4092,'Customer Info'!A:C,3,0)</f>
        <v>Glocke</v>
      </c>
      <c r="I4092" s="6" t="str">
        <f>VLOOKUP(F4092,'Customer Info'!A:E,5,0)</f>
        <v>Brisbane</v>
      </c>
      <c r="J4092" s="2" t="s">
        <v>494</v>
      </c>
      <c r="K4092" s="2">
        <v>2250</v>
      </c>
      <c r="L4092" s="2">
        <v>2207</v>
      </c>
      <c r="M4092" s="2">
        <v>3</v>
      </c>
      <c r="N4092" s="7">
        <f t="shared" si="252"/>
        <v>6621</v>
      </c>
      <c r="O4092" s="7">
        <f t="shared" si="253"/>
        <v>6750</v>
      </c>
      <c r="P4092" s="2">
        <v>84</v>
      </c>
      <c r="Q4092" s="8">
        <f t="shared" si="254"/>
        <v>6834</v>
      </c>
      <c r="R4092" s="8">
        <f t="shared" si="255"/>
        <v>129</v>
      </c>
      <c r="S4092" s="2" t="s">
        <v>31</v>
      </c>
      <c r="T4092" s="22" cm="1">
        <f t="array" ref="T4092">_xlfn.IFS(OR(Q4092&gt;$U$2,Q4092&lt;$U$3),Q4092*$V$2,OR(Q4092&gt;$U$3,Q4092&lt;$U$4),Q4092*$V$3,OR(Q4092&gt;$U$3,Q4092&lt;$U$4),Q4092*$V$4,OR(Q4092&gt;$U$5,Q4092&lt;$U$6),Q4092*$V$6,OR(Q4092&gt;$U$6,Q4092&lt;$U$7),Q4092*$V$7)</f>
        <v>136.68</v>
      </c>
    </row>
    <row r="4093" spans="1:20" x14ac:dyDescent="0.3">
      <c r="A4093" s="2" t="s">
        <v>4779</v>
      </c>
      <c r="B4093" s="5">
        <v>43375</v>
      </c>
      <c r="C4093" s="5">
        <v>43377</v>
      </c>
      <c r="D4093" s="2" t="s">
        <v>45</v>
      </c>
      <c r="E4093" s="2" t="s">
        <v>89</v>
      </c>
      <c r="F4093" s="2" t="s">
        <v>2956</v>
      </c>
      <c r="G4093" s="6" t="str">
        <f>VLOOKUP(F4093,'Customer Info'!A:B,2,0)</f>
        <v>Craig</v>
      </c>
      <c r="H4093" s="6" t="str">
        <f>VLOOKUP(F4093,'Customer Info'!A:C,3,0)</f>
        <v>Yedwab</v>
      </c>
      <c r="I4093" s="6" t="str">
        <f>VLOOKUP(F4093,'Customer Info'!A:E,5,0)</f>
        <v>Aligarh</v>
      </c>
      <c r="J4093" s="2" t="s">
        <v>60</v>
      </c>
      <c r="K4093" s="2">
        <v>63</v>
      </c>
      <c r="L4093" s="2">
        <v>58</v>
      </c>
      <c r="M4093" s="2">
        <v>9</v>
      </c>
      <c r="N4093" s="7">
        <f t="shared" si="252"/>
        <v>522</v>
      </c>
      <c r="O4093" s="7">
        <f t="shared" si="253"/>
        <v>567</v>
      </c>
      <c r="P4093" s="2">
        <v>10</v>
      </c>
      <c r="Q4093" s="8">
        <f t="shared" si="254"/>
        <v>577</v>
      </c>
      <c r="R4093" s="8">
        <f t="shared" si="255"/>
        <v>45</v>
      </c>
      <c r="S4093" s="2" t="s">
        <v>31</v>
      </c>
      <c r="T4093" s="22" cm="1">
        <f t="array" ref="T4093">_xlfn.IFS(OR(Q4093&gt;$U$2,Q4093&lt;$U$3),Q4093*$V$2,OR(Q4093&gt;$U$3,Q4093&lt;$U$4),Q4093*$V$3,OR(Q4093&gt;$U$3,Q4093&lt;$U$4),Q4093*$V$4,OR(Q4093&gt;$U$5,Q4093&lt;$U$6),Q4093*$V$6,OR(Q4093&gt;$U$6,Q4093&lt;$U$7),Q4093*$V$7)</f>
        <v>11.540000000000001</v>
      </c>
    </row>
    <row r="4094" spans="1:20" x14ac:dyDescent="0.3">
      <c r="A4094" s="2" t="s">
        <v>4780</v>
      </c>
      <c r="B4094" s="5">
        <v>43142</v>
      </c>
      <c r="C4094" s="5">
        <v>43144</v>
      </c>
      <c r="D4094" s="2" t="s">
        <v>26</v>
      </c>
      <c r="E4094" s="2" t="s">
        <v>27</v>
      </c>
      <c r="F4094" s="2" t="s">
        <v>198</v>
      </c>
      <c r="G4094" s="6" t="str">
        <f>VLOOKUP(F4094,'Customer Info'!A:B,2,0)</f>
        <v>James</v>
      </c>
      <c r="H4094" s="6" t="str">
        <f>VLOOKUP(F4094,'Customer Info'!A:C,3,0)</f>
        <v>Lanier</v>
      </c>
      <c r="I4094" s="6" t="str">
        <f>VLOOKUP(F4094,'Customer Info'!A:E,5,0)</f>
        <v>Dortmund</v>
      </c>
      <c r="J4094" s="2" t="s">
        <v>36</v>
      </c>
      <c r="K4094" s="2">
        <v>6354</v>
      </c>
      <c r="L4094" s="2">
        <v>5769</v>
      </c>
      <c r="M4094" s="2">
        <v>5</v>
      </c>
      <c r="N4094" s="7">
        <f t="shared" si="252"/>
        <v>28845</v>
      </c>
      <c r="O4094" s="7">
        <f t="shared" si="253"/>
        <v>31770</v>
      </c>
      <c r="P4094" s="2">
        <v>94</v>
      </c>
      <c r="Q4094" s="8">
        <f t="shared" si="254"/>
        <v>31864</v>
      </c>
      <c r="R4094" s="8">
        <f t="shared" si="255"/>
        <v>2925</v>
      </c>
      <c r="S4094" s="2" t="s">
        <v>61</v>
      </c>
      <c r="T4094" s="22" cm="1">
        <f t="array" ref="T4094">_xlfn.IFS(OR(Q4094&gt;$U$2,Q4094&lt;$U$3),Q4094*$V$2,OR(Q4094&gt;$U$3,Q4094&lt;$U$4),Q4094*$V$3,OR(Q4094&gt;$U$3,Q4094&lt;$U$4),Q4094*$V$4,OR(Q4094&gt;$U$5,Q4094&lt;$U$6),Q4094*$V$6,OR(Q4094&gt;$U$6,Q4094&lt;$U$7),Q4094*$V$7)</f>
        <v>637.28</v>
      </c>
    </row>
    <row r="4095" spans="1:20" x14ac:dyDescent="0.3">
      <c r="A4095" s="2" t="s">
        <v>4781</v>
      </c>
      <c r="B4095" s="5">
        <v>43135</v>
      </c>
      <c r="C4095" s="5">
        <v>43137</v>
      </c>
      <c r="D4095" s="2" t="s">
        <v>26</v>
      </c>
      <c r="E4095" s="2" t="s">
        <v>89</v>
      </c>
      <c r="F4095" s="2" t="s">
        <v>652</v>
      </c>
      <c r="G4095" s="6" t="str">
        <f>VLOOKUP(F4095,'Customer Info'!A:B,2,0)</f>
        <v>Jonathan</v>
      </c>
      <c r="H4095" s="6" t="str">
        <f>VLOOKUP(F4095,'Customer Info'!A:C,3,0)</f>
        <v>Howell</v>
      </c>
      <c r="I4095" s="6" t="str">
        <f>VLOOKUP(F4095,'Customer Info'!A:E,5,0)</f>
        <v>Guangshui</v>
      </c>
      <c r="J4095" s="2" t="s">
        <v>1010</v>
      </c>
      <c r="K4095" s="2">
        <v>1770</v>
      </c>
      <c r="L4095" s="2">
        <v>1592</v>
      </c>
      <c r="M4095" s="2">
        <v>2</v>
      </c>
      <c r="N4095" s="7">
        <f t="shared" si="252"/>
        <v>3184</v>
      </c>
      <c r="O4095" s="7">
        <f t="shared" si="253"/>
        <v>3540</v>
      </c>
      <c r="P4095" s="2">
        <v>59</v>
      </c>
      <c r="Q4095" s="8">
        <f t="shared" si="254"/>
        <v>3599</v>
      </c>
      <c r="R4095" s="8">
        <f t="shared" si="255"/>
        <v>356</v>
      </c>
      <c r="S4095" s="2" t="s">
        <v>61</v>
      </c>
      <c r="T4095" s="22" cm="1">
        <f t="array" ref="T4095">_xlfn.IFS(OR(Q4095&gt;$U$2,Q4095&lt;$U$3),Q4095*$V$2,OR(Q4095&gt;$U$3,Q4095&lt;$U$4),Q4095*$V$3,OR(Q4095&gt;$U$3,Q4095&lt;$U$4),Q4095*$V$4,OR(Q4095&gt;$U$5,Q4095&lt;$U$6),Q4095*$V$6,OR(Q4095&gt;$U$6,Q4095&lt;$U$7),Q4095*$V$7)</f>
        <v>71.98</v>
      </c>
    </row>
    <row r="4096" spans="1:20" x14ac:dyDescent="0.3">
      <c r="A4096" s="2" t="s">
        <v>4782</v>
      </c>
      <c r="B4096" s="5">
        <v>43199</v>
      </c>
      <c r="C4096" s="5">
        <v>43199</v>
      </c>
      <c r="D4096" s="2" t="s">
        <v>45</v>
      </c>
      <c r="E4096" s="2" t="s">
        <v>27</v>
      </c>
      <c r="F4096" s="2" t="s">
        <v>1267</v>
      </c>
      <c r="G4096" s="6" t="str">
        <f>VLOOKUP(F4096,'Customer Info'!A:B,2,0)</f>
        <v>Harry</v>
      </c>
      <c r="H4096" s="6" t="str">
        <f>VLOOKUP(F4096,'Customer Info'!A:C,3,0)</f>
        <v>Marie</v>
      </c>
      <c r="I4096" s="6" t="str">
        <f>VLOOKUP(F4096,'Customer Info'!A:E,5,0)</f>
        <v>Mataram</v>
      </c>
      <c r="J4096" s="2" t="s">
        <v>384</v>
      </c>
      <c r="K4096" s="2">
        <v>179</v>
      </c>
      <c r="L4096" s="2">
        <v>171</v>
      </c>
      <c r="M4096" s="2">
        <v>4</v>
      </c>
      <c r="N4096" s="7">
        <f t="shared" si="252"/>
        <v>684</v>
      </c>
      <c r="O4096" s="7">
        <f t="shared" si="253"/>
        <v>716</v>
      </c>
      <c r="P4096" s="2">
        <v>30</v>
      </c>
      <c r="Q4096" s="8">
        <f t="shared" si="254"/>
        <v>746</v>
      </c>
      <c r="R4096" s="8">
        <f t="shared" si="255"/>
        <v>32</v>
      </c>
      <c r="S4096" s="2" t="s">
        <v>31</v>
      </c>
      <c r="T4096" s="22" cm="1">
        <f t="array" ref="T4096">_xlfn.IFS(OR(Q4096&gt;$U$2,Q4096&lt;$U$3),Q4096*$V$2,OR(Q4096&gt;$U$3,Q4096&lt;$U$4),Q4096*$V$3,OR(Q4096&gt;$U$3,Q4096&lt;$U$4),Q4096*$V$4,OR(Q4096&gt;$U$5,Q4096&lt;$U$6),Q4096*$V$6,OR(Q4096&gt;$U$6,Q4096&lt;$U$7),Q4096*$V$7)</f>
        <v>14.92</v>
      </c>
    </row>
    <row r="4097" spans="1:20" x14ac:dyDescent="0.3">
      <c r="A4097" s="2" t="s">
        <v>4783</v>
      </c>
      <c r="B4097" s="5">
        <v>43427</v>
      </c>
      <c r="C4097" s="5">
        <v>43427</v>
      </c>
      <c r="D4097" s="2" t="s">
        <v>45</v>
      </c>
      <c r="E4097" s="2" t="s">
        <v>41</v>
      </c>
      <c r="F4097" s="2" t="s">
        <v>1117</v>
      </c>
      <c r="G4097" s="6" t="str">
        <f>VLOOKUP(F4097,'Customer Info'!A:B,2,0)</f>
        <v>Christopher</v>
      </c>
      <c r="H4097" s="6" t="str">
        <f>VLOOKUP(F4097,'Customer Info'!A:C,3,0)</f>
        <v>Martinez</v>
      </c>
      <c r="I4097" s="6" t="str">
        <f>VLOOKUP(F4097,'Customer Info'!A:E,5,0)</f>
        <v>Qingdao</v>
      </c>
      <c r="J4097" s="2" t="s">
        <v>64</v>
      </c>
      <c r="K4097" s="2">
        <v>809</v>
      </c>
      <c r="L4097" s="2">
        <v>770</v>
      </c>
      <c r="M4097" s="2">
        <v>3</v>
      </c>
      <c r="N4097" s="7">
        <f t="shared" si="252"/>
        <v>2310</v>
      </c>
      <c r="O4097" s="7">
        <f t="shared" si="253"/>
        <v>2427</v>
      </c>
      <c r="P4097" s="2">
        <v>75</v>
      </c>
      <c r="Q4097" s="8">
        <f t="shared" si="254"/>
        <v>2502</v>
      </c>
      <c r="R4097" s="8">
        <f t="shared" si="255"/>
        <v>117</v>
      </c>
      <c r="S4097" s="2" t="s">
        <v>61</v>
      </c>
      <c r="T4097" s="22" cm="1">
        <f t="array" ref="T4097">_xlfn.IFS(OR(Q4097&gt;$U$2,Q4097&lt;$U$3),Q4097*$V$2,OR(Q4097&gt;$U$3,Q4097&lt;$U$4),Q4097*$V$3,OR(Q4097&gt;$U$3,Q4097&lt;$U$4),Q4097*$V$4,OR(Q4097&gt;$U$5,Q4097&lt;$U$6),Q4097*$V$6,OR(Q4097&gt;$U$6,Q4097&lt;$U$7),Q4097*$V$7)</f>
        <v>50.04</v>
      </c>
    </row>
    <row r="4098" spans="1:20" x14ac:dyDescent="0.3">
      <c r="A4098" s="2" t="s">
        <v>4784</v>
      </c>
      <c r="B4098" s="5">
        <v>43116</v>
      </c>
      <c r="C4098" s="5">
        <v>43118</v>
      </c>
      <c r="D4098" s="2" t="s">
        <v>33</v>
      </c>
      <c r="E4098" s="2" t="s">
        <v>46</v>
      </c>
      <c r="F4098" s="2" t="s">
        <v>566</v>
      </c>
      <c r="G4098" s="6" t="str">
        <f>VLOOKUP(F4098,'Customer Info'!A:B,2,0)</f>
        <v>Darren</v>
      </c>
      <c r="H4098" s="6" t="str">
        <f>VLOOKUP(F4098,'Customer Info'!A:C,3,0)</f>
        <v>Budd</v>
      </c>
      <c r="I4098" s="6" t="str">
        <f>VLOOKUP(F4098,'Customer Info'!A:E,5,0)</f>
        <v>Regensburg</v>
      </c>
      <c r="J4098" s="2" t="s">
        <v>412</v>
      </c>
      <c r="K4098" s="2">
        <v>6598</v>
      </c>
      <c r="L4098" s="2">
        <v>6346</v>
      </c>
      <c r="M4098" s="2">
        <v>9</v>
      </c>
      <c r="N4098" s="7">
        <f t="shared" si="252"/>
        <v>57114</v>
      </c>
      <c r="O4098" s="7">
        <f t="shared" si="253"/>
        <v>59382</v>
      </c>
      <c r="P4098" s="2">
        <v>63</v>
      </c>
      <c r="Q4098" s="8">
        <f t="shared" si="254"/>
        <v>59445</v>
      </c>
      <c r="R4098" s="8">
        <f t="shared" si="255"/>
        <v>2268</v>
      </c>
      <c r="S4098" s="2" t="s">
        <v>31</v>
      </c>
      <c r="T4098" s="22" cm="1">
        <f t="array" ref="T4098">_xlfn.IFS(OR(Q4098&gt;$U$2,Q4098&lt;$U$3),Q4098*$V$2,OR(Q4098&gt;$U$3,Q4098&lt;$U$4),Q4098*$V$3,OR(Q4098&gt;$U$3,Q4098&lt;$U$4),Q4098*$V$4,OR(Q4098&gt;$U$5,Q4098&lt;$U$6),Q4098*$V$6,OR(Q4098&gt;$U$6,Q4098&lt;$U$7),Q4098*$V$7)</f>
        <v>1188.9000000000001</v>
      </c>
    </row>
    <row r="4099" spans="1:20" x14ac:dyDescent="0.3">
      <c r="A4099" s="2" t="s">
        <v>4785</v>
      </c>
      <c r="B4099" s="5">
        <v>43334</v>
      </c>
      <c r="C4099" s="5">
        <v>43334</v>
      </c>
      <c r="D4099" s="2" t="s">
        <v>45</v>
      </c>
      <c r="E4099" s="2" t="s">
        <v>34</v>
      </c>
      <c r="F4099" s="2" t="s">
        <v>1101</v>
      </c>
      <c r="G4099" s="6" t="str">
        <f>VLOOKUP(F4099,'Customer Info'!A:B,2,0)</f>
        <v>Jack</v>
      </c>
      <c r="H4099" s="6" t="str">
        <f>VLOOKUP(F4099,'Customer Info'!A:C,3,0)</f>
        <v>O'Briant</v>
      </c>
      <c r="I4099" s="6" t="str">
        <f>VLOOKUP(F4099,'Customer Info'!A:E,5,0)</f>
        <v>Jammu</v>
      </c>
      <c r="J4099" s="2" t="s">
        <v>494</v>
      </c>
      <c r="K4099" s="2">
        <v>123</v>
      </c>
      <c r="L4099" s="2">
        <v>115</v>
      </c>
      <c r="M4099" s="2">
        <v>6</v>
      </c>
      <c r="N4099" s="7">
        <f t="shared" si="252"/>
        <v>690</v>
      </c>
      <c r="O4099" s="7">
        <f t="shared" si="253"/>
        <v>738</v>
      </c>
      <c r="P4099" s="2">
        <v>30</v>
      </c>
      <c r="Q4099" s="8">
        <f t="shared" si="254"/>
        <v>768</v>
      </c>
      <c r="R4099" s="8">
        <f t="shared" si="255"/>
        <v>48</v>
      </c>
      <c r="S4099" s="2" t="s">
        <v>61</v>
      </c>
      <c r="T4099" s="22" cm="1">
        <f t="array" ref="T4099">_xlfn.IFS(OR(Q4099&gt;$U$2,Q4099&lt;$U$3),Q4099*$V$2,OR(Q4099&gt;$U$3,Q4099&lt;$U$4),Q4099*$V$3,OR(Q4099&gt;$U$3,Q4099&lt;$U$4),Q4099*$V$4,OR(Q4099&gt;$U$5,Q4099&lt;$U$6),Q4099*$V$6,OR(Q4099&gt;$U$6,Q4099&lt;$U$7),Q4099*$V$7)</f>
        <v>15.36</v>
      </c>
    </row>
    <row r="4100" spans="1:20" x14ac:dyDescent="0.3">
      <c r="A4100" s="2" t="s">
        <v>4786</v>
      </c>
      <c r="B4100" s="5">
        <v>43179</v>
      </c>
      <c r="C4100" s="5">
        <v>43181</v>
      </c>
      <c r="D4100" s="2" t="s">
        <v>33</v>
      </c>
      <c r="E4100" s="2" t="s">
        <v>34</v>
      </c>
      <c r="F4100" s="2" t="s">
        <v>298</v>
      </c>
      <c r="G4100" s="6" t="str">
        <f>VLOOKUP(F4100,'Customer Info'!A:B,2,0)</f>
        <v>Toby</v>
      </c>
      <c r="H4100" s="6" t="str">
        <f>VLOOKUP(F4100,'Customer Info'!A:C,3,0)</f>
        <v>Braunhardt</v>
      </c>
      <c r="I4100" s="6" t="str">
        <f>VLOOKUP(F4100,'Customer Info'!A:E,5,0)</f>
        <v>Jiangyan</v>
      </c>
      <c r="J4100" s="2" t="s">
        <v>464</v>
      </c>
      <c r="K4100" s="2">
        <v>6024</v>
      </c>
      <c r="L4100" s="2">
        <v>5424</v>
      </c>
      <c r="M4100" s="2">
        <v>1</v>
      </c>
      <c r="N4100" s="7">
        <f t="shared" si="252"/>
        <v>5424</v>
      </c>
      <c r="O4100" s="7">
        <f t="shared" si="253"/>
        <v>6024</v>
      </c>
      <c r="P4100" s="2">
        <v>23</v>
      </c>
      <c r="Q4100" s="8">
        <f t="shared" si="254"/>
        <v>6047</v>
      </c>
      <c r="R4100" s="8">
        <f t="shared" si="255"/>
        <v>600</v>
      </c>
      <c r="S4100" s="2" t="s">
        <v>31</v>
      </c>
      <c r="T4100" s="22" cm="1">
        <f t="array" ref="T4100">_xlfn.IFS(OR(Q4100&gt;$U$2,Q4100&lt;$U$3),Q4100*$V$2,OR(Q4100&gt;$U$3,Q4100&lt;$U$4),Q4100*$V$3,OR(Q4100&gt;$U$3,Q4100&lt;$U$4),Q4100*$V$4,OR(Q4100&gt;$U$5,Q4100&lt;$U$6),Q4100*$V$6,OR(Q4100&gt;$U$6,Q4100&lt;$U$7),Q4100*$V$7)</f>
        <v>120.94</v>
      </c>
    </row>
    <row r="4101" spans="1:20" x14ac:dyDescent="0.3">
      <c r="A4101" s="2" t="s">
        <v>4787</v>
      </c>
      <c r="B4101" s="5">
        <v>43271</v>
      </c>
      <c r="C4101" s="5">
        <v>43271</v>
      </c>
      <c r="D4101" s="2" t="s">
        <v>33</v>
      </c>
      <c r="E4101" s="2" t="s">
        <v>46</v>
      </c>
      <c r="F4101" s="2" t="s">
        <v>481</v>
      </c>
      <c r="G4101" s="6" t="str">
        <f>VLOOKUP(F4101,'Customer Info'!A:B,2,0)</f>
        <v>MaryBeth</v>
      </c>
      <c r="H4101" s="6" t="str">
        <f>VLOOKUP(F4101,'Customer Info'!A:C,3,0)</f>
        <v>Skach</v>
      </c>
      <c r="I4101" s="6" t="str">
        <f>VLOOKUP(F4101,'Customer Info'!A:E,5,0)</f>
        <v>Licheng</v>
      </c>
      <c r="J4101" s="2" t="s">
        <v>386</v>
      </c>
      <c r="K4101" s="2">
        <v>1619</v>
      </c>
      <c r="L4101" s="2">
        <v>1442</v>
      </c>
      <c r="M4101" s="2">
        <v>2</v>
      </c>
      <c r="N4101" s="7">
        <f t="shared" si="252"/>
        <v>2884</v>
      </c>
      <c r="O4101" s="7">
        <f t="shared" si="253"/>
        <v>3238</v>
      </c>
      <c r="P4101" s="2">
        <v>100</v>
      </c>
      <c r="Q4101" s="8">
        <f t="shared" si="254"/>
        <v>3338</v>
      </c>
      <c r="R4101" s="8">
        <f t="shared" si="255"/>
        <v>354</v>
      </c>
      <c r="S4101" s="2" t="s">
        <v>69</v>
      </c>
      <c r="T4101" s="22" cm="1">
        <f t="array" ref="T4101">_xlfn.IFS(OR(Q4101&gt;$U$2,Q4101&lt;$U$3),Q4101*$V$2,OR(Q4101&gt;$U$3,Q4101&lt;$U$4),Q4101*$V$3,OR(Q4101&gt;$U$3,Q4101&lt;$U$4),Q4101*$V$4,OR(Q4101&gt;$U$5,Q4101&lt;$U$6),Q4101*$V$6,OR(Q4101&gt;$U$6,Q4101&lt;$U$7),Q4101*$V$7)</f>
        <v>66.760000000000005</v>
      </c>
    </row>
    <row r="4102" spans="1:20" x14ac:dyDescent="0.3">
      <c r="A4102" s="2" t="s">
        <v>4788</v>
      </c>
      <c r="B4102" s="5">
        <v>43285</v>
      </c>
      <c r="C4102" s="5">
        <v>43287</v>
      </c>
      <c r="D4102" s="2" t="s">
        <v>45</v>
      </c>
      <c r="E4102" s="2" t="s">
        <v>34</v>
      </c>
      <c r="F4102" s="2" t="s">
        <v>152</v>
      </c>
      <c r="G4102" s="6" t="str">
        <f>VLOOKUP(F4102,'Customer Info'!A:B,2,0)</f>
        <v>Larry</v>
      </c>
      <c r="H4102" s="6" t="str">
        <f>VLOOKUP(F4102,'Customer Info'!A:C,3,0)</f>
        <v>Blacks</v>
      </c>
      <c r="I4102" s="6" t="str">
        <f>VLOOKUP(F4102,'Customer Info'!A:E,5,0)</f>
        <v>Shangyu</v>
      </c>
      <c r="J4102" s="2" t="s">
        <v>323</v>
      </c>
      <c r="K4102" s="2">
        <v>679</v>
      </c>
      <c r="L4102" s="2">
        <v>654</v>
      </c>
      <c r="M4102" s="2">
        <v>4</v>
      </c>
      <c r="N4102" s="7">
        <f t="shared" si="252"/>
        <v>2616</v>
      </c>
      <c r="O4102" s="7">
        <f t="shared" si="253"/>
        <v>2716</v>
      </c>
      <c r="P4102" s="2">
        <v>29</v>
      </c>
      <c r="Q4102" s="8">
        <f t="shared" si="254"/>
        <v>2745</v>
      </c>
      <c r="R4102" s="8">
        <f t="shared" si="255"/>
        <v>100</v>
      </c>
      <c r="S4102" s="2" t="s">
        <v>28</v>
      </c>
      <c r="T4102" s="22" cm="1">
        <f t="array" ref="T4102">_xlfn.IFS(OR(Q4102&gt;$U$2,Q4102&lt;$U$3),Q4102*$V$2,OR(Q4102&gt;$U$3,Q4102&lt;$U$4),Q4102*$V$3,OR(Q4102&gt;$U$3,Q4102&lt;$U$4),Q4102*$V$4,OR(Q4102&gt;$U$5,Q4102&lt;$U$6),Q4102*$V$6,OR(Q4102&gt;$U$6,Q4102&lt;$U$7),Q4102*$V$7)</f>
        <v>54.9</v>
      </c>
    </row>
    <row r="4103" spans="1:20" x14ac:dyDescent="0.3">
      <c r="A4103" s="2" t="s">
        <v>4789</v>
      </c>
      <c r="B4103" s="5">
        <v>43255</v>
      </c>
      <c r="C4103" s="5">
        <v>43255</v>
      </c>
      <c r="D4103" s="2" t="s">
        <v>33</v>
      </c>
      <c r="E4103" s="2" t="s">
        <v>66</v>
      </c>
      <c r="F4103" s="2" t="s">
        <v>2956</v>
      </c>
      <c r="G4103" s="6" t="str">
        <f>VLOOKUP(F4103,'Customer Info'!A:B,2,0)</f>
        <v>Craig</v>
      </c>
      <c r="H4103" s="6" t="str">
        <f>VLOOKUP(F4103,'Customer Info'!A:C,3,0)</f>
        <v>Yedwab</v>
      </c>
      <c r="I4103" s="6" t="str">
        <f>VLOOKUP(F4103,'Customer Info'!A:E,5,0)</f>
        <v>Aligarh</v>
      </c>
      <c r="J4103" s="2" t="s">
        <v>221</v>
      </c>
      <c r="K4103" s="2">
        <v>25658</v>
      </c>
      <c r="L4103" s="2">
        <v>24466</v>
      </c>
      <c r="M4103" s="2">
        <v>1</v>
      </c>
      <c r="N4103" s="7">
        <f t="shared" si="252"/>
        <v>24466</v>
      </c>
      <c r="O4103" s="7">
        <f t="shared" si="253"/>
        <v>25658</v>
      </c>
      <c r="P4103" s="2">
        <v>86</v>
      </c>
      <c r="Q4103" s="8">
        <f t="shared" si="254"/>
        <v>25744</v>
      </c>
      <c r="R4103" s="8">
        <f t="shared" si="255"/>
        <v>1192</v>
      </c>
      <c r="S4103" s="2" t="s">
        <v>61</v>
      </c>
      <c r="T4103" s="22" cm="1">
        <f t="array" ref="T4103">_xlfn.IFS(OR(Q4103&gt;$U$2,Q4103&lt;$U$3),Q4103*$V$2,OR(Q4103&gt;$U$3,Q4103&lt;$U$4),Q4103*$V$3,OR(Q4103&gt;$U$3,Q4103&lt;$U$4),Q4103*$V$4,OR(Q4103&gt;$U$5,Q4103&lt;$U$6),Q4103*$V$6,OR(Q4103&gt;$U$6,Q4103&lt;$U$7),Q4103*$V$7)</f>
        <v>514.88</v>
      </c>
    </row>
    <row r="4104" spans="1:20" x14ac:dyDescent="0.3">
      <c r="A4104" s="2" t="s">
        <v>4790</v>
      </c>
      <c r="B4104" s="5">
        <v>43408</v>
      </c>
      <c r="C4104" s="5">
        <v>43410</v>
      </c>
      <c r="D4104" s="2" t="s">
        <v>26</v>
      </c>
      <c r="E4104" s="2" t="s">
        <v>66</v>
      </c>
      <c r="F4104" s="2" t="s">
        <v>773</v>
      </c>
      <c r="G4104" s="6" t="str">
        <f>VLOOKUP(F4104,'Customer Info'!A:B,2,0)</f>
        <v>Brooke</v>
      </c>
      <c r="H4104" s="6" t="str">
        <f>VLOOKUP(F4104,'Customer Info'!A:C,3,0)</f>
        <v>Gillingham</v>
      </c>
      <c r="I4104" s="6" t="str">
        <f>VLOOKUP(F4104,'Customer Info'!A:E,5,0)</f>
        <v>Weimar</v>
      </c>
      <c r="J4104" s="2" t="s">
        <v>43</v>
      </c>
      <c r="K4104" s="2">
        <v>7327</v>
      </c>
      <c r="L4104" s="2">
        <v>6658</v>
      </c>
      <c r="M4104" s="2">
        <v>4</v>
      </c>
      <c r="N4104" s="7">
        <f t="shared" si="252"/>
        <v>26632</v>
      </c>
      <c r="O4104" s="7">
        <f t="shared" si="253"/>
        <v>29308</v>
      </c>
      <c r="P4104" s="2">
        <v>45</v>
      </c>
      <c r="Q4104" s="8">
        <f t="shared" si="254"/>
        <v>29353</v>
      </c>
      <c r="R4104" s="8">
        <f t="shared" si="255"/>
        <v>2676</v>
      </c>
      <c r="S4104" s="2" t="s">
        <v>31</v>
      </c>
      <c r="T4104" s="22" cm="1">
        <f t="array" ref="T4104">_xlfn.IFS(OR(Q4104&gt;$U$2,Q4104&lt;$U$3),Q4104*$V$2,OR(Q4104&gt;$U$3,Q4104&lt;$U$4),Q4104*$V$3,OR(Q4104&gt;$U$3,Q4104&lt;$U$4),Q4104*$V$4,OR(Q4104&gt;$U$5,Q4104&lt;$U$6),Q4104*$V$6,OR(Q4104&gt;$U$6,Q4104&lt;$U$7),Q4104*$V$7)</f>
        <v>587.06000000000006</v>
      </c>
    </row>
    <row r="4105" spans="1:20" x14ac:dyDescent="0.3">
      <c r="A4105" s="2" t="s">
        <v>4791</v>
      </c>
      <c r="B4105" s="5">
        <v>43190</v>
      </c>
      <c r="C4105" s="5">
        <v>43190</v>
      </c>
      <c r="D4105" s="2" t="s">
        <v>26</v>
      </c>
      <c r="E4105" s="2" t="s">
        <v>34</v>
      </c>
      <c r="F4105" s="2" t="s">
        <v>373</v>
      </c>
      <c r="G4105" s="6" t="str">
        <f>VLOOKUP(F4105,'Customer Info'!A:B,2,0)</f>
        <v>Joy</v>
      </c>
      <c r="H4105" s="6" t="str">
        <f>VLOOKUP(F4105,'Customer Info'!A:C,3,0)</f>
        <v>Daniels</v>
      </c>
      <c r="I4105" s="6" t="str">
        <f>VLOOKUP(F4105,'Customer Info'!A:E,5,0)</f>
        <v>Cairns</v>
      </c>
      <c r="J4105" s="2" t="s">
        <v>716</v>
      </c>
      <c r="K4105" s="2">
        <v>1808</v>
      </c>
      <c r="L4105" s="2">
        <v>1740</v>
      </c>
      <c r="M4105" s="2">
        <v>10</v>
      </c>
      <c r="N4105" s="7">
        <f t="shared" si="252"/>
        <v>17400</v>
      </c>
      <c r="O4105" s="7">
        <f t="shared" si="253"/>
        <v>18080</v>
      </c>
      <c r="P4105" s="2">
        <v>89</v>
      </c>
      <c r="Q4105" s="8">
        <f t="shared" si="254"/>
        <v>18169</v>
      </c>
      <c r="R4105" s="8">
        <f t="shared" si="255"/>
        <v>680</v>
      </c>
      <c r="S4105" s="2" t="s">
        <v>31</v>
      </c>
      <c r="T4105" s="22" cm="1">
        <f t="array" ref="T4105">_xlfn.IFS(OR(Q4105&gt;$U$2,Q4105&lt;$U$3),Q4105*$V$2,OR(Q4105&gt;$U$3,Q4105&lt;$U$4),Q4105*$V$3,OR(Q4105&gt;$U$3,Q4105&lt;$U$4),Q4105*$V$4,OR(Q4105&gt;$U$5,Q4105&lt;$U$6),Q4105*$V$6,OR(Q4105&gt;$U$6,Q4105&lt;$U$7),Q4105*$V$7)</f>
        <v>363.38</v>
      </c>
    </row>
    <row r="4106" spans="1:20" x14ac:dyDescent="0.3">
      <c r="A4106" s="2" t="s">
        <v>4792</v>
      </c>
      <c r="B4106" s="5">
        <v>43240</v>
      </c>
      <c r="C4106" s="5">
        <v>43241</v>
      </c>
      <c r="D4106" s="2" t="s">
        <v>45</v>
      </c>
      <c r="E4106" s="2" t="s">
        <v>89</v>
      </c>
      <c r="F4106" s="2" t="s">
        <v>214</v>
      </c>
      <c r="G4106" s="6" t="str">
        <f>VLOOKUP(F4106,'Customer Info'!A:B,2,0)</f>
        <v>Laurel</v>
      </c>
      <c r="H4106" s="6" t="str">
        <f>VLOOKUP(F4106,'Customer Info'!A:C,3,0)</f>
        <v>Beltran</v>
      </c>
      <c r="I4106" s="6" t="str">
        <f>VLOOKUP(F4106,'Customer Info'!A:E,5,0)</f>
        <v>Bonn</v>
      </c>
      <c r="J4106" s="2" t="s">
        <v>620</v>
      </c>
      <c r="K4106" s="2">
        <v>3289</v>
      </c>
      <c r="L4106" s="2">
        <v>3105</v>
      </c>
      <c r="M4106" s="2">
        <v>2</v>
      </c>
      <c r="N4106" s="7">
        <f t="shared" si="252"/>
        <v>6210</v>
      </c>
      <c r="O4106" s="7">
        <f t="shared" si="253"/>
        <v>6578</v>
      </c>
      <c r="P4106" s="2">
        <v>86</v>
      </c>
      <c r="Q4106" s="8">
        <f t="shared" si="254"/>
        <v>6664</v>
      </c>
      <c r="R4106" s="8">
        <f t="shared" si="255"/>
        <v>368</v>
      </c>
      <c r="S4106" s="2" t="s">
        <v>61</v>
      </c>
      <c r="T4106" s="22" cm="1">
        <f t="array" ref="T4106">_xlfn.IFS(OR(Q4106&gt;$U$2,Q4106&lt;$U$3),Q4106*$V$2,OR(Q4106&gt;$U$3,Q4106&lt;$U$4),Q4106*$V$3,OR(Q4106&gt;$U$3,Q4106&lt;$U$4),Q4106*$V$4,OR(Q4106&gt;$U$5,Q4106&lt;$U$6),Q4106*$V$6,OR(Q4106&gt;$U$6,Q4106&lt;$U$7),Q4106*$V$7)</f>
        <v>133.28</v>
      </c>
    </row>
    <row r="4107" spans="1:20" x14ac:dyDescent="0.3">
      <c r="A4107" s="2" t="s">
        <v>4793</v>
      </c>
      <c r="B4107" s="5">
        <v>43337</v>
      </c>
      <c r="C4107" s="5">
        <v>43339</v>
      </c>
      <c r="D4107" s="2" t="s">
        <v>26</v>
      </c>
      <c r="E4107" s="2" t="s">
        <v>46</v>
      </c>
      <c r="F4107" s="2" t="s">
        <v>799</v>
      </c>
      <c r="G4107" s="6" t="str">
        <f>VLOOKUP(F4107,'Customer Info'!A:B,2,0)</f>
        <v>Tim</v>
      </c>
      <c r="H4107" s="6" t="str">
        <f>VLOOKUP(F4107,'Customer Info'!A:C,3,0)</f>
        <v>Brockman</v>
      </c>
      <c r="I4107" s="6" t="str">
        <f>VLOOKUP(F4107,'Customer Info'!A:E,5,0)</f>
        <v>Toowoomba</v>
      </c>
      <c r="J4107" s="2" t="s">
        <v>371</v>
      </c>
      <c r="K4107" s="2">
        <v>1585</v>
      </c>
      <c r="L4107" s="2">
        <v>1495</v>
      </c>
      <c r="M4107" s="2">
        <v>5</v>
      </c>
      <c r="N4107" s="7">
        <f t="shared" ref="N4107:N4170" si="256">L4107*M4107</f>
        <v>7475</v>
      </c>
      <c r="O4107" s="7">
        <f t="shared" ref="O4107:O4170" si="257">K4107*M4107</f>
        <v>7925</v>
      </c>
      <c r="P4107" s="2">
        <v>73</v>
      </c>
      <c r="Q4107" s="8">
        <f t="shared" ref="Q4107:Q4170" si="258">P4107+O4107</f>
        <v>7998</v>
      </c>
      <c r="R4107" s="8">
        <f t="shared" ref="R4107:R4170" si="259">Q4107-N4107-P4107</f>
        <v>450</v>
      </c>
      <c r="S4107" s="2" t="s">
        <v>31</v>
      </c>
      <c r="T4107" s="22" cm="1">
        <f t="array" ref="T4107">_xlfn.IFS(OR(Q4107&gt;$U$2,Q4107&lt;$U$3),Q4107*$V$2,OR(Q4107&gt;$U$3,Q4107&lt;$U$4),Q4107*$V$3,OR(Q4107&gt;$U$3,Q4107&lt;$U$4),Q4107*$V$4,OR(Q4107&gt;$U$5,Q4107&lt;$U$6),Q4107*$V$6,OR(Q4107&gt;$U$6,Q4107&lt;$U$7),Q4107*$V$7)</f>
        <v>159.96</v>
      </c>
    </row>
    <row r="4108" spans="1:20" x14ac:dyDescent="0.3">
      <c r="A4108" s="2" t="s">
        <v>4794</v>
      </c>
      <c r="B4108" s="5">
        <v>43203</v>
      </c>
      <c r="C4108" s="5">
        <v>43203</v>
      </c>
      <c r="D4108" s="2" t="s">
        <v>45</v>
      </c>
      <c r="E4108" s="2" t="s">
        <v>27</v>
      </c>
      <c r="F4108" s="2" t="s">
        <v>1313</v>
      </c>
      <c r="G4108" s="6" t="str">
        <f>VLOOKUP(F4108,'Customer Info'!A:B,2,0)</f>
        <v>Lindsay</v>
      </c>
      <c r="H4108" s="6" t="str">
        <f>VLOOKUP(F4108,'Customer Info'!A:C,3,0)</f>
        <v>Castell</v>
      </c>
      <c r="I4108" s="6" t="str">
        <f>VLOOKUP(F4108,'Customer Info'!A:E,5,0)</f>
        <v>Depok</v>
      </c>
      <c r="J4108" s="2" t="s">
        <v>697</v>
      </c>
      <c r="K4108" s="2">
        <v>61</v>
      </c>
      <c r="L4108" s="2">
        <v>57</v>
      </c>
      <c r="M4108" s="2">
        <v>3</v>
      </c>
      <c r="N4108" s="7">
        <f t="shared" si="256"/>
        <v>171</v>
      </c>
      <c r="O4108" s="7">
        <f t="shared" si="257"/>
        <v>183</v>
      </c>
      <c r="P4108" s="2">
        <v>10</v>
      </c>
      <c r="Q4108" s="8">
        <f t="shared" si="258"/>
        <v>193</v>
      </c>
      <c r="R4108" s="8">
        <f t="shared" si="259"/>
        <v>12</v>
      </c>
      <c r="S4108" s="2" t="s">
        <v>31</v>
      </c>
      <c r="T4108" s="22" cm="1">
        <f t="array" ref="T4108">_xlfn.IFS(OR(Q4108&gt;$U$2,Q4108&lt;$U$3),Q4108*$V$2,OR(Q4108&gt;$U$3,Q4108&lt;$U$4),Q4108*$V$3,OR(Q4108&gt;$U$3,Q4108&lt;$U$4),Q4108*$V$4,OR(Q4108&gt;$U$5,Q4108&lt;$U$6),Q4108*$V$6,OR(Q4108&gt;$U$6,Q4108&lt;$U$7),Q4108*$V$7)</f>
        <v>3.86</v>
      </c>
    </row>
    <row r="4109" spans="1:20" x14ac:dyDescent="0.3">
      <c r="A4109" s="2" t="s">
        <v>4795</v>
      </c>
      <c r="B4109" s="5">
        <v>43155</v>
      </c>
      <c r="C4109" s="5">
        <v>43155</v>
      </c>
      <c r="D4109" s="2" t="s">
        <v>33</v>
      </c>
      <c r="E4109" s="2" t="s">
        <v>89</v>
      </c>
      <c r="F4109" s="2" t="s">
        <v>818</v>
      </c>
      <c r="G4109" s="6" t="str">
        <f>VLOOKUP(F4109,'Customer Info'!A:B,2,0)</f>
        <v>Helen</v>
      </c>
      <c r="H4109" s="6" t="str">
        <f>VLOOKUP(F4109,'Customer Info'!A:C,3,0)</f>
        <v>Abelman</v>
      </c>
      <c r="I4109" s="6" t="str">
        <f>VLOOKUP(F4109,'Customer Info'!A:E,5,0)</f>
        <v>Mangalore</v>
      </c>
      <c r="J4109" s="2" t="s">
        <v>838</v>
      </c>
      <c r="K4109" s="2">
        <v>1619</v>
      </c>
      <c r="L4109" s="2">
        <v>1442</v>
      </c>
      <c r="M4109" s="2">
        <v>4</v>
      </c>
      <c r="N4109" s="7">
        <f t="shared" si="256"/>
        <v>5768</v>
      </c>
      <c r="O4109" s="7">
        <f t="shared" si="257"/>
        <v>6476</v>
      </c>
      <c r="P4109" s="2">
        <v>60</v>
      </c>
      <c r="Q4109" s="8">
        <f t="shared" si="258"/>
        <v>6536</v>
      </c>
      <c r="R4109" s="8">
        <f t="shared" si="259"/>
        <v>708</v>
      </c>
      <c r="S4109" s="2" t="s">
        <v>28</v>
      </c>
      <c r="T4109" s="22" cm="1">
        <f t="array" ref="T4109">_xlfn.IFS(OR(Q4109&gt;$U$2,Q4109&lt;$U$3),Q4109*$V$2,OR(Q4109&gt;$U$3,Q4109&lt;$U$4),Q4109*$V$3,OR(Q4109&gt;$U$3,Q4109&lt;$U$4),Q4109*$V$4,OR(Q4109&gt;$U$5,Q4109&lt;$U$6),Q4109*$V$6,OR(Q4109&gt;$U$6,Q4109&lt;$U$7),Q4109*$V$7)</f>
        <v>130.72</v>
      </c>
    </row>
    <row r="4110" spans="1:20" x14ac:dyDescent="0.3">
      <c r="A4110" s="2" t="s">
        <v>4796</v>
      </c>
      <c r="B4110" s="5">
        <v>43392</v>
      </c>
      <c r="C4110" s="5">
        <v>43393</v>
      </c>
      <c r="D4110" s="2" t="s">
        <v>26</v>
      </c>
      <c r="E4110" s="2" t="s">
        <v>27</v>
      </c>
      <c r="F4110" s="2" t="s">
        <v>782</v>
      </c>
      <c r="G4110" s="6" t="str">
        <f>VLOOKUP(F4110,'Customer Info'!A:B,2,0)</f>
        <v>Duane</v>
      </c>
      <c r="H4110" s="6" t="str">
        <f>VLOOKUP(F4110,'Customer Info'!A:C,3,0)</f>
        <v>Benoit</v>
      </c>
      <c r="I4110" s="6" t="str">
        <f>VLOOKUP(F4110,'Customer Info'!A:E,5,0)</f>
        <v>Tamworth</v>
      </c>
      <c r="J4110" s="2" t="s">
        <v>48</v>
      </c>
      <c r="K4110" s="2">
        <v>1585</v>
      </c>
      <c r="L4110" s="2">
        <v>1495</v>
      </c>
      <c r="M4110" s="2">
        <v>3</v>
      </c>
      <c r="N4110" s="7">
        <f t="shared" si="256"/>
        <v>4485</v>
      </c>
      <c r="O4110" s="7">
        <f t="shared" si="257"/>
        <v>4755</v>
      </c>
      <c r="P4110" s="2">
        <v>53</v>
      </c>
      <c r="Q4110" s="8">
        <f t="shared" si="258"/>
        <v>4808</v>
      </c>
      <c r="R4110" s="8">
        <f t="shared" si="259"/>
        <v>270</v>
      </c>
      <c r="S4110" s="2" t="s">
        <v>31</v>
      </c>
      <c r="T4110" s="22" cm="1">
        <f t="array" ref="T4110">_xlfn.IFS(OR(Q4110&gt;$U$2,Q4110&lt;$U$3),Q4110*$V$2,OR(Q4110&gt;$U$3,Q4110&lt;$U$4),Q4110*$V$3,OR(Q4110&gt;$U$3,Q4110&lt;$U$4),Q4110*$V$4,OR(Q4110&gt;$U$5,Q4110&lt;$U$6),Q4110*$V$6,OR(Q4110&gt;$U$6,Q4110&lt;$U$7),Q4110*$V$7)</f>
        <v>96.16</v>
      </c>
    </row>
    <row r="4111" spans="1:20" x14ac:dyDescent="0.3">
      <c r="A4111" s="2" t="s">
        <v>4797</v>
      </c>
      <c r="B4111" s="5">
        <v>43314</v>
      </c>
      <c r="C4111" s="5">
        <v>43315</v>
      </c>
      <c r="D4111" s="2" t="s">
        <v>45</v>
      </c>
      <c r="E4111" s="2" t="s">
        <v>89</v>
      </c>
      <c r="F4111" s="2" t="s">
        <v>1519</v>
      </c>
      <c r="G4111" s="6" t="str">
        <f>VLOOKUP(F4111,'Customer Info'!A:B,2,0)</f>
        <v>Ralph</v>
      </c>
      <c r="H4111" s="6" t="str">
        <f>VLOOKUP(F4111,'Customer Info'!A:C,3,0)</f>
        <v>Arnett</v>
      </c>
      <c r="I4111" s="6" t="str">
        <f>VLOOKUP(F4111,'Customer Info'!A:E,5,0)</f>
        <v>Shenyang</v>
      </c>
      <c r="J4111" s="2" t="s">
        <v>348</v>
      </c>
      <c r="K4111" s="2">
        <v>151</v>
      </c>
      <c r="L4111" s="2">
        <v>139</v>
      </c>
      <c r="M4111" s="2">
        <v>1</v>
      </c>
      <c r="N4111" s="7">
        <f t="shared" si="256"/>
        <v>139</v>
      </c>
      <c r="O4111" s="7">
        <f t="shared" si="257"/>
        <v>151</v>
      </c>
      <c r="P4111" s="2">
        <v>30</v>
      </c>
      <c r="Q4111" s="8">
        <f t="shared" si="258"/>
        <v>181</v>
      </c>
      <c r="R4111" s="8">
        <f t="shared" si="259"/>
        <v>12</v>
      </c>
      <c r="S4111" s="2" t="s">
        <v>31</v>
      </c>
      <c r="T4111" s="22" cm="1">
        <f t="array" ref="T4111">_xlfn.IFS(OR(Q4111&gt;$U$2,Q4111&lt;$U$3),Q4111*$V$2,OR(Q4111&gt;$U$3,Q4111&lt;$U$4),Q4111*$V$3,OR(Q4111&gt;$U$3,Q4111&lt;$U$4),Q4111*$V$4,OR(Q4111&gt;$U$5,Q4111&lt;$U$6),Q4111*$V$6,OR(Q4111&gt;$U$6,Q4111&lt;$U$7),Q4111*$V$7)</f>
        <v>3.62</v>
      </c>
    </row>
    <row r="4112" spans="1:20" x14ac:dyDescent="0.3">
      <c r="A4112" s="2" t="s">
        <v>4798</v>
      </c>
      <c r="B4112" s="5">
        <v>43310</v>
      </c>
      <c r="C4112" s="5">
        <v>43310</v>
      </c>
      <c r="D4112" s="2" t="s">
        <v>26</v>
      </c>
      <c r="E4112" s="2" t="s">
        <v>66</v>
      </c>
      <c r="F4112" s="2" t="s">
        <v>1245</v>
      </c>
      <c r="G4112" s="6" t="str">
        <f>VLOOKUP(F4112,'Customer Info'!A:B,2,0)</f>
        <v>Erica</v>
      </c>
      <c r="H4112" s="6" t="str">
        <f>VLOOKUP(F4112,'Customer Info'!A:C,3,0)</f>
        <v>Hackney</v>
      </c>
      <c r="I4112" s="6" t="str">
        <f>VLOOKUP(F4112,'Customer Info'!A:E,5,0)</f>
        <v>Perth</v>
      </c>
      <c r="J4112" s="2" t="s">
        <v>699</v>
      </c>
      <c r="K4112" s="2">
        <v>1405</v>
      </c>
      <c r="L4112" s="2">
        <v>1287</v>
      </c>
      <c r="M4112" s="2">
        <v>1</v>
      </c>
      <c r="N4112" s="7">
        <f t="shared" si="256"/>
        <v>1287</v>
      </c>
      <c r="O4112" s="7">
        <f t="shared" si="257"/>
        <v>1405</v>
      </c>
      <c r="P4112" s="2">
        <v>45</v>
      </c>
      <c r="Q4112" s="8">
        <f t="shared" si="258"/>
        <v>1450</v>
      </c>
      <c r="R4112" s="8">
        <f t="shared" si="259"/>
        <v>118</v>
      </c>
      <c r="S4112" s="2" t="s">
        <v>31</v>
      </c>
      <c r="T4112" s="22" cm="1">
        <f t="array" ref="T4112">_xlfn.IFS(OR(Q4112&gt;$U$2,Q4112&lt;$U$3),Q4112*$V$2,OR(Q4112&gt;$U$3,Q4112&lt;$U$4),Q4112*$V$3,OR(Q4112&gt;$U$3,Q4112&lt;$U$4),Q4112*$V$4,OR(Q4112&gt;$U$5,Q4112&lt;$U$6),Q4112*$V$6,OR(Q4112&gt;$U$6,Q4112&lt;$U$7),Q4112*$V$7)</f>
        <v>29</v>
      </c>
    </row>
    <row r="4113" spans="1:20" x14ac:dyDescent="0.3">
      <c r="A4113" s="2" t="s">
        <v>4799</v>
      </c>
      <c r="B4113" s="5">
        <v>43239</v>
      </c>
      <c r="C4113" s="5">
        <v>43241</v>
      </c>
      <c r="D4113" s="2" t="s">
        <v>45</v>
      </c>
      <c r="E4113" s="2" t="s">
        <v>66</v>
      </c>
      <c r="F4113" s="2" t="s">
        <v>594</v>
      </c>
      <c r="G4113" s="6" t="str">
        <f>VLOOKUP(F4113,'Customer Info'!A:B,2,0)</f>
        <v>Anna</v>
      </c>
      <c r="H4113" s="6" t="str">
        <f>VLOOKUP(F4113,'Customer Info'!A:C,3,0)</f>
        <v>Gayman</v>
      </c>
      <c r="I4113" s="6" t="str">
        <f>VLOOKUP(F4113,'Customer Info'!A:E,5,0)</f>
        <v>Surat</v>
      </c>
      <c r="J4113" s="2" t="s">
        <v>283</v>
      </c>
      <c r="K4113" s="2">
        <v>90</v>
      </c>
      <c r="L4113" s="2">
        <v>81</v>
      </c>
      <c r="M4113" s="2">
        <v>3</v>
      </c>
      <c r="N4113" s="7">
        <f t="shared" si="256"/>
        <v>243</v>
      </c>
      <c r="O4113" s="7">
        <f t="shared" si="257"/>
        <v>270</v>
      </c>
      <c r="P4113" s="2">
        <v>10</v>
      </c>
      <c r="Q4113" s="8">
        <f t="shared" si="258"/>
        <v>280</v>
      </c>
      <c r="R4113" s="8">
        <f t="shared" si="259"/>
        <v>27</v>
      </c>
      <c r="S4113" s="2" t="s">
        <v>28</v>
      </c>
      <c r="T4113" s="22" cm="1">
        <f t="array" ref="T4113">_xlfn.IFS(OR(Q4113&gt;$U$2,Q4113&lt;$U$3),Q4113*$V$2,OR(Q4113&gt;$U$3,Q4113&lt;$U$4),Q4113*$V$3,OR(Q4113&gt;$U$3,Q4113&lt;$U$4),Q4113*$V$4,OR(Q4113&gt;$U$5,Q4113&lt;$U$6),Q4113*$V$6,OR(Q4113&gt;$U$6,Q4113&lt;$U$7),Q4113*$V$7)</f>
        <v>5.6000000000000005</v>
      </c>
    </row>
    <row r="4114" spans="1:20" x14ac:dyDescent="0.3">
      <c r="A4114" s="2" t="s">
        <v>4800</v>
      </c>
      <c r="B4114" s="5">
        <v>43157</v>
      </c>
      <c r="C4114" s="5">
        <v>43157</v>
      </c>
      <c r="D4114" s="2" t="s">
        <v>26</v>
      </c>
      <c r="E4114" s="2" t="s">
        <v>34</v>
      </c>
      <c r="F4114" s="2" t="s">
        <v>611</v>
      </c>
      <c r="G4114" s="6" t="str">
        <f>VLOOKUP(F4114,'Customer Info'!A:B,2,0)</f>
        <v>Scott</v>
      </c>
      <c r="H4114" s="6" t="str">
        <f>VLOOKUP(F4114,'Customer Info'!A:C,3,0)</f>
        <v>Cohen</v>
      </c>
      <c r="I4114" s="6" t="str">
        <f>VLOOKUP(F4114,'Customer Info'!A:E,5,0)</f>
        <v>Freiburg</v>
      </c>
      <c r="J4114" s="2" t="s">
        <v>490</v>
      </c>
      <c r="K4114" s="2">
        <v>2790</v>
      </c>
      <c r="L4114" s="2">
        <v>2557</v>
      </c>
      <c r="M4114" s="2">
        <v>2</v>
      </c>
      <c r="N4114" s="7">
        <f t="shared" si="256"/>
        <v>5114</v>
      </c>
      <c r="O4114" s="7">
        <f t="shared" si="257"/>
        <v>5580</v>
      </c>
      <c r="P4114" s="2">
        <v>22</v>
      </c>
      <c r="Q4114" s="8">
        <f t="shared" si="258"/>
        <v>5602</v>
      </c>
      <c r="R4114" s="8">
        <f t="shared" si="259"/>
        <v>466</v>
      </c>
      <c r="S4114" s="2" t="s">
        <v>31</v>
      </c>
      <c r="T4114" s="22" cm="1">
        <f t="array" ref="T4114">_xlfn.IFS(OR(Q4114&gt;$U$2,Q4114&lt;$U$3),Q4114*$V$2,OR(Q4114&gt;$U$3,Q4114&lt;$U$4),Q4114*$V$3,OR(Q4114&gt;$U$3,Q4114&lt;$U$4),Q4114*$V$4,OR(Q4114&gt;$U$5,Q4114&lt;$U$6),Q4114*$V$6,OR(Q4114&gt;$U$6,Q4114&lt;$U$7),Q4114*$V$7)</f>
        <v>112.04</v>
      </c>
    </row>
    <row r="4115" spans="1:20" x14ac:dyDescent="0.3">
      <c r="A4115" s="2" t="s">
        <v>4801</v>
      </c>
      <c r="B4115" s="5">
        <v>43356</v>
      </c>
      <c r="C4115" s="5">
        <v>43356</v>
      </c>
      <c r="D4115" s="2" t="s">
        <v>26</v>
      </c>
      <c r="E4115" s="2" t="s">
        <v>66</v>
      </c>
      <c r="F4115" s="2" t="s">
        <v>816</v>
      </c>
      <c r="G4115" s="6" t="str">
        <f>VLOOKUP(F4115,'Customer Info'!A:B,2,0)</f>
        <v>Bobby</v>
      </c>
      <c r="H4115" s="6" t="str">
        <f>VLOOKUP(F4115,'Customer Info'!A:C,3,0)</f>
        <v>Odegard</v>
      </c>
      <c r="I4115" s="6" t="str">
        <f>VLOOKUP(F4115,'Customer Info'!A:E,5,0)</f>
        <v>Adelaide</v>
      </c>
      <c r="J4115" s="2" t="s">
        <v>84</v>
      </c>
      <c r="K4115" s="2">
        <v>4487</v>
      </c>
      <c r="L4115" s="2">
        <v>4201</v>
      </c>
      <c r="M4115" s="2">
        <v>5</v>
      </c>
      <c r="N4115" s="7">
        <f t="shared" si="256"/>
        <v>21005</v>
      </c>
      <c r="O4115" s="7">
        <f t="shared" si="257"/>
        <v>22435</v>
      </c>
      <c r="P4115" s="2">
        <v>60</v>
      </c>
      <c r="Q4115" s="8">
        <f t="shared" si="258"/>
        <v>22495</v>
      </c>
      <c r="R4115" s="8">
        <f t="shared" si="259"/>
        <v>1430</v>
      </c>
      <c r="S4115" s="2" t="s">
        <v>31</v>
      </c>
      <c r="T4115" s="22" cm="1">
        <f t="array" ref="T4115">_xlfn.IFS(OR(Q4115&gt;$U$2,Q4115&lt;$U$3),Q4115*$V$2,OR(Q4115&gt;$U$3,Q4115&lt;$U$4),Q4115*$V$3,OR(Q4115&gt;$U$3,Q4115&lt;$U$4),Q4115*$V$4,OR(Q4115&gt;$U$5,Q4115&lt;$U$6),Q4115*$V$6,OR(Q4115&gt;$U$6,Q4115&lt;$U$7),Q4115*$V$7)</f>
        <v>449.90000000000003</v>
      </c>
    </row>
    <row r="4116" spans="1:20" x14ac:dyDescent="0.3">
      <c r="A4116" s="2" t="s">
        <v>4802</v>
      </c>
      <c r="B4116" s="5">
        <v>43392</v>
      </c>
      <c r="C4116" s="5">
        <v>43392</v>
      </c>
      <c r="D4116" s="2" t="s">
        <v>45</v>
      </c>
      <c r="E4116" s="2" t="s">
        <v>27</v>
      </c>
      <c r="F4116" s="2" t="s">
        <v>625</v>
      </c>
      <c r="G4116" s="6" t="str">
        <f>VLOOKUP(F4116,'Customer Info'!A:B,2,0)</f>
        <v>Logan</v>
      </c>
      <c r="H4116" s="6" t="str">
        <f>VLOOKUP(F4116,'Customer Info'!A:C,3,0)</f>
        <v>Haushalter</v>
      </c>
      <c r="I4116" s="6" t="str">
        <f>VLOOKUP(F4116,'Customer Info'!A:E,5,0)</f>
        <v>Canberra</v>
      </c>
      <c r="J4116" s="2" t="s">
        <v>281</v>
      </c>
      <c r="K4116" s="2">
        <v>222</v>
      </c>
      <c r="L4116" s="2">
        <v>204</v>
      </c>
      <c r="M4116" s="2">
        <v>2</v>
      </c>
      <c r="N4116" s="7">
        <f t="shared" si="256"/>
        <v>408</v>
      </c>
      <c r="O4116" s="7">
        <f t="shared" si="257"/>
        <v>444</v>
      </c>
      <c r="P4116" s="2">
        <v>39</v>
      </c>
      <c r="Q4116" s="8">
        <f t="shared" si="258"/>
        <v>483</v>
      </c>
      <c r="R4116" s="8">
        <f t="shared" si="259"/>
        <v>36</v>
      </c>
      <c r="S4116" s="2" t="s">
        <v>61</v>
      </c>
      <c r="T4116" s="22" cm="1">
        <f t="array" ref="T4116">_xlfn.IFS(OR(Q4116&gt;$U$2,Q4116&lt;$U$3),Q4116*$V$2,OR(Q4116&gt;$U$3,Q4116&lt;$U$4),Q4116*$V$3,OR(Q4116&gt;$U$3,Q4116&lt;$U$4),Q4116*$V$4,OR(Q4116&gt;$U$5,Q4116&lt;$U$6),Q4116*$V$6,OR(Q4116&gt;$U$6,Q4116&lt;$U$7),Q4116*$V$7)</f>
        <v>9.66</v>
      </c>
    </row>
    <row r="4117" spans="1:20" x14ac:dyDescent="0.3">
      <c r="A4117" s="2" t="s">
        <v>4803</v>
      </c>
      <c r="B4117" s="5">
        <v>43172</v>
      </c>
      <c r="C4117" s="5">
        <v>43174</v>
      </c>
      <c r="D4117" s="2" t="s">
        <v>33</v>
      </c>
      <c r="E4117" s="2" t="s">
        <v>46</v>
      </c>
      <c r="F4117" s="2" t="s">
        <v>1572</v>
      </c>
      <c r="G4117" s="6" t="str">
        <f>VLOOKUP(F4117,'Customer Info'!A:B,2,0)</f>
        <v>Max</v>
      </c>
      <c r="H4117" s="6" t="str">
        <f>VLOOKUP(F4117,'Customer Info'!A:C,3,0)</f>
        <v>Ludwig</v>
      </c>
      <c r="I4117" s="6" t="str">
        <f>VLOOKUP(F4117,'Customer Info'!A:E,5,0)</f>
        <v>Cirebon</v>
      </c>
      <c r="J4117" s="2" t="s">
        <v>323</v>
      </c>
      <c r="K4117" s="2">
        <v>2706</v>
      </c>
      <c r="L4117" s="2">
        <v>2553</v>
      </c>
      <c r="M4117" s="2">
        <v>5</v>
      </c>
      <c r="N4117" s="7">
        <f t="shared" si="256"/>
        <v>12765</v>
      </c>
      <c r="O4117" s="7">
        <f t="shared" si="257"/>
        <v>13530</v>
      </c>
      <c r="P4117" s="2">
        <v>86</v>
      </c>
      <c r="Q4117" s="8">
        <f t="shared" si="258"/>
        <v>13616</v>
      </c>
      <c r="R4117" s="8">
        <f t="shared" si="259"/>
        <v>765</v>
      </c>
      <c r="S4117" s="2" t="s">
        <v>61</v>
      </c>
      <c r="T4117" s="22" cm="1">
        <f t="array" ref="T4117">_xlfn.IFS(OR(Q4117&gt;$U$2,Q4117&lt;$U$3),Q4117*$V$2,OR(Q4117&gt;$U$3,Q4117&lt;$U$4),Q4117*$V$3,OR(Q4117&gt;$U$3,Q4117&lt;$U$4),Q4117*$V$4,OR(Q4117&gt;$U$5,Q4117&lt;$U$6),Q4117*$V$6,OR(Q4117&gt;$U$6,Q4117&lt;$U$7),Q4117*$V$7)</f>
        <v>272.32</v>
      </c>
    </row>
    <row r="4118" spans="1:20" x14ac:dyDescent="0.3">
      <c r="A4118" s="2" t="s">
        <v>4804</v>
      </c>
      <c r="B4118" s="5">
        <v>43189</v>
      </c>
      <c r="C4118" s="5">
        <v>43189</v>
      </c>
      <c r="D4118" s="2" t="s">
        <v>26</v>
      </c>
      <c r="E4118" s="2" t="s">
        <v>89</v>
      </c>
      <c r="F4118" s="2" t="s">
        <v>799</v>
      </c>
      <c r="G4118" s="6" t="str">
        <f>VLOOKUP(F4118,'Customer Info'!A:B,2,0)</f>
        <v>Tim</v>
      </c>
      <c r="H4118" s="6" t="str">
        <f>VLOOKUP(F4118,'Customer Info'!A:C,3,0)</f>
        <v>Brockman</v>
      </c>
      <c r="I4118" s="6" t="str">
        <f>VLOOKUP(F4118,'Customer Info'!A:E,5,0)</f>
        <v>Toowoomba</v>
      </c>
      <c r="J4118" s="2" t="s">
        <v>1403</v>
      </c>
      <c r="K4118" s="2">
        <v>2958</v>
      </c>
      <c r="L4118" s="2">
        <v>2743</v>
      </c>
      <c r="M4118" s="2">
        <v>2</v>
      </c>
      <c r="N4118" s="7">
        <f t="shared" si="256"/>
        <v>5486</v>
      </c>
      <c r="O4118" s="7">
        <f t="shared" si="257"/>
        <v>5916</v>
      </c>
      <c r="P4118" s="2">
        <v>63</v>
      </c>
      <c r="Q4118" s="8">
        <f t="shared" si="258"/>
        <v>5979</v>
      </c>
      <c r="R4118" s="8">
        <f t="shared" si="259"/>
        <v>430</v>
      </c>
      <c r="S4118" s="2" t="s">
        <v>31</v>
      </c>
      <c r="T4118" s="22" cm="1">
        <f t="array" ref="T4118">_xlfn.IFS(OR(Q4118&gt;$U$2,Q4118&lt;$U$3),Q4118*$V$2,OR(Q4118&gt;$U$3,Q4118&lt;$U$4),Q4118*$V$3,OR(Q4118&gt;$U$3,Q4118&lt;$U$4),Q4118*$V$4,OR(Q4118&gt;$U$5,Q4118&lt;$U$6),Q4118*$V$6,OR(Q4118&gt;$U$6,Q4118&lt;$U$7),Q4118*$V$7)</f>
        <v>119.58</v>
      </c>
    </row>
    <row r="4119" spans="1:20" x14ac:dyDescent="0.3">
      <c r="A4119" s="2" t="s">
        <v>4805</v>
      </c>
      <c r="B4119" s="5">
        <v>43314</v>
      </c>
      <c r="C4119" s="5">
        <v>43314</v>
      </c>
      <c r="D4119" s="2" t="s">
        <v>26</v>
      </c>
      <c r="E4119" s="2" t="s">
        <v>89</v>
      </c>
      <c r="F4119" s="2" t="s">
        <v>1272</v>
      </c>
      <c r="G4119" s="6" t="str">
        <f>VLOOKUP(F4119,'Customer Info'!A:B,2,0)</f>
        <v>Joel</v>
      </c>
      <c r="H4119" s="6" t="str">
        <f>VLOOKUP(F4119,'Customer Info'!A:C,3,0)</f>
        <v>Eaton</v>
      </c>
      <c r="I4119" s="6" t="str">
        <f>VLOOKUP(F4119,'Customer Info'!A:E,5,0)</f>
        <v>Nuremberg</v>
      </c>
      <c r="J4119" s="2" t="s">
        <v>838</v>
      </c>
      <c r="K4119" s="2">
        <v>4904</v>
      </c>
      <c r="L4119" s="2">
        <v>4499</v>
      </c>
      <c r="M4119" s="2">
        <v>5</v>
      </c>
      <c r="N4119" s="7">
        <f t="shared" si="256"/>
        <v>22495</v>
      </c>
      <c r="O4119" s="7">
        <f t="shared" si="257"/>
        <v>24520</v>
      </c>
      <c r="P4119" s="2">
        <v>45</v>
      </c>
      <c r="Q4119" s="8">
        <f t="shared" si="258"/>
        <v>24565</v>
      </c>
      <c r="R4119" s="8">
        <f t="shared" si="259"/>
        <v>2025</v>
      </c>
      <c r="S4119" s="2" t="s">
        <v>31</v>
      </c>
      <c r="T4119" s="22" cm="1">
        <f t="array" ref="T4119">_xlfn.IFS(OR(Q4119&gt;$U$2,Q4119&lt;$U$3),Q4119*$V$2,OR(Q4119&gt;$U$3,Q4119&lt;$U$4),Q4119*$V$3,OR(Q4119&gt;$U$3,Q4119&lt;$U$4),Q4119*$V$4,OR(Q4119&gt;$U$5,Q4119&lt;$U$6),Q4119*$V$6,OR(Q4119&gt;$U$6,Q4119&lt;$U$7),Q4119*$V$7)</f>
        <v>491.3</v>
      </c>
    </row>
    <row r="4120" spans="1:20" x14ac:dyDescent="0.3">
      <c r="A4120" s="2" t="s">
        <v>4806</v>
      </c>
      <c r="B4120" s="5">
        <v>43227</v>
      </c>
      <c r="C4120" s="5">
        <v>43227</v>
      </c>
      <c r="D4120" s="2" t="s">
        <v>45</v>
      </c>
      <c r="E4120" s="2" t="s">
        <v>46</v>
      </c>
      <c r="F4120" s="2" t="s">
        <v>1217</v>
      </c>
      <c r="G4120" s="6" t="str">
        <f>VLOOKUP(F4120,'Customer Info'!A:B,2,0)</f>
        <v>Greg</v>
      </c>
      <c r="H4120" s="6" t="str">
        <f>VLOOKUP(F4120,'Customer Info'!A:C,3,0)</f>
        <v>Tran</v>
      </c>
      <c r="I4120" s="6" t="str">
        <f>VLOOKUP(F4120,'Customer Info'!A:E,5,0)</f>
        <v>Recklinghausen</v>
      </c>
      <c r="J4120" s="2" t="s">
        <v>339</v>
      </c>
      <c r="K4120" s="2">
        <v>914</v>
      </c>
      <c r="L4120" s="2">
        <v>830</v>
      </c>
      <c r="M4120" s="2">
        <v>1</v>
      </c>
      <c r="N4120" s="7">
        <f t="shared" si="256"/>
        <v>830</v>
      </c>
      <c r="O4120" s="7">
        <f t="shared" si="257"/>
        <v>914</v>
      </c>
      <c r="P4120" s="2">
        <v>98</v>
      </c>
      <c r="Q4120" s="8">
        <f t="shared" si="258"/>
        <v>1012</v>
      </c>
      <c r="R4120" s="8">
        <f t="shared" si="259"/>
        <v>84</v>
      </c>
      <c r="S4120" s="2" t="s">
        <v>61</v>
      </c>
      <c r="T4120" s="22" cm="1">
        <f t="array" ref="T4120">_xlfn.IFS(OR(Q4120&gt;$U$2,Q4120&lt;$U$3),Q4120*$V$2,OR(Q4120&gt;$U$3,Q4120&lt;$U$4),Q4120*$V$3,OR(Q4120&gt;$U$3,Q4120&lt;$U$4),Q4120*$V$4,OR(Q4120&gt;$U$5,Q4120&lt;$U$6),Q4120*$V$6,OR(Q4120&gt;$U$6,Q4120&lt;$U$7),Q4120*$V$7)</f>
        <v>20.240000000000002</v>
      </c>
    </row>
    <row r="4121" spans="1:20" x14ac:dyDescent="0.3">
      <c r="A4121" s="2" t="s">
        <v>4807</v>
      </c>
      <c r="B4121" s="5">
        <v>43420</v>
      </c>
      <c r="C4121" s="5">
        <v>43422</v>
      </c>
      <c r="D4121" s="2" t="s">
        <v>45</v>
      </c>
      <c r="E4121" s="2" t="s">
        <v>89</v>
      </c>
      <c r="F4121" s="2" t="s">
        <v>517</v>
      </c>
      <c r="G4121" s="6" t="str">
        <f>VLOOKUP(F4121,'Customer Info'!A:B,2,0)</f>
        <v>Ruben</v>
      </c>
      <c r="H4121" s="6" t="str">
        <f>VLOOKUP(F4121,'Customer Info'!A:C,3,0)</f>
        <v>Ausman</v>
      </c>
      <c r="I4121" s="6" t="str">
        <f>VLOOKUP(F4121,'Customer Info'!A:E,5,0)</f>
        <v>Sonneberg</v>
      </c>
      <c r="J4121" s="2" t="s">
        <v>334</v>
      </c>
      <c r="K4121" s="2">
        <v>2243</v>
      </c>
      <c r="L4121" s="2">
        <v>2000</v>
      </c>
      <c r="M4121" s="2">
        <v>3</v>
      </c>
      <c r="N4121" s="7">
        <f t="shared" si="256"/>
        <v>6000</v>
      </c>
      <c r="O4121" s="7">
        <f t="shared" si="257"/>
        <v>6729</v>
      </c>
      <c r="P4121" s="2">
        <v>42</v>
      </c>
      <c r="Q4121" s="8">
        <f t="shared" si="258"/>
        <v>6771</v>
      </c>
      <c r="R4121" s="8">
        <f t="shared" si="259"/>
        <v>729</v>
      </c>
      <c r="S4121" s="2" t="s">
        <v>61</v>
      </c>
      <c r="T4121" s="22" cm="1">
        <f t="array" ref="T4121">_xlfn.IFS(OR(Q4121&gt;$U$2,Q4121&lt;$U$3),Q4121*$V$2,OR(Q4121&gt;$U$3,Q4121&lt;$U$4),Q4121*$V$3,OR(Q4121&gt;$U$3,Q4121&lt;$U$4),Q4121*$V$4,OR(Q4121&gt;$U$5,Q4121&lt;$U$6),Q4121*$V$6,OR(Q4121&gt;$U$6,Q4121&lt;$U$7),Q4121*$V$7)</f>
        <v>135.42000000000002</v>
      </c>
    </row>
    <row r="4122" spans="1:20" x14ac:dyDescent="0.3">
      <c r="A4122" s="2" t="s">
        <v>4808</v>
      </c>
      <c r="B4122" s="5">
        <v>43399</v>
      </c>
      <c r="C4122" s="5">
        <v>43400</v>
      </c>
      <c r="D4122" s="2" t="s">
        <v>33</v>
      </c>
      <c r="E4122" s="2" t="s">
        <v>46</v>
      </c>
      <c r="F4122" s="2" t="s">
        <v>421</v>
      </c>
      <c r="G4122" s="6" t="str">
        <f>VLOOKUP(F4122,'Customer Info'!A:B,2,0)</f>
        <v>Bill</v>
      </c>
      <c r="H4122" s="6" t="str">
        <f>VLOOKUP(F4122,'Customer Info'!A:C,3,0)</f>
        <v>Eplett</v>
      </c>
      <c r="I4122" s="6" t="str">
        <f>VLOOKUP(F4122,'Customer Info'!A:E,5,0)</f>
        <v>Newcastle</v>
      </c>
      <c r="J4122" s="2" t="s">
        <v>441</v>
      </c>
      <c r="K4122" s="2">
        <v>1498</v>
      </c>
      <c r="L4122" s="2">
        <v>1335</v>
      </c>
      <c r="M4122" s="2">
        <v>3</v>
      </c>
      <c r="N4122" s="7">
        <f t="shared" si="256"/>
        <v>4005</v>
      </c>
      <c r="O4122" s="7">
        <f t="shared" si="257"/>
        <v>4494</v>
      </c>
      <c r="P4122" s="2">
        <v>32</v>
      </c>
      <c r="Q4122" s="8">
        <f t="shared" si="258"/>
        <v>4526</v>
      </c>
      <c r="R4122" s="8">
        <f t="shared" si="259"/>
        <v>489</v>
      </c>
      <c r="S4122" s="2" t="s">
        <v>31</v>
      </c>
      <c r="T4122" s="22" cm="1">
        <f t="array" ref="T4122">_xlfn.IFS(OR(Q4122&gt;$U$2,Q4122&lt;$U$3),Q4122*$V$2,OR(Q4122&gt;$U$3,Q4122&lt;$U$4),Q4122*$V$3,OR(Q4122&gt;$U$3,Q4122&lt;$U$4),Q4122*$V$4,OR(Q4122&gt;$U$5,Q4122&lt;$U$6),Q4122*$V$6,OR(Q4122&gt;$U$6,Q4122&lt;$U$7),Q4122*$V$7)</f>
        <v>90.52</v>
      </c>
    </row>
    <row r="4123" spans="1:20" x14ac:dyDescent="0.3">
      <c r="A4123" s="2" t="s">
        <v>4809</v>
      </c>
      <c r="B4123" s="5">
        <v>43428</v>
      </c>
      <c r="C4123" s="5">
        <v>43429</v>
      </c>
      <c r="D4123" s="2" t="s">
        <v>26</v>
      </c>
      <c r="E4123" s="2" t="s">
        <v>34</v>
      </c>
      <c r="F4123" s="2" t="s">
        <v>647</v>
      </c>
      <c r="G4123" s="6" t="str">
        <f>VLOOKUP(F4123,'Customer Info'!A:B,2,0)</f>
        <v>Carlos</v>
      </c>
      <c r="H4123" s="6" t="str">
        <f>VLOOKUP(F4123,'Customer Info'!A:C,3,0)</f>
        <v>Soltero</v>
      </c>
      <c r="I4123" s="6" t="str">
        <f>VLOOKUP(F4123,'Customer Info'!A:E,5,0)</f>
        <v>Wodonga</v>
      </c>
      <c r="J4123" s="2" t="s">
        <v>253</v>
      </c>
      <c r="K4123" s="2">
        <v>1621</v>
      </c>
      <c r="L4123" s="2">
        <v>1545</v>
      </c>
      <c r="M4123" s="2">
        <v>2</v>
      </c>
      <c r="N4123" s="7">
        <f t="shared" si="256"/>
        <v>3090</v>
      </c>
      <c r="O4123" s="7">
        <f t="shared" si="257"/>
        <v>3242</v>
      </c>
      <c r="P4123" s="2">
        <v>85</v>
      </c>
      <c r="Q4123" s="8">
        <f t="shared" si="258"/>
        <v>3327</v>
      </c>
      <c r="R4123" s="8">
        <f t="shared" si="259"/>
        <v>152</v>
      </c>
      <c r="S4123" s="2" t="s">
        <v>31</v>
      </c>
      <c r="T4123" s="22" cm="1">
        <f t="array" ref="T4123">_xlfn.IFS(OR(Q4123&gt;$U$2,Q4123&lt;$U$3),Q4123*$V$2,OR(Q4123&gt;$U$3,Q4123&lt;$U$4),Q4123*$V$3,OR(Q4123&gt;$U$3,Q4123&lt;$U$4),Q4123*$V$4,OR(Q4123&gt;$U$5,Q4123&lt;$U$6),Q4123*$V$6,OR(Q4123&gt;$U$6,Q4123&lt;$U$7),Q4123*$V$7)</f>
        <v>66.540000000000006</v>
      </c>
    </row>
    <row r="4124" spans="1:20" x14ac:dyDescent="0.3">
      <c r="A4124" s="2" t="s">
        <v>4810</v>
      </c>
      <c r="B4124" s="5">
        <v>43188</v>
      </c>
      <c r="C4124" s="5">
        <v>43189</v>
      </c>
      <c r="D4124" s="2" t="s">
        <v>33</v>
      </c>
      <c r="E4124" s="2" t="s">
        <v>41</v>
      </c>
      <c r="F4124" s="2" t="s">
        <v>524</v>
      </c>
      <c r="G4124" s="6" t="str">
        <f>VLOOKUP(F4124,'Customer Info'!A:B,2,0)</f>
        <v>Nicole</v>
      </c>
      <c r="H4124" s="6" t="str">
        <f>VLOOKUP(F4124,'Customer Info'!A:C,3,0)</f>
        <v>Fjeld</v>
      </c>
      <c r="I4124" s="6" t="str">
        <f>VLOOKUP(F4124,'Customer Info'!A:E,5,0)</f>
        <v>Berlin</v>
      </c>
      <c r="J4124" s="2" t="s">
        <v>294</v>
      </c>
      <c r="K4124" s="2">
        <v>7534</v>
      </c>
      <c r="L4124" s="2">
        <v>7106</v>
      </c>
      <c r="M4124" s="2">
        <v>3</v>
      </c>
      <c r="N4124" s="7">
        <f t="shared" si="256"/>
        <v>21318</v>
      </c>
      <c r="O4124" s="7">
        <f t="shared" si="257"/>
        <v>22602</v>
      </c>
      <c r="P4124" s="2">
        <v>68</v>
      </c>
      <c r="Q4124" s="8">
        <f t="shared" si="258"/>
        <v>22670</v>
      </c>
      <c r="R4124" s="8">
        <f t="shared" si="259"/>
        <v>1284</v>
      </c>
      <c r="S4124" s="2" t="s">
        <v>31</v>
      </c>
      <c r="T4124" s="22" cm="1">
        <f t="array" ref="T4124">_xlfn.IFS(OR(Q4124&gt;$U$2,Q4124&lt;$U$3),Q4124*$V$2,OR(Q4124&gt;$U$3,Q4124&lt;$U$4),Q4124*$V$3,OR(Q4124&gt;$U$3,Q4124&lt;$U$4),Q4124*$V$4,OR(Q4124&gt;$U$5,Q4124&lt;$U$6),Q4124*$V$6,OR(Q4124&gt;$U$6,Q4124&lt;$U$7),Q4124*$V$7)</f>
        <v>453.40000000000003</v>
      </c>
    </row>
    <row r="4125" spans="1:20" x14ac:dyDescent="0.3">
      <c r="A4125" s="2" t="s">
        <v>4811</v>
      </c>
      <c r="B4125" s="5">
        <v>43330</v>
      </c>
      <c r="C4125" s="5">
        <v>43330</v>
      </c>
      <c r="D4125" s="2" t="s">
        <v>45</v>
      </c>
      <c r="E4125" s="2" t="s">
        <v>46</v>
      </c>
      <c r="F4125" s="2" t="s">
        <v>201</v>
      </c>
      <c r="G4125" s="6" t="str">
        <f>VLOOKUP(F4125,'Customer Info'!A:B,2,0)</f>
        <v>Alex</v>
      </c>
      <c r="H4125" s="6" t="str">
        <f>VLOOKUP(F4125,'Customer Info'!A:C,3,0)</f>
        <v>Grayson</v>
      </c>
      <c r="I4125" s="6" t="str">
        <f>VLOOKUP(F4125,'Customer Info'!A:E,5,0)</f>
        <v>Anyang</v>
      </c>
      <c r="J4125" s="2" t="s">
        <v>320</v>
      </c>
      <c r="K4125" s="2">
        <v>135</v>
      </c>
      <c r="L4125" s="2">
        <v>129</v>
      </c>
      <c r="M4125" s="2">
        <v>13</v>
      </c>
      <c r="N4125" s="7">
        <f t="shared" si="256"/>
        <v>1677</v>
      </c>
      <c r="O4125" s="7">
        <f t="shared" si="257"/>
        <v>1755</v>
      </c>
      <c r="P4125" s="2">
        <v>30</v>
      </c>
      <c r="Q4125" s="8">
        <f t="shared" si="258"/>
        <v>1785</v>
      </c>
      <c r="R4125" s="8">
        <f t="shared" si="259"/>
        <v>78</v>
      </c>
      <c r="S4125" s="2" t="s">
        <v>31</v>
      </c>
      <c r="T4125" s="22" cm="1">
        <f t="array" ref="T4125">_xlfn.IFS(OR(Q4125&gt;$U$2,Q4125&lt;$U$3),Q4125*$V$2,OR(Q4125&gt;$U$3,Q4125&lt;$U$4),Q4125*$V$3,OR(Q4125&gt;$U$3,Q4125&lt;$U$4),Q4125*$V$4,OR(Q4125&gt;$U$5,Q4125&lt;$U$6),Q4125*$V$6,OR(Q4125&gt;$U$6,Q4125&lt;$U$7),Q4125*$V$7)</f>
        <v>35.700000000000003</v>
      </c>
    </row>
    <row r="4126" spans="1:20" x14ac:dyDescent="0.3">
      <c r="A4126" s="2" t="s">
        <v>4812</v>
      </c>
      <c r="B4126" s="5">
        <v>43336</v>
      </c>
      <c r="C4126" s="5">
        <v>43337</v>
      </c>
      <c r="D4126" s="2" t="s">
        <v>45</v>
      </c>
      <c r="E4126" s="2" t="s">
        <v>66</v>
      </c>
      <c r="F4126" s="2" t="s">
        <v>1717</v>
      </c>
      <c r="G4126" s="6" t="str">
        <f>VLOOKUP(F4126,'Customer Info'!A:B,2,0)</f>
        <v>Emily</v>
      </c>
      <c r="H4126" s="6" t="str">
        <f>VLOOKUP(F4126,'Customer Info'!A:C,3,0)</f>
        <v>Burns</v>
      </c>
      <c r="I4126" s="6" t="str">
        <f>VLOOKUP(F4126,'Customer Info'!A:E,5,0)</f>
        <v>Nasik</v>
      </c>
      <c r="J4126" s="2" t="s">
        <v>536</v>
      </c>
      <c r="K4126" s="2">
        <v>1385</v>
      </c>
      <c r="L4126" s="2">
        <v>1295</v>
      </c>
      <c r="M4126" s="2">
        <v>6</v>
      </c>
      <c r="N4126" s="7">
        <f t="shared" si="256"/>
        <v>7770</v>
      </c>
      <c r="O4126" s="7">
        <f t="shared" si="257"/>
        <v>8310</v>
      </c>
      <c r="P4126" s="2">
        <v>87</v>
      </c>
      <c r="Q4126" s="8">
        <f t="shared" si="258"/>
        <v>8397</v>
      </c>
      <c r="R4126" s="8">
        <f t="shared" si="259"/>
        <v>540</v>
      </c>
      <c r="S4126" s="2" t="s">
        <v>69</v>
      </c>
      <c r="T4126" s="22" cm="1">
        <f t="array" ref="T4126">_xlfn.IFS(OR(Q4126&gt;$U$2,Q4126&lt;$U$3),Q4126*$V$2,OR(Q4126&gt;$U$3,Q4126&lt;$U$4),Q4126*$V$3,OR(Q4126&gt;$U$3,Q4126&lt;$U$4),Q4126*$V$4,OR(Q4126&gt;$U$5,Q4126&lt;$U$6),Q4126*$V$6,OR(Q4126&gt;$U$6,Q4126&lt;$U$7),Q4126*$V$7)</f>
        <v>167.94</v>
      </c>
    </row>
    <row r="4127" spans="1:20" x14ac:dyDescent="0.3">
      <c r="A4127" s="2" t="s">
        <v>4813</v>
      </c>
      <c r="B4127" s="5">
        <v>43168</v>
      </c>
      <c r="C4127" s="5">
        <v>43170</v>
      </c>
      <c r="D4127" s="2" t="s">
        <v>45</v>
      </c>
      <c r="E4127" s="2" t="s">
        <v>27</v>
      </c>
      <c r="F4127" s="2" t="s">
        <v>2057</v>
      </c>
      <c r="G4127" s="6" t="str">
        <f>VLOOKUP(F4127,'Customer Info'!A:B,2,0)</f>
        <v>Kunst</v>
      </c>
      <c r="H4127" s="6" t="str">
        <f>VLOOKUP(F4127,'Customer Info'!A:C,3,0)</f>
        <v>Miller</v>
      </c>
      <c r="I4127" s="6" t="str">
        <f>VLOOKUP(F4127,'Customer Info'!A:E,5,0)</f>
        <v>Jakarta</v>
      </c>
      <c r="J4127" s="2" t="s">
        <v>359</v>
      </c>
      <c r="K4127" s="2">
        <v>214</v>
      </c>
      <c r="L4127" s="2">
        <v>200</v>
      </c>
      <c r="M4127" s="2">
        <v>1</v>
      </c>
      <c r="N4127" s="7">
        <f t="shared" si="256"/>
        <v>200</v>
      </c>
      <c r="O4127" s="7">
        <f t="shared" si="257"/>
        <v>214</v>
      </c>
      <c r="P4127" s="2">
        <v>47</v>
      </c>
      <c r="Q4127" s="8">
        <f t="shared" si="258"/>
        <v>261</v>
      </c>
      <c r="R4127" s="8">
        <f t="shared" si="259"/>
        <v>14</v>
      </c>
      <c r="S4127" s="2" t="s">
        <v>31</v>
      </c>
      <c r="T4127" s="22" cm="1">
        <f t="array" ref="T4127">_xlfn.IFS(OR(Q4127&gt;$U$2,Q4127&lt;$U$3),Q4127*$V$2,OR(Q4127&gt;$U$3,Q4127&lt;$U$4),Q4127*$V$3,OR(Q4127&gt;$U$3,Q4127&lt;$U$4),Q4127*$V$4,OR(Q4127&gt;$U$5,Q4127&lt;$U$6),Q4127*$V$6,OR(Q4127&gt;$U$6,Q4127&lt;$U$7),Q4127*$V$7)</f>
        <v>5.22</v>
      </c>
    </row>
    <row r="4128" spans="1:20" x14ac:dyDescent="0.3">
      <c r="A4128" s="2" t="s">
        <v>4814</v>
      </c>
      <c r="B4128" s="5">
        <v>43174</v>
      </c>
      <c r="C4128" s="5">
        <v>43174</v>
      </c>
      <c r="D4128" s="2" t="s">
        <v>26</v>
      </c>
      <c r="E4128" s="2" t="s">
        <v>41</v>
      </c>
      <c r="F4128" s="2" t="s">
        <v>820</v>
      </c>
      <c r="G4128" s="6" t="str">
        <f>VLOOKUP(F4128,'Customer Info'!A:B,2,0)</f>
        <v>Anthony</v>
      </c>
      <c r="H4128" s="6" t="str">
        <f>VLOOKUP(F4128,'Customer Info'!A:C,3,0)</f>
        <v>Garverick</v>
      </c>
      <c r="I4128" s="6" t="str">
        <f>VLOOKUP(F4128,'Customer Info'!A:E,5,0)</f>
        <v>Delhi</v>
      </c>
      <c r="J4128" s="2" t="s">
        <v>552</v>
      </c>
      <c r="K4128" s="2">
        <v>4798</v>
      </c>
      <c r="L4128" s="2">
        <v>4448</v>
      </c>
      <c r="M4128" s="2">
        <v>2</v>
      </c>
      <c r="N4128" s="7">
        <f t="shared" si="256"/>
        <v>8896</v>
      </c>
      <c r="O4128" s="7">
        <f t="shared" si="257"/>
        <v>9596</v>
      </c>
      <c r="P4128" s="2">
        <v>52</v>
      </c>
      <c r="Q4128" s="8">
        <f t="shared" si="258"/>
        <v>9648</v>
      </c>
      <c r="R4128" s="8">
        <f t="shared" si="259"/>
        <v>700</v>
      </c>
      <c r="S4128" s="2" t="s">
        <v>28</v>
      </c>
      <c r="T4128" s="22" cm="1">
        <f t="array" ref="T4128">_xlfn.IFS(OR(Q4128&gt;$U$2,Q4128&lt;$U$3),Q4128*$V$2,OR(Q4128&gt;$U$3,Q4128&lt;$U$4),Q4128*$V$3,OR(Q4128&gt;$U$3,Q4128&lt;$U$4),Q4128*$V$4,OR(Q4128&gt;$U$5,Q4128&lt;$U$6),Q4128*$V$6,OR(Q4128&gt;$U$6,Q4128&lt;$U$7),Q4128*$V$7)</f>
        <v>192.96</v>
      </c>
    </row>
    <row r="4129" spans="1:20" x14ac:dyDescent="0.3">
      <c r="A4129" s="2" t="s">
        <v>4815</v>
      </c>
      <c r="B4129" s="5">
        <v>43220</v>
      </c>
      <c r="C4129" s="5">
        <v>43220</v>
      </c>
      <c r="D4129" s="2" t="s">
        <v>45</v>
      </c>
      <c r="E4129" s="2" t="s">
        <v>41</v>
      </c>
      <c r="F4129" s="2" t="s">
        <v>1037</v>
      </c>
      <c r="G4129" s="6" t="str">
        <f>VLOOKUP(F4129,'Customer Info'!A:B,2,0)</f>
        <v>Jessica</v>
      </c>
      <c r="H4129" s="6" t="str">
        <f>VLOOKUP(F4129,'Customer Info'!A:C,3,0)</f>
        <v>Myrick</v>
      </c>
      <c r="I4129" s="6" t="str">
        <f>VLOOKUP(F4129,'Customer Info'!A:E,5,0)</f>
        <v>Jakarta</v>
      </c>
      <c r="J4129" s="2" t="s">
        <v>311</v>
      </c>
      <c r="K4129" s="2">
        <v>142</v>
      </c>
      <c r="L4129" s="2">
        <v>134</v>
      </c>
      <c r="M4129" s="2">
        <v>1</v>
      </c>
      <c r="N4129" s="7">
        <f t="shared" si="256"/>
        <v>134</v>
      </c>
      <c r="O4129" s="7">
        <f t="shared" si="257"/>
        <v>142</v>
      </c>
      <c r="P4129" s="2">
        <v>30</v>
      </c>
      <c r="Q4129" s="8">
        <f t="shared" si="258"/>
        <v>172</v>
      </c>
      <c r="R4129" s="8">
        <f t="shared" si="259"/>
        <v>8</v>
      </c>
      <c r="S4129" s="2" t="s">
        <v>61</v>
      </c>
      <c r="T4129" s="22" cm="1">
        <f t="array" ref="T4129">_xlfn.IFS(OR(Q4129&gt;$U$2,Q4129&lt;$U$3),Q4129*$V$2,OR(Q4129&gt;$U$3,Q4129&lt;$U$4),Q4129*$V$3,OR(Q4129&gt;$U$3,Q4129&lt;$U$4),Q4129*$V$4,OR(Q4129&gt;$U$5,Q4129&lt;$U$6),Q4129*$V$6,OR(Q4129&gt;$U$6,Q4129&lt;$U$7),Q4129*$V$7)</f>
        <v>3.44</v>
      </c>
    </row>
    <row r="4130" spans="1:20" x14ac:dyDescent="0.3">
      <c r="A4130" s="2" t="s">
        <v>4816</v>
      </c>
      <c r="B4130" s="5">
        <v>43370</v>
      </c>
      <c r="C4130" s="5">
        <v>43370</v>
      </c>
      <c r="D4130" s="2" t="s">
        <v>26</v>
      </c>
      <c r="E4130" s="2" t="s">
        <v>46</v>
      </c>
      <c r="F4130" s="2" t="s">
        <v>863</v>
      </c>
      <c r="G4130" s="6" t="str">
        <f>VLOOKUP(F4130,'Customer Info'!A:B,2,0)</f>
        <v>Michael</v>
      </c>
      <c r="H4130" s="6" t="str">
        <f>VLOOKUP(F4130,'Customer Info'!A:C,3,0)</f>
        <v>Nguyen</v>
      </c>
      <c r="I4130" s="6" t="str">
        <f>VLOOKUP(F4130,'Customer Info'!A:E,5,0)</f>
        <v>Berlin</v>
      </c>
      <c r="J4130" s="2" t="s">
        <v>224</v>
      </c>
      <c r="K4130" s="2">
        <v>1637</v>
      </c>
      <c r="L4130" s="2">
        <v>1591</v>
      </c>
      <c r="M4130" s="2">
        <v>2</v>
      </c>
      <c r="N4130" s="7">
        <f t="shared" si="256"/>
        <v>3182</v>
      </c>
      <c r="O4130" s="7">
        <f t="shared" si="257"/>
        <v>3274</v>
      </c>
      <c r="P4130" s="2">
        <v>62</v>
      </c>
      <c r="Q4130" s="8">
        <f t="shared" si="258"/>
        <v>3336</v>
      </c>
      <c r="R4130" s="8">
        <f t="shared" si="259"/>
        <v>92</v>
      </c>
      <c r="S4130" s="2" t="s">
        <v>31</v>
      </c>
      <c r="T4130" s="22" cm="1">
        <f t="array" ref="T4130">_xlfn.IFS(OR(Q4130&gt;$U$2,Q4130&lt;$U$3),Q4130*$V$2,OR(Q4130&gt;$U$3,Q4130&lt;$U$4),Q4130*$V$3,OR(Q4130&gt;$U$3,Q4130&lt;$U$4),Q4130*$V$4,OR(Q4130&gt;$U$5,Q4130&lt;$U$6),Q4130*$V$6,OR(Q4130&gt;$U$6,Q4130&lt;$U$7),Q4130*$V$7)</f>
        <v>66.72</v>
      </c>
    </row>
    <row r="4131" spans="1:20" x14ac:dyDescent="0.3">
      <c r="A4131" s="2" t="s">
        <v>4817</v>
      </c>
      <c r="B4131" s="5">
        <v>43432</v>
      </c>
      <c r="C4131" s="5">
        <v>43433</v>
      </c>
      <c r="D4131" s="2" t="s">
        <v>33</v>
      </c>
      <c r="E4131" s="2" t="s">
        <v>66</v>
      </c>
      <c r="F4131" s="2" t="s">
        <v>1783</v>
      </c>
      <c r="G4131" s="6" t="str">
        <f>VLOOKUP(F4131,'Customer Info'!A:B,2,0)</f>
        <v>Linda</v>
      </c>
      <c r="H4131" s="6" t="str">
        <f>VLOOKUP(F4131,'Customer Info'!A:C,3,0)</f>
        <v>Southworth</v>
      </c>
      <c r="I4131" s="6" t="str">
        <f>VLOOKUP(F4131,'Customer Info'!A:E,5,0)</f>
        <v>Brisbane</v>
      </c>
      <c r="J4131" s="2" t="s">
        <v>359</v>
      </c>
      <c r="K4131" s="2">
        <v>8738</v>
      </c>
      <c r="L4131" s="2">
        <v>8162</v>
      </c>
      <c r="M4131" s="2">
        <v>1</v>
      </c>
      <c r="N4131" s="7">
        <f t="shared" si="256"/>
        <v>8162</v>
      </c>
      <c r="O4131" s="7">
        <f t="shared" si="257"/>
        <v>8738</v>
      </c>
      <c r="P4131" s="2">
        <v>84</v>
      </c>
      <c r="Q4131" s="8">
        <f t="shared" si="258"/>
        <v>8822</v>
      </c>
      <c r="R4131" s="8">
        <f t="shared" si="259"/>
        <v>576</v>
      </c>
      <c r="S4131" s="2" t="s">
        <v>61</v>
      </c>
      <c r="T4131" s="22" cm="1">
        <f t="array" ref="T4131">_xlfn.IFS(OR(Q4131&gt;$U$2,Q4131&lt;$U$3),Q4131*$V$2,OR(Q4131&gt;$U$3,Q4131&lt;$U$4),Q4131*$V$3,OR(Q4131&gt;$U$3,Q4131&lt;$U$4),Q4131*$V$4,OR(Q4131&gt;$U$5,Q4131&lt;$U$6),Q4131*$V$6,OR(Q4131&gt;$U$6,Q4131&lt;$U$7),Q4131*$V$7)</f>
        <v>176.44</v>
      </c>
    </row>
    <row r="4132" spans="1:20" x14ac:dyDescent="0.3">
      <c r="A4132" s="2" t="s">
        <v>4818</v>
      </c>
      <c r="B4132" s="5">
        <v>43211</v>
      </c>
      <c r="C4132" s="5">
        <v>43211</v>
      </c>
      <c r="D4132" s="2" t="s">
        <v>45</v>
      </c>
      <c r="E4132" s="2" t="s">
        <v>89</v>
      </c>
      <c r="F4132" s="2" t="s">
        <v>1003</v>
      </c>
      <c r="G4132" s="6" t="str">
        <f>VLOOKUP(F4132,'Customer Info'!A:B,2,0)</f>
        <v>Katrina</v>
      </c>
      <c r="H4132" s="6" t="str">
        <f>VLOOKUP(F4132,'Customer Info'!A:C,3,0)</f>
        <v>Bavinger</v>
      </c>
      <c r="I4132" s="6" t="str">
        <f>VLOOKUP(F4132,'Customer Info'!A:E,5,0)</f>
        <v>Melbourne</v>
      </c>
      <c r="J4132" s="2" t="s">
        <v>224</v>
      </c>
      <c r="K4132" s="2">
        <v>968</v>
      </c>
      <c r="L4132" s="2">
        <v>913</v>
      </c>
      <c r="M4132" s="2">
        <v>4</v>
      </c>
      <c r="N4132" s="7">
        <f t="shared" si="256"/>
        <v>3652</v>
      </c>
      <c r="O4132" s="7">
        <f t="shared" si="257"/>
        <v>3872</v>
      </c>
      <c r="P4132" s="2">
        <v>66</v>
      </c>
      <c r="Q4132" s="8">
        <f t="shared" si="258"/>
        <v>3938</v>
      </c>
      <c r="R4132" s="8">
        <f t="shared" si="259"/>
        <v>220</v>
      </c>
      <c r="S4132" s="2" t="s">
        <v>28</v>
      </c>
      <c r="T4132" s="22" cm="1">
        <f t="array" ref="T4132">_xlfn.IFS(OR(Q4132&gt;$U$2,Q4132&lt;$U$3),Q4132*$V$2,OR(Q4132&gt;$U$3,Q4132&lt;$U$4),Q4132*$V$3,OR(Q4132&gt;$U$3,Q4132&lt;$U$4),Q4132*$V$4,OR(Q4132&gt;$U$5,Q4132&lt;$U$6),Q4132*$V$6,OR(Q4132&gt;$U$6,Q4132&lt;$U$7),Q4132*$V$7)</f>
        <v>78.760000000000005</v>
      </c>
    </row>
    <row r="4133" spans="1:20" x14ac:dyDescent="0.3">
      <c r="A4133" s="2" t="s">
        <v>4819</v>
      </c>
      <c r="B4133" s="5">
        <v>43281</v>
      </c>
      <c r="C4133" s="5">
        <v>43281</v>
      </c>
      <c r="D4133" s="2" t="s">
        <v>26</v>
      </c>
      <c r="E4133" s="2" t="s">
        <v>34</v>
      </c>
      <c r="F4133" s="2" t="s">
        <v>285</v>
      </c>
      <c r="G4133" s="6" t="str">
        <f>VLOOKUP(F4133,'Customer Info'!A:B,2,0)</f>
        <v>Todd</v>
      </c>
      <c r="H4133" s="6" t="str">
        <f>VLOOKUP(F4133,'Customer Info'!A:C,3,0)</f>
        <v>Sumrall</v>
      </c>
      <c r="I4133" s="6" t="str">
        <f>VLOOKUP(F4133,'Customer Info'!A:E,5,0)</f>
        <v>Yangzhou</v>
      </c>
      <c r="J4133" s="2" t="s">
        <v>630</v>
      </c>
      <c r="K4133" s="2">
        <v>4704</v>
      </c>
      <c r="L4133" s="2">
        <v>4361</v>
      </c>
      <c r="M4133" s="2">
        <v>11</v>
      </c>
      <c r="N4133" s="7">
        <f t="shared" si="256"/>
        <v>47971</v>
      </c>
      <c r="O4133" s="7">
        <f t="shared" si="257"/>
        <v>51744</v>
      </c>
      <c r="P4133" s="2">
        <v>35</v>
      </c>
      <c r="Q4133" s="8">
        <f t="shared" si="258"/>
        <v>51779</v>
      </c>
      <c r="R4133" s="8">
        <f t="shared" si="259"/>
        <v>3773</v>
      </c>
      <c r="S4133" s="2" t="s">
        <v>31</v>
      </c>
      <c r="T4133" s="22" cm="1">
        <f t="array" ref="T4133">_xlfn.IFS(OR(Q4133&gt;$U$2,Q4133&lt;$U$3),Q4133*$V$2,OR(Q4133&gt;$U$3,Q4133&lt;$U$4),Q4133*$V$3,OR(Q4133&gt;$U$3,Q4133&lt;$U$4),Q4133*$V$4,OR(Q4133&gt;$U$5,Q4133&lt;$U$6),Q4133*$V$6,OR(Q4133&gt;$U$6,Q4133&lt;$U$7),Q4133*$V$7)</f>
        <v>1035.58</v>
      </c>
    </row>
    <row r="4134" spans="1:20" x14ac:dyDescent="0.3">
      <c r="A4134" s="2" t="s">
        <v>4820</v>
      </c>
      <c r="B4134" s="5">
        <v>43157</v>
      </c>
      <c r="C4134" s="5">
        <v>43157</v>
      </c>
      <c r="D4134" s="2" t="s">
        <v>45</v>
      </c>
      <c r="E4134" s="2" t="s">
        <v>66</v>
      </c>
      <c r="F4134" s="2" t="s">
        <v>1085</v>
      </c>
      <c r="G4134" s="6" t="str">
        <f>VLOOKUP(F4134,'Customer Info'!A:B,2,0)</f>
        <v>Ritsa</v>
      </c>
      <c r="H4134" s="6" t="str">
        <f>VLOOKUP(F4134,'Customer Info'!A:C,3,0)</f>
        <v>Hightower</v>
      </c>
      <c r="I4134" s="6" t="str">
        <f>VLOOKUP(F4134,'Customer Info'!A:E,5,0)</f>
        <v>Datong</v>
      </c>
      <c r="J4134" s="2" t="s">
        <v>209</v>
      </c>
      <c r="K4134" s="2">
        <v>1453</v>
      </c>
      <c r="L4134" s="2">
        <v>1411</v>
      </c>
      <c r="M4134" s="2">
        <v>3</v>
      </c>
      <c r="N4134" s="7">
        <f t="shared" si="256"/>
        <v>4233</v>
      </c>
      <c r="O4134" s="7">
        <f t="shared" si="257"/>
        <v>4359</v>
      </c>
      <c r="P4134" s="2">
        <v>29</v>
      </c>
      <c r="Q4134" s="8">
        <f t="shared" si="258"/>
        <v>4388</v>
      </c>
      <c r="R4134" s="8">
        <f t="shared" si="259"/>
        <v>126</v>
      </c>
      <c r="S4134" s="2" t="s">
        <v>31</v>
      </c>
      <c r="T4134" s="22" cm="1">
        <f t="array" ref="T4134">_xlfn.IFS(OR(Q4134&gt;$U$2,Q4134&lt;$U$3),Q4134*$V$2,OR(Q4134&gt;$U$3,Q4134&lt;$U$4),Q4134*$V$3,OR(Q4134&gt;$U$3,Q4134&lt;$U$4),Q4134*$V$4,OR(Q4134&gt;$U$5,Q4134&lt;$U$6),Q4134*$V$6,OR(Q4134&gt;$U$6,Q4134&lt;$U$7),Q4134*$V$7)</f>
        <v>87.76</v>
      </c>
    </row>
    <row r="4135" spans="1:20" x14ac:dyDescent="0.3">
      <c r="A4135" s="2" t="s">
        <v>4821</v>
      </c>
      <c r="B4135" s="5">
        <v>43171</v>
      </c>
      <c r="C4135" s="5">
        <v>43173</v>
      </c>
      <c r="D4135" s="2" t="s">
        <v>45</v>
      </c>
      <c r="E4135" s="2" t="s">
        <v>66</v>
      </c>
      <c r="F4135" s="2" t="s">
        <v>293</v>
      </c>
      <c r="G4135" s="6" t="str">
        <f>VLOOKUP(F4135,'Customer Info'!A:B,2,0)</f>
        <v>Mick</v>
      </c>
      <c r="H4135" s="6" t="str">
        <f>VLOOKUP(F4135,'Customer Info'!A:C,3,0)</f>
        <v>Brown</v>
      </c>
      <c r="I4135" s="6" t="str">
        <f>VLOOKUP(F4135,'Customer Info'!A:E,5,0)</f>
        <v>Frankfurt</v>
      </c>
      <c r="J4135" s="2" t="s">
        <v>314</v>
      </c>
      <c r="K4135" s="2">
        <v>495</v>
      </c>
      <c r="L4135" s="2">
        <v>458</v>
      </c>
      <c r="M4135" s="2">
        <v>2</v>
      </c>
      <c r="N4135" s="7">
        <f t="shared" si="256"/>
        <v>916</v>
      </c>
      <c r="O4135" s="7">
        <f t="shared" si="257"/>
        <v>990</v>
      </c>
      <c r="P4135" s="2">
        <v>82</v>
      </c>
      <c r="Q4135" s="8">
        <f t="shared" si="258"/>
        <v>1072</v>
      </c>
      <c r="R4135" s="8">
        <f t="shared" si="259"/>
        <v>74</v>
      </c>
      <c r="S4135" s="2" t="s">
        <v>31</v>
      </c>
      <c r="T4135" s="22" cm="1">
        <f t="array" ref="T4135">_xlfn.IFS(OR(Q4135&gt;$U$2,Q4135&lt;$U$3),Q4135*$V$2,OR(Q4135&gt;$U$3,Q4135&lt;$U$4),Q4135*$V$3,OR(Q4135&gt;$U$3,Q4135&lt;$U$4),Q4135*$V$4,OR(Q4135&gt;$U$5,Q4135&lt;$U$6),Q4135*$V$6,OR(Q4135&gt;$U$6,Q4135&lt;$U$7),Q4135*$V$7)</f>
        <v>21.44</v>
      </c>
    </row>
    <row r="4136" spans="1:20" x14ac:dyDescent="0.3">
      <c r="A4136" s="2" t="s">
        <v>4822</v>
      </c>
      <c r="B4136" s="5">
        <v>43442</v>
      </c>
      <c r="C4136" s="5">
        <v>43444</v>
      </c>
      <c r="D4136" s="2" t="s">
        <v>26</v>
      </c>
      <c r="E4136" s="2" t="s">
        <v>46</v>
      </c>
      <c r="F4136" s="2" t="s">
        <v>526</v>
      </c>
      <c r="G4136" s="6" t="str">
        <f>VLOOKUP(F4136,'Customer Info'!A:B,2,0)</f>
        <v>Deirdre</v>
      </c>
      <c r="H4136" s="6" t="str">
        <f>VLOOKUP(F4136,'Customer Info'!A:C,3,0)</f>
        <v>Greer</v>
      </c>
      <c r="I4136" s="6" t="str">
        <f>VLOOKUP(F4136,'Customer Info'!A:E,5,0)</f>
        <v>Perth</v>
      </c>
      <c r="J4136" s="2" t="s">
        <v>215</v>
      </c>
      <c r="K4136" s="2">
        <v>1718</v>
      </c>
      <c r="L4136" s="2">
        <v>1545</v>
      </c>
      <c r="M4136" s="2">
        <v>4</v>
      </c>
      <c r="N4136" s="7">
        <f t="shared" si="256"/>
        <v>6180</v>
      </c>
      <c r="O4136" s="7">
        <f t="shared" si="257"/>
        <v>6872</v>
      </c>
      <c r="P4136" s="2">
        <v>32</v>
      </c>
      <c r="Q4136" s="8">
        <f t="shared" si="258"/>
        <v>6904</v>
      </c>
      <c r="R4136" s="8">
        <f t="shared" si="259"/>
        <v>692</v>
      </c>
      <c r="S4136" s="2" t="s">
        <v>31</v>
      </c>
      <c r="T4136" s="22" cm="1">
        <f t="array" ref="T4136">_xlfn.IFS(OR(Q4136&gt;$U$2,Q4136&lt;$U$3),Q4136*$V$2,OR(Q4136&gt;$U$3,Q4136&lt;$U$4),Q4136*$V$3,OR(Q4136&gt;$U$3,Q4136&lt;$U$4),Q4136*$V$4,OR(Q4136&gt;$U$5,Q4136&lt;$U$6),Q4136*$V$6,OR(Q4136&gt;$U$6,Q4136&lt;$U$7),Q4136*$V$7)</f>
        <v>138.08000000000001</v>
      </c>
    </row>
    <row r="4137" spans="1:20" x14ac:dyDescent="0.3">
      <c r="A4137" s="2" t="s">
        <v>4823</v>
      </c>
      <c r="B4137" s="5">
        <v>43118</v>
      </c>
      <c r="C4137" s="5">
        <v>43118</v>
      </c>
      <c r="D4137" s="2" t="s">
        <v>33</v>
      </c>
      <c r="E4137" s="2" t="s">
        <v>46</v>
      </c>
      <c r="F4137" s="2" t="s">
        <v>810</v>
      </c>
      <c r="G4137" s="6" t="str">
        <f>VLOOKUP(F4137,'Customer Info'!A:B,2,0)</f>
        <v>Tom</v>
      </c>
      <c r="H4137" s="6" t="str">
        <f>VLOOKUP(F4137,'Customer Info'!A:C,3,0)</f>
        <v>Zandusky</v>
      </c>
      <c r="I4137" s="6" t="str">
        <f>VLOOKUP(F4137,'Customer Info'!A:E,5,0)</f>
        <v>Hobart</v>
      </c>
      <c r="J4137" s="2" t="s">
        <v>433</v>
      </c>
      <c r="K4137" s="2">
        <v>27691</v>
      </c>
      <c r="L4137" s="2">
        <v>25616</v>
      </c>
      <c r="M4137" s="2">
        <v>4</v>
      </c>
      <c r="N4137" s="7">
        <f t="shared" si="256"/>
        <v>102464</v>
      </c>
      <c r="O4137" s="7">
        <f t="shared" si="257"/>
        <v>110764</v>
      </c>
      <c r="P4137" s="2">
        <v>53</v>
      </c>
      <c r="Q4137" s="8">
        <f t="shared" si="258"/>
        <v>110817</v>
      </c>
      <c r="R4137" s="8">
        <f t="shared" si="259"/>
        <v>8300</v>
      </c>
      <c r="S4137" s="2" t="s">
        <v>61</v>
      </c>
      <c r="T4137" s="22" cm="1">
        <f t="array" ref="T4137">_xlfn.IFS(OR(Q4137&gt;$U$2,Q4137&lt;$U$3),Q4137*$V$2,OR(Q4137&gt;$U$3,Q4137&lt;$U$4),Q4137*$V$3,OR(Q4137&gt;$U$3,Q4137&lt;$U$4),Q4137*$V$4,OR(Q4137&gt;$U$5,Q4137&lt;$U$6),Q4137*$V$6,OR(Q4137&gt;$U$6,Q4137&lt;$U$7),Q4137*$V$7)</f>
        <v>2216.34</v>
      </c>
    </row>
    <row r="4138" spans="1:20" x14ac:dyDescent="0.3">
      <c r="A4138" s="2" t="s">
        <v>4824</v>
      </c>
      <c r="B4138" s="5">
        <v>43352</v>
      </c>
      <c r="C4138" s="5">
        <v>43352</v>
      </c>
      <c r="D4138" s="2" t="s">
        <v>26</v>
      </c>
      <c r="E4138" s="2" t="s">
        <v>66</v>
      </c>
      <c r="F4138" s="2" t="s">
        <v>2094</v>
      </c>
      <c r="G4138" s="6" t="str">
        <f>VLOOKUP(F4138,'Customer Info'!A:B,2,0)</f>
        <v>Brooke</v>
      </c>
      <c r="H4138" s="6" t="str">
        <f>VLOOKUP(F4138,'Customer Info'!A:C,3,0)</f>
        <v>Gillingham</v>
      </c>
      <c r="I4138" s="6" t="str">
        <f>VLOOKUP(F4138,'Customer Info'!A:E,5,0)</f>
        <v>Sunbury</v>
      </c>
      <c r="J4138" s="2" t="s">
        <v>141</v>
      </c>
      <c r="K4138" s="2">
        <v>2466</v>
      </c>
      <c r="L4138" s="2">
        <v>2350</v>
      </c>
      <c r="M4138" s="2">
        <v>11</v>
      </c>
      <c r="N4138" s="7">
        <f t="shared" si="256"/>
        <v>25850</v>
      </c>
      <c r="O4138" s="7">
        <f t="shared" si="257"/>
        <v>27126</v>
      </c>
      <c r="P4138" s="2">
        <v>93</v>
      </c>
      <c r="Q4138" s="8">
        <f t="shared" si="258"/>
        <v>27219</v>
      </c>
      <c r="R4138" s="8">
        <f t="shared" si="259"/>
        <v>1276</v>
      </c>
      <c r="S4138" s="2" t="s">
        <v>28</v>
      </c>
      <c r="T4138" s="22" cm="1">
        <f t="array" ref="T4138">_xlfn.IFS(OR(Q4138&gt;$U$2,Q4138&lt;$U$3),Q4138*$V$2,OR(Q4138&gt;$U$3,Q4138&lt;$U$4),Q4138*$V$3,OR(Q4138&gt;$U$3,Q4138&lt;$U$4),Q4138*$V$4,OR(Q4138&gt;$U$5,Q4138&lt;$U$6),Q4138*$V$6,OR(Q4138&gt;$U$6,Q4138&lt;$U$7),Q4138*$V$7)</f>
        <v>544.38</v>
      </c>
    </row>
    <row r="4139" spans="1:20" x14ac:dyDescent="0.3">
      <c r="A4139" s="2" t="s">
        <v>4825</v>
      </c>
      <c r="B4139" s="5">
        <v>43407</v>
      </c>
      <c r="C4139" s="5">
        <v>43409</v>
      </c>
      <c r="D4139" s="2" t="s">
        <v>26</v>
      </c>
      <c r="E4139" s="2" t="s">
        <v>46</v>
      </c>
      <c r="F4139" s="2" t="s">
        <v>1446</v>
      </c>
      <c r="G4139" s="6" t="str">
        <f>VLOOKUP(F4139,'Customer Info'!A:B,2,0)</f>
        <v>Toby</v>
      </c>
      <c r="H4139" s="6" t="str">
        <f>VLOOKUP(F4139,'Customer Info'!A:C,3,0)</f>
        <v>Gnade</v>
      </c>
      <c r="I4139" s="6" t="str">
        <f>VLOOKUP(F4139,'Customer Info'!A:E,5,0)</f>
        <v>Bhopal</v>
      </c>
      <c r="J4139" s="2" t="s">
        <v>109</v>
      </c>
      <c r="K4139" s="2">
        <v>1169</v>
      </c>
      <c r="L4139" s="2">
        <v>1103</v>
      </c>
      <c r="M4139" s="2">
        <v>4</v>
      </c>
      <c r="N4139" s="7">
        <f t="shared" si="256"/>
        <v>4412</v>
      </c>
      <c r="O4139" s="7">
        <f t="shared" si="257"/>
        <v>4676</v>
      </c>
      <c r="P4139" s="2">
        <v>90</v>
      </c>
      <c r="Q4139" s="8">
        <f t="shared" si="258"/>
        <v>4766</v>
      </c>
      <c r="R4139" s="8">
        <f t="shared" si="259"/>
        <v>264</v>
      </c>
      <c r="S4139" s="2" t="s">
        <v>31</v>
      </c>
      <c r="T4139" s="22" cm="1">
        <f t="array" ref="T4139">_xlfn.IFS(OR(Q4139&gt;$U$2,Q4139&lt;$U$3),Q4139*$V$2,OR(Q4139&gt;$U$3,Q4139&lt;$U$4),Q4139*$V$3,OR(Q4139&gt;$U$3,Q4139&lt;$U$4),Q4139*$V$4,OR(Q4139&gt;$U$5,Q4139&lt;$U$6),Q4139*$V$6,OR(Q4139&gt;$U$6,Q4139&lt;$U$7),Q4139*$V$7)</f>
        <v>95.320000000000007</v>
      </c>
    </row>
    <row r="4140" spans="1:20" x14ac:dyDescent="0.3">
      <c r="A4140" s="2" t="s">
        <v>4826</v>
      </c>
      <c r="B4140" s="5">
        <v>43340</v>
      </c>
      <c r="C4140" s="5">
        <v>43340</v>
      </c>
      <c r="D4140" s="2" t="s">
        <v>45</v>
      </c>
      <c r="E4140" s="2" t="s">
        <v>41</v>
      </c>
      <c r="F4140" s="2" t="s">
        <v>231</v>
      </c>
      <c r="G4140" s="6" t="str">
        <f>VLOOKUP(F4140,'Customer Info'!A:B,2,0)</f>
        <v>Roy</v>
      </c>
      <c r="H4140" s="6" t="str">
        <f>VLOOKUP(F4140,'Customer Info'!A:C,3,0)</f>
        <v>Phan</v>
      </c>
      <c r="I4140" s="6" t="str">
        <f>VLOOKUP(F4140,'Customer Info'!A:E,5,0)</f>
        <v>Melbourne</v>
      </c>
      <c r="J4140" s="2" t="s">
        <v>227</v>
      </c>
      <c r="K4140" s="2">
        <v>210</v>
      </c>
      <c r="L4140" s="2">
        <v>193</v>
      </c>
      <c r="M4140" s="2">
        <v>1</v>
      </c>
      <c r="N4140" s="7">
        <f t="shared" si="256"/>
        <v>193</v>
      </c>
      <c r="O4140" s="7">
        <f t="shared" si="257"/>
        <v>210</v>
      </c>
      <c r="P4140" s="2">
        <v>32</v>
      </c>
      <c r="Q4140" s="8">
        <f t="shared" si="258"/>
        <v>242</v>
      </c>
      <c r="R4140" s="8">
        <f t="shared" si="259"/>
        <v>17</v>
      </c>
      <c r="S4140" s="2" t="s">
        <v>31</v>
      </c>
      <c r="T4140" s="22" cm="1">
        <f t="array" ref="T4140">_xlfn.IFS(OR(Q4140&gt;$U$2,Q4140&lt;$U$3),Q4140*$V$2,OR(Q4140&gt;$U$3,Q4140&lt;$U$4),Q4140*$V$3,OR(Q4140&gt;$U$3,Q4140&lt;$U$4),Q4140*$V$4,OR(Q4140&gt;$U$5,Q4140&lt;$U$6),Q4140*$V$6,OR(Q4140&gt;$U$6,Q4140&lt;$U$7),Q4140*$V$7)</f>
        <v>4.84</v>
      </c>
    </row>
    <row r="4141" spans="1:20" x14ac:dyDescent="0.3">
      <c r="A4141" s="2" t="s">
        <v>4827</v>
      </c>
      <c r="B4141" s="5">
        <v>43464</v>
      </c>
      <c r="C4141" s="5">
        <v>43465</v>
      </c>
      <c r="D4141" s="2" t="s">
        <v>26</v>
      </c>
      <c r="E4141" s="2" t="s">
        <v>41</v>
      </c>
      <c r="F4141" s="2" t="s">
        <v>964</v>
      </c>
      <c r="G4141" s="6" t="str">
        <f>VLOOKUP(F4141,'Customer Info'!A:B,2,0)</f>
        <v>Sung</v>
      </c>
      <c r="H4141" s="6" t="str">
        <f>VLOOKUP(F4141,'Customer Info'!A:C,3,0)</f>
        <v>Shariari</v>
      </c>
      <c r="I4141" s="6" t="str">
        <f>VLOOKUP(F4141,'Customer Info'!A:E,5,0)</f>
        <v>Solapur</v>
      </c>
      <c r="J4141" s="2" t="s">
        <v>346</v>
      </c>
      <c r="K4141" s="2">
        <v>1332</v>
      </c>
      <c r="L4141" s="2">
        <v>1209</v>
      </c>
      <c r="M4141" s="2">
        <v>1</v>
      </c>
      <c r="N4141" s="7">
        <f t="shared" si="256"/>
        <v>1209</v>
      </c>
      <c r="O4141" s="7">
        <f t="shared" si="257"/>
        <v>1332</v>
      </c>
      <c r="P4141" s="2">
        <v>43</v>
      </c>
      <c r="Q4141" s="8">
        <f t="shared" si="258"/>
        <v>1375</v>
      </c>
      <c r="R4141" s="8">
        <f t="shared" si="259"/>
        <v>123</v>
      </c>
      <c r="S4141" s="2" t="s">
        <v>61</v>
      </c>
      <c r="T4141" s="22" cm="1">
        <f t="array" ref="T4141">_xlfn.IFS(OR(Q4141&gt;$U$2,Q4141&lt;$U$3),Q4141*$V$2,OR(Q4141&gt;$U$3,Q4141&lt;$U$4),Q4141*$V$3,OR(Q4141&gt;$U$3,Q4141&lt;$U$4),Q4141*$V$4,OR(Q4141&gt;$U$5,Q4141&lt;$U$6),Q4141*$V$6,OR(Q4141&gt;$U$6,Q4141&lt;$U$7),Q4141*$V$7)</f>
        <v>27.5</v>
      </c>
    </row>
    <row r="4142" spans="1:20" x14ac:dyDescent="0.3">
      <c r="A4142" s="2" t="s">
        <v>4828</v>
      </c>
      <c r="B4142" s="5">
        <v>43231</v>
      </c>
      <c r="C4142" s="5">
        <v>43233</v>
      </c>
      <c r="D4142" s="2" t="s">
        <v>33</v>
      </c>
      <c r="E4142" s="2" t="s">
        <v>27</v>
      </c>
      <c r="F4142" s="2" t="s">
        <v>1913</v>
      </c>
      <c r="G4142" s="6" t="str">
        <f>VLOOKUP(F4142,'Customer Info'!A:B,2,0)</f>
        <v>Arthur</v>
      </c>
      <c r="H4142" s="6" t="str">
        <f>VLOOKUP(F4142,'Customer Info'!A:C,3,0)</f>
        <v>Prichep</v>
      </c>
      <c r="I4142" s="6" t="str">
        <f>VLOOKUP(F4142,'Customer Info'!A:E,5,0)</f>
        <v>Minden</v>
      </c>
      <c r="J4142" s="2" t="s">
        <v>94</v>
      </c>
      <c r="K4142" s="2">
        <v>29378</v>
      </c>
      <c r="L4142" s="2">
        <v>26912</v>
      </c>
      <c r="M4142" s="2">
        <v>1</v>
      </c>
      <c r="N4142" s="7">
        <f t="shared" si="256"/>
        <v>26912</v>
      </c>
      <c r="O4142" s="7">
        <f t="shared" si="257"/>
        <v>29378</v>
      </c>
      <c r="P4142" s="2">
        <v>95</v>
      </c>
      <c r="Q4142" s="8">
        <f t="shared" si="258"/>
        <v>29473</v>
      </c>
      <c r="R4142" s="8">
        <f t="shared" si="259"/>
        <v>2466</v>
      </c>
      <c r="S4142" s="2" t="s">
        <v>31</v>
      </c>
      <c r="T4142" s="22" cm="1">
        <f t="array" ref="T4142">_xlfn.IFS(OR(Q4142&gt;$U$2,Q4142&lt;$U$3),Q4142*$V$2,OR(Q4142&gt;$U$3,Q4142&lt;$U$4),Q4142*$V$3,OR(Q4142&gt;$U$3,Q4142&lt;$U$4),Q4142*$V$4,OR(Q4142&gt;$U$5,Q4142&lt;$U$6),Q4142*$V$6,OR(Q4142&gt;$U$6,Q4142&lt;$U$7),Q4142*$V$7)</f>
        <v>589.46</v>
      </c>
    </row>
    <row r="4143" spans="1:20" x14ac:dyDescent="0.3">
      <c r="A4143" s="2" t="s">
        <v>4829</v>
      </c>
      <c r="B4143" s="5">
        <v>43153</v>
      </c>
      <c r="C4143" s="5">
        <v>43154</v>
      </c>
      <c r="D4143" s="2" t="s">
        <v>45</v>
      </c>
      <c r="E4143" s="2" t="s">
        <v>34</v>
      </c>
      <c r="F4143" s="2" t="s">
        <v>844</v>
      </c>
      <c r="G4143" s="6" t="str">
        <f>VLOOKUP(F4143,'Customer Info'!A:B,2,0)</f>
        <v>Brendan</v>
      </c>
      <c r="H4143" s="6" t="str">
        <f>VLOOKUP(F4143,'Customer Info'!A:C,3,0)</f>
        <v>Murry</v>
      </c>
      <c r="I4143" s="6" t="str">
        <f>VLOOKUP(F4143,'Customer Info'!A:E,5,0)</f>
        <v>Schwerin</v>
      </c>
      <c r="J4143" s="2" t="s">
        <v>1171</v>
      </c>
      <c r="K4143" s="2">
        <v>743</v>
      </c>
      <c r="L4143" s="2">
        <v>694</v>
      </c>
      <c r="M4143" s="2">
        <v>4</v>
      </c>
      <c r="N4143" s="7">
        <f t="shared" si="256"/>
        <v>2776</v>
      </c>
      <c r="O4143" s="7">
        <f t="shared" si="257"/>
        <v>2972</v>
      </c>
      <c r="P4143" s="2">
        <v>36</v>
      </c>
      <c r="Q4143" s="8">
        <f t="shared" si="258"/>
        <v>3008</v>
      </c>
      <c r="R4143" s="8">
        <f t="shared" si="259"/>
        <v>196</v>
      </c>
      <c r="S4143" s="2" t="s">
        <v>31</v>
      </c>
      <c r="T4143" s="22" cm="1">
        <f t="array" ref="T4143">_xlfn.IFS(OR(Q4143&gt;$U$2,Q4143&lt;$U$3),Q4143*$V$2,OR(Q4143&gt;$U$3,Q4143&lt;$U$4),Q4143*$V$3,OR(Q4143&gt;$U$3,Q4143&lt;$U$4),Q4143*$V$4,OR(Q4143&gt;$U$5,Q4143&lt;$U$6),Q4143*$V$6,OR(Q4143&gt;$U$6,Q4143&lt;$U$7),Q4143*$V$7)</f>
        <v>60.160000000000004</v>
      </c>
    </row>
    <row r="4144" spans="1:20" x14ac:dyDescent="0.3">
      <c r="A4144" s="2" t="s">
        <v>4830</v>
      </c>
      <c r="B4144" s="5">
        <v>43136</v>
      </c>
      <c r="C4144" s="5">
        <v>43137</v>
      </c>
      <c r="D4144" s="2" t="s">
        <v>45</v>
      </c>
      <c r="E4144" s="2" t="s">
        <v>89</v>
      </c>
      <c r="F4144" s="2" t="s">
        <v>568</v>
      </c>
      <c r="G4144" s="6" t="str">
        <f>VLOOKUP(F4144,'Customer Info'!A:B,2,0)</f>
        <v>Hallie</v>
      </c>
      <c r="H4144" s="6" t="str">
        <f>VLOOKUP(F4144,'Customer Info'!A:C,3,0)</f>
        <v>Redmond</v>
      </c>
      <c r="I4144" s="6" t="str">
        <f>VLOOKUP(F4144,'Customer Info'!A:E,5,0)</f>
        <v>Caloundra</v>
      </c>
      <c r="J4144" s="2" t="s">
        <v>433</v>
      </c>
      <c r="K4144" s="2">
        <v>531</v>
      </c>
      <c r="L4144" s="2">
        <v>487</v>
      </c>
      <c r="M4144" s="2">
        <v>8</v>
      </c>
      <c r="N4144" s="7">
        <f t="shared" si="256"/>
        <v>3896</v>
      </c>
      <c r="O4144" s="7">
        <f t="shared" si="257"/>
        <v>4248</v>
      </c>
      <c r="P4144" s="2">
        <v>53</v>
      </c>
      <c r="Q4144" s="8">
        <f t="shared" si="258"/>
        <v>4301</v>
      </c>
      <c r="R4144" s="8">
        <f t="shared" si="259"/>
        <v>352</v>
      </c>
      <c r="S4144" s="2" t="s">
        <v>61</v>
      </c>
      <c r="T4144" s="22" cm="1">
        <f t="array" ref="T4144">_xlfn.IFS(OR(Q4144&gt;$U$2,Q4144&lt;$U$3),Q4144*$V$2,OR(Q4144&gt;$U$3,Q4144&lt;$U$4),Q4144*$V$3,OR(Q4144&gt;$U$3,Q4144&lt;$U$4),Q4144*$V$4,OR(Q4144&gt;$U$5,Q4144&lt;$U$6),Q4144*$V$6,OR(Q4144&gt;$U$6,Q4144&lt;$U$7),Q4144*$V$7)</f>
        <v>86.02</v>
      </c>
    </row>
    <row r="4145" spans="1:20" x14ac:dyDescent="0.3">
      <c r="A4145" s="2" t="s">
        <v>4831</v>
      </c>
      <c r="B4145" s="5">
        <v>43445</v>
      </c>
      <c r="C4145" s="5">
        <v>43446</v>
      </c>
      <c r="D4145" s="2" t="s">
        <v>33</v>
      </c>
      <c r="E4145" s="2" t="s">
        <v>27</v>
      </c>
      <c r="F4145" s="2" t="s">
        <v>303</v>
      </c>
      <c r="G4145" s="6" t="str">
        <f>VLOOKUP(F4145,'Customer Info'!A:B,2,0)</f>
        <v>Nick</v>
      </c>
      <c r="H4145" s="6" t="str">
        <f>VLOOKUP(F4145,'Customer Info'!A:C,3,0)</f>
        <v>Radford</v>
      </c>
      <c r="I4145" s="6" t="str">
        <f>VLOOKUP(F4145,'Customer Info'!A:E,5,0)</f>
        <v>Lucknow</v>
      </c>
      <c r="J4145" s="2" t="s">
        <v>36</v>
      </c>
      <c r="K4145" s="2">
        <v>5906</v>
      </c>
      <c r="L4145" s="2">
        <v>5266</v>
      </c>
      <c r="M4145" s="2">
        <v>2</v>
      </c>
      <c r="N4145" s="7">
        <f t="shared" si="256"/>
        <v>10532</v>
      </c>
      <c r="O4145" s="7">
        <f t="shared" si="257"/>
        <v>11812</v>
      </c>
      <c r="P4145" s="2">
        <v>92</v>
      </c>
      <c r="Q4145" s="8">
        <f t="shared" si="258"/>
        <v>11904</v>
      </c>
      <c r="R4145" s="8">
        <f t="shared" si="259"/>
        <v>1280</v>
      </c>
      <c r="S4145" s="2" t="s">
        <v>61</v>
      </c>
      <c r="T4145" s="22" cm="1">
        <f t="array" ref="T4145">_xlfn.IFS(OR(Q4145&gt;$U$2,Q4145&lt;$U$3),Q4145*$V$2,OR(Q4145&gt;$U$3,Q4145&lt;$U$4),Q4145*$V$3,OR(Q4145&gt;$U$3,Q4145&lt;$U$4),Q4145*$V$4,OR(Q4145&gt;$U$5,Q4145&lt;$U$6),Q4145*$V$6,OR(Q4145&gt;$U$6,Q4145&lt;$U$7),Q4145*$V$7)</f>
        <v>238.08</v>
      </c>
    </row>
    <row r="4146" spans="1:20" x14ac:dyDescent="0.3">
      <c r="A4146" s="2" t="s">
        <v>4832</v>
      </c>
      <c r="B4146" s="5">
        <v>43352</v>
      </c>
      <c r="C4146" s="5">
        <v>43353</v>
      </c>
      <c r="D4146" s="2" t="s">
        <v>26</v>
      </c>
      <c r="E4146" s="2" t="s">
        <v>89</v>
      </c>
      <c r="F4146" s="2" t="s">
        <v>2024</v>
      </c>
      <c r="G4146" s="6" t="str">
        <f>VLOOKUP(F4146,'Customer Info'!A:B,2,0)</f>
        <v>Tom</v>
      </c>
      <c r="H4146" s="6" t="str">
        <f>VLOOKUP(F4146,'Customer Info'!A:C,3,0)</f>
        <v>Prescott</v>
      </c>
      <c r="I4146" s="6" t="str">
        <f>VLOOKUP(F4146,'Customer Info'!A:E,5,0)</f>
        <v>Bokaro</v>
      </c>
      <c r="J4146" s="2" t="s">
        <v>205</v>
      </c>
      <c r="K4146" s="2">
        <v>1359</v>
      </c>
      <c r="L4146" s="2">
        <v>1221</v>
      </c>
      <c r="M4146" s="2">
        <v>2</v>
      </c>
      <c r="N4146" s="7">
        <f t="shared" si="256"/>
        <v>2442</v>
      </c>
      <c r="O4146" s="7">
        <f t="shared" si="257"/>
        <v>2718</v>
      </c>
      <c r="P4146" s="2">
        <v>80</v>
      </c>
      <c r="Q4146" s="8">
        <f t="shared" si="258"/>
        <v>2798</v>
      </c>
      <c r="R4146" s="8">
        <f t="shared" si="259"/>
        <v>276</v>
      </c>
      <c r="S4146" s="2" t="s">
        <v>61</v>
      </c>
      <c r="T4146" s="22" cm="1">
        <f t="array" ref="T4146">_xlfn.IFS(OR(Q4146&gt;$U$2,Q4146&lt;$U$3),Q4146*$V$2,OR(Q4146&gt;$U$3,Q4146&lt;$U$4),Q4146*$V$3,OR(Q4146&gt;$U$3,Q4146&lt;$U$4),Q4146*$V$4,OR(Q4146&gt;$U$5,Q4146&lt;$U$6),Q4146*$V$6,OR(Q4146&gt;$U$6,Q4146&lt;$U$7),Q4146*$V$7)</f>
        <v>55.96</v>
      </c>
    </row>
    <row r="4147" spans="1:20" x14ac:dyDescent="0.3">
      <c r="A4147" s="2" t="s">
        <v>4833</v>
      </c>
      <c r="B4147" s="5">
        <v>43263</v>
      </c>
      <c r="C4147" s="5">
        <v>43263</v>
      </c>
      <c r="D4147" s="2" t="s">
        <v>45</v>
      </c>
      <c r="E4147" s="2" t="s">
        <v>34</v>
      </c>
      <c r="F4147" s="2" t="s">
        <v>1406</v>
      </c>
      <c r="G4147" s="6" t="str">
        <f>VLOOKUP(F4147,'Customer Info'!A:B,2,0)</f>
        <v>Sung</v>
      </c>
      <c r="H4147" s="6" t="str">
        <f>VLOOKUP(F4147,'Customer Info'!A:C,3,0)</f>
        <v>Pak</v>
      </c>
      <c r="I4147" s="6" t="str">
        <f>VLOOKUP(F4147,'Customer Info'!A:E,5,0)</f>
        <v>Chaozhou</v>
      </c>
      <c r="J4147" s="2" t="s">
        <v>630</v>
      </c>
      <c r="K4147" s="2">
        <v>887</v>
      </c>
      <c r="L4147" s="2">
        <v>814</v>
      </c>
      <c r="M4147" s="2">
        <v>6</v>
      </c>
      <c r="N4147" s="7">
        <f t="shared" si="256"/>
        <v>4884</v>
      </c>
      <c r="O4147" s="7">
        <f t="shared" si="257"/>
        <v>5322</v>
      </c>
      <c r="P4147" s="2">
        <v>96</v>
      </c>
      <c r="Q4147" s="8">
        <f t="shared" si="258"/>
        <v>5418</v>
      </c>
      <c r="R4147" s="8">
        <f t="shared" si="259"/>
        <v>438</v>
      </c>
      <c r="S4147" s="2" t="s">
        <v>31</v>
      </c>
      <c r="T4147" s="22" cm="1">
        <f t="array" ref="T4147">_xlfn.IFS(OR(Q4147&gt;$U$2,Q4147&lt;$U$3),Q4147*$V$2,OR(Q4147&gt;$U$3,Q4147&lt;$U$4),Q4147*$V$3,OR(Q4147&gt;$U$3,Q4147&lt;$U$4),Q4147*$V$4,OR(Q4147&gt;$U$5,Q4147&lt;$U$6),Q4147*$V$6,OR(Q4147&gt;$U$6,Q4147&lt;$U$7),Q4147*$V$7)</f>
        <v>108.36</v>
      </c>
    </row>
    <row r="4148" spans="1:20" x14ac:dyDescent="0.3">
      <c r="A4148" s="2" t="s">
        <v>4834</v>
      </c>
      <c r="B4148" s="5">
        <v>43377</v>
      </c>
      <c r="C4148" s="5">
        <v>43378</v>
      </c>
      <c r="D4148" s="2" t="s">
        <v>26</v>
      </c>
      <c r="E4148" s="2" t="s">
        <v>41</v>
      </c>
      <c r="F4148" s="2" t="s">
        <v>354</v>
      </c>
      <c r="G4148" s="6" t="str">
        <f>VLOOKUP(F4148,'Customer Info'!A:B,2,0)</f>
        <v>Paul</v>
      </c>
      <c r="H4148" s="6" t="str">
        <f>VLOOKUP(F4148,'Customer Info'!A:C,3,0)</f>
        <v>Gonzalez</v>
      </c>
      <c r="I4148" s="6" t="str">
        <f>VLOOKUP(F4148,'Customer Info'!A:E,5,0)</f>
        <v>Durgapur</v>
      </c>
      <c r="J4148" s="2" t="s">
        <v>431</v>
      </c>
      <c r="K4148" s="2">
        <v>3248</v>
      </c>
      <c r="L4148" s="2">
        <v>3035</v>
      </c>
      <c r="M4148" s="2">
        <v>6</v>
      </c>
      <c r="N4148" s="7">
        <f t="shared" si="256"/>
        <v>18210</v>
      </c>
      <c r="O4148" s="7">
        <f t="shared" si="257"/>
        <v>19488</v>
      </c>
      <c r="P4148" s="2">
        <v>71</v>
      </c>
      <c r="Q4148" s="8">
        <f t="shared" si="258"/>
        <v>19559</v>
      </c>
      <c r="R4148" s="8">
        <f t="shared" si="259"/>
        <v>1278</v>
      </c>
      <c r="S4148" s="2" t="s">
        <v>31</v>
      </c>
      <c r="T4148" s="22" cm="1">
        <f t="array" ref="T4148">_xlfn.IFS(OR(Q4148&gt;$U$2,Q4148&lt;$U$3),Q4148*$V$2,OR(Q4148&gt;$U$3,Q4148&lt;$U$4),Q4148*$V$3,OR(Q4148&gt;$U$3,Q4148&lt;$U$4),Q4148*$V$4,OR(Q4148&gt;$U$5,Q4148&lt;$U$6),Q4148*$V$6,OR(Q4148&gt;$U$6,Q4148&lt;$U$7),Q4148*$V$7)</f>
        <v>391.18</v>
      </c>
    </row>
    <row r="4149" spans="1:20" x14ac:dyDescent="0.3">
      <c r="A4149" s="2" t="s">
        <v>4835</v>
      </c>
      <c r="B4149" s="5">
        <v>43232</v>
      </c>
      <c r="C4149" s="5">
        <v>43232</v>
      </c>
      <c r="D4149" s="2" t="s">
        <v>26</v>
      </c>
      <c r="E4149" s="2" t="s">
        <v>89</v>
      </c>
      <c r="F4149" s="2" t="s">
        <v>307</v>
      </c>
      <c r="G4149" s="6" t="str">
        <f>VLOOKUP(F4149,'Customer Info'!A:B,2,0)</f>
        <v>Melanie</v>
      </c>
      <c r="H4149" s="6" t="str">
        <f>VLOOKUP(F4149,'Customer Info'!A:C,3,0)</f>
        <v>Seite</v>
      </c>
      <c r="I4149" s="6" t="str">
        <f>VLOOKUP(F4149,'Customer Info'!A:E,5,0)</f>
        <v>Xining</v>
      </c>
      <c r="J4149" s="2" t="s">
        <v>666</v>
      </c>
      <c r="K4149" s="2">
        <v>2981</v>
      </c>
      <c r="L4149" s="2">
        <v>2870</v>
      </c>
      <c r="M4149" s="2">
        <v>1</v>
      </c>
      <c r="N4149" s="7">
        <f t="shared" si="256"/>
        <v>2870</v>
      </c>
      <c r="O4149" s="7">
        <f t="shared" si="257"/>
        <v>2981</v>
      </c>
      <c r="P4149" s="2">
        <v>26</v>
      </c>
      <c r="Q4149" s="8">
        <f t="shared" si="258"/>
        <v>3007</v>
      </c>
      <c r="R4149" s="8">
        <f t="shared" si="259"/>
        <v>111</v>
      </c>
      <c r="S4149" s="2" t="s">
        <v>31</v>
      </c>
      <c r="T4149" s="22" cm="1">
        <f t="array" ref="T4149">_xlfn.IFS(OR(Q4149&gt;$U$2,Q4149&lt;$U$3),Q4149*$V$2,OR(Q4149&gt;$U$3,Q4149&lt;$U$4),Q4149*$V$3,OR(Q4149&gt;$U$3,Q4149&lt;$U$4),Q4149*$V$4,OR(Q4149&gt;$U$5,Q4149&lt;$U$6),Q4149*$V$6,OR(Q4149&gt;$U$6,Q4149&lt;$U$7),Q4149*$V$7)</f>
        <v>60.14</v>
      </c>
    </row>
    <row r="4150" spans="1:20" x14ac:dyDescent="0.3">
      <c r="A4150" s="2" t="s">
        <v>4836</v>
      </c>
      <c r="B4150" s="5">
        <v>43292</v>
      </c>
      <c r="C4150" s="5">
        <v>43292</v>
      </c>
      <c r="D4150" s="2" t="s">
        <v>26</v>
      </c>
      <c r="E4150" s="2" t="s">
        <v>66</v>
      </c>
      <c r="F4150" s="2" t="s">
        <v>1304</v>
      </c>
      <c r="G4150" s="6" t="str">
        <f>VLOOKUP(F4150,'Customer Info'!A:B,2,0)</f>
        <v>Dianna</v>
      </c>
      <c r="H4150" s="6" t="str">
        <f>VLOOKUP(F4150,'Customer Info'!A:C,3,0)</f>
        <v>Vittorini</v>
      </c>
      <c r="I4150" s="6" t="str">
        <f>VLOOKUP(F4150,'Customer Info'!A:E,5,0)</f>
        <v>Gold Coast</v>
      </c>
      <c r="J4150" s="2" t="s">
        <v>959</v>
      </c>
      <c r="K4150" s="2">
        <v>3017</v>
      </c>
      <c r="L4150" s="2">
        <v>2825</v>
      </c>
      <c r="M4150" s="2">
        <v>7</v>
      </c>
      <c r="N4150" s="7">
        <f t="shared" si="256"/>
        <v>19775</v>
      </c>
      <c r="O4150" s="7">
        <f t="shared" si="257"/>
        <v>21119</v>
      </c>
      <c r="P4150" s="2">
        <v>94</v>
      </c>
      <c r="Q4150" s="8">
        <f t="shared" si="258"/>
        <v>21213</v>
      </c>
      <c r="R4150" s="8">
        <f t="shared" si="259"/>
        <v>1344</v>
      </c>
      <c r="S4150" s="2" t="s">
        <v>31</v>
      </c>
      <c r="T4150" s="22" cm="1">
        <f t="array" ref="T4150">_xlfn.IFS(OR(Q4150&gt;$U$2,Q4150&lt;$U$3),Q4150*$V$2,OR(Q4150&gt;$U$3,Q4150&lt;$U$4),Q4150*$V$3,OR(Q4150&gt;$U$3,Q4150&lt;$U$4),Q4150*$V$4,OR(Q4150&gt;$U$5,Q4150&lt;$U$6),Q4150*$V$6,OR(Q4150&gt;$U$6,Q4150&lt;$U$7),Q4150*$V$7)</f>
        <v>424.26</v>
      </c>
    </row>
    <row r="4151" spans="1:20" x14ac:dyDescent="0.3">
      <c r="A4151" s="2" t="s">
        <v>4837</v>
      </c>
      <c r="B4151" s="5">
        <v>43276</v>
      </c>
      <c r="C4151" s="5">
        <v>43276</v>
      </c>
      <c r="D4151" s="2" t="s">
        <v>45</v>
      </c>
      <c r="E4151" s="2" t="s">
        <v>46</v>
      </c>
      <c r="F4151" s="2" t="s">
        <v>1041</v>
      </c>
      <c r="G4151" s="6" t="str">
        <f>VLOOKUP(F4151,'Customer Info'!A:B,2,0)</f>
        <v>William</v>
      </c>
      <c r="H4151" s="6" t="str">
        <f>VLOOKUP(F4151,'Customer Info'!A:C,3,0)</f>
        <v>Brown</v>
      </c>
      <c r="I4151" s="6" t="str">
        <f>VLOOKUP(F4151,'Customer Info'!A:E,5,0)</f>
        <v>Denpasar</v>
      </c>
      <c r="J4151" s="2" t="s">
        <v>153</v>
      </c>
      <c r="K4151" s="2">
        <v>81</v>
      </c>
      <c r="L4151" s="2">
        <v>77</v>
      </c>
      <c r="M4151" s="2">
        <v>2</v>
      </c>
      <c r="N4151" s="7">
        <f t="shared" si="256"/>
        <v>154</v>
      </c>
      <c r="O4151" s="7">
        <f t="shared" si="257"/>
        <v>162</v>
      </c>
      <c r="P4151" s="2">
        <v>10</v>
      </c>
      <c r="Q4151" s="8">
        <f t="shared" si="258"/>
        <v>172</v>
      </c>
      <c r="R4151" s="8">
        <f t="shared" si="259"/>
        <v>8</v>
      </c>
      <c r="S4151" s="2" t="s">
        <v>61</v>
      </c>
      <c r="T4151" s="22" cm="1">
        <f t="array" ref="T4151">_xlfn.IFS(OR(Q4151&gt;$U$2,Q4151&lt;$U$3),Q4151*$V$2,OR(Q4151&gt;$U$3,Q4151&lt;$U$4),Q4151*$V$3,OR(Q4151&gt;$U$3,Q4151&lt;$U$4),Q4151*$V$4,OR(Q4151&gt;$U$5,Q4151&lt;$U$6),Q4151*$V$6,OR(Q4151&gt;$U$6,Q4151&lt;$U$7),Q4151*$V$7)</f>
        <v>3.44</v>
      </c>
    </row>
    <row r="4152" spans="1:20" x14ac:dyDescent="0.3">
      <c r="A4152" s="2" t="s">
        <v>4838</v>
      </c>
      <c r="B4152" s="5">
        <v>43275</v>
      </c>
      <c r="C4152" s="5">
        <v>43275</v>
      </c>
      <c r="D4152" s="2" t="s">
        <v>26</v>
      </c>
      <c r="E4152" s="2" t="s">
        <v>34</v>
      </c>
      <c r="F4152" s="2" t="s">
        <v>649</v>
      </c>
      <c r="G4152" s="6" t="str">
        <f>VLOOKUP(F4152,'Customer Info'!A:B,2,0)</f>
        <v>Helen</v>
      </c>
      <c r="H4152" s="6" t="str">
        <f>VLOOKUP(F4152,'Customer Info'!A:C,3,0)</f>
        <v>Abelman</v>
      </c>
      <c r="I4152" s="6" t="str">
        <f>VLOOKUP(F4152,'Customer Info'!A:E,5,0)</f>
        <v>Berlin</v>
      </c>
      <c r="J4152" s="2" t="s">
        <v>221</v>
      </c>
      <c r="K4152" s="2">
        <v>8617</v>
      </c>
      <c r="L4152" s="2">
        <v>7900</v>
      </c>
      <c r="M4152" s="2">
        <v>4</v>
      </c>
      <c r="N4152" s="7">
        <f t="shared" si="256"/>
        <v>31600</v>
      </c>
      <c r="O4152" s="7">
        <f t="shared" si="257"/>
        <v>34468</v>
      </c>
      <c r="P4152" s="2">
        <v>67</v>
      </c>
      <c r="Q4152" s="8">
        <f t="shared" si="258"/>
        <v>34535</v>
      </c>
      <c r="R4152" s="8">
        <f t="shared" si="259"/>
        <v>2868</v>
      </c>
      <c r="S4152" s="2" t="s">
        <v>31</v>
      </c>
      <c r="T4152" s="22" cm="1">
        <f t="array" ref="T4152">_xlfn.IFS(OR(Q4152&gt;$U$2,Q4152&lt;$U$3),Q4152*$V$2,OR(Q4152&gt;$U$3,Q4152&lt;$U$4),Q4152*$V$3,OR(Q4152&gt;$U$3,Q4152&lt;$U$4),Q4152*$V$4,OR(Q4152&gt;$U$5,Q4152&lt;$U$6),Q4152*$V$6,OR(Q4152&gt;$U$6,Q4152&lt;$U$7),Q4152*$V$7)</f>
        <v>690.7</v>
      </c>
    </row>
    <row r="4153" spans="1:20" x14ac:dyDescent="0.3">
      <c r="A4153" s="2" t="s">
        <v>4839</v>
      </c>
      <c r="B4153" s="5">
        <v>43366</v>
      </c>
      <c r="C4153" s="5">
        <v>43366</v>
      </c>
      <c r="D4153" s="2" t="s">
        <v>45</v>
      </c>
      <c r="E4153" s="2" t="s">
        <v>41</v>
      </c>
      <c r="F4153" s="2" t="s">
        <v>1737</v>
      </c>
      <c r="G4153" s="6" t="str">
        <f>VLOOKUP(F4153,'Customer Info'!A:B,2,0)</f>
        <v>Harry</v>
      </c>
      <c r="H4153" s="6" t="str">
        <f>VLOOKUP(F4153,'Customer Info'!A:C,3,0)</f>
        <v>Marie</v>
      </c>
      <c r="I4153" s="6" t="str">
        <f>VLOOKUP(F4153,'Customer Info'!A:E,5,0)</f>
        <v>Dortmund</v>
      </c>
      <c r="J4153" s="2" t="s">
        <v>536</v>
      </c>
      <c r="K4153" s="2">
        <v>1048</v>
      </c>
      <c r="L4153" s="2">
        <v>979</v>
      </c>
      <c r="M4153" s="2">
        <v>3</v>
      </c>
      <c r="N4153" s="7">
        <f t="shared" si="256"/>
        <v>2937</v>
      </c>
      <c r="O4153" s="7">
        <f t="shared" si="257"/>
        <v>3144</v>
      </c>
      <c r="P4153" s="2">
        <v>65</v>
      </c>
      <c r="Q4153" s="8">
        <f t="shared" si="258"/>
        <v>3209</v>
      </c>
      <c r="R4153" s="8">
        <f t="shared" si="259"/>
        <v>207</v>
      </c>
      <c r="S4153" s="2" t="s">
        <v>31</v>
      </c>
      <c r="T4153" s="22" cm="1">
        <f t="array" ref="T4153">_xlfn.IFS(OR(Q4153&gt;$U$2,Q4153&lt;$U$3),Q4153*$V$2,OR(Q4153&gt;$U$3,Q4153&lt;$U$4),Q4153*$V$3,OR(Q4153&gt;$U$3,Q4153&lt;$U$4),Q4153*$V$4,OR(Q4153&gt;$U$5,Q4153&lt;$U$6),Q4153*$V$6,OR(Q4153&gt;$U$6,Q4153&lt;$U$7),Q4153*$V$7)</f>
        <v>64.180000000000007</v>
      </c>
    </row>
    <row r="4154" spans="1:20" x14ac:dyDescent="0.3">
      <c r="A4154" s="2" t="s">
        <v>4840</v>
      </c>
      <c r="B4154" s="5">
        <v>43290</v>
      </c>
      <c r="C4154" s="5">
        <v>43291</v>
      </c>
      <c r="D4154" s="2" t="s">
        <v>26</v>
      </c>
      <c r="E4154" s="2" t="s">
        <v>66</v>
      </c>
      <c r="F4154" s="2" t="s">
        <v>912</v>
      </c>
      <c r="G4154" s="6" t="str">
        <f>VLOOKUP(F4154,'Customer Info'!A:B,2,0)</f>
        <v>Jennifer</v>
      </c>
      <c r="H4154" s="6" t="str">
        <f>VLOOKUP(F4154,'Customer Info'!A:C,3,0)</f>
        <v>Halladay</v>
      </c>
      <c r="I4154" s="6" t="str">
        <f>VLOOKUP(F4154,'Customer Info'!A:E,5,0)</f>
        <v>Bielefeld</v>
      </c>
      <c r="J4154" s="2" t="s">
        <v>138</v>
      </c>
      <c r="K4154" s="2">
        <v>2787</v>
      </c>
      <c r="L4154" s="2">
        <v>2681</v>
      </c>
      <c r="M4154" s="2">
        <v>1</v>
      </c>
      <c r="N4154" s="7">
        <f t="shared" si="256"/>
        <v>2681</v>
      </c>
      <c r="O4154" s="7">
        <f t="shared" si="257"/>
        <v>2787</v>
      </c>
      <c r="P4154" s="2">
        <v>50</v>
      </c>
      <c r="Q4154" s="8">
        <f t="shared" si="258"/>
        <v>2837</v>
      </c>
      <c r="R4154" s="8">
        <f t="shared" si="259"/>
        <v>106</v>
      </c>
      <c r="S4154" s="2" t="s">
        <v>61</v>
      </c>
      <c r="T4154" s="22" cm="1">
        <f t="array" ref="T4154">_xlfn.IFS(OR(Q4154&gt;$U$2,Q4154&lt;$U$3),Q4154*$V$2,OR(Q4154&gt;$U$3,Q4154&lt;$U$4),Q4154*$V$3,OR(Q4154&gt;$U$3,Q4154&lt;$U$4),Q4154*$V$4,OR(Q4154&gt;$U$5,Q4154&lt;$U$6),Q4154*$V$6,OR(Q4154&gt;$U$6,Q4154&lt;$U$7),Q4154*$V$7)</f>
        <v>56.74</v>
      </c>
    </row>
    <row r="4155" spans="1:20" x14ac:dyDescent="0.3">
      <c r="A4155" s="2" t="s">
        <v>4841</v>
      </c>
      <c r="B4155" s="5">
        <v>43417</v>
      </c>
      <c r="C4155" s="5">
        <v>43418</v>
      </c>
      <c r="D4155" s="2" t="s">
        <v>45</v>
      </c>
      <c r="E4155" s="2" t="s">
        <v>66</v>
      </c>
      <c r="F4155" s="2" t="s">
        <v>701</v>
      </c>
      <c r="G4155" s="6" t="str">
        <f>VLOOKUP(F4155,'Customer Info'!A:B,2,0)</f>
        <v>Eric</v>
      </c>
      <c r="H4155" s="6" t="str">
        <f>VLOOKUP(F4155,'Customer Info'!A:C,3,0)</f>
        <v>Barreto</v>
      </c>
      <c r="I4155" s="6" t="str">
        <f>VLOOKUP(F4155,'Customer Info'!A:E,5,0)</f>
        <v>Liaoyang</v>
      </c>
      <c r="J4155" s="2" t="s">
        <v>224</v>
      </c>
      <c r="K4155" s="2">
        <v>138</v>
      </c>
      <c r="L4155" s="2">
        <v>128</v>
      </c>
      <c r="M4155" s="2">
        <v>6</v>
      </c>
      <c r="N4155" s="7">
        <f t="shared" si="256"/>
        <v>768</v>
      </c>
      <c r="O4155" s="7">
        <f t="shared" si="257"/>
        <v>828</v>
      </c>
      <c r="P4155" s="2">
        <v>30</v>
      </c>
      <c r="Q4155" s="8">
        <f t="shared" si="258"/>
        <v>858</v>
      </c>
      <c r="R4155" s="8">
        <f t="shared" si="259"/>
        <v>60</v>
      </c>
      <c r="S4155" s="2" t="s">
        <v>28</v>
      </c>
      <c r="T4155" s="22" cm="1">
        <f t="array" ref="T4155">_xlfn.IFS(OR(Q4155&gt;$U$2,Q4155&lt;$U$3),Q4155*$V$2,OR(Q4155&gt;$U$3,Q4155&lt;$U$4),Q4155*$V$3,OR(Q4155&gt;$U$3,Q4155&lt;$U$4),Q4155*$V$4,OR(Q4155&gt;$U$5,Q4155&lt;$U$6),Q4155*$V$6,OR(Q4155&gt;$U$6,Q4155&lt;$U$7),Q4155*$V$7)</f>
        <v>17.16</v>
      </c>
    </row>
    <row r="4156" spans="1:20" x14ac:dyDescent="0.3">
      <c r="A4156" s="2" t="s">
        <v>4842</v>
      </c>
      <c r="B4156" s="5">
        <v>43109</v>
      </c>
      <c r="C4156" s="5">
        <v>43110</v>
      </c>
      <c r="D4156" s="2" t="s">
        <v>33</v>
      </c>
      <c r="E4156" s="2" t="s">
        <v>89</v>
      </c>
      <c r="F4156" s="2" t="s">
        <v>2094</v>
      </c>
      <c r="G4156" s="6" t="str">
        <f>VLOOKUP(F4156,'Customer Info'!A:B,2,0)</f>
        <v>Brooke</v>
      </c>
      <c r="H4156" s="6" t="str">
        <f>VLOOKUP(F4156,'Customer Info'!A:C,3,0)</f>
        <v>Gillingham</v>
      </c>
      <c r="I4156" s="6" t="str">
        <f>VLOOKUP(F4156,'Customer Info'!A:E,5,0)</f>
        <v>Sunbury</v>
      </c>
      <c r="J4156" s="2" t="s">
        <v>666</v>
      </c>
      <c r="K4156" s="2">
        <v>2273</v>
      </c>
      <c r="L4156" s="2">
        <v>2229</v>
      </c>
      <c r="M4156" s="2">
        <v>2</v>
      </c>
      <c r="N4156" s="7">
        <f t="shared" si="256"/>
        <v>4458</v>
      </c>
      <c r="O4156" s="7">
        <f t="shared" si="257"/>
        <v>4546</v>
      </c>
      <c r="P4156" s="2">
        <v>81</v>
      </c>
      <c r="Q4156" s="8">
        <f t="shared" si="258"/>
        <v>4627</v>
      </c>
      <c r="R4156" s="8">
        <f t="shared" si="259"/>
        <v>88</v>
      </c>
      <c r="S4156" s="2" t="s">
        <v>31</v>
      </c>
      <c r="T4156" s="22" cm="1">
        <f t="array" ref="T4156">_xlfn.IFS(OR(Q4156&gt;$U$2,Q4156&lt;$U$3),Q4156*$V$2,OR(Q4156&gt;$U$3,Q4156&lt;$U$4),Q4156*$V$3,OR(Q4156&gt;$U$3,Q4156&lt;$U$4),Q4156*$V$4,OR(Q4156&gt;$U$5,Q4156&lt;$U$6),Q4156*$V$6,OR(Q4156&gt;$U$6,Q4156&lt;$U$7),Q4156*$V$7)</f>
        <v>92.54</v>
      </c>
    </row>
    <row r="4157" spans="1:20" x14ac:dyDescent="0.3">
      <c r="A4157" s="2" t="s">
        <v>4843</v>
      </c>
      <c r="B4157" s="5">
        <v>43186</v>
      </c>
      <c r="C4157" s="5">
        <v>43188</v>
      </c>
      <c r="D4157" s="2" t="s">
        <v>33</v>
      </c>
      <c r="E4157" s="2" t="s">
        <v>34</v>
      </c>
      <c r="F4157" s="2" t="s">
        <v>755</v>
      </c>
      <c r="G4157" s="6" t="str">
        <f>VLOOKUP(F4157,'Customer Info'!A:B,2,0)</f>
        <v>Deirdre</v>
      </c>
      <c r="H4157" s="6" t="str">
        <f>VLOOKUP(F4157,'Customer Info'!A:C,3,0)</f>
        <v>Greer</v>
      </c>
      <c r="I4157" s="6" t="str">
        <f>VLOOKUP(F4157,'Customer Info'!A:E,5,0)</f>
        <v>Bandung</v>
      </c>
      <c r="J4157" s="2" t="s">
        <v>281</v>
      </c>
      <c r="K4157" s="2">
        <v>25658</v>
      </c>
      <c r="L4157" s="2">
        <v>24466</v>
      </c>
      <c r="M4157" s="2">
        <v>7</v>
      </c>
      <c r="N4157" s="7">
        <f t="shared" si="256"/>
        <v>171262</v>
      </c>
      <c r="O4157" s="7">
        <f t="shared" si="257"/>
        <v>179606</v>
      </c>
      <c r="P4157" s="2">
        <v>94</v>
      </c>
      <c r="Q4157" s="8">
        <f t="shared" si="258"/>
        <v>179700</v>
      </c>
      <c r="R4157" s="8">
        <f t="shared" si="259"/>
        <v>8344</v>
      </c>
      <c r="S4157" s="2" t="s">
        <v>31</v>
      </c>
      <c r="T4157" s="22" cm="1">
        <f t="array" ref="T4157">_xlfn.IFS(OR(Q4157&gt;$U$2,Q4157&lt;$U$3),Q4157*$V$2,OR(Q4157&gt;$U$3,Q4157&lt;$U$4),Q4157*$V$3,OR(Q4157&gt;$U$3,Q4157&lt;$U$4),Q4157*$V$4,OR(Q4157&gt;$U$5,Q4157&lt;$U$6),Q4157*$V$6,OR(Q4157&gt;$U$6,Q4157&lt;$U$7),Q4157*$V$7)</f>
        <v>3594</v>
      </c>
    </row>
    <row r="4158" spans="1:20" x14ac:dyDescent="0.3">
      <c r="A4158" s="2" t="s">
        <v>4844</v>
      </c>
      <c r="B4158" s="5">
        <v>43325</v>
      </c>
      <c r="C4158" s="5">
        <v>43327</v>
      </c>
      <c r="D4158" s="2" t="s">
        <v>33</v>
      </c>
      <c r="E4158" s="2" t="s">
        <v>46</v>
      </c>
      <c r="F4158" s="2" t="s">
        <v>951</v>
      </c>
      <c r="G4158" s="6" t="str">
        <f>VLOOKUP(F4158,'Customer Info'!A:B,2,0)</f>
        <v>Jill</v>
      </c>
      <c r="H4158" s="6" t="str">
        <f>VLOOKUP(F4158,'Customer Info'!A:C,3,0)</f>
        <v>Fjeld</v>
      </c>
      <c r="I4158" s="6" t="str">
        <f>VLOOKUP(F4158,'Customer Info'!A:E,5,0)</f>
        <v>Wollongong</v>
      </c>
      <c r="J4158" s="2" t="s">
        <v>308</v>
      </c>
      <c r="K4158" s="2">
        <v>8686</v>
      </c>
      <c r="L4158" s="2">
        <v>8035</v>
      </c>
      <c r="M4158" s="2">
        <v>6</v>
      </c>
      <c r="N4158" s="7">
        <f t="shared" si="256"/>
        <v>48210</v>
      </c>
      <c r="O4158" s="7">
        <f t="shared" si="257"/>
        <v>52116</v>
      </c>
      <c r="P4158" s="2">
        <v>40</v>
      </c>
      <c r="Q4158" s="8">
        <f t="shared" si="258"/>
        <v>52156</v>
      </c>
      <c r="R4158" s="8">
        <f t="shared" si="259"/>
        <v>3906</v>
      </c>
      <c r="S4158" s="2" t="s">
        <v>31</v>
      </c>
      <c r="T4158" s="22" cm="1">
        <f t="array" ref="T4158">_xlfn.IFS(OR(Q4158&gt;$U$2,Q4158&lt;$U$3),Q4158*$V$2,OR(Q4158&gt;$U$3,Q4158&lt;$U$4),Q4158*$V$3,OR(Q4158&gt;$U$3,Q4158&lt;$U$4),Q4158*$V$4,OR(Q4158&gt;$U$5,Q4158&lt;$U$6),Q4158*$V$6,OR(Q4158&gt;$U$6,Q4158&lt;$U$7),Q4158*$V$7)</f>
        <v>1043.1200000000001</v>
      </c>
    </row>
    <row r="4159" spans="1:20" x14ac:dyDescent="0.3">
      <c r="A4159" s="2" t="s">
        <v>4845</v>
      </c>
      <c r="B4159" s="5">
        <v>43239</v>
      </c>
      <c r="C4159" s="5">
        <v>43241</v>
      </c>
      <c r="D4159" s="2" t="s">
        <v>45</v>
      </c>
      <c r="E4159" s="2" t="s">
        <v>46</v>
      </c>
      <c r="F4159" s="2" t="s">
        <v>196</v>
      </c>
      <c r="G4159" s="6" t="str">
        <f>VLOOKUP(F4159,'Customer Info'!A:B,2,0)</f>
        <v>Catherine</v>
      </c>
      <c r="H4159" s="6" t="str">
        <f>VLOOKUP(F4159,'Customer Info'!A:C,3,0)</f>
        <v>Glotzbach</v>
      </c>
      <c r="I4159" s="6" t="str">
        <f>VLOOKUP(F4159,'Customer Info'!A:E,5,0)</f>
        <v>Bochum</v>
      </c>
      <c r="J4159" s="2" t="s">
        <v>334</v>
      </c>
      <c r="K4159" s="2">
        <v>445</v>
      </c>
      <c r="L4159" s="2">
        <v>415</v>
      </c>
      <c r="M4159" s="2">
        <v>3</v>
      </c>
      <c r="N4159" s="7">
        <f t="shared" si="256"/>
        <v>1245</v>
      </c>
      <c r="O4159" s="7">
        <f t="shared" si="257"/>
        <v>1335</v>
      </c>
      <c r="P4159" s="2">
        <v>98</v>
      </c>
      <c r="Q4159" s="8">
        <f t="shared" si="258"/>
        <v>1433</v>
      </c>
      <c r="R4159" s="8">
        <f t="shared" si="259"/>
        <v>90</v>
      </c>
      <c r="S4159" s="2" t="s">
        <v>31</v>
      </c>
      <c r="T4159" s="22" cm="1">
        <f t="array" ref="T4159">_xlfn.IFS(OR(Q4159&gt;$U$2,Q4159&lt;$U$3),Q4159*$V$2,OR(Q4159&gt;$U$3,Q4159&lt;$U$4),Q4159*$V$3,OR(Q4159&gt;$U$3,Q4159&lt;$U$4),Q4159*$V$4,OR(Q4159&gt;$U$5,Q4159&lt;$U$6),Q4159*$V$6,OR(Q4159&gt;$U$6,Q4159&lt;$U$7),Q4159*$V$7)</f>
        <v>28.66</v>
      </c>
    </row>
    <row r="4160" spans="1:20" x14ac:dyDescent="0.3">
      <c r="A4160" s="2" t="s">
        <v>4846</v>
      </c>
      <c r="B4160" s="5">
        <v>43191</v>
      </c>
      <c r="C4160" s="5">
        <v>43193</v>
      </c>
      <c r="D4160" s="2" t="s">
        <v>26</v>
      </c>
      <c r="E4160" s="2" t="s">
        <v>89</v>
      </c>
      <c r="F4160" s="2" t="s">
        <v>1358</v>
      </c>
      <c r="G4160" s="6" t="str">
        <f>VLOOKUP(F4160,'Customer Info'!A:B,2,0)</f>
        <v>Eugene</v>
      </c>
      <c r="H4160" s="6" t="str">
        <f>VLOOKUP(F4160,'Customer Info'!A:C,3,0)</f>
        <v>Hildebrand</v>
      </c>
      <c r="I4160" s="6" t="str">
        <f>VLOOKUP(F4160,'Customer Info'!A:E,5,0)</f>
        <v>Sindelfingen</v>
      </c>
      <c r="J4160" s="2" t="s">
        <v>329</v>
      </c>
      <c r="K4160" s="2">
        <v>4577</v>
      </c>
      <c r="L4160" s="2">
        <v>4280</v>
      </c>
      <c r="M4160" s="2">
        <v>6</v>
      </c>
      <c r="N4160" s="7">
        <f t="shared" si="256"/>
        <v>25680</v>
      </c>
      <c r="O4160" s="7">
        <f t="shared" si="257"/>
        <v>27462</v>
      </c>
      <c r="P4160" s="2">
        <v>39</v>
      </c>
      <c r="Q4160" s="8">
        <f t="shared" si="258"/>
        <v>27501</v>
      </c>
      <c r="R4160" s="8">
        <f t="shared" si="259"/>
        <v>1782</v>
      </c>
      <c r="S4160" s="2" t="s">
        <v>61</v>
      </c>
      <c r="T4160" s="22" cm="1">
        <f t="array" ref="T4160">_xlfn.IFS(OR(Q4160&gt;$U$2,Q4160&lt;$U$3),Q4160*$V$2,OR(Q4160&gt;$U$3,Q4160&lt;$U$4),Q4160*$V$3,OR(Q4160&gt;$U$3,Q4160&lt;$U$4),Q4160*$V$4,OR(Q4160&gt;$U$5,Q4160&lt;$U$6),Q4160*$V$6,OR(Q4160&gt;$U$6,Q4160&lt;$U$7),Q4160*$V$7)</f>
        <v>550.02</v>
      </c>
    </row>
    <row r="4161" spans="1:20" x14ac:dyDescent="0.3">
      <c r="A4161" s="2" t="s">
        <v>4847</v>
      </c>
      <c r="B4161" s="5">
        <v>43244</v>
      </c>
      <c r="C4161" s="5">
        <v>43244</v>
      </c>
      <c r="D4161" s="2" t="s">
        <v>45</v>
      </c>
      <c r="E4161" s="2" t="s">
        <v>27</v>
      </c>
      <c r="F4161" s="2" t="s">
        <v>1239</v>
      </c>
      <c r="G4161" s="6" t="str">
        <f>VLOOKUP(F4161,'Customer Info'!A:B,2,0)</f>
        <v>Deanra</v>
      </c>
      <c r="H4161" s="6" t="str">
        <f>VLOOKUP(F4161,'Customer Info'!A:C,3,0)</f>
        <v>Eno</v>
      </c>
      <c r="I4161" s="6" t="str">
        <f>VLOOKUP(F4161,'Customer Info'!A:E,5,0)</f>
        <v>Langen</v>
      </c>
      <c r="J4161" s="2" t="s">
        <v>326</v>
      </c>
      <c r="K4161" s="2">
        <v>170</v>
      </c>
      <c r="L4161" s="2">
        <v>153</v>
      </c>
      <c r="M4161" s="2">
        <v>2</v>
      </c>
      <c r="N4161" s="7">
        <f t="shared" si="256"/>
        <v>306</v>
      </c>
      <c r="O4161" s="7">
        <f t="shared" si="257"/>
        <v>340</v>
      </c>
      <c r="P4161" s="2">
        <v>30</v>
      </c>
      <c r="Q4161" s="8">
        <f t="shared" si="258"/>
        <v>370</v>
      </c>
      <c r="R4161" s="8">
        <f t="shared" si="259"/>
        <v>34</v>
      </c>
      <c r="S4161" s="2" t="s">
        <v>31</v>
      </c>
      <c r="T4161" s="22" cm="1">
        <f t="array" ref="T4161">_xlfn.IFS(OR(Q4161&gt;$U$2,Q4161&lt;$U$3),Q4161*$V$2,OR(Q4161&gt;$U$3,Q4161&lt;$U$4),Q4161*$V$3,OR(Q4161&gt;$U$3,Q4161&lt;$U$4),Q4161*$V$4,OR(Q4161&gt;$U$5,Q4161&lt;$U$6),Q4161*$V$6,OR(Q4161&gt;$U$6,Q4161&lt;$U$7),Q4161*$V$7)</f>
        <v>7.4</v>
      </c>
    </row>
    <row r="4162" spans="1:20" x14ac:dyDescent="0.3">
      <c r="A4162" s="2" t="s">
        <v>4848</v>
      </c>
      <c r="B4162" s="5">
        <v>43184</v>
      </c>
      <c r="C4162" s="5">
        <v>43186</v>
      </c>
      <c r="D4162" s="2" t="s">
        <v>33</v>
      </c>
      <c r="E4162" s="2" t="s">
        <v>41</v>
      </c>
      <c r="F4162" s="2" t="s">
        <v>840</v>
      </c>
      <c r="G4162" s="6" t="str">
        <f>VLOOKUP(F4162,'Customer Info'!A:B,2,0)</f>
        <v>Stewart</v>
      </c>
      <c r="H4162" s="6" t="str">
        <f>VLOOKUP(F4162,'Customer Info'!A:C,3,0)</f>
        <v>Visinsky</v>
      </c>
      <c r="I4162" s="6" t="str">
        <f>VLOOKUP(F4162,'Customer Info'!A:E,5,0)</f>
        <v>Shenyang</v>
      </c>
      <c r="J4162" s="2" t="s">
        <v>250</v>
      </c>
      <c r="K4162" s="2">
        <v>2551</v>
      </c>
      <c r="L4162" s="2">
        <v>2456</v>
      </c>
      <c r="M4162" s="2">
        <v>3</v>
      </c>
      <c r="N4162" s="7">
        <f t="shared" si="256"/>
        <v>7368</v>
      </c>
      <c r="O4162" s="7">
        <f t="shared" si="257"/>
        <v>7653</v>
      </c>
      <c r="P4162" s="2">
        <v>27</v>
      </c>
      <c r="Q4162" s="8">
        <f t="shared" si="258"/>
        <v>7680</v>
      </c>
      <c r="R4162" s="8">
        <f t="shared" si="259"/>
        <v>285</v>
      </c>
      <c r="S4162" s="2" t="s">
        <v>61</v>
      </c>
      <c r="T4162" s="22" cm="1">
        <f t="array" ref="T4162">_xlfn.IFS(OR(Q4162&gt;$U$2,Q4162&lt;$U$3),Q4162*$V$2,OR(Q4162&gt;$U$3,Q4162&lt;$U$4),Q4162*$V$3,OR(Q4162&gt;$U$3,Q4162&lt;$U$4),Q4162*$V$4,OR(Q4162&gt;$U$5,Q4162&lt;$U$6),Q4162*$V$6,OR(Q4162&gt;$U$6,Q4162&lt;$U$7),Q4162*$V$7)</f>
        <v>153.6</v>
      </c>
    </row>
    <row r="4163" spans="1:20" x14ac:dyDescent="0.3">
      <c r="A4163" s="2" t="s">
        <v>4849</v>
      </c>
      <c r="B4163" s="5">
        <v>43396</v>
      </c>
      <c r="C4163" s="5">
        <v>43398</v>
      </c>
      <c r="D4163" s="2" t="s">
        <v>45</v>
      </c>
      <c r="E4163" s="2" t="s">
        <v>46</v>
      </c>
      <c r="F4163" s="2" t="s">
        <v>1690</v>
      </c>
      <c r="G4163" s="6" t="str">
        <f>VLOOKUP(F4163,'Customer Info'!A:B,2,0)</f>
        <v>Marina</v>
      </c>
      <c r="H4163" s="6" t="str">
        <f>VLOOKUP(F4163,'Customer Info'!A:C,3,0)</f>
        <v>Lichtenstein</v>
      </c>
      <c r="I4163" s="6" t="str">
        <f>VLOOKUP(F4163,'Customer Info'!A:E,5,0)</f>
        <v>Denpasar</v>
      </c>
      <c r="J4163" s="2" t="s">
        <v>323</v>
      </c>
      <c r="K4163" s="2">
        <v>1358</v>
      </c>
      <c r="L4163" s="2">
        <v>1294</v>
      </c>
      <c r="M4163" s="2">
        <v>3</v>
      </c>
      <c r="N4163" s="7">
        <f t="shared" si="256"/>
        <v>3882</v>
      </c>
      <c r="O4163" s="7">
        <f t="shared" si="257"/>
        <v>4074</v>
      </c>
      <c r="P4163" s="2">
        <v>90</v>
      </c>
      <c r="Q4163" s="8">
        <f t="shared" si="258"/>
        <v>4164</v>
      </c>
      <c r="R4163" s="8">
        <f t="shared" si="259"/>
        <v>192</v>
      </c>
      <c r="S4163" s="2" t="s">
        <v>31</v>
      </c>
      <c r="T4163" s="22" cm="1">
        <f t="array" ref="T4163">_xlfn.IFS(OR(Q4163&gt;$U$2,Q4163&lt;$U$3),Q4163*$V$2,OR(Q4163&gt;$U$3,Q4163&lt;$U$4),Q4163*$V$3,OR(Q4163&gt;$U$3,Q4163&lt;$U$4),Q4163*$V$4,OR(Q4163&gt;$U$5,Q4163&lt;$U$6),Q4163*$V$6,OR(Q4163&gt;$U$6,Q4163&lt;$U$7),Q4163*$V$7)</f>
        <v>83.28</v>
      </c>
    </row>
    <row r="4164" spans="1:20" x14ac:dyDescent="0.3">
      <c r="A4164" s="2" t="s">
        <v>4850</v>
      </c>
      <c r="B4164" s="5">
        <v>43150</v>
      </c>
      <c r="C4164" s="5">
        <v>43152</v>
      </c>
      <c r="D4164" s="2" t="s">
        <v>26</v>
      </c>
      <c r="E4164" s="2" t="s">
        <v>66</v>
      </c>
      <c r="F4164" s="2" t="s">
        <v>174</v>
      </c>
      <c r="G4164" s="6" t="str">
        <f>VLOOKUP(F4164,'Customer Info'!A:B,2,0)</f>
        <v>Dean</v>
      </c>
      <c r="H4164" s="6" t="str">
        <f>VLOOKUP(F4164,'Customer Info'!A:C,3,0)</f>
        <v>Katz</v>
      </c>
      <c r="I4164" s="6" t="str">
        <f>VLOOKUP(F4164,'Customer Info'!A:E,5,0)</f>
        <v>Changzhou</v>
      </c>
      <c r="J4164" s="2" t="s">
        <v>326</v>
      </c>
      <c r="K4164" s="2">
        <v>5894</v>
      </c>
      <c r="L4164" s="2">
        <v>5621</v>
      </c>
      <c r="M4164" s="2">
        <v>2</v>
      </c>
      <c r="N4164" s="7">
        <f t="shared" si="256"/>
        <v>11242</v>
      </c>
      <c r="O4164" s="7">
        <f t="shared" si="257"/>
        <v>11788</v>
      </c>
      <c r="P4164" s="2">
        <v>67</v>
      </c>
      <c r="Q4164" s="8">
        <f t="shared" si="258"/>
        <v>11855</v>
      </c>
      <c r="R4164" s="8">
        <f t="shared" si="259"/>
        <v>546</v>
      </c>
      <c r="S4164" s="2" t="s">
        <v>31</v>
      </c>
      <c r="T4164" s="22" cm="1">
        <f t="array" ref="T4164">_xlfn.IFS(OR(Q4164&gt;$U$2,Q4164&lt;$U$3),Q4164*$V$2,OR(Q4164&gt;$U$3,Q4164&lt;$U$4),Q4164*$V$3,OR(Q4164&gt;$U$3,Q4164&lt;$U$4),Q4164*$V$4,OR(Q4164&gt;$U$5,Q4164&lt;$U$6),Q4164*$V$6,OR(Q4164&gt;$U$6,Q4164&lt;$U$7),Q4164*$V$7)</f>
        <v>237.1</v>
      </c>
    </row>
    <row r="4165" spans="1:20" x14ac:dyDescent="0.3">
      <c r="A4165" s="2" t="s">
        <v>4851</v>
      </c>
      <c r="B4165" s="5">
        <v>43408</v>
      </c>
      <c r="C4165" s="5">
        <v>43410</v>
      </c>
      <c r="D4165" s="2" t="s">
        <v>45</v>
      </c>
      <c r="E4165" s="2" t="s">
        <v>46</v>
      </c>
      <c r="F4165" s="2" t="s">
        <v>647</v>
      </c>
      <c r="G4165" s="6" t="str">
        <f>VLOOKUP(F4165,'Customer Info'!A:B,2,0)</f>
        <v>Carlos</v>
      </c>
      <c r="H4165" s="6" t="str">
        <f>VLOOKUP(F4165,'Customer Info'!A:C,3,0)</f>
        <v>Soltero</v>
      </c>
      <c r="I4165" s="6" t="str">
        <f>VLOOKUP(F4165,'Customer Info'!A:E,5,0)</f>
        <v>Wodonga</v>
      </c>
      <c r="J4165" s="2" t="s">
        <v>30</v>
      </c>
      <c r="K4165" s="2">
        <v>495</v>
      </c>
      <c r="L4165" s="2">
        <v>458</v>
      </c>
      <c r="M4165" s="2">
        <v>2</v>
      </c>
      <c r="N4165" s="7">
        <f t="shared" si="256"/>
        <v>916</v>
      </c>
      <c r="O4165" s="7">
        <f t="shared" si="257"/>
        <v>990</v>
      </c>
      <c r="P4165" s="2">
        <v>44</v>
      </c>
      <c r="Q4165" s="8">
        <f t="shared" si="258"/>
        <v>1034</v>
      </c>
      <c r="R4165" s="8">
        <f t="shared" si="259"/>
        <v>74</v>
      </c>
      <c r="S4165" s="2" t="s">
        <v>31</v>
      </c>
      <c r="T4165" s="22" cm="1">
        <f t="array" ref="T4165">_xlfn.IFS(OR(Q4165&gt;$U$2,Q4165&lt;$U$3),Q4165*$V$2,OR(Q4165&gt;$U$3,Q4165&lt;$U$4),Q4165*$V$3,OR(Q4165&gt;$U$3,Q4165&lt;$U$4),Q4165*$V$4,OR(Q4165&gt;$U$5,Q4165&lt;$U$6),Q4165*$V$6,OR(Q4165&gt;$U$6,Q4165&lt;$U$7),Q4165*$V$7)</f>
        <v>20.68</v>
      </c>
    </row>
    <row r="4166" spans="1:20" x14ac:dyDescent="0.3">
      <c r="A4166" s="2" t="s">
        <v>4852</v>
      </c>
      <c r="B4166" s="5">
        <v>43246</v>
      </c>
      <c r="C4166" s="5">
        <v>43248</v>
      </c>
      <c r="D4166" s="2" t="s">
        <v>26</v>
      </c>
      <c r="E4166" s="2" t="s">
        <v>89</v>
      </c>
      <c r="F4166" s="2" t="s">
        <v>583</v>
      </c>
      <c r="G4166" s="6" t="str">
        <f>VLOOKUP(F4166,'Customer Info'!A:B,2,0)</f>
        <v>Laurel</v>
      </c>
      <c r="H4166" s="6" t="str">
        <f>VLOOKUP(F4166,'Customer Info'!A:C,3,0)</f>
        <v>Elliston</v>
      </c>
      <c r="I4166" s="6" t="str">
        <f>VLOOKUP(F4166,'Customer Info'!A:E,5,0)</f>
        <v>Tasikmalaya</v>
      </c>
      <c r="J4166" s="2" t="s">
        <v>342</v>
      </c>
      <c r="K4166" s="2">
        <v>2177</v>
      </c>
      <c r="L4166" s="2">
        <v>2054</v>
      </c>
      <c r="M4166" s="2">
        <v>6</v>
      </c>
      <c r="N4166" s="7">
        <f t="shared" si="256"/>
        <v>12324</v>
      </c>
      <c r="O4166" s="7">
        <f t="shared" si="257"/>
        <v>13062</v>
      </c>
      <c r="P4166" s="2">
        <v>57</v>
      </c>
      <c r="Q4166" s="8">
        <f t="shared" si="258"/>
        <v>13119</v>
      </c>
      <c r="R4166" s="8">
        <f t="shared" si="259"/>
        <v>738</v>
      </c>
      <c r="S4166" s="2" t="s">
        <v>61</v>
      </c>
      <c r="T4166" s="22" cm="1">
        <f t="array" ref="T4166">_xlfn.IFS(OR(Q4166&gt;$U$2,Q4166&lt;$U$3),Q4166*$V$2,OR(Q4166&gt;$U$3,Q4166&lt;$U$4),Q4166*$V$3,OR(Q4166&gt;$U$3,Q4166&lt;$U$4),Q4166*$V$4,OR(Q4166&gt;$U$5,Q4166&lt;$U$6),Q4166*$V$6,OR(Q4166&gt;$U$6,Q4166&lt;$U$7),Q4166*$V$7)</f>
        <v>262.38</v>
      </c>
    </row>
    <row r="4167" spans="1:20" x14ac:dyDescent="0.3">
      <c r="A4167" s="2" t="s">
        <v>4853</v>
      </c>
      <c r="B4167" s="5">
        <v>43415</v>
      </c>
      <c r="C4167" s="5">
        <v>43417</v>
      </c>
      <c r="D4167" s="2" t="s">
        <v>26</v>
      </c>
      <c r="E4167" s="2" t="s">
        <v>41</v>
      </c>
      <c r="F4167" s="2" t="s">
        <v>257</v>
      </c>
      <c r="G4167" s="6" t="str">
        <f>VLOOKUP(F4167,'Customer Info'!A:B,2,0)</f>
        <v>Eugene</v>
      </c>
      <c r="H4167" s="6" t="str">
        <f>VLOOKUP(F4167,'Customer Info'!A:C,3,0)</f>
        <v>Hildebrand</v>
      </c>
      <c r="I4167" s="6" t="str">
        <f>VLOOKUP(F4167,'Customer Info'!A:E,5,0)</f>
        <v>Liaocheng</v>
      </c>
      <c r="J4167" s="2" t="s">
        <v>494</v>
      </c>
      <c r="K4167" s="2">
        <v>1718</v>
      </c>
      <c r="L4167" s="2">
        <v>1545</v>
      </c>
      <c r="M4167" s="2">
        <v>3</v>
      </c>
      <c r="N4167" s="7">
        <f t="shared" si="256"/>
        <v>4635</v>
      </c>
      <c r="O4167" s="7">
        <f t="shared" si="257"/>
        <v>5154</v>
      </c>
      <c r="P4167" s="2">
        <v>46</v>
      </c>
      <c r="Q4167" s="8">
        <f t="shared" si="258"/>
        <v>5200</v>
      </c>
      <c r="R4167" s="8">
        <f t="shared" si="259"/>
        <v>519</v>
      </c>
      <c r="S4167" s="2" t="s">
        <v>61</v>
      </c>
      <c r="T4167" s="22" cm="1">
        <f t="array" ref="T4167">_xlfn.IFS(OR(Q4167&gt;$U$2,Q4167&lt;$U$3),Q4167*$V$2,OR(Q4167&gt;$U$3,Q4167&lt;$U$4),Q4167*$V$3,OR(Q4167&gt;$U$3,Q4167&lt;$U$4),Q4167*$V$4,OR(Q4167&gt;$U$5,Q4167&lt;$U$6),Q4167*$V$6,OR(Q4167&gt;$U$6,Q4167&lt;$U$7),Q4167*$V$7)</f>
        <v>104</v>
      </c>
    </row>
    <row r="4168" spans="1:20" x14ac:dyDescent="0.3">
      <c r="A4168" s="2" t="s">
        <v>4854</v>
      </c>
      <c r="B4168" s="5">
        <v>43453</v>
      </c>
      <c r="C4168" s="5">
        <v>43455</v>
      </c>
      <c r="D4168" s="2" t="s">
        <v>26</v>
      </c>
      <c r="E4168" s="2" t="s">
        <v>41</v>
      </c>
      <c r="F4168" s="2" t="s">
        <v>1047</v>
      </c>
      <c r="G4168" s="6" t="str">
        <f>VLOOKUP(F4168,'Customer Info'!A:B,2,0)</f>
        <v>Claudia</v>
      </c>
      <c r="H4168" s="6" t="str">
        <f>VLOOKUP(F4168,'Customer Info'!A:C,3,0)</f>
        <v>Bergmann</v>
      </c>
      <c r="I4168" s="6" t="str">
        <f>VLOOKUP(F4168,'Customer Info'!A:E,5,0)</f>
        <v>Aschaffenburg</v>
      </c>
      <c r="J4168" s="2" t="s">
        <v>87</v>
      </c>
      <c r="K4168" s="2">
        <v>3275</v>
      </c>
      <c r="L4168" s="2">
        <v>3090</v>
      </c>
      <c r="M4168" s="2">
        <v>2</v>
      </c>
      <c r="N4168" s="7">
        <f t="shared" si="256"/>
        <v>6180</v>
      </c>
      <c r="O4168" s="7">
        <f t="shared" si="257"/>
        <v>6550</v>
      </c>
      <c r="P4168" s="2">
        <v>21</v>
      </c>
      <c r="Q4168" s="8">
        <f t="shared" si="258"/>
        <v>6571</v>
      </c>
      <c r="R4168" s="8">
        <f t="shared" si="259"/>
        <v>370</v>
      </c>
      <c r="S4168" s="2" t="s">
        <v>31</v>
      </c>
      <c r="T4168" s="22" cm="1">
        <f t="array" ref="T4168">_xlfn.IFS(OR(Q4168&gt;$U$2,Q4168&lt;$U$3),Q4168*$V$2,OR(Q4168&gt;$U$3,Q4168&lt;$U$4),Q4168*$V$3,OR(Q4168&gt;$U$3,Q4168&lt;$U$4),Q4168*$V$4,OR(Q4168&gt;$U$5,Q4168&lt;$U$6),Q4168*$V$6,OR(Q4168&gt;$U$6,Q4168&lt;$U$7),Q4168*$V$7)</f>
        <v>131.42000000000002</v>
      </c>
    </row>
    <row r="4169" spans="1:20" x14ac:dyDescent="0.3">
      <c r="A4169" s="2" t="s">
        <v>4855</v>
      </c>
      <c r="B4169" s="5">
        <v>43232</v>
      </c>
      <c r="C4169" s="5">
        <v>43233</v>
      </c>
      <c r="D4169" s="2" t="s">
        <v>45</v>
      </c>
      <c r="E4169" s="2" t="s">
        <v>46</v>
      </c>
      <c r="F4169" s="2" t="s">
        <v>134</v>
      </c>
      <c r="G4169" s="6" t="str">
        <f>VLOOKUP(F4169,'Customer Info'!A:B,2,0)</f>
        <v>Victoria</v>
      </c>
      <c r="H4169" s="6" t="str">
        <f>VLOOKUP(F4169,'Customer Info'!A:C,3,0)</f>
        <v>Pisteka</v>
      </c>
      <c r="I4169" s="6" t="str">
        <f>VLOOKUP(F4169,'Customer Info'!A:E,5,0)</f>
        <v>Bokaro</v>
      </c>
      <c r="J4169" s="2" t="s">
        <v>36</v>
      </c>
      <c r="K4169" s="2">
        <v>825</v>
      </c>
      <c r="L4169" s="2">
        <v>793</v>
      </c>
      <c r="M4169" s="2">
        <v>2</v>
      </c>
      <c r="N4169" s="7">
        <f t="shared" si="256"/>
        <v>1586</v>
      </c>
      <c r="O4169" s="7">
        <f t="shared" si="257"/>
        <v>1650</v>
      </c>
      <c r="P4169" s="2">
        <v>50</v>
      </c>
      <c r="Q4169" s="8">
        <f t="shared" si="258"/>
        <v>1700</v>
      </c>
      <c r="R4169" s="8">
        <f t="shared" si="259"/>
        <v>64</v>
      </c>
      <c r="S4169" s="2" t="s">
        <v>31</v>
      </c>
      <c r="T4169" s="22" cm="1">
        <f t="array" ref="T4169">_xlfn.IFS(OR(Q4169&gt;$U$2,Q4169&lt;$U$3),Q4169*$V$2,OR(Q4169&gt;$U$3,Q4169&lt;$U$4),Q4169*$V$3,OR(Q4169&gt;$U$3,Q4169&lt;$U$4),Q4169*$V$4,OR(Q4169&gt;$U$5,Q4169&lt;$U$6),Q4169*$V$6,OR(Q4169&gt;$U$6,Q4169&lt;$U$7),Q4169*$V$7)</f>
        <v>34</v>
      </c>
    </row>
    <row r="4170" spans="1:20" x14ac:dyDescent="0.3">
      <c r="A4170" s="2" t="s">
        <v>4856</v>
      </c>
      <c r="B4170" s="5">
        <v>43421</v>
      </c>
      <c r="C4170" s="5">
        <v>43421</v>
      </c>
      <c r="D4170" s="2" t="s">
        <v>45</v>
      </c>
      <c r="E4170" s="2" t="s">
        <v>66</v>
      </c>
      <c r="F4170" s="2" t="s">
        <v>448</v>
      </c>
      <c r="G4170" s="6" t="str">
        <f>VLOOKUP(F4170,'Customer Info'!A:B,2,0)</f>
        <v>Jim</v>
      </c>
      <c r="H4170" s="6" t="str">
        <f>VLOOKUP(F4170,'Customer Info'!A:C,3,0)</f>
        <v>Epp</v>
      </c>
      <c r="I4170" s="6" t="str">
        <f>VLOOKUP(F4170,'Customer Info'!A:E,5,0)</f>
        <v>Jingmen</v>
      </c>
      <c r="J4170" s="2" t="s">
        <v>119</v>
      </c>
      <c r="K4170" s="2">
        <v>666</v>
      </c>
      <c r="L4170" s="2">
        <v>641</v>
      </c>
      <c r="M4170" s="2">
        <v>2</v>
      </c>
      <c r="N4170" s="7">
        <f t="shared" si="256"/>
        <v>1282</v>
      </c>
      <c r="O4170" s="7">
        <f t="shared" si="257"/>
        <v>1332</v>
      </c>
      <c r="P4170" s="2">
        <v>74</v>
      </c>
      <c r="Q4170" s="8">
        <f t="shared" si="258"/>
        <v>1406</v>
      </c>
      <c r="R4170" s="8">
        <f t="shared" si="259"/>
        <v>50</v>
      </c>
      <c r="S4170" s="2" t="s">
        <v>31</v>
      </c>
      <c r="T4170" s="22" cm="1">
        <f t="array" ref="T4170">_xlfn.IFS(OR(Q4170&gt;$U$2,Q4170&lt;$U$3),Q4170*$V$2,OR(Q4170&gt;$U$3,Q4170&lt;$U$4),Q4170*$V$3,OR(Q4170&gt;$U$3,Q4170&lt;$U$4),Q4170*$V$4,OR(Q4170&gt;$U$5,Q4170&lt;$U$6),Q4170*$V$6,OR(Q4170&gt;$U$6,Q4170&lt;$U$7),Q4170*$V$7)</f>
        <v>28.12</v>
      </c>
    </row>
    <row r="4171" spans="1:20" x14ac:dyDescent="0.3">
      <c r="A4171" s="2" t="s">
        <v>4857</v>
      </c>
      <c r="B4171" s="5">
        <v>43124</v>
      </c>
      <c r="C4171" s="5">
        <v>43125</v>
      </c>
      <c r="D4171" s="2" t="s">
        <v>45</v>
      </c>
      <c r="E4171" s="2" t="s">
        <v>66</v>
      </c>
      <c r="F4171" s="2" t="s">
        <v>1284</v>
      </c>
      <c r="G4171" s="6" t="str">
        <f>VLOOKUP(F4171,'Customer Info'!A:B,2,0)</f>
        <v>Mike</v>
      </c>
      <c r="H4171" s="6" t="str">
        <f>VLOOKUP(F4171,'Customer Info'!A:C,3,0)</f>
        <v>Vittorini</v>
      </c>
      <c r="I4171" s="6" t="str">
        <f>VLOOKUP(F4171,'Customer Info'!A:E,5,0)</f>
        <v>Naihati</v>
      </c>
      <c r="J4171" s="2" t="s">
        <v>386</v>
      </c>
      <c r="K4171" s="2">
        <v>1564</v>
      </c>
      <c r="L4171" s="2">
        <v>1420</v>
      </c>
      <c r="M4171" s="2">
        <v>1</v>
      </c>
      <c r="N4171" s="7">
        <f t="shared" ref="N4171:N4234" si="260">L4171*M4171</f>
        <v>1420</v>
      </c>
      <c r="O4171" s="7">
        <f t="shared" ref="O4171:O4234" si="261">K4171*M4171</f>
        <v>1564</v>
      </c>
      <c r="P4171" s="2">
        <v>57</v>
      </c>
      <c r="Q4171" s="8">
        <f t="shared" ref="Q4171:Q4234" si="262">P4171+O4171</f>
        <v>1621</v>
      </c>
      <c r="R4171" s="8">
        <f t="shared" ref="R4171:R4234" si="263">Q4171-N4171-P4171</f>
        <v>144</v>
      </c>
      <c r="S4171" s="2" t="s">
        <v>31</v>
      </c>
      <c r="T4171" s="22" cm="1">
        <f t="array" ref="T4171">_xlfn.IFS(OR(Q4171&gt;$U$2,Q4171&lt;$U$3),Q4171*$V$2,OR(Q4171&gt;$U$3,Q4171&lt;$U$4),Q4171*$V$3,OR(Q4171&gt;$U$3,Q4171&lt;$U$4),Q4171*$V$4,OR(Q4171&gt;$U$5,Q4171&lt;$U$6),Q4171*$V$6,OR(Q4171&gt;$U$6,Q4171&lt;$U$7),Q4171*$V$7)</f>
        <v>32.42</v>
      </c>
    </row>
    <row r="4172" spans="1:20" x14ac:dyDescent="0.3">
      <c r="A4172" s="2" t="s">
        <v>4858</v>
      </c>
      <c r="B4172" s="5">
        <v>43380</v>
      </c>
      <c r="C4172" s="5">
        <v>43380</v>
      </c>
      <c r="D4172" s="2" t="s">
        <v>45</v>
      </c>
      <c r="E4172" s="2" t="s">
        <v>66</v>
      </c>
      <c r="F4172" s="2" t="s">
        <v>1509</v>
      </c>
      <c r="G4172" s="6" t="str">
        <f>VLOOKUP(F4172,'Customer Info'!A:B,2,0)</f>
        <v>Mike</v>
      </c>
      <c r="H4172" s="6" t="str">
        <f>VLOOKUP(F4172,'Customer Info'!A:C,3,0)</f>
        <v>Pelletier</v>
      </c>
      <c r="I4172" s="6" t="str">
        <f>VLOOKUP(F4172,'Customer Info'!A:E,5,0)</f>
        <v>Jakarta</v>
      </c>
      <c r="J4172" s="2" t="s">
        <v>126</v>
      </c>
      <c r="K4172" s="2">
        <v>882</v>
      </c>
      <c r="L4172" s="2">
        <v>818</v>
      </c>
      <c r="M4172" s="2">
        <v>1</v>
      </c>
      <c r="N4172" s="7">
        <f t="shared" si="260"/>
        <v>818</v>
      </c>
      <c r="O4172" s="7">
        <f t="shared" si="261"/>
        <v>882</v>
      </c>
      <c r="P4172" s="2">
        <v>56</v>
      </c>
      <c r="Q4172" s="8">
        <f t="shared" si="262"/>
        <v>938</v>
      </c>
      <c r="R4172" s="8">
        <f t="shared" si="263"/>
        <v>64</v>
      </c>
      <c r="S4172" s="2" t="s">
        <v>31</v>
      </c>
      <c r="T4172" s="22" cm="1">
        <f t="array" ref="T4172">_xlfn.IFS(OR(Q4172&gt;$U$2,Q4172&lt;$U$3),Q4172*$V$2,OR(Q4172&gt;$U$3,Q4172&lt;$U$4),Q4172*$V$3,OR(Q4172&gt;$U$3,Q4172&lt;$U$4),Q4172*$V$4,OR(Q4172&gt;$U$5,Q4172&lt;$U$6),Q4172*$V$6,OR(Q4172&gt;$U$6,Q4172&lt;$U$7),Q4172*$V$7)</f>
        <v>18.760000000000002</v>
      </c>
    </row>
    <row r="4173" spans="1:20" x14ac:dyDescent="0.3">
      <c r="A4173" s="2" t="s">
        <v>4859</v>
      </c>
      <c r="B4173" s="5">
        <v>43375</v>
      </c>
      <c r="C4173" s="5">
        <v>43377</v>
      </c>
      <c r="D4173" s="2" t="s">
        <v>45</v>
      </c>
      <c r="E4173" s="2" t="s">
        <v>34</v>
      </c>
      <c r="F4173" s="2" t="s">
        <v>430</v>
      </c>
      <c r="G4173" s="6" t="str">
        <f>VLOOKUP(F4173,'Customer Info'!A:B,2,0)</f>
        <v>Rachel</v>
      </c>
      <c r="H4173" s="6" t="str">
        <f>VLOOKUP(F4173,'Customer Info'!A:C,3,0)</f>
        <v>Payne</v>
      </c>
      <c r="I4173" s="6" t="str">
        <f>VLOOKUP(F4173,'Customer Info'!A:E,5,0)</f>
        <v>Raipur</v>
      </c>
      <c r="J4173" s="2" t="s">
        <v>271</v>
      </c>
      <c r="K4173" s="2">
        <v>1321</v>
      </c>
      <c r="L4173" s="2">
        <v>1211</v>
      </c>
      <c r="M4173" s="2">
        <v>2</v>
      </c>
      <c r="N4173" s="7">
        <f t="shared" si="260"/>
        <v>2422</v>
      </c>
      <c r="O4173" s="7">
        <f t="shared" si="261"/>
        <v>2642</v>
      </c>
      <c r="P4173" s="2">
        <v>81</v>
      </c>
      <c r="Q4173" s="8">
        <f t="shared" si="262"/>
        <v>2723</v>
      </c>
      <c r="R4173" s="8">
        <f t="shared" si="263"/>
        <v>220</v>
      </c>
      <c r="S4173" s="2" t="s">
        <v>61</v>
      </c>
      <c r="T4173" s="22" cm="1">
        <f t="array" ref="T4173">_xlfn.IFS(OR(Q4173&gt;$U$2,Q4173&lt;$U$3),Q4173*$V$2,OR(Q4173&gt;$U$3,Q4173&lt;$U$4),Q4173*$V$3,OR(Q4173&gt;$U$3,Q4173&lt;$U$4),Q4173*$V$4,OR(Q4173&gt;$U$5,Q4173&lt;$U$6),Q4173*$V$6,OR(Q4173&gt;$U$6,Q4173&lt;$U$7),Q4173*$V$7)</f>
        <v>54.46</v>
      </c>
    </row>
    <row r="4174" spans="1:20" x14ac:dyDescent="0.3">
      <c r="A4174" s="2" t="s">
        <v>4860</v>
      </c>
      <c r="B4174" s="5">
        <v>43459</v>
      </c>
      <c r="C4174" s="5">
        <v>43461</v>
      </c>
      <c r="D4174" s="2" t="s">
        <v>33</v>
      </c>
      <c r="E4174" s="2" t="s">
        <v>27</v>
      </c>
      <c r="F4174" s="2" t="s">
        <v>634</v>
      </c>
      <c r="G4174" s="6" t="str">
        <f>VLOOKUP(F4174,'Customer Info'!A:B,2,0)</f>
        <v>Christine</v>
      </c>
      <c r="H4174" s="6" t="str">
        <f>VLOOKUP(F4174,'Customer Info'!A:C,3,0)</f>
        <v>Abelman</v>
      </c>
      <c r="I4174" s="6" t="str">
        <f>VLOOKUP(F4174,'Customer Info'!A:E,5,0)</f>
        <v>Nasik</v>
      </c>
      <c r="J4174" s="2" t="s">
        <v>396</v>
      </c>
      <c r="K4174" s="2">
        <v>7508</v>
      </c>
      <c r="L4174" s="2">
        <v>6956</v>
      </c>
      <c r="M4174" s="2">
        <v>2</v>
      </c>
      <c r="N4174" s="7">
        <f t="shared" si="260"/>
        <v>13912</v>
      </c>
      <c r="O4174" s="7">
        <f t="shared" si="261"/>
        <v>15016</v>
      </c>
      <c r="P4174" s="2">
        <v>28</v>
      </c>
      <c r="Q4174" s="8">
        <f t="shared" si="262"/>
        <v>15044</v>
      </c>
      <c r="R4174" s="8">
        <f t="shared" si="263"/>
        <v>1104</v>
      </c>
      <c r="S4174" s="2" t="s">
        <v>61</v>
      </c>
      <c r="T4174" s="22" cm="1">
        <f t="array" ref="T4174">_xlfn.IFS(OR(Q4174&gt;$U$2,Q4174&lt;$U$3),Q4174*$V$2,OR(Q4174&gt;$U$3,Q4174&lt;$U$4),Q4174*$V$3,OR(Q4174&gt;$U$3,Q4174&lt;$U$4),Q4174*$V$4,OR(Q4174&gt;$U$5,Q4174&lt;$U$6),Q4174*$V$6,OR(Q4174&gt;$U$6,Q4174&lt;$U$7),Q4174*$V$7)</f>
        <v>300.88</v>
      </c>
    </row>
    <row r="4175" spans="1:20" x14ac:dyDescent="0.3">
      <c r="A4175" s="2" t="s">
        <v>4861</v>
      </c>
      <c r="B4175" s="5">
        <v>43449</v>
      </c>
      <c r="C4175" s="5">
        <v>43450</v>
      </c>
      <c r="D4175" s="2" t="s">
        <v>45</v>
      </c>
      <c r="E4175" s="2" t="s">
        <v>46</v>
      </c>
      <c r="F4175" s="2" t="s">
        <v>316</v>
      </c>
      <c r="G4175" s="6" t="str">
        <f>VLOOKUP(F4175,'Customer Info'!A:B,2,0)</f>
        <v>Darren</v>
      </c>
      <c r="H4175" s="6" t="str">
        <f>VLOOKUP(F4175,'Customer Info'!A:C,3,0)</f>
        <v>Powers</v>
      </c>
      <c r="I4175" s="6" t="str">
        <f>VLOOKUP(F4175,'Customer Info'!A:E,5,0)</f>
        <v>Depok</v>
      </c>
      <c r="J4175" s="2" t="s">
        <v>81</v>
      </c>
      <c r="K4175" s="2">
        <v>2453</v>
      </c>
      <c r="L4175" s="2">
        <v>2336</v>
      </c>
      <c r="M4175" s="2">
        <v>6</v>
      </c>
      <c r="N4175" s="7">
        <f t="shared" si="260"/>
        <v>14016</v>
      </c>
      <c r="O4175" s="7">
        <f t="shared" si="261"/>
        <v>14718</v>
      </c>
      <c r="P4175" s="2">
        <v>98</v>
      </c>
      <c r="Q4175" s="8">
        <f t="shared" si="262"/>
        <v>14816</v>
      </c>
      <c r="R4175" s="8">
        <f t="shared" si="263"/>
        <v>702</v>
      </c>
      <c r="S4175" s="2" t="s">
        <v>31</v>
      </c>
      <c r="T4175" s="22" cm="1">
        <f t="array" ref="T4175">_xlfn.IFS(OR(Q4175&gt;$U$2,Q4175&lt;$U$3),Q4175*$V$2,OR(Q4175&gt;$U$3,Q4175&lt;$U$4),Q4175*$V$3,OR(Q4175&gt;$U$3,Q4175&lt;$U$4),Q4175*$V$4,OR(Q4175&gt;$U$5,Q4175&lt;$U$6),Q4175*$V$6,OR(Q4175&gt;$U$6,Q4175&lt;$U$7),Q4175*$V$7)</f>
        <v>296.32</v>
      </c>
    </row>
    <row r="4176" spans="1:20" x14ac:dyDescent="0.3">
      <c r="A4176" s="2" t="s">
        <v>4862</v>
      </c>
      <c r="B4176" s="5">
        <v>43138</v>
      </c>
      <c r="C4176" s="5">
        <v>43138</v>
      </c>
      <c r="D4176" s="2" t="s">
        <v>33</v>
      </c>
      <c r="E4176" s="2" t="s">
        <v>89</v>
      </c>
      <c r="F4176" s="2" t="s">
        <v>83</v>
      </c>
      <c r="G4176" s="6" t="str">
        <f>VLOOKUP(F4176,'Customer Info'!A:B,2,0)</f>
        <v>Corey</v>
      </c>
      <c r="H4176" s="6" t="str">
        <f>VLOOKUP(F4176,'Customer Info'!A:C,3,0)</f>
        <v>Lock</v>
      </c>
      <c r="I4176" s="6" t="str">
        <f>VLOOKUP(F4176,'Customer Info'!A:E,5,0)</f>
        <v>Geelong</v>
      </c>
      <c r="J4176" s="2" t="s">
        <v>278</v>
      </c>
      <c r="K4176" s="2">
        <v>6337</v>
      </c>
      <c r="L4176" s="2">
        <v>6215</v>
      </c>
      <c r="M4176" s="2">
        <v>5</v>
      </c>
      <c r="N4176" s="7">
        <f t="shared" si="260"/>
        <v>31075</v>
      </c>
      <c r="O4176" s="7">
        <f t="shared" si="261"/>
        <v>31685</v>
      </c>
      <c r="P4176" s="2">
        <v>68</v>
      </c>
      <c r="Q4176" s="8">
        <f t="shared" si="262"/>
        <v>31753</v>
      </c>
      <c r="R4176" s="8">
        <f t="shared" si="263"/>
        <v>610</v>
      </c>
      <c r="S4176" s="2" t="s">
        <v>31</v>
      </c>
      <c r="T4176" s="22" cm="1">
        <f t="array" ref="T4176">_xlfn.IFS(OR(Q4176&gt;$U$2,Q4176&lt;$U$3),Q4176*$V$2,OR(Q4176&gt;$U$3,Q4176&lt;$U$4),Q4176*$V$3,OR(Q4176&gt;$U$3,Q4176&lt;$U$4),Q4176*$V$4,OR(Q4176&gt;$U$5,Q4176&lt;$U$6),Q4176*$V$6,OR(Q4176&gt;$U$6,Q4176&lt;$U$7),Q4176*$V$7)</f>
        <v>635.06000000000006</v>
      </c>
    </row>
    <row r="4177" spans="1:20" x14ac:dyDescent="0.3">
      <c r="A4177" s="2" t="s">
        <v>4863</v>
      </c>
      <c r="B4177" s="5">
        <v>43435</v>
      </c>
      <c r="C4177" s="5">
        <v>43437</v>
      </c>
      <c r="D4177" s="2" t="s">
        <v>45</v>
      </c>
      <c r="E4177" s="2" t="s">
        <v>46</v>
      </c>
      <c r="F4177" s="2" t="s">
        <v>906</v>
      </c>
      <c r="G4177" s="6" t="str">
        <f>VLOOKUP(F4177,'Customer Info'!A:B,2,0)</f>
        <v>Dave</v>
      </c>
      <c r="H4177" s="6" t="str">
        <f>VLOOKUP(F4177,'Customer Info'!A:C,3,0)</f>
        <v>Poirier</v>
      </c>
      <c r="I4177" s="6" t="str">
        <f>VLOOKUP(F4177,'Customer Info'!A:E,5,0)</f>
        <v>Changchun</v>
      </c>
      <c r="J4177" s="2" t="s">
        <v>78</v>
      </c>
      <c r="K4177" s="2">
        <v>726</v>
      </c>
      <c r="L4177" s="2">
        <v>646</v>
      </c>
      <c r="M4177" s="2">
        <v>5</v>
      </c>
      <c r="N4177" s="7">
        <f t="shared" si="260"/>
        <v>3230</v>
      </c>
      <c r="O4177" s="7">
        <f t="shared" si="261"/>
        <v>3630</v>
      </c>
      <c r="P4177" s="2">
        <v>94</v>
      </c>
      <c r="Q4177" s="8">
        <f t="shared" si="262"/>
        <v>3724</v>
      </c>
      <c r="R4177" s="8">
        <f t="shared" si="263"/>
        <v>400</v>
      </c>
      <c r="S4177" s="2" t="s">
        <v>31</v>
      </c>
      <c r="T4177" s="22" cm="1">
        <f t="array" ref="T4177">_xlfn.IFS(OR(Q4177&gt;$U$2,Q4177&lt;$U$3),Q4177*$V$2,OR(Q4177&gt;$U$3,Q4177&lt;$U$4),Q4177*$V$3,OR(Q4177&gt;$U$3,Q4177&lt;$U$4),Q4177*$V$4,OR(Q4177&gt;$U$5,Q4177&lt;$U$6),Q4177*$V$6,OR(Q4177&gt;$U$6,Q4177&lt;$U$7),Q4177*$V$7)</f>
        <v>74.48</v>
      </c>
    </row>
    <row r="4178" spans="1:20" x14ac:dyDescent="0.3">
      <c r="A4178" s="2" t="s">
        <v>4864</v>
      </c>
      <c r="B4178" s="5">
        <v>43107</v>
      </c>
      <c r="C4178" s="5">
        <v>43108</v>
      </c>
      <c r="D4178" s="2" t="s">
        <v>33</v>
      </c>
      <c r="E4178" s="2" t="s">
        <v>89</v>
      </c>
      <c r="F4178" s="2" t="s">
        <v>1017</v>
      </c>
      <c r="G4178" s="6" t="str">
        <f>VLOOKUP(F4178,'Customer Info'!A:B,2,0)</f>
        <v>Carol</v>
      </c>
      <c r="H4178" s="6" t="str">
        <f>VLOOKUP(F4178,'Customer Info'!A:C,3,0)</f>
        <v>Adams</v>
      </c>
      <c r="I4178" s="6" t="str">
        <f>VLOOKUP(F4178,'Customer Info'!A:E,5,0)</f>
        <v>Cairns</v>
      </c>
      <c r="J4178" s="2" t="s">
        <v>497</v>
      </c>
      <c r="K4178" s="2">
        <v>28522</v>
      </c>
      <c r="L4178" s="2">
        <v>26384</v>
      </c>
      <c r="M4178" s="2">
        <v>2</v>
      </c>
      <c r="N4178" s="7">
        <f t="shared" si="260"/>
        <v>52768</v>
      </c>
      <c r="O4178" s="7">
        <f t="shared" si="261"/>
        <v>57044</v>
      </c>
      <c r="P4178" s="2">
        <v>79</v>
      </c>
      <c r="Q4178" s="8">
        <f t="shared" si="262"/>
        <v>57123</v>
      </c>
      <c r="R4178" s="8">
        <f t="shared" si="263"/>
        <v>4276</v>
      </c>
      <c r="S4178" s="2" t="s">
        <v>31</v>
      </c>
      <c r="T4178" s="22" cm="1">
        <f t="array" ref="T4178">_xlfn.IFS(OR(Q4178&gt;$U$2,Q4178&lt;$U$3),Q4178*$V$2,OR(Q4178&gt;$U$3,Q4178&lt;$U$4),Q4178*$V$3,OR(Q4178&gt;$U$3,Q4178&lt;$U$4),Q4178*$V$4,OR(Q4178&gt;$U$5,Q4178&lt;$U$6),Q4178*$V$6,OR(Q4178&gt;$U$6,Q4178&lt;$U$7),Q4178*$V$7)</f>
        <v>1142.46</v>
      </c>
    </row>
    <row r="4179" spans="1:20" x14ac:dyDescent="0.3">
      <c r="A4179" s="2" t="s">
        <v>4865</v>
      </c>
      <c r="B4179" s="5">
        <v>43457</v>
      </c>
      <c r="C4179" s="5">
        <v>43458</v>
      </c>
      <c r="D4179" s="2" t="s">
        <v>45</v>
      </c>
      <c r="E4179" s="2" t="s">
        <v>34</v>
      </c>
      <c r="F4179" s="2" t="s">
        <v>868</v>
      </c>
      <c r="G4179" s="6" t="str">
        <f>VLOOKUP(F4179,'Customer Info'!A:B,2,0)</f>
        <v>Craig</v>
      </c>
      <c r="H4179" s="6" t="str">
        <f>VLOOKUP(F4179,'Customer Info'!A:C,3,0)</f>
        <v>Carreira</v>
      </c>
      <c r="I4179" s="6" t="str">
        <f>VLOOKUP(F4179,'Customer Info'!A:E,5,0)</f>
        <v>Worms</v>
      </c>
      <c r="J4179" s="2" t="s">
        <v>762</v>
      </c>
      <c r="K4179" s="2">
        <v>96</v>
      </c>
      <c r="L4179" s="2">
        <v>87</v>
      </c>
      <c r="M4179" s="2">
        <v>2</v>
      </c>
      <c r="N4179" s="7">
        <f t="shared" si="260"/>
        <v>174</v>
      </c>
      <c r="O4179" s="7">
        <f t="shared" si="261"/>
        <v>192</v>
      </c>
      <c r="P4179" s="2">
        <v>10</v>
      </c>
      <c r="Q4179" s="8">
        <f t="shared" si="262"/>
        <v>202</v>
      </c>
      <c r="R4179" s="8">
        <f t="shared" si="263"/>
        <v>18</v>
      </c>
      <c r="S4179" s="2" t="s">
        <v>31</v>
      </c>
      <c r="T4179" s="22" cm="1">
        <f t="array" ref="T4179">_xlfn.IFS(OR(Q4179&gt;$U$2,Q4179&lt;$U$3),Q4179*$V$2,OR(Q4179&gt;$U$3,Q4179&lt;$U$4),Q4179*$V$3,OR(Q4179&gt;$U$3,Q4179&lt;$U$4),Q4179*$V$4,OR(Q4179&gt;$U$5,Q4179&lt;$U$6),Q4179*$V$6,OR(Q4179&gt;$U$6,Q4179&lt;$U$7),Q4179*$V$7)</f>
        <v>4.04</v>
      </c>
    </row>
    <row r="4180" spans="1:20" x14ac:dyDescent="0.3">
      <c r="A4180" s="2" t="s">
        <v>4866</v>
      </c>
      <c r="B4180" s="5">
        <v>43291</v>
      </c>
      <c r="C4180" s="5">
        <v>43293</v>
      </c>
      <c r="D4180" s="2" t="s">
        <v>33</v>
      </c>
      <c r="E4180" s="2" t="s">
        <v>34</v>
      </c>
      <c r="F4180" s="2" t="s">
        <v>933</v>
      </c>
      <c r="G4180" s="6" t="str">
        <f>VLOOKUP(F4180,'Customer Info'!A:B,2,0)</f>
        <v>Stuart</v>
      </c>
      <c r="H4180" s="6" t="str">
        <f>VLOOKUP(F4180,'Customer Info'!A:C,3,0)</f>
        <v>Van</v>
      </c>
      <c r="I4180" s="6" t="str">
        <f>VLOOKUP(F4180,'Customer Info'!A:E,5,0)</f>
        <v>Hobart</v>
      </c>
      <c r="J4180" s="2" t="s">
        <v>399</v>
      </c>
      <c r="K4180" s="2">
        <v>9033</v>
      </c>
      <c r="L4180" s="2">
        <v>8132</v>
      </c>
      <c r="M4180" s="2">
        <v>14</v>
      </c>
      <c r="N4180" s="7">
        <f t="shared" si="260"/>
        <v>113848</v>
      </c>
      <c r="O4180" s="7">
        <f t="shared" si="261"/>
        <v>126462</v>
      </c>
      <c r="P4180" s="2">
        <v>94</v>
      </c>
      <c r="Q4180" s="8">
        <f t="shared" si="262"/>
        <v>126556</v>
      </c>
      <c r="R4180" s="8">
        <f t="shared" si="263"/>
        <v>12614</v>
      </c>
      <c r="S4180" s="2" t="s">
        <v>69</v>
      </c>
      <c r="T4180" s="22" cm="1">
        <f t="array" ref="T4180">_xlfn.IFS(OR(Q4180&gt;$U$2,Q4180&lt;$U$3),Q4180*$V$2,OR(Q4180&gt;$U$3,Q4180&lt;$U$4),Q4180*$V$3,OR(Q4180&gt;$U$3,Q4180&lt;$U$4),Q4180*$V$4,OR(Q4180&gt;$U$5,Q4180&lt;$U$6),Q4180*$V$6,OR(Q4180&gt;$U$6,Q4180&lt;$U$7),Q4180*$V$7)</f>
        <v>2531.12</v>
      </c>
    </row>
    <row r="4181" spans="1:20" x14ac:dyDescent="0.3">
      <c r="A4181" s="2" t="s">
        <v>4867</v>
      </c>
      <c r="B4181" s="5">
        <v>43331</v>
      </c>
      <c r="C4181" s="5">
        <v>43331</v>
      </c>
      <c r="D4181" s="2" t="s">
        <v>33</v>
      </c>
      <c r="E4181" s="2" t="s">
        <v>41</v>
      </c>
      <c r="F4181" s="2" t="s">
        <v>1581</v>
      </c>
      <c r="G4181" s="6" t="str">
        <f>VLOOKUP(F4181,'Customer Info'!A:B,2,0)</f>
        <v>Stuart</v>
      </c>
      <c r="H4181" s="6" t="str">
        <f>VLOOKUP(F4181,'Customer Info'!A:C,3,0)</f>
        <v>Calhoun</v>
      </c>
      <c r="I4181" s="6" t="str">
        <f>VLOOKUP(F4181,'Customer Info'!A:E,5,0)</f>
        <v>Raipur</v>
      </c>
      <c r="J4181" s="2" t="s">
        <v>439</v>
      </c>
      <c r="K4181" s="2">
        <v>7534</v>
      </c>
      <c r="L4181" s="2">
        <v>7106</v>
      </c>
      <c r="M4181" s="2">
        <v>5</v>
      </c>
      <c r="N4181" s="7">
        <f t="shared" si="260"/>
        <v>35530</v>
      </c>
      <c r="O4181" s="7">
        <f t="shared" si="261"/>
        <v>37670</v>
      </c>
      <c r="P4181" s="2">
        <v>85</v>
      </c>
      <c r="Q4181" s="8">
        <f t="shared" si="262"/>
        <v>37755</v>
      </c>
      <c r="R4181" s="8">
        <f t="shared" si="263"/>
        <v>2140</v>
      </c>
      <c r="S4181" s="2" t="s">
        <v>31</v>
      </c>
      <c r="T4181" s="22" cm="1">
        <f t="array" ref="T4181">_xlfn.IFS(OR(Q4181&gt;$U$2,Q4181&lt;$U$3),Q4181*$V$2,OR(Q4181&gt;$U$3,Q4181&lt;$U$4),Q4181*$V$3,OR(Q4181&gt;$U$3,Q4181&lt;$U$4),Q4181*$V$4,OR(Q4181&gt;$U$5,Q4181&lt;$U$6),Q4181*$V$6,OR(Q4181&gt;$U$6,Q4181&lt;$U$7),Q4181*$V$7)</f>
        <v>755.1</v>
      </c>
    </row>
    <row r="4182" spans="1:20" x14ac:dyDescent="0.3">
      <c r="A4182" s="2" t="s">
        <v>4868</v>
      </c>
      <c r="B4182" s="5">
        <v>43205</v>
      </c>
      <c r="C4182" s="5">
        <v>43207</v>
      </c>
      <c r="D4182" s="2" t="s">
        <v>45</v>
      </c>
      <c r="E4182" s="2" t="s">
        <v>34</v>
      </c>
      <c r="F4182" s="2" t="s">
        <v>180</v>
      </c>
      <c r="G4182" s="6" t="str">
        <f>VLOOKUP(F4182,'Customer Info'!A:B,2,0)</f>
        <v>Gary</v>
      </c>
      <c r="H4182" s="6" t="str">
        <f>VLOOKUP(F4182,'Customer Info'!A:C,3,0)</f>
        <v>Hansen</v>
      </c>
      <c r="I4182" s="6" t="str">
        <f>VLOOKUP(F4182,'Customer Info'!A:E,5,0)</f>
        <v>Dewas</v>
      </c>
      <c r="J4182" s="2" t="s">
        <v>891</v>
      </c>
      <c r="K4182" s="2">
        <v>693</v>
      </c>
      <c r="L4182" s="2">
        <v>667</v>
      </c>
      <c r="M4182" s="2">
        <v>7</v>
      </c>
      <c r="N4182" s="7">
        <f t="shared" si="260"/>
        <v>4669</v>
      </c>
      <c r="O4182" s="7">
        <f t="shared" si="261"/>
        <v>4851</v>
      </c>
      <c r="P4182" s="2">
        <v>93</v>
      </c>
      <c r="Q4182" s="8">
        <f t="shared" si="262"/>
        <v>4944</v>
      </c>
      <c r="R4182" s="8">
        <f t="shared" si="263"/>
        <v>182</v>
      </c>
      <c r="S4182" s="2" t="s">
        <v>31</v>
      </c>
      <c r="T4182" s="22" cm="1">
        <f t="array" ref="T4182">_xlfn.IFS(OR(Q4182&gt;$U$2,Q4182&lt;$U$3),Q4182*$V$2,OR(Q4182&gt;$U$3,Q4182&lt;$U$4),Q4182*$V$3,OR(Q4182&gt;$U$3,Q4182&lt;$U$4),Q4182*$V$4,OR(Q4182&gt;$U$5,Q4182&lt;$U$6),Q4182*$V$6,OR(Q4182&gt;$U$6,Q4182&lt;$U$7),Q4182*$V$7)</f>
        <v>98.88</v>
      </c>
    </row>
    <row r="4183" spans="1:20" x14ac:dyDescent="0.3">
      <c r="A4183" s="2" t="s">
        <v>4869</v>
      </c>
      <c r="B4183" s="5">
        <v>43141</v>
      </c>
      <c r="C4183" s="5">
        <v>43141</v>
      </c>
      <c r="D4183" s="2" t="s">
        <v>45</v>
      </c>
      <c r="E4183" s="2" t="s">
        <v>89</v>
      </c>
      <c r="F4183" s="2" t="s">
        <v>964</v>
      </c>
      <c r="G4183" s="6" t="str">
        <f>VLOOKUP(F4183,'Customer Info'!A:B,2,0)</f>
        <v>Sung</v>
      </c>
      <c r="H4183" s="6" t="str">
        <f>VLOOKUP(F4183,'Customer Info'!A:C,3,0)</f>
        <v>Shariari</v>
      </c>
      <c r="I4183" s="6" t="str">
        <f>VLOOKUP(F4183,'Customer Info'!A:E,5,0)</f>
        <v>Solapur</v>
      </c>
      <c r="J4183" s="2" t="s">
        <v>1182</v>
      </c>
      <c r="K4183" s="2">
        <v>222</v>
      </c>
      <c r="L4183" s="2">
        <v>204</v>
      </c>
      <c r="M4183" s="2">
        <v>5</v>
      </c>
      <c r="N4183" s="7">
        <f t="shared" si="260"/>
        <v>1020</v>
      </c>
      <c r="O4183" s="7">
        <f t="shared" si="261"/>
        <v>1110</v>
      </c>
      <c r="P4183" s="2">
        <v>32</v>
      </c>
      <c r="Q4183" s="8">
        <f t="shared" si="262"/>
        <v>1142</v>
      </c>
      <c r="R4183" s="8">
        <f t="shared" si="263"/>
        <v>90</v>
      </c>
      <c r="S4183" s="2" t="s">
        <v>31</v>
      </c>
      <c r="T4183" s="22" cm="1">
        <f t="array" ref="T4183">_xlfn.IFS(OR(Q4183&gt;$U$2,Q4183&lt;$U$3),Q4183*$V$2,OR(Q4183&gt;$U$3,Q4183&lt;$U$4),Q4183*$V$3,OR(Q4183&gt;$U$3,Q4183&lt;$U$4),Q4183*$V$4,OR(Q4183&gt;$U$5,Q4183&lt;$U$6),Q4183*$V$6,OR(Q4183&gt;$U$6,Q4183&lt;$U$7),Q4183*$V$7)</f>
        <v>22.84</v>
      </c>
    </row>
    <row r="4184" spans="1:20" x14ac:dyDescent="0.3">
      <c r="A4184" s="2" t="s">
        <v>4870</v>
      </c>
      <c r="B4184" s="5">
        <v>43143</v>
      </c>
      <c r="C4184" s="5">
        <v>43144</v>
      </c>
      <c r="D4184" s="2" t="s">
        <v>45</v>
      </c>
      <c r="E4184" s="2" t="s">
        <v>89</v>
      </c>
      <c r="F4184" s="2" t="s">
        <v>1619</v>
      </c>
      <c r="G4184" s="6" t="str">
        <f>VLOOKUP(F4184,'Customer Info'!A:B,2,0)</f>
        <v>Tom</v>
      </c>
      <c r="H4184" s="6" t="str">
        <f>VLOOKUP(F4184,'Customer Info'!A:C,3,0)</f>
        <v>Stivers</v>
      </c>
      <c r="I4184" s="6" t="str">
        <f>VLOOKUP(F4184,'Customer Info'!A:E,5,0)</f>
        <v>Thane</v>
      </c>
      <c r="J4184" s="2" t="s">
        <v>620</v>
      </c>
      <c r="K4184" s="2">
        <v>101</v>
      </c>
      <c r="L4184" s="2">
        <v>98</v>
      </c>
      <c r="M4184" s="2">
        <v>2</v>
      </c>
      <c r="N4184" s="7">
        <f t="shared" si="260"/>
        <v>196</v>
      </c>
      <c r="O4184" s="7">
        <f t="shared" si="261"/>
        <v>202</v>
      </c>
      <c r="P4184" s="2">
        <v>10</v>
      </c>
      <c r="Q4184" s="8">
        <f t="shared" si="262"/>
        <v>212</v>
      </c>
      <c r="R4184" s="8">
        <f t="shared" si="263"/>
        <v>6</v>
      </c>
      <c r="S4184" s="2" t="s">
        <v>31</v>
      </c>
      <c r="T4184" s="22" cm="1">
        <f t="array" ref="T4184">_xlfn.IFS(OR(Q4184&gt;$U$2,Q4184&lt;$U$3),Q4184*$V$2,OR(Q4184&gt;$U$3,Q4184&lt;$U$4),Q4184*$V$3,OR(Q4184&gt;$U$3,Q4184&lt;$U$4),Q4184*$V$4,OR(Q4184&gt;$U$5,Q4184&lt;$U$6),Q4184*$V$6,OR(Q4184&gt;$U$6,Q4184&lt;$U$7),Q4184*$V$7)</f>
        <v>4.24</v>
      </c>
    </row>
    <row r="4185" spans="1:20" x14ac:dyDescent="0.3">
      <c r="A4185" s="2" t="s">
        <v>4871</v>
      </c>
      <c r="B4185" s="5">
        <v>43125</v>
      </c>
      <c r="C4185" s="5">
        <v>43127</v>
      </c>
      <c r="D4185" s="2" t="s">
        <v>26</v>
      </c>
      <c r="E4185" s="2" t="s">
        <v>89</v>
      </c>
      <c r="F4185" s="2" t="s">
        <v>367</v>
      </c>
      <c r="G4185" s="6" t="str">
        <f>VLOOKUP(F4185,'Customer Info'!A:B,2,0)</f>
        <v>Alex</v>
      </c>
      <c r="H4185" s="6" t="str">
        <f>VLOOKUP(F4185,'Customer Info'!A:C,3,0)</f>
        <v>Avila</v>
      </c>
      <c r="I4185" s="6" t="str">
        <f>VLOOKUP(F4185,'Customer Info'!A:E,5,0)</f>
        <v>Newcastle</v>
      </c>
      <c r="J4185" s="2" t="s">
        <v>212</v>
      </c>
      <c r="K4185" s="2">
        <v>1205</v>
      </c>
      <c r="L4185" s="2">
        <v>1159</v>
      </c>
      <c r="M4185" s="2">
        <v>3</v>
      </c>
      <c r="N4185" s="7">
        <f t="shared" si="260"/>
        <v>3477</v>
      </c>
      <c r="O4185" s="7">
        <f t="shared" si="261"/>
        <v>3615</v>
      </c>
      <c r="P4185" s="2">
        <v>79</v>
      </c>
      <c r="Q4185" s="8">
        <f t="shared" si="262"/>
        <v>3694</v>
      </c>
      <c r="R4185" s="8">
        <f t="shared" si="263"/>
        <v>138</v>
      </c>
      <c r="S4185" s="2" t="s">
        <v>61</v>
      </c>
      <c r="T4185" s="22" cm="1">
        <f t="array" ref="T4185">_xlfn.IFS(OR(Q4185&gt;$U$2,Q4185&lt;$U$3),Q4185*$V$2,OR(Q4185&gt;$U$3,Q4185&lt;$U$4),Q4185*$V$3,OR(Q4185&gt;$U$3,Q4185&lt;$U$4),Q4185*$V$4,OR(Q4185&gt;$U$5,Q4185&lt;$U$6),Q4185*$V$6,OR(Q4185&gt;$U$6,Q4185&lt;$U$7),Q4185*$V$7)</f>
        <v>73.88</v>
      </c>
    </row>
    <row r="4186" spans="1:20" x14ac:dyDescent="0.3">
      <c r="A4186" s="2" t="s">
        <v>4872</v>
      </c>
      <c r="B4186" s="5">
        <v>43418</v>
      </c>
      <c r="C4186" s="5">
        <v>43419</v>
      </c>
      <c r="D4186" s="2" t="s">
        <v>33</v>
      </c>
      <c r="E4186" s="2" t="s">
        <v>46</v>
      </c>
      <c r="F4186" s="2" t="s">
        <v>1393</v>
      </c>
      <c r="G4186" s="6" t="str">
        <f>VLOOKUP(F4186,'Customer Info'!A:B,2,0)</f>
        <v>Ionia</v>
      </c>
      <c r="H4186" s="6" t="str">
        <f>VLOOKUP(F4186,'Customer Info'!A:C,3,0)</f>
        <v>McGrath</v>
      </c>
      <c r="I4186" s="6" t="str">
        <f>VLOOKUP(F4186,'Customer Info'!A:E,5,0)</f>
        <v>Dormagen</v>
      </c>
      <c r="J4186" s="2" t="s">
        <v>116</v>
      </c>
      <c r="K4186" s="2">
        <v>7141</v>
      </c>
      <c r="L4186" s="2">
        <v>6541</v>
      </c>
      <c r="M4186" s="2">
        <v>6</v>
      </c>
      <c r="N4186" s="7">
        <f t="shared" si="260"/>
        <v>39246</v>
      </c>
      <c r="O4186" s="7">
        <f t="shared" si="261"/>
        <v>42846</v>
      </c>
      <c r="P4186" s="2">
        <v>25</v>
      </c>
      <c r="Q4186" s="8">
        <f t="shared" si="262"/>
        <v>42871</v>
      </c>
      <c r="R4186" s="8">
        <f t="shared" si="263"/>
        <v>3600</v>
      </c>
      <c r="S4186" s="2" t="s">
        <v>61</v>
      </c>
      <c r="T4186" s="22" cm="1">
        <f t="array" ref="T4186">_xlfn.IFS(OR(Q4186&gt;$U$2,Q4186&lt;$U$3),Q4186*$V$2,OR(Q4186&gt;$U$3,Q4186&lt;$U$4),Q4186*$V$3,OR(Q4186&gt;$U$3,Q4186&lt;$U$4),Q4186*$V$4,OR(Q4186&gt;$U$5,Q4186&lt;$U$6),Q4186*$V$6,OR(Q4186&gt;$U$6,Q4186&lt;$U$7),Q4186*$V$7)</f>
        <v>857.42000000000007</v>
      </c>
    </row>
    <row r="4187" spans="1:20" x14ac:dyDescent="0.3">
      <c r="A4187" s="2" t="s">
        <v>4873</v>
      </c>
      <c r="B4187" s="5">
        <v>43138</v>
      </c>
      <c r="C4187" s="5">
        <v>43140</v>
      </c>
      <c r="D4187" s="2" t="s">
        <v>26</v>
      </c>
      <c r="E4187" s="2" t="s">
        <v>89</v>
      </c>
      <c r="F4187" s="2" t="s">
        <v>616</v>
      </c>
      <c r="G4187" s="6" t="str">
        <f>VLOOKUP(F4187,'Customer Info'!A:B,2,0)</f>
        <v>Kristina</v>
      </c>
      <c r="H4187" s="6" t="str">
        <f>VLOOKUP(F4187,'Customer Info'!A:C,3,0)</f>
        <v>Nunn</v>
      </c>
      <c r="I4187" s="6" t="str">
        <f>VLOOKUP(F4187,'Customer Info'!A:E,5,0)</f>
        <v>Sydney</v>
      </c>
      <c r="J4187" s="2" t="s">
        <v>620</v>
      </c>
      <c r="K4187" s="2">
        <v>7327</v>
      </c>
      <c r="L4187" s="2">
        <v>6658</v>
      </c>
      <c r="M4187" s="2">
        <v>3</v>
      </c>
      <c r="N4187" s="7">
        <f t="shared" si="260"/>
        <v>19974</v>
      </c>
      <c r="O4187" s="7">
        <f t="shared" si="261"/>
        <v>21981</v>
      </c>
      <c r="P4187" s="2">
        <v>47</v>
      </c>
      <c r="Q4187" s="8">
        <f t="shared" si="262"/>
        <v>22028</v>
      </c>
      <c r="R4187" s="8">
        <f t="shared" si="263"/>
        <v>2007</v>
      </c>
      <c r="S4187" s="2" t="s">
        <v>31</v>
      </c>
      <c r="T4187" s="22" cm="1">
        <f t="array" ref="T4187">_xlfn.IFS(OR(Q4187&gt;$U$2,Q4187&lt;$U$3),Q4187*$V$2,OR(Q4187&gt;$U$3,Q4187&lt;$U$4),Q4187*$V$3,OR(Q4187&gt;$U$3,Q4187&lt;$U$4),Q4187*$V$4,OR(Q4187&gt;$U$5,Q4187&lt;$U$6),Q4187*$V$6,OR(Q4187&gt;$U$6,Q4187&lt;$U$7),Q4187*$V$7)</f>
        <v>440.56</v>
      </c>
    </row>
    <row r="4188" spans="1:20" x14ac:dyDescent="0.3">
      <c r="A4188" s="2" t="s">
        <v>4874</v>
      </c>
      <c r="B4188" s="5">
        <v>43365</v>
      </c>
      <c r="C4188" s="5">
        <v>43366</v>
      </c>
      <c r="D4188" s="2" t="s">
        <v>26</v>
      </c>
      <c r="E4188" s="2" t="s">
        <v>89</v>
      </c>
      <c r="F4188" s="2" t="s">
        <v>370</v>
      </c>
      <c r="G4188" s="6" t="str">
        <f>VLOOKUP(F4188,'Customer Info'!A:B,2,0)</f>
        <v>Duane</v>
      </c>
      <c r="H4188" s="6" t="str">
        <f>VLOOKUP(F4188,'Customer Info'!A:C,3,0)</f>
        <v>Huffman</v>
      </c>
      <c r="I4188" s="6" t="str">
        <f>VLOOKUP(F4188,'Customer Info'!A:E,5,0)</f>
        <v>Perth</v>
      </c>
      <c r="J4188" s="2" t="s">
        <v>175</v>
      </c>
      <c r="K4188" s="2">
        <v>3176</v>
      </c>
      <c r="L4188" s="2">
        <v>3116</v>
      </c>
      <c r="M4188" s="2">
        <v>5</v>
      </c>
      <c r="N4188" s="7">
        <f t="shared" si="260"/>
        <v>15580</v>
      </c>
      <c r="O4188" s="7">
        <f t="shared" si="261"/>
        <v>15880</v>
      </c>
      <c r="P4188" s="2">
        <v>99</v>
      </c>
      <c r="Q4188" s="8">
        <f t="shared" si="262"/>
        <v>15979</v>
      </c>
      <c r="R4188" s="8">
        <f t="shared" si="263"/>
        <v>300</v>
      </c>
      <c r="S4188" s="2" t="s">
        <v>69</v>
      </c>
      <c r="T4188" s="22" cm="1">
        <f t="array" ref="T4188">_xlfn.IFS(OR(Q4188&gt;$U$2,Q4188&lt;$U$3),Q4188*$V$2,OR(Q4188&gt;$U$3,Q4188&lt;$U$4),Q4188*$V$3,OR(Q4188&gt;$U$3,Q4188&lt;$U$4),Q4188*$V$4,OR(Q4188&gt;$U$5,Q4188&lt;$U$6),Q4188*$V$6,OR(Q4188&gt;$U$6,Q4188&lt;$U$7),Q4188*$V$7)</f>
        <v>319.58</v>
      </c>
    </row>
    <row r="4189" spans="1:20" x14ac:dyDescent="0.3">
      <c r="A4189" s="2" t="s">
        <v>4875</v>
      </c>
      <c r="B4189" s="5">
        <v>43314</v>
      </c>
      <c r="C4189" s="5">
        <v>43316</v>
      </c>
      <c r="D4189" s="2" t="s">
        <v>26</v>
      </c>
      <c r="E4189" s="2" t="s">
        <v>34</v>
      </c>
      <c r="F4189" s="2" t="s">
        <v>1272</v>
      </c>
      <c r="G4189" s="6" t="str">
        <f>VLOOKUP(F4189,'Customer Info'!A:B,2,0)</f>
        <v>Joel</v>
      </c>
      <c r="H4189" s="6" t="str">
        <f>VLOOKUP(F4189,'Customer Info'!A:C,3,0)</f>
        <v>Eaton</v>
      </c>
      <c r="I4189" s="6" t="str">
        <f>VLOOKUP(F4189,'Customer Info'!A:E,5,0)</f>
        <v>Nuremberg</v>
      </c>
      <c r="J4189" s="2" t="s">
        <v>749</v>
      </c>
      <c r="K4189" s="2">
        <v>1318</v>
      </c>
      <c r="L4189" s="2">
        <v>1209</v>
      </c>
      <c r="M4189" s="2">
        <v>2</v>
      </c>
      <c r="N4189" s="7">
        <f t="shared" si="260"/>
        <v>2418</v>
      </c>
      <c r="O4189" s="7">
        <f t="shared" si="261"/>
        <v>2636</v>
      </c>
      <c r="P4189" s="2">
        <v>77</v>
      </c>
      <c r="Q4189" s="8">
        <f t="shared" si="262"/>
        <v>2713</v>
      </c>
      <c r="R4189" s="8">
        <f t="shared" si="263"/>
        <v>218</v>
      </c>
      <c r="S4189" s="2" t="s">
        <v>31</v>
      </c>
      <c r="T4189" s="22" cm="1">
        <f t="array" ref="T4189">_xlfn.IFS(OR(Q4189&gt;$U$2,Q4189&lt;$U$3),Q4189*$V$2,OR(Q4189&gt;$U$3,Q4189&lt;$U$4),Q4189*$V$3,OR(Q4189&gt;$U$3,Q4189&lt;$U$4),Q4189*$V$4,OR(Q4189&gt;$U$5,Q4189&lt;$U$6),Q4189*$V$6,OR(Q4189&gt;$U$6,Q4189&lt;$U$7),Q4189*$V$7)</f>
        <v>54.26</v>
      </c>
    </row>
    <row r="4190" spans="1:20" x14ac:dyDescent="0.3">
      <c r="A4190" s="2" t="s">
        <v>4876</v>
      </c>
      <c r="B4190" s="5">
        <v>43414</v>
      </c>
      <c r="C4190" s="5">
        <v>43416</v>
      </c>
      <c r="D4190" s="2" t="s">
        <v>45</v>
      </c>
      <c r="E4190" s="2" t="s">
        <v>34</v>
      </c>
      <c r="F4190" s="2" t="s">
        <v>157</v>
      </c>
      <c r="G4190" s="6" t="str">
        <f>VLOOKUP(F4190,'Customer Info'!A:B,2,0)</f>
        <v>Eileen</v>
      </c>
      <c r="H4190" s="6" t="str">
        <f>VLOOKUP(F4190,'Customer Info'!A:C,3,0)</f>
        <v>Kiefer</v>
      </c>
      <c r="I4190" s="6" t="str">
        <f>VLOOKUP(F4190,'Customer Info'!A:E,5,0)</f>
        <v>Hamm</v>
      </c>
      <c r="J4190" s="2" t="s">
        <v>68</v>
      </c>
      <c r="K4190" s="2">
        <v>144</v>
      </c>
      <c r="L4190" s="2">
        <v>133</v>
      </c>
      <c r="M4190" s="2">
        <v>1</v>
      </c>
      <c r="N4190" s="7">
        <f t="shared" si="260"/>
        <v>133</v>
      </c>
      <c r="O4190" s="7">
        <f t="shared" si="261"/>
        <v>144</v>
      </c>
      <c r="P4190" s="2">
        <v>30</v>
      </c>
      <c r="Q4190" s="8">
        <f t="shared" si="262"/>
        <v>174</v>
      </c>
      <c r="R4190" s="8">
        <f t="shared" si="263"/>
        <v>11</v>
      </c>
      <c r="S4190" s="2" t="s">
        <v>31</v>
      </c>
      <c r="T4190" s="22" cm="1">
        <f t="array" ref="T4190">_xlfn.IFS(OR(Q4190&gt;$U$2,Q4190&lt;$U$3),Q4190*$V$2,OR(Q4190&gt;$U$3,Q4190&lt;$U$4),Q4190*$V$3,OR(Q4190&gt;$U$3,Q4190&lt;$U$4),Q4190*$V$4,OR(Q4190&gt;$U$5,Q4190&lt;$U$6),Q4190*$V$6,OR(Q4190&gt;$U$6,Q4190&lt;$U$7),Q4190*$V$7)</f>
        <v>3.48</v>
      </c>
    </row>
    <row r="4191" spans="1:20" x14ac:dyDescent="0.3">
      <c r="A4191" s="2" t="s">
        <v>4877</v>
      </c>
      <c r="B4191" s="5">
        <v>43378</v>
      </c>
      <c r="C4191" s="5">
        <v>43379</v>
      </c>
      <c r="D4191" s="2" t="s">
        <v>45</v>
      </c>
      <c r="E4191" s="2" t="s">
        <v>46</v>
      </c>
      <c r="F4191" s="2" t="s">
        <v>643</v>
      </c>
      <c r="G4191" s="6" t="str">
        <f>VLOOKUP(F4191,'Customer Info'!A:B,2,0)</f>
        <v>Randy</v>
      </c>
      <c r="H4191" s="6" t="str">
        <f>VLOOKUP(F4191,'Customer Info'!A:C,3,0)</f>
        <v>Bradley</v>
      </c>
      <c r="I4191" s="6" t="str">
        <f>VLOOKUP(F4191,'Customer Info'!A:E,5,0)</f>
        <v>Wollongong</v>
      </c>
      <c r="J4191" s="2" t="s">
        <v>1403</v>
      </c>
      <c r="K4191" s="2">
        <v>1413</v>
      </c>
      <c r="L4191" s="2">
        <v>1334</v>
      </c>
      <c r="M4191" s="2">
        <v>1</v>
      </c>
      <c r="N4191" s="7">
        <f t="shared" si="260"/>
        <v>1334</v>
      </c>
      <c r="O4191" s="7">
        <f t="shared" si="261"/>
        <v>1413</v>
      </c>
      <c r="P4191" s="2">
        <v>90</v>
      </c>
      <c r="Q4191" s="8">
        <f t="shared" si="262"/>
        <v>1503</v>
      </c>
      <c r="R4191" s="8">
        <f t="shared" si="263"/>
        <v>79</v>
      </c>
      <c r="S4191" s="2" t="s">
        <v>31</v>
      </c>
      <c r="T4191" s="22" cm="1">
        <f t="array" ref="T4191">_xlfn.IFS(OR(Q4191&gt;$U$2,Q4191&lt;$U$3),Q4191*$V$2,OR(Q4191&gt;$U$3,Q4191&lt;$U$4),Q4191*$V$3,OR(Q4191&gt;$U$3,Q4191&lt;$U$4),Q4191*$V$4,OR(Q4191&gt;$U$5,Q4191&lt;$U$6),Q4191*$V$6,OR(Q4191&gt;$U$6,Q4191&lt;$U$7),Q4191*$V$7)</f>
        <v>30.060000000000002</v>
      </c>
    </row>
    <row r="4192" spans="1:20" x14ac:dyDescent="0.3">
      <c r="A4192" s="2" t="s">
        <v>4878</v>
      </c>
      <c r="B4192" s="5">
        <v>43390</v>
      </c>
      <c r="C4192" s="5">
        <v>43390</v>
      </c>
      <c r="D4192" s="2" t="s">
        <v>33</v>
      </c>
      <c r="E4192" s="2" t="s">
        <v>89</v>
      </c>
      <c r="F4192" s="2" t="s">
        <v>726</v>
      </c>
      <c r="G4192" s="6" t="str">
        <f>VLOOKUP(F4192,'Customer Info'!A:B,2,0)</f>
        <v>Sanjit</v>
      </c>
      <c r="H4192" s="6" t="str">
        <f>VLOOKUP(F4192,'Customer Info'!A:C,3,0)</f>
        <v>Jacobs</v>
      </c>
      <c r="I4192" s="6" t="str">
        <f>VLOOKUP(F4192,'Customer Info'!A:E,5,0)</f>
        <v>Munich</v>
      </c>
      <c r="J4192" s="2" t="s">
        <v>424</v>
      </c>
      <c r="K4192" s="2">
        <v>6027</v>
      </c>
      <c r="L4192" s="2">
        <v>5694</v>
      </c>
      <c r="M4192" s="2">
        <v>2</v>
      </c>
      <c r="N4192" s="7">
        <f t="shared" si="260"/>
        <v>11388</v>
      </c>
      <c r="O4192" s="7">
        <f t="shared" si="261"/>
        <v>12054</v>
      </c>
      <c r="P4192" s="2">
        <v>48</v>
      </c>
      <c r="Q4192" s="8">
        <f t="shared" si="262"/>
        <v>12102</v>
      </c>
      <c r="R4192" s="8">
        <f t="shared" si="263"/>
        <v>666</v>
      </c>
      <c r="S4192" s="2" t="s">
        <v>31</v>
      </c>
      <c r="T4192" s="22" cm="1">
        <f t="array" ref="T4192">_xlfn.IFS(OR(Q4192&gt;$U$2,Q4192&lt;$U$3),Q4192*$V$2,OR(Q4192&gt;$U$3,Q4192&lt;$U$4),Q4192*$V$3,OR(Q4192&gt;$U$3,Q4192&lt;$U$4),Q4192*$V$4,OR(Q4192&gt;$U$5,Q4192&lt;$U$6),Q4192*$V$6,OR(Q4192&gt;$U$6,Q4192&lt;$U$7),Q4192*$V$7)</f>
        <v>242.04</v>
      </c>
    </row>
    <row r="4193" spans="1:20" x14ac:dyDescent="0.3">
      <c r="A4193" s="2" t="s">
        <v>4879</v>
      </c>
      <c r="B4193" s="5">
        <v>43286</v>
      </c>
      <c r="C4193" s="5">
        <v>43288</v>
      </c>
      <c r="D4193" s="2" t="s">
        <v>45</v>
      </c>
      <c r="E4193" s="2" t="s">
        <v>34</v>
      </c>
      <c r="F4193" s="2" t="s">
        <v>1135</v>
      </c>
      <c r="G4193" s="6" t="str">
        <f>VLOOKUP(F4193,'Customer Info'!A:B,2,0)</f>
        <v>Rachel</v>
      </c>
      <c r="H4193" s="6" t="str">
        <f>VLOOKUP(F4193,'Customer Info'!A:C,3,0)</f>
        <v>Payne</v>
      </c>
      <c r="I4193" s="6" t="str">
        <f>VLOOKUP(F4193,'Customer Info'!A:E,5,0)</f>
        <v>Caloundra</v>
      </c>
      <c r="J4193" s="2" t="s">
        <v>267</v>
      </c>
      <c r="K4193" s="2">
        <v>184</v>
      </c>
      <c r="L4193" s="2">
        <v>176</v>
      </c>
      <c r="M4193" s="2">
        <v>6</v>
      </c>
      <c r="N4193" s="7">
        <f t="shared" si="260"/>
        <v>1056</v>
      </c>
      <c r="O4193" s="7">
        <f t="shared" si="261"/>
        <v>1104</v>
      </c>
      <c r="P4193" s="2">
        <v>30</v>
      </c>
      <c r="Q4193" s="8">
        <f t="shared" si="262"/>
        <v>1134</v>
      </c>
      <c r="R4193" s="8">
        <f t="shared" si="263"/>
        <v>48</v>
      </c>
      <c r="S4193" s="2" t="s">
        <v>31</v>
      </c>
      <c r="T4193" s="22" cm="1">
        <f t="array" ref="T4193">_xlfn.IFS(OR(Q4193&gt;$U$2,Q4193&lt;$U$3),Q4193*$V$2,OR(Q4193&gt;$U$3,Q4193&lt;$U$4),Q4193*$V$3,OR(Q4193&gt;$U$3,Q4193&lt;$U$4),Q4193*$V$4,OR(Q4193&gt;$U$5,Q4193&lt;$U$6),Q4193*$V$6,OR(Q4193&gt;$U$6,Q4193&lt;$U$7),Q4193*$V$7)</f>
        <v>22.68</v>
      </c>
    </row>
    <row r="4194" spans="1:20" x14ac:dyDescent="0.3">
      <c r="A4194" s="2" t="s">
        <v>4880</v>
      </c>
      <c r="B4194" s="5">
        <v>43161</v>
      </c>
      <c r="C4194" s="5">
        <v>43162</v>
      </c>
      <c r="D4194" s="2" t="s">
        <v>45</v>
      </c>
      <c r="E4194" s="2" t="s">
        <v>27</v>
      </c>
      <c r="F4194" s="2" t="s">
        <v>1284</v>
      </c>
      <c r="G4194" s="6" t="str">
        <f>VLOOKUP(F4194,'Customer Info'!A:B,2,0)</f>
        <v>Mike</v>
      </c>
      <c r="H4194" s="6" t="str">
        <f>VLOOKUP(F4194,'Customer Info'!A:C,3,0)</f>
        <v>Vittorini</v>
      </c>
      <c r="I4194" s="6" t="str">
        <f>VLOOKUP(F4194,'Customer Info'!A:E,5,0)</f>
        <v>Naihati</v>
      </c>
      <c r="J4194" s="2" t="s">
        <v>126</v>
      </c>
      <c r="K4194" s="2">
        <v>954</v>
      </c>
      <c r="L4194" s="2">
        <v>901</v>
      </c>
      <c r="M4194" s="2">
        <v>1</v>
      </c>
      <c r="N4194" s="7">
        <f t="shared" si="260"/>
        <v>901</v>
      </c>
      <c r="O4194" s="7">
        <f t="shared" si="261"/>
        <v>954</v>
      </c>
      <c r="P4194" s="2">
        <v>20</v>
      </c>
      <c r="Q4194" s="8">
        <f t="shared" si="262"/>
        <v>974</v>
      </c>
      <c r="R4194" s="8">
        <f t="shared" si="263"/>
        <v>53</v>
      </c>
      <c r="S4194" s="2" t="s">
        <v>61</v>
      </c>
      <c r="T4194" s="22" cm="1">
        <f t="array" ref="T4194">_xlfn.IFS(OR(Q4194&gt;$U$2,Q4194&lt;$U$3),Q4194*$V$2,OR(Q4194&gt;$U$3,Q4194&lt;$U$4),Q4194*$V$3,OR(Q4194&gt;$U$3,Q4194&lt;$U$4),Q4194*$V$4,OR(Q4194&gt;$U$5,Q4194&lt;$U$6),Q4194*$V$6,OR(Q4194&gt;$U$6,Q4194&lt;$U$7),Q4194*$V$7)</f>
        <v>19.48</v>
      </c>
    </row>
    <row r="4195" spans="1:20" x14ac:dyDescent="0.3">
      <c r="A4195" s="2" t="s">
        <v>4881</v>
      </c>
      <c r="B4195" s="5">
        <v>43415</v>
      </c>
      <c r="C4195" s="5">
        <v>43415</v>
      </c>
      <c r="D4195" s="2" t="s">
        <v>45</v>
      </c>
      <c r="E4195" s="2" t="s">
        <v>34</v>
      </c>
      <c r="F4195" s="2" t="s">
        <v>289</v>
      </c>
      <c r="G4195" s="6" t="str">
        <f>VLOOKUP(F4195,'Customer Info'!A:B,2,0)</f>
        <v>Xylona</v>
      </c>
      <c r="H4195" s="6" t="str">
        <f>VLOOKUP(F4195,'Customer Info'!A:C,3,0)</f>
        <v>Preis</v>
      </c>
      <c r="I4195" s="6" t="str">
        <f>VLOOKUP(F4195,'Customer Info'!A:E,5,0)</f>
        <v>Qidong</v>
      </c>
      <c r="J4195" s="2" t="s">
        <v>441</v>
      </c>
      <c r="K4195" s="2">
        <v>511</v>
      </c>
      <c r="L4195" s="2">
        <v>468</v>
      </c>
      <c r="M4195" s="2">
        <v>2</v>
      </c>
      <c r="N4195" s="7">
        <f t="shared" si="260"/>
        <v>936</v>
      </c>
      <c r="O4195" s="7">
        <f t="shared" si="261"/>
        <v>1022</v>
      </c>
      <c r="P4195" s="2">
        <v>28</v>
      </c>
      <c r="Q4195" s="8">
        <f t="shared" si="262"/>
        <v>1050</v>
      </c>
      <c r="R4195" s="8">
        <f t="shared" si="263"/>
        <v>86</v>
      </c>
      <c r="S4195" s="2" t="s">
        <v>61</v>
      </c>
      <c r="T4195" s="22" cm="1">
        <f t="array" ref="T4195">_xlfn.IFS(OR(Q4195&gt;$U$2,Q4195&lt;$U$3),Q4195*$V$2,OR(Q4195&gt;$U$3,Q4195&lt;$U$4),Q4195*$V$3,OR(Q4195&gt;$U$3,Q4195&lt;$U$4),Q4195*$V$4,OR(Q4195&gt;$U$5,Q4195&lt;$U$6),Q4195*$V$6,OR(Q4195&gt;$U$6,Q4195&lt;$U$7),Q4195*$V$7)</f>
        <v>21</v>
      </c>
    </row>
    <row r="4196" spans="1:20" x14ac:dyDescent="0.3">
      <c r="A4196" s="2" t="s">
        <v>4882</v>
      </c>
      <c r="B4196" s="5">
        <v>43120</v>
      </c>
      <c r="C4196" s="5">
        <v>43122</v>
      </c>
      <c r="D4196" s="2" t="s">
        <v>26</v>
      </c>
      <c r="E4196" s="2" t="s">
        <v>66</v>
      </c>
      <c r="F4196" s="2" t="s">
        <v>820</v>
      </c>
      <c r="G4196" s="6" t="str">
        <f>VLOOKUP(F4196,'Customer Info'!A:B,2,0)</f>
        <v>Anthony</v>
      </c>
      <c r="H4196" s="6" t="str">
        <f>VLOOKUP(F4196,'Customer Info'!A:C,3,0)</f>
        <v>Garverick</v>
      </c>
      <c r="I4196" s="6" t="str">
        <f>VLOOKUP(F4196,'Customer Info'!A:E,5,0)</f>
        <v>Delhi</v>
      </c>
      <c r="J4196" s="2" t="s">
        <v>68</v>
      </c>
      <c r="K4196" s="2">
        <v>1574</v>
      </c>
      <c r="L4196" s="2">
        <v>1458</v>
      </c>
      <c r="M4196" s="2">
        <v>1</v>
      </c>
      <c r="N4196" s="7">
        <f t="shared" si="260"/>
        <v>1458</v>
      </c>
      <c r="O4196" s="7">
        <f t="shared" si="261"/>
        <v>1574</v>
      </c>
      <c r="P4196" s="2">
        <v>49</v>
      </c>
      <c r="Q4196" s="8">
        <f t="shared" si="262"/>
        <v>1623</v>
      </c>
      <c r="R4196" s="8">
        <f t="shared" si="263"/>
        <v>116</v>
      </c>
      <c r="S4196" s="2" t="s">
        <v>31</v>
      </c>
      <c r="T4196" s="22" cm="1">
        <f t="array" ref="T4196">_xlfn.IFS(OR(Q4196&gt;$U$2,Q4196&lt;$U$3),Q4196*$V$2,OR(Q4196&gt;$U$3,Q4196&lt;$U$4),Q4196*$V$3,OR(Q4196&gt;$U$3,Q4196&lt;$U$4),Q4196*$V$4,OR(Q4196&gt;$U$5,Q4196&lt;$U$6),Q4196*$V$6,OR(Q4196&gt;$U$6,Q4196&lt;$U$7),Q4196*$V$7)</f>
        <v>32.46</v>
      </c>
    </row>
    <row r="4197" spans="1:20" x14ac:dyDescent="0.3">
      <c r="A4197" s="2" t="s">
        <v>4883</v>
      </c>
      <c r="B4197" s="5">
        <v>43414</v>
      </c>
      <c r="C4197" s="5">
        <v>43414</v>
      </c>
      <c r="D4197" s="2" t="s">
        <v>45</v>
      </c>
      <c r="E4197" s="2" t="s">
        <v>41</v>
      </c>
      <c r="F4197" s="2" t="s">
        <v>1013</v>
      </c>
      <c r="G4197" s="6" t="str">
        <f>VLOOKUP(F4197,'Customer Info'!A:B,2,0)</f>
        <v>Brad</v>
      </c>
      <c r="H4197" s="6" t="str">
        <f>VLOOKUP(F4197,'Customer Info'!A:C,3,0)</f>
        <v>Thomas</v>
      </c>
      <c r="I4197" s="6" t="str">
        <f>VLOOKUP(F4197,'Customer Info'!A:E,5,0)</f>
        <v>Bochum</v>
      </c>
      <c r="J4197" s="2" t="s">
        <v>97</v>
      </c>
      <c r="K4197" s="2">
        <v>805</v>
      </c>
      <c r="L4197" s="2">
        <v>746</v>
      </c>
      <c r="M4197" s="2">
        <v>1</v>
      </c>
      <c r="N4197" s="7">
        <f t="shared" si="260"/>
        <v>746</v>
      </c>
      <c r="O4197" s="7">
        <f t="shared" si="261"/>
        <v>805</v>
      </c>
      <c r="P4197" s="2">
        <v>35</v>
      </c>
      <c r="Q4197" s="8">
        <f t="shared" si="262"/>
        <v>840</v>
      </c>
      <c r="R4197" s="8">
        <f t="shared" si="263"/>
        <v>59</v>
      </c>
      <c r="S4197" s="2" t="s">
        <v>31</v>
      </c>
      <c r="T4197" s="22" cm="1">
        <f t="array" ref="T4197">_xlfn.IFS(OR(Q4197&gt;$U$2,Q4197&lt;$U$3),Q4197*$V$2,OR(Q4197&gt;$U$3,Q4197&lt;$U$4),Q4197*$V$3,OR(Q4197&gt;$U$3,Q4197&lt;$U$4),Q4197*$V$4,OR(Q4197&gt;$U$5,Q4197&lt;$U$6),Q4197*$V$6,OR(Q4197&gt;$U$6,Q4197&lt;$U$7),Q4197*$V$7)</f>
        <v>16.8</v>
      </c>
    </row>
    <row r="4198" spans="1:20" x14ac:dyDescent="0.3">
      <c r="A4198" s="2" t="s">
        <v>4884</v>
      </c>
      <c r="B4198" s="5">
        <v>43351</v>
      </c>
      <c r="C4198" s="5">
        <v>43351</v>
      </c>
      <c r="D4198" s="2" t="s">
        <v>33</v>
      </c>
      <c r="E4198" s="2" t="s">
        <v>46</v>
      </c>
      <c r="F4198" s="2" t="s">
        <v>736</v>
      </c>
      <c r="G4198" s="6" t="str">
        <f>VLOOKUP(F4198,'Customer Info'!A:B,2,0)</f>
        <v>Hilary</v>
      </c>
      <c r="H4198" s="6" t="str">
        <f>VLOOKUP(F4198,'Customer Info'!A:C,3,0)</f>
        <v>Holden</v>
      </c>
      <c r="I4198" s="6" t="str">
        <f>VLOOKUP(F4198,'Customer Info'!A:E,5,0)</f>
        <v>Mysore</v>
      </c>
      <c r="J4198" s="2" t="s">
        <v>716</v>
      </c>
      <c r="K4198" s="2">
        <v>9214</v>
      </c>
      <c r="L4198" s="2">
        <v>8295</v>
      </c>
      <c r="M4198" s="2">
        <v>6</v>
      </c>
      <c r="N4198" s="7">
        <f t="shared" si="260"/>
        <v>49770</v>
      </c>
      <c r="O4198" s="7">
        <f t="shared" si="261"/>
        <v>55284</v>
      </c>
      <c r="P4198" s="2">
        <v>80</v>
      </c>
      <c r="Q4198" s="8">
        <f t="shared" si="262"/>
        <v>55364</v>
      </c>
      <c r="R4198" s="8">
        <f t="shared" si="263"/>
        <v>5514</v>
      </c>
      <c r="S4198" s="2" t="s">
        <v>69</v>
      </c>
      <c r="T4198" s="22" cm="1">
        <f t="array" ref="T4198">_xlfn.IFS(OR(Q4198&gt;$U$2,Q4198&lt;$U$3),Q4198*$V$2,OR(Q4198&gt;$U$3,Q4198&lt;$U$4),Q4198*$V$3,OR(Q4198&gt;$U$3,Q4198&lt;$U$4),Q4198*$V$4,OR(Q4198&gt;$U$5,Q4198&lt;$U$6),Q4198*$V$6,OR(Q4198&gt;$U$6,Q4198&lt;$U$7),Q4198*$V$7)</f>
        <v>1107.28</v>
      </c>
    </row>
    <row r="4199" spans="1:20" x14ac:dyDescent="0.3">
      <c r="A4199" s="2" t="s">
        <v>4885</v>
      </c>
      <c r="B4199" s="5">
        <v>43242</v>
      </c>
      <c r="C4199" s="5">
        <v>43242</v>
      </c>
      <c r="D4199" s="2" t="s">
        <v>45</v>
      </c>
      <c r="E4199" s="2" t="s">
        <v>41</v>
      </c>
      <c r="F4199" s="2" t="s">
        <v>454</v>
      </c>
      <c r="G4199" s="6" t="str">
        <f>VLOOKUP(F4199,'Customer Info'!A:B,2,0)</f>
        <v>Eugene</v>
      </c>
      <c r="H4199" s="6" t="str">
        <f>VLOOKUP(F4199,'Customer Info'!A:C,3,0)</f>
        <v>Moren</v>
      </c>
      <c r="I4199" s="6" t="str">
        <f>VLOOKUP(F4199,'Customer Info'!A:E,5,0)</f>
        <v>Patiala</v>
      </c>
      <c r="J4199" s="2" t="s">
        <v>716</v>
      </c>
      <c r="K4199" s="2">
        <v>101</v>
      </c>
      <c r="L4199" s="2">
        <v>98</v>
      </c>
      <c r="M4199" s="2">
        <v>3</v>
      </c>
      <c r="N4199" s="7">
        <f t="shared" si="260"/>
        <v>294</v>
      </c>
      <c r="O4199" s="7">
        <f t="shared" si="261"/>
        <v>303</v>
      </c>
      <c r="P4199" s="2">
        <v>10</v>
      </c>
      <c r="Q4199" s="8">
        <f t="shared" si="262"/>
        <v>313</v>
      </c>
      <c r="R4199" s="8">
        <f t="shared" si="263"/>
        <v>9</v>
      </c>
      <c r="S4199" s="2" t="s">
        <v>61</v>
      </c>
      <c r="T4199" s="22" cm="1">
        <f t="array" ref="T4199">_xlfn.IFS(OR(Q4199&gt;$U$2,Q4199&lt;$U$3),Q4199*$V$2,OR(Q4199&gt;$U$3,Q4199&lt;$U$4),Q4199*$V$3,OR(Q4199&gt;$U$3,Q4199&lt;$U$4),Q4199*$V$4,OR(Q4199&gt;$U$5,Q4199&lt;$U$6),Q4199*$V$6,OR(Q4199&gt;$U$6,Q4199&lt;$U$7),Q4199*$V$7)</f>
        <v>6.26</v>
      </c>
    </row>
    <row r="4200" spans="1:20" x14ac:dyDescent="0.3">
      <c r="A4200" s="2" t="s">
        <v>4886</v>
      </c>
      <c r="B4200" s="5">
        <v>43113</v>
      </c>
      <c r="C4200" s="5">
        <v>43113</v>
      </c>
      <c r="D4200" s="2" t="s">
        <v>26</v>
      </c>
      <c r="E4200" s="2" t="s">
        <v>41</v>
      </c>
      <c r="F4200" s="2" t="s">
        <v>234</v>
      </c>
      <c r="G4200" s="6" t="str">
        <f>VLOOKUP(F4200,'Customer Info'!A:B,2,0)</f>
        <v>Erin</v>
      </c>
      <c r="H4200" s="6" t="str">
        <f>VLOOKUP(F4200,'Customer Info'!A:C,3,0)</f>
        <v>Smith</v>
      </c>
      <c r="I4200" s="6" t="str">
        <f>VLOOKUP(F4200,'Customer Info'!A:E,5,0)</f>
        <v>Yuci</v>
      </c>
      <c r="J4200" s="2" t="s">
        <v>762</v>
      </c>
      <c r="K4200" s="2">
        <v>1878</v>
      </c>
      <c r="L4200" s="2">
        <v>1790</v>
      </c>
      <c r="M4200" s="2">
        <v>2</v>
      </c>
      <c r="N4200" s="7">
        <f t="shared" si="260"/>
        <v>3580</v>
      </c>
      <c r="O4200" s="7">
        <f t="shared" si="261"/>
        <v>3756</v>
      </c>
      <c r="P4200" s="2">
        <v>42</v>
      </c>
      <c r="Q4200" s="8">
        <f t="shared" si="262"/>
        <v>3798</v>
      </c>
      <c r="R4200" s="8">
        <f t="shared" si="263"/>
        <v>176</v>
      </c>
      <c r="S4200" s="2" t="s">
        <v>31</v>
      </c>
      <c r="T4200" s="22" cm="1">
        <f t="array" ref="T4200">_xlfn.IFS(OR(Q4200&gt;$U$2,Q4200&lt;$U$3),Q4200*$V$2,OR(Q4200&gt;$U$3,Q4200&lt;$U$4),Q4200*$V$3,OR(Q4200&gt;$U$3,Q4200&lt;$U$4),Q4200*$V$4,OR(Q4200&gt;$U$5,Q4200&lt;$U$6),Q4200*$V$6,OR(Q4200&gt;$U$6,Q4200&lt;$U$7),Q4200*$V$7)</f>
        <v>75.960000000000008</v>
      </c>
    </row>
    <row r="4201" spans="1:20" x14ac:dyDescent="0.3">
      <c r="A4201" s="2" t="s">
        <v>4887</v>
      </c>
      <c r="B4201" s="5">
        <v>43147</v>
      </c>
      <c r="C4201" s="5">
        <v>43149</v>
      </c>
      <c r="D4201" s="2" t="s">
        <v>26</v>
      </c>
      <c r="E4201" s="2" t="s">
        <v>46</v>
      </c>
      <c r="F4201" s="2" t="s">
        <v>2074</v>
      </c>
      <c r="G4201" s="6" t="str">
        <f>VLOOKUP(F4201,'Customer Info'!A:B,2,0)</f>
        <v>Carl</v>
      </c>
      <c r="H4201" s="6" t="str">
        <f>VLOOKUP(F4201,'Customer Info'!A:C,3,0)</f>
        <v>Weiss</v>
      </c>
      <c r="I4201" s="6" t="str">
        <f>VLOOKUP(F4201,'Customer Info'!A:E,5,0)</f>
        <v>Tianjin</v>
      </c>
      <c r="J4201" s="2" t="s">
        <v>577</v>
      </c>
      <c r="K4201" s="2">
        <v>1700</v>
      </c>
      <c r="L4201" s="2">
        <v>1620</v>
      </c>
      <c r="M4201" s="2">
        <v>5</v>
      </c>
      <c r="N4201" s="7">
        <f t="shared" si="260"/>
        <v>8100</v>
      </c>
      <c r="O4201" s="7">
        <f t="shared" si="261"/>
        <v>8500</v>
      </c>
      <c r="P4201" s="2">
        <v>22</v>
      </c>
      <c r="Q4201" s="8">
        <f t="shared" si="262"/>
        <v>8522</v>
      </c>
      <c r="R4201" s="8">
        <f t="shared" si="263"/>
        <v>400</v>
      </c>
      <c r="S4201" s="2" t="s">
        <v>31</v>
      </c>
      <c r="T4201" s="22" cm="1">
        <f t="array" ref="T4201">_xlfn.IFS(OR(Q4201&gt;$U$2,Q4201&lt;$U$3),Q4201*$V$2,OR(Q4201&gt;$U$3,Q4201&lt;$U$4),Q4201*$V$3,OR(Q4201&gt;$U$3,Q4201&lt;$U$4),Q4201*$V$4,OR(Q4201&gt;$U$5,Q4201&lt;$U$6),Q4201*$V$6,OR(Q4201&gt;$U$6,Q4201&lt;$U$7),Q4201*$V$7)</f>
        <v>170.44</v>
      </c>
    </row>
    <row r="4202" spans="1:20" x14ac:dyDescent="0.3">
      <c r="A4202" s="2" t="s">
        <v>4888</v>
      </c>
      <c r="B4202" s="5">
        <v>43313</v>
      </c>
      <c r="C4202" s="5">
        <v>43315</v>
      </c>
      <c r="D4202" s="2" t="s">
        <v>33</v>
      </c>
      <c r="E4202" s="2" t="s">
        <v>34</v>
      </c>
      <c r="F4202" s="2" t="s">
        <v>594</v>
      </c>
      <c r="G4202" s="6" t="str">
        <f>VLOOKUP(F4202,'Customer Info'!A:B,2,0)</f>
        <v>Anna</v>
      </c>
      <c r="H4202" s="6" t="str">
        <f>VLOOKUP(F4202,'Customer Info'!A:C,3,0)</f>
        <v>Gayman</v>
      </c>
      <c r="I4202" s="6" t="str">
        <f>VLOOKUP(F4202,'Customer Info'!A:E,5,0)</f>
        <v>Surat</v>
      </c>
      <c r="J4202" s="2" t="s">
        <v>332</v>
      </c>
      <c r="K4202" s="2">
        <v>2627</v>
      </c>
      <c r="L4202" s="2">
        <v>2528</v>
      </c>
      <c r="M4202" s="2">
        <v>2</v>
      </c>
      <c r="N4202" s="7">
        <f t="shared" si="260"/>
        <v>5056</v>
      </c>
      <c r="O4202" s="7">
        <f t="shared" si="261"/>
        <v>5254</v>
      </c>
      <c r="P4202" s="2">
        <v>62</v>
      </c>
      <c r="Q4202" s="8">
        <f t="shared" si="262"/>
        <v>5316</v>
      </c>
      <c r="R4202" s="8">
        <f t="shared" si="263"/>
        <v>198</v>
      </c>
      <c r="S4202" s="2" t="s">
        <v>28</v>
      </c>
      <c r="T4202" s="22" cm="1">
        <f t="array" ref="T4202">_xlfn.IFS(OR(Q4202&gt;$U$2,Q4202&lt;$U$3),Q4202*$V$2,OR(Q4202&gt;$U$3,Q4202&lt;$U$4),Q4202*$V$3,OR(Q4202&gt;$U$3,Q4202&lt;$U$4),Q4202*$V$4,OR(Q4202&gt;$U$5,Q4202&lt;$U$6),Q4202*$V$6,OR(Q4202&gt;$U$6,Q4202&lt;$U$7),Q4202*$V$7)</f>
        <v>106.32000000000001</v>
      </c>
    </row>
    <row r="4203" spans="1:20" x14ac:dyDescent="0.3">
      <c r="A4203" s="2" t="s">
        <v>4889</v>
      </c>
      <c r="B4203" s="5">
        <v>43178</v>
      </c>
      <c r="C4203" s="5">
        <v>43179</v>
      </c>
      <c r="D4203" s="2" t="s">
        <v>33</v>
      </c>
      <c r="E4203" s="2" t="s">
        <v>46</v>
      </c>
      <c r="F4203" s="2" t="s">
        <v>738</v>
      </c>
      <c r="G4203" s="6" t="str">
        <f>VLOOKUP(F4203,'Customer Info'!A:B,2,0)</f>
        <v>George</v>
      </c>
      <c r="H4203" s="6" t="str">
        <f>VLOOKUP(F4203,'Customer Info'!A:C,3,0)</f>
        <v>Ashbrook</v>
      </c>
      <c r="I4203" s="6" t="str">
        <f>VLOOKUP(F4203,'Customer Info'!A:E,5,0)</f>
        <v>Jakarta</v>
      </c>
      <c r="J4203" s="2" t="s">
        <v>512</v>
      </c>
      <c r="K4203" s="2">
        <v>6400</v>
      </c>
      <c r="L4203" s="2">
        <v>6401</v>
      </c>
      <c r="M4203" s="2">
        <v>1</v>
      </c>
      <c r="N4203" s="7">
        <f t="shared" si="260"/>
        <v>6401</v>
      </c>
      <c r="O4203" s="7">
        <f t="shared" si="261"/>
        <v>6400</v>
      </c>
      <c r="P4203" s="2">
        <v>53</v>
      </c>
      <c r="Q4203" s="8">
        <f t="shared" si="262"/>
        <v>6453</v>
      </c>
      <c r="R4203" s="8">
        <f t="shared" si="263"/>
        <v>-1</v>
      </c>
      <c r="S4203" s="2" t="s">
        <v>31</v>
      </c>
      <c r="T4203" s="22" cm="1">
        <f t="array" ref="T4203">_xlfn.IFS(OR(Q4203&gt;$U$2,Q4203&lt;$U$3),Q4203*$V$2,OR(Q4203&gt;$U$3,Q4203&lt;$U$4),Q4203*$V$3,OR(Q4203&gt;$U$3,Q4203&lt;$U$4),Q4203*$V$4,OR(Q4203&gt;$U$5,Q4203&lt;$U$6),Q4203*$V$6,OR(Q4203&gt;$U$6,Q4203&lt;$U$7),Q4203*$V$7)</f>
        <v>129.06</v>
      </c>
    </row>
    <row r="4204" spans="1:20" x14ac:dyDescent="0.3">
      <c r="A4204" s="2" t="s">
        <v>4890</v>
      </c>
      <c r="B4204" s="5">
        <v>43404</v>
      </c>
      <c r="C4204" s="5">
        <v>43406</v>
      </c>
      <c r="D4204" s="2" t="s">
        <v>26</v>
      </c>
      <c r="E4204" s="2" t="s">
        <v>34</v>
      </c>
      <c r="F4204" s="2" t="s">
        <v>1522</v>
      </c>
      <c r="G4204" s="6" t="str">
        <f>VLOOKUP(F4204,'Customer Info'!A:B,2,0)</f>
        <v>Cari</v>
      </c>
      <c r="H4204" s="6" t="str">
        <f>VLOOKUP(F4204,'Customer Info'!A:C,3,0)</f>
        <v>Schnelling</v>
      </c>
      <c r="I4204" s="6" t="str">
        <f>VLOOKUP(F4204,'Customer Info'!A:E,5,0)</f>
        <v>Agra</v>
      </c>
      <c r="J4204" s="2" t="s">
        <v>745</v>
      </c>
      <c r="K4204" s="2">
        <v>3224</v>
      </c>
      <c r="L4204" s="2">
        <v>2901</v>
      </c>
      <c r="M4204" s="2">
        <v>7</v>
      </c>
      <c r="N4204" s="7">
        <f t="shared" si="260"/>
        <v>20307</v>
      </c>
      <c r="O4204" s="7">
        <f t="shared" si="261"/>
        <v>22568</v>
      </c>
      <c r="P4204" s="2">
        <v>72</v>
      </c>
      <c r="Q4204" s="8">
        <f t="shared" si="262"/>
        <v>22640</v>
      </c>
      <c r="R4204" s="8">
        <f t="shared" si="263"/>
        <v>2261</v>
      </c>
      <c r="S4204" s="2" t="s">
        <v>61</v>
      </c>
      <c r="T4204" s="22" cm="1">
        <f t="array" ref="T4204">_xlfn.IFS(OR(Q4204&gt;$U$2,Q4204&lt;$U$3),Q4204*$V$2,OR(Q4204&gt;$U$3,Q4204&lt;$U$4),Q4204*$V$3,OR(Q4204&gt;$U$3,Q4204&lt;$U$4),Q4204*$V$4,OR(Q4204&gt;$U$5,Q4204&lt;$U$6),Q4204*$V$6,OR(Q4204&gt;$U$6,Q4204&lt;$U$7),Q4204*$V$7)</f>
        <v>452.8</v>
      </c>
    </row>
    <row r="4205" spans="1:20" x14ac:dyDescent="0.3">
      <c r="A4205" s="2" t="s">
        <v>4891</v>
      </c>
      <c r="B4205" s="5">
        <v>43261</v>
      </c>
      <c r="C4205" s="5">
        <v>43261</v>
      </c>
      <c r="D4205" s="2" t="s">
        <v>33</v>
      </c>
      <c r="E4205" s="2" t="s">
        <v>66</v>
      </c>
      <c r="F4205" s="2" t="s">
        <v>943</v>
      </c>
      <c r="G4205" s="6" t="str">
        <f>VLOOKUP(F4205,'Customer Info'!A:B,2,0)</f>
        <v>Lindsay</v>
      </c>
      <c r="H4205" s="6" t="str">
        <f>VLOOKUP(F4205,'Customer Info'!A:C,3,0)</f>
        <v>Shagiari</v>
      </c>
      <c r="I4205" s="6" t="str">
        <f>VLOOKUP(F4205,'Customer Info'!A:E,5,0)</f>
        <v>Canberra</v>
      </c>
      <c r="J4205" s="2" t="s">
        <v>838</v>
      </c>
      <c r="K4205" s="2">
        <v>2829</v>
      </c>
      <c r="L4205" s="2">
        <v>2596</v>
      </c>
      <c r="M4205" s="2">
        <v>1</v>
      </c>
      <c r="N4205" s="7">
        <f t="shared" si="260"/>
        <v>2596</v>
      </c>
      <c r="O4205" s="7">
        <f t="shared" si="261"/>
        <v>2829</v>
      </c>
      <c r="P4205" s="2">
        <v>53</v>
      </c>
      <c r="Q4205" s="8">
        <f t="shared" si="262"/>
        <v>2882</v>
      </c>
      <c r="R4205" s="8">
        <f t="shared" si="263"/>
        <v>233</v>
      </c>
      <c r="S4205" s="2" t="s">
        <v>31</v>
      </c>
      <c r="T4205" s="22" cm="1">
        <f t="array" ref="T4205">_xlfn.IFS(OR(Q4205&gt;$U$2,Q4205&lt;$U$3),Q4205*$V$2,OR(Q4205&gt;$U$3,Q4205&lt;$U$4),Q4205*$V$3,OR(Q4205&gt;$U$3,Q4205&lt;$U$4),Q4205*$V$4,OR(Q4205&gt;$U$5,Q4205&lt;$U$6),Q4205*$V$6,OR(Q4205&gt;$U$6,Q4205&lt;$U$7),Q4205*$V$7)</f>
        <v>57.64</v>
      </c>
    </row>
    <row r="4206" spans="1:20" x14ac:dyDescent="0.3">
      <c r="A4206" s="2" t="s">
        <v>4892</v>
      </c>
      <c r="B4206" s="5">
        <v>43191</v>
      </c>
      <c r="C4206" s="5">
        <v>43192</v>
      </c>
      <c r="D4206" s="2" t="s">
        <v>26</v>
      </c>
      <c r="E4206" s="2" t="s">
        <v>34</v>
      </c>
      <c r="F4206" s="2" t="s">
        <v>623</v>
      </c>
      <c r="G4206" s="6" t="str">
        <f>VLOOKUP(F4206,'Customer Info'!A:B,2,0)</f>
        <v>Ivan</v>
      </c>
      <c r="H4206" s="6" t="str">
        <f>VLOOKUP(F4206,'Customer Info'!A:C,3,0)</f>
        <v>Gibson</v>
      </c>
      <c r="I4206" s="6" t="str">
        <f>VLOOKUP(F4206,'Customer Info'!A:E,5,0)</f>
        <v>Perth</v>
      </c>
      <c r="J4206" s="2" t="s">
        <v>1388</v>
      </c>
      <c r="K4206" s="2">
        <v>1717</v>
      </c>
      <c r="L4206" s="2">
        <v>1652</v>
      </c>
      <c r="M4206" s="2">
        <v>8</v>
      </c>
      <c r="N4206" s="7">
        <f t="shared" si="260"/>
        <v>13216</v>
      </c>
      <c r="O4206" s="7">
        <f t="shared" si="261"/>
        <v>13736</v>
      </c>
      <c r="P4206" s="2">
        <v>53</v>
      </c>
      <c r="Q4206" s="8">
        <f t="shared" si="262"/>
        <v>13789</v>
      </c>
      <c r="R4206" s="8">
        <f t="shared" si="263"/>
        <v>520</v>
      </c>
      <c r="S4206" s="2" t="s">
        <v>31</v>
      </c>
      <c r="T4206" s="22" cm="1">
        <f t="array" ref="T4206">_xlfn.IFS(OR(Q4206&gt;$U$2,Q4206&lt;$U$3),Q4206*$V$2,OR(Q4206&gt;$U$3,Q4206&lt;$U$4),Q4206*$V$3,OR(Q4206&gt;$U$3,Q4206&lt;$U$4),Q4206*$V$4,OR(Q4206&gt;$U$5,Q4206&lt;$U$6),Q4206*$V$6,OR(Q4206&gt;$U$6,Q4206&lt;$U$7),Q4206*$V$7)</f>
        <v>275.78000000000003</v>
      </c>
    </row>
    <row r="4207" spans="1:20" x14ac:dyDescent="0.3">
      <c r="A4207" s="2" t="s">
        <v>4893</v>
      </c>
      <c r="B4207" s="5">
        <v>43453</v>
      </c>
      <c r="C4207" s="5">
        <v>43454</v>
      </c>
      <c r="D4207" s="2" t="s">
        <v>45</v>
      </c>
      <c r="E4207" s="2" t="s">
        <v>41</v>
      </c>
      <c r="F4207" s="2" t="s">
        <v>1693</v>
      </c>
      <c r="G4207" s="6" t="str">
        <f>VLOOKUP(F4207,'Customer Info'!A:B,2,0)</f>
        <v>Tamara</v>
      </c>
      <c r="H4207" s="6" t="str">
        <f>VLOOKUP(F4207,'Customer Info'!A:C,3,0)</f>
        <v>Chand</v>
      </c>
      <c r="I4207" s="6" t="str">
        <f>VLOOKUP(F4207,'Customer Info'!A:E,5,0)</f>
        <v>Yogyakarta</v>
      </c>
      <c r="J4207" s="2" t="s">
        <v>81</v>
      </c>
      <c r="K4207" s="2">
        <v>1169</v>
      </c>
      <c r="L4207" s="2">
        <v>1072</v>
      </c>
      <c r="M4207" s="2">
        <v>3</v>
      </c>
      <c r="N4207" s="7">
        <f t="shared" si="260"/>
        <v>3216</v>
      </c>
      <c r="O4207" s="7">
        <f t="shared" si="261"/>
        <v>3507</v>
      </c>
      <c r="P4207" s="2">
        <v>85</v>
      </c>
      <c r="Q4207" s="8">
        <f t="shared" si="262"/>
        <v>3592</v>
      </c>
      <c r="R4207" s="8">
        <f t="shared" si="263"/>
        <v>291</v>
      </c>
      <c r="S4207" s="2" t="s">
        <v>31</v>
      </c>
      <c r="T4207" s="22" cm="1">
        <f t="array" ref="T4207">_xlfn.IFS(OR(Q4207&gt;$U$2,Q4207&lt;$U$3),Q4207*$V$2,OR(Q4207&gt;$U$3,Q4207&lt;$U$4),Q4207*$V$3,OR(Q4207&gt;$U$3,Q4207&lt;$U$4),Q4207*$V$4,OR(Q4207&gt;$U$5,Q4207&lt;$U$6),Q4207*$V$6,OR(Q4207&gt;$U$6,Q4207&lt;$U$7),Q4207*$V$7)</f>
        <v>71.84</v>
      </c>
    </row>
    <row r="4208" spans="1:20" x14ac:dyDescent="0.3">
      <c r="A4208" s="2" t="s">
        <v>4894</v>
      </c>
      <c r="B4208" s="5">
        <v>43181</v>
      </c>
      <c r="C4208" s="5">
        <v>43182</v>
      </c>
      <c r="D4208" s="2" t="s">
        <v>45</v>
      </c>
      <c r="E4208" s="2" t="s">
        <v>34</v>
      </c>
      <c r="F4208" s="2" t="s">
        <v>270</v>
      </c>
      <c r="G4208" s="6" t="str">
        <f>VLOOKUP(F4208,'Customer Info'!A:B,2,0)</f>
        <v>Alejandro</v>
      </c>
      <c r="H4208" s="6" t="str">
        <f>VLOOKUP(F4208,'Customer Info'!A:C,3,0)</f>
        <v>Grove</v>
      </c>
      <c r="I4208" s="6" t="str">
        <f>VLOOKUP(F4208,'Customer Info'!A:E,5,0)</f>
        <v>Whyalla</v>
      </c>
      <c r="J4208" s="2" t="s">
        <v>103</v>
      </c>
      <c r="K4208" s="2">
        <v>516</v>
      </c>
      <c r="L4208" s="2">
        <v>473</v>
      </c>
      <c r="M4208" s="2">
        <v>7</v>
      </c>
      <c r="N4208" s="7">
        <f t="shared" si="260"/>
        <v>3311</v>
      </c>
      <c r="O4208" s="7">
        <f t="shared" si="261"/>
        <v>3612</v>
      </c>
      <c r="P4208" s="2">
        <v>65</v>
      </c>
      <c r="Q4208" s="8">
        <f t="shared" si="262"/>
        <v>3677</v>
      </c>
      <c r="R4208" s="8">
        <f t="shared" si="263"/>
        <v>301</v>
      </c>
      <c r="S4208" s="2" t="s">
        <v>61</v>
      </c>
      <c r="T4208" s="22" cm="1">
        <f t="array" ref="T4208">_xlfn.IFS(OR(Q4208&gt;$U$2,Q4208&lt;$U$3),Q4208*$V$2,OR(Q4208&gt;$U$3,Q4208&lt;$U$4),Q4208*$V$3,OR(Q4208&gt;$U$3,Q4208&lt;$U$4),Q4208*$V$4,OR(Q4208&gt;$U$5,Q4208&lt;$U$6),Q4208*$V$6,OR(Q4208&gt;$U$6,Q4208&lt;$U$7),Q4208*$V$7)</f>
        <v>73.540000000000006</v>
      </c>
    </row>
    <row r="4209" spans="1:20" x14ac:dyDescent="0.3">
      <c r="A4209" s="2" t="s">
        <v>4895</v>
      </c>
      <c r="B4209" s="5">
        <v>43205</v>
      </c>
      <c r="C4209" s="5">
        <v>43207</v>
      </c>
      <c r="D4209" s="2" t="s">
        <v>26</v>
      </c>
      <c r="E4209" s="2" t="s">
        <v>89</v>
      </c>
      <c r="F4209" s="2" t="s">
        <v>1013</v>
      </c>
      <c r="G4209" s="6" t="str">
        <f>VLOOKUP(F4209,'Customer Info'!A:B,2,0)</f>
        <v>Brad</v>
      </c>
      <c r="H4209" s="6" t="str">
        <f>VLOOKUP(F4209,'Customer Info'!A:C,3,0)</f>
        <v>Thomas</v>
      </c>
      <c r="I4209" s="6" t="str">
        <f>VLOOKUP(F4209,'Customer Info'!A:E,5,0)</f>
        <v>Bochum</v>
      </c>
      <c r="J4209" s="2" t="s">
        <v>446</v>
      </c>
      <c r="K4209" s="2">
        <v>2874</v>
      </c>
      <c r="L4209" s="2">
        <v>2583</v>
      </c>
      <c r="M4209" s="2">
        <v>1</v>
      </c>
      <c r="N4209" s="7">
        <f t="shared" si="260"/>
        <v>2583</v>
      </c>
      <c r="O4209" s="7">
        <f t="shared" si="261"/>
        <v>2874</v>
      </c>
      <c r="P4209" s="2">
        <v>24</v>
      </c>
      <c r="Q4209" s="8">
        <f t="shared" si="262"/>
        <v>2898</v>
      </c>
      <c r="R4209" s="8">
        <f t="shared" si="263"/>
        <v>291</v>
      </c>
      <c r="S4209" s="2" t="s">
        <v>61</v>
      </c>
      <c r="T4209" s="22" cm="1">
        <f t="array" ref="T4209">_xlfn.IFS(OR(Q4209&gt;$U$2,Q4209&lt;$U$3),Q4209*$V$2,OR(Q4209&gt;$U$3,Q4209&lt;$U$4),Q4209*$V$3,OR(Q4209&gt;$U$3,Q4209&lt;$U$4),Q4209*$V$4,OR(Q4209&gt;$U$5,Q4209&lt;$U$6),Q4209*$V$6,OR(Q4209&gt;$U$6,Q4209&lt;$U$7),Q4209*$V$7)</f>
        <v>57.96</v>
      </c>
    </row>
    <row r="4210" spans="1:20" x14ac:dyDescent="0.3">
      <c r="A4210" s="2" t="s">
        <v>4896</v>
      </c>
      <c r="B4210" s="5">
        <v>43248</v>
      </c>
      <c r="C4210" s="5">
        <v>43250</v>
      </c>
      <c r="D4210" s="2" t="s">
        <v>45</v>
      </c>
      <c r="E4210" s="2" t="s">
        <v>89</v>
      </c>
      <c r="F4210" s="2" t="s">
        <v>803</v>
      </c>
      <c r="G4210" s="6" t="str">
        <f>VLOOKUP(F4210,'Customer Info'!A:B,2,0)</f>
        <v>Adrian</v>
      </c>
      <c r="H4210" s="6" t="str">
        <f>VLOOKUP(F4210,'Customer Info'!A:C,3,0)</f>
        <v>Barton</v>
      </c>
      <c r="I4210" s="6" t="str">
        <f>VLOOKUP(F4210,'Customer Info'!A:E,5,0)</f>
        <v>Zigong</v>
      </c>
      <c r="J4210" s="2" t="s">
        <v>168</v>
      </c>
      <c r="K4210" s="2">
        <v>77</v>
      </c>
      <c r="L4210" s="2">
        <v>73</v>
      </c>
      <c r="M4210" s="2">
        <v>2</v>
      </c>
      <c r="N4210" s="7">
        <f t="shared" si="260"/>
        <v>146</v>
      </c>
      <c r="O4210" s="7">
        <f t="shared" si="261"/>
        <v>154</v>
      </c>
      <c r="P4210" s="2">
        <v>10</v>
      </c>
      <c r="Q4210" s="8">
        <f t="shared" si="262"/>
        <v>164</v>
      </c>
      <c r="R4210" s="8">
        <f t="shared" si="263"/>
        <v>8</v>
      </c>
      <c r="S4210" s="2" t="s">
        <v>61</v>
      </c>
      <c r="T4210" s="22" cm="1">
        <f t="array" ref="T4210">_xlfn.IFS(OR(Q4210&gt;$U$2,Q4210&lt;$U$3),Q4210*$V$2,OR(Q4210&gt;$U$3,Q4210&lt;$U$4),Q4210*$V$3,OR(Q4210&gt;$U$3,Q4210&lt;$U$4),Q4210*$V$4,OR(Q4210&gt;$U$5,Q4210&lt;$U$6),Q4210*$V$6,OR(Q4210&gt;$U$6,Q4210&lt;$U$7),Q4210*$V$7)</f>
        <v>3.2800000000000002</v>
      </c>
    </row>
    <row r="4211" spans="1:20" x14ac:dyDescent="0.3">
      <c r="A4211" s="2" t="s">
        <v>4897</v>
      </c>
      <c r="B4211" s="5">
        <v>43411</v>
      </c>
      <c r="C4211" s="5">
        <v>43412</v>
      </c>
      <c r="D4211" s="2" t="s">
        <v>33</v>
      </c>
      <c r="E4211" s="2" t="s">
        <v>46</v>
      </c>
      <c r="F4211" s="2" t="s">
        <v>419</v>
      </c>
      <c r="G4211" s="6" t="str">
        <f>VLOOKUP(F4211,'Customer Info'!A:B,2,0)</f>
        <v>Carl</v>
      </c>
      <c r="H4211" s="6" t="str">
        <f>VLOOKUP(F4211,'Customer Info'!A:C,3,0)</f>
        <v>Weiss</v>
      </c>
      <c r="I4211" s="6" t="str">
        <f>VLOOKUP(F4211,'Customer Info'!A:E,5,0)</f>
        <v>Delhi</v>
      </c>
      <c r="J4211" s="2" t="s">
        <v>184</v>
      </c>
      <c r="K4211" s="2">
        <v>7065</v>
      </c>
      <c r="L4211" s="2">
        <v>6545</v>
      </c>
      <c r="M4211" s="2">
        <v>2</v>
      </c>
      <c r="N4211" s="7">
        <f t="shared" si="260"/>
        <v>13090</v>
      </c>
      <c r="O4211" s="7">
        <f t="shared" si="261"/>
        <v>14130</v>
      </c>
      <c r="P4211" s="2">
        <v>40</v>
      </c>
      <c r="Q4211" s="8">
        <f t="shared" si="262"/>
        <v>14170</v>
      </c>
      <c r="R4211" s="8">
        <f t="shared" si="263"/>
        <v>1040</v>
      </c>
      <c r="S4211" s="2" t="s">
        <v>28</v>
      </c>
      <c r="T4211" s="22" cm="1">
        <f t="array" ref="T4211">_xlfn.IFS(OR(Q4211&gt;$U$2,Q4211&lt;$U$3),Q4211*$V$2,OR(Q4211&gt;$U$3,Q4211&lt;$U$4),Q4211*$V$3,OR(Q4211&gt;$U$3,Q4211&lt;$U$4),Q4211*$V$4,OR(Q4211&gt;$U$5,Q4211&lt;$U$6),Q4211*$V$6,OR(Q4211&gt;$U$6,Q4211&lt;$U$7),Q4211*$V$7)</f>
        <v>283.40000000000003</v>
      </c>
    </row>
    <row r="4212" spans="1:20" x14ac:dyDescent="0.3">
      <c r="A4212" s="2" t="s">
        <v>4898</v>
      </c>
      <c r="B4212" s="5">
        <v>43223</v>
      </c>
      <c r="C4212" s="5">
        <v>43225</v>
      </c>
      <c r="D4212" s="2" t="s">
        <v>45</v>
      </c>
      <c r="E4212" s="2" t="s">
        <v>89</v>
      </c>
      <c r="F4212" s="2" t="s">
        <v>1074</v>
      </c>
      <c r="G4212" s="6" t="str">
        <f>VLOOKUP(F4212,'Customer Info'!A:B,2,0)</f>
        <v>Sam</v>
      </c>
      <c r="H4212" s="6" t="str">
        <f>VLOOKUP(F4212,'Customer Info'!A:C,3,0)</f>
        <v>Craven</v>
      </c>
      <c r="I4212" s="6" t="str">
        <f>VLOOKUP(F4212,'Customer Info'!A:E,5,0)</f>
        <v>Hyderabad</v>
      </c>
      <c r="J4212" s="2" t="s">
        <v>346</v>
      </c>
      <c r="K4212" s="2">
        <v>2310</v>
      </c>
      <c r="L4212" s="2">
        <v>2040</v>
      </c>
      <c r="M4212" s="2">
        <v>7</v>
      </c>
      <c r="N4212" s="7">
        <f t="shared" si="260"/>
        <v>14280</v>
      </c>
      <c r="O4212" s="7">
        <f t="shared" si="261"/>
        <v>16170</v>
      </c>
      <c r="P4212" s="2">
        <v>74</v>
      </c>
      <c r="Q4212" s="8">
        <f t="shared" si="262"/>
        <v>16244</v>
      </c>
      <c r="R4212" s="8">
        <f t="shared" si="263"/>
        <v>1890</v>
      </c>
      <c r="S4212" s="2" t="s">
        <v>61</v>
      </c>
      <c r="T4212" s="22" cm="1">
        <f t="array" ref="T4212">_xlfn.IFS(OR(Q4212&gt;$U$2,Q4212&lt;$U$3),Q4212*$V$2,OR(Q4212&gt;$U$3,Q4212&lt;$U$4),Q4212*$V$3,OR(Q4212&gt;$U$3,Q4212&lt;$U$4),Q4212*$V$4,OR(Q4212&gt;$U$5,Q4212&lt;$U$6),Q4212*$V$6,OR(Q4212&gt;$U$6,Q4212&lt;$U$7),Q4212*$V$7)</f>
        <v>324.88</v>
      </c>
    </row>
    <row r="4213" spans="1:20" x14ac:dyDescent="0.3">
      <c r="A4213" s="2" t="s">
        <v>4899</v>
      </c>
      <c r="B4213" s="5">
        <v>43298</v>
      </c>
      <c r="C4213" s="5">
        <v>43299</v>
      </c>
      <c r="D4213" s="2" t="s">
        <v>45</v>
      </c>
      <c r="E4213" s="2" t="s">
        <v>27</v>
      </c>
      <c r="F4213" s="2" t="s">
        <v>1509</v>
      </c>
      <c r="G4213" s="6" t="str">
        <f>VLOOKUP(F4213,'Customer Info'!A:B,2,0)</f>
        <v>Mike</v>
      </c>
      <c r="H4213" s="6" t="str">
        <f>VLOOKUP(F4213,'Customer Info'!A:C,3,0)</f>
        <v>Pelletier</v>
      </c>
      <c r="I4213" s="6" t="str">
        <f>VLOOKUP(F4213,'Customer Info'!A:E,5,0)</f>
        <v>Jakarta</v>
      </c>
      <c r="J4213" s="2" t="s">
        <v>329</v>
      </c>
      <c r="K4213" s="2">
        <v>456</v>
      </c>
      <c r="L4213" s="2">
        <v>430</v>
      </c>
      <c r="M4213" s="2">
        <v>4</v>
      </c>
      <c r="N4213" s="7">
        <f t="shared" si="260"/>
        <v>1720</v>
      </c>
      <c r="O4213" s="7">
        <f t="shared" si="261"/>
        <v>1824</v>
      </c>
      <c r="P4213" s="2">
        <v>48</v>
      </c>
      <c r="Q4213" s="8">
        <f t="shared" si="262"/>
        <v>1872</v>
      </c>
      <c r="R4213" s="8">
        <f t="shared" si="263"/>
        <v>104</v>
      </c>
      <c r="S4213" s="2" t="s">
        <v>61</v>
      </c>
      <c r="T4213" s="22" cm="1">
        <f t="array" ref="T4213">_xlfn.IFS(OR(Q4213&gt;$U$2,Q4213&lt;$U$3),Q4213*$V$2,OR(Q4213&gt;$U$3,Q4213&lt;$U$4),Q4213*$V$3,OR(Q4213&gt;$U$3,Q4213&lt;$U$4),Q4213*$V$4,OR(Q4213&gt;$U$5,Q4213&lt;$U$6),Q4213*$V$6,OR(Q4213&gt;$U$6,Q4213&lt;$U$7),Q4213*$V$7)</f>
        <v>37.44</v>
      </c>
    </row>
    <row r="4214" spans="1:20" x14ac:dyDescent="0.3">
      <c r="A4214" s="2" t="s">
        <v>4900</v>
      </c>
      <c r="B4214" s="5">
        <v>43321</v>
      </c>
      <c r="C4214" s="5">
        <v>43322</v>
      </c>
      <c r="D4214" s="2" t="s">
        <v>45</v>
      </c>
      <c r="E4214" s="2" t="s">
        <v>34</v>
      </c>
      <c r="F4214" s="2" t="s">
        <v>303</v>
      </c>
      <c r="G4214" s="6" t="str">
        <f>VLOOKUP(F4214,'Customer Info'!A:B,2,0)</f>
        <v>Nick</v>
      </c>
      <c r="H4214" s="6" t="str">
        <f>VLOOKUP(F4214,'Customer Info'!A:C,3,0)</f>
        <v>Radford</v>
      </c>
      <c r="I4214" s="6" t="str">
        <f>VLOOKUP(F4214,'Customer Info'!A:E,5,0)</f>
        <v>Lucknow</v>
      </c>
      <c r="J4214" s="2" t="s">
        <v>377</v>
      </c>
      <c r="K4214" s="2">
        <v>992</v>
      </c>
      <c r="L4214" s="2">
        <v>928</v>
      </c>
      <c r="M4214" s="2">
        <v>3</v>
      </c>
      <c r="N4214" s="7">
        <f t="shared" si="260"/>
        <v>2784</v>
      </c>
      <c r="O4214" s="7">
        <f t="shared" si="261"/>
        <v>2976</v>
      </c>
      <c r="P4214" s="2">
        <v>72</v>
      </c>
      <c r="Q4214" s="8">
        <f t="shared" si="262"/>
        <v>3048</v>
      </c>
      <c r="R4214" s="8">
        <f t="shared" si="263"/>
        <v>192</v>
      </c>
      <c r="S4214" s="2" t="s">
        <v>31</v>
      </c>
      <c r="T4214" s="22" cm="1">
        <f t="array" ref="T4214">_xlfn.IFS(OR(Q4214&gt;$U$2,Q4214&lt;$U$3),Q4214*$V$2,OR(Q4214&gt;$U$3,Q4214&lt;$U$4),Q4214*$V$3,OR(Q4214&gt;$U$3,Q4214&lt;$U$4),Q4214*$V$4,OR(Q4214&gt;$U$5,Q4214&lt;$U$6),Q4214*$V$6,OR(Q4214&gt;$U$6,Q4214&lt;$U$7),Q4214*$V$7)</f>
        <v>60.96</v>
      </c>
    </row>
    <row r="4215" spans="1:20" x14ac:dyDescent="0.3">
      <c r="A4215" s="2" t="s">
        <v>4901</v>
      </c>
      <c r="B4215" s="5">
        <v>43400</v>
      </c>
      <c r="C4215" s="5">
        <v>43402</v>
      </c>
      <c r="D4215" s="2" t="s">
        <v>45</v>
      </c>
      <c r="E4215" s="2" t="s">
        <v>89</v>
      </c>
      <c r="F4215" s="2" t="s">
        <v>638</v>
      </c>
      <c r="G4215" s="6" t="str">
        <f>VLOOKUP(F4215,'Customer Info'!A:B,2,0)</f>
        <v>Steven</v>
      </c>
      <c r="H4215" s="6" t="str">
        <f>VLOOKUP(F4215,'Customer Info'!A:C,3,0)</f>
        <v>Cartwright</v>
      </c>
      <c r="I4215" s="6" t="str">
        <f>VLOOKUP(F4215,'Customer Info'!A:E,5,0)</f>
        <v>Newcastle</v>
      </c>
      <c r="J4215" s="2" t="s">
        <v>692</v>
      </c>
      <c r="K4215" s="2">
        <v>183</v>
      </c>
      <c r="L4215" s="2">
        <v>172</v>
      </c>
      <c r="M4215" s="2">
        <v>8</v>
      </c>
      <c r="N4215" s="7">
        <f t="shared" si="260"/>
        <v>1376</v>
      </c>
      <c r="O4215" s="7">
        <f t="shared" si="261"/>
        <v>1464</v>
      </c>
      <c r="P4215" s="2">
        <v>30</v>
      </c>
      <c r="Q4215" s="8">
        <f t="shared" si="262"/>
        <v>1494</v>
      </c>
      <c r="R4215" s="8">
        <f t="shared" si="263"/>
        <v>88</v>
      </c>
      <c r="S4215" s="2" t="s">
        <v>61</v>
      </c>
      <c r="T4215" s="22" cm="1">
        <f t="array" ref="T4215">_xlfn.IFS(OR(Q4215&gt;$U$2,Q4215&lt;$U$3),Q4215*$V$2,OR(Q4215&gt;$U$3,Q4215&lt;$U$4),Q4215*$V$3,OR(Q4215&gt;$U$3,Q4215&lt;$U$4),Q4215*$V$4,OR(Q4215&gt;$U$5,Q4215&lt;$U$6),Q4215*$V$6,OR(Q4215&gt;$U$6,Q4215&lt;$U$7),Q4215*$V$7)</f>
        <v>29.88</v>
      </c>
    </row>
    <row r="4216" spans="1:20" x14ac:dyDescent="0.3">
      <c r="A4216" s="2" t="s">
        <v>4902</v>
      </c>
      <c r="B4216" s="5">
        <v>43158</v>
      </c>
      <c r="C4216" s="5">
        <v>43158</v>
      </c>
      <c r="D4216" s="2" t="s">
        <v>33</v>
      </c>
      <c r="E4216" s="2" t="s">
        <v>46</v>
      </c>
      <c r="F4216" s="2" t="s">
        <v>775</v>
      </c>
      <c r="G4216" s="6" t="str">
        <f>VLOOKUP(F4216,'Customer Info'!A:B,2,0)</f>
        <v>Dorothy</v>
      </c>
      <c r="H4216" s="6" t="str">
        <f>VLOOKUP(F4216,'Customer Info'!A:C,3,0)</f>
        <v>Badders</v>
      </c>
      <c r="I4216" s="6" t="str">
        <f>VLOOKUP(F4216,'Customer Info'!A:E,5,0)</f>
        <v>Nanning</v>
      </c>
      <c r="J4216" s="2" t="s">
        <v>468</v>
      </c>
      <c r="K4216" s="2">
        <v>7361</v>
      </c>
      <c r="L4216" s="2">
        <v>6887</v>
      </c>
      <c r="M4216" s="2">
        <v>1</v>
      </c>
      <c r="N4216" s="7">
        <f t="shared" si="260"/>
        <v>6887</v>
      </c>
      <c r="O4216" s="7">
        <f t="shared" si="261"/>
        <v>7361</v>
      </c>
      <c r="P4216" s="2">
        <v>93</v>
      </c>
      <c r="Q4216" s="8">
        <f t="shared" si="262"/>
        <v>7454</v>
      </c>
      <c r="R4216" s="8">
        <f t="shared" si="263"/>
        <v>474</v>
      </c>
      <c r="S4216" s="2" t="s">
        <v>61</v>
      </c>
      <c r="T4216" s="22" cm="1">
        <f t="array" ref="T4216">_xlfn.IFS(OR(Q4216&gt;$U$2,Q4216&lt;$U$3),Q4216*$V$2,OR(Q4216&gt;$U$3,Q4216&lt;$U$4),Q4216*$V$3,OR(Q4216&gt;$U$3,Q4216&lt;$U$4),Q4216*$V$4,OR(Q4216&gt;$U$5,Q4216&lt;$U$6),Q4216*$V$6,OR(Q4216&gt;$U$6,Q4216&lt;$U$7),Q4216*$V$7)</f>
        <v>149.08000000000001</v>
      </c>
    </row>
    <row r="4217" spans="1:20" x14ac:dyDescent="0.3">
      <c r="A4217" s="2" t="s">
        <v>4903</v>
      </c>
      <c r="B4217" s="5">
        <v>43225</v>
      </c>
      <c r="C4217" s="5">
        <v>43225</v>
      </c>
      <c r="D4217" s="2" t="s">
        <v>33</v>
      </c>
      <c r="E4217" s="2" t="s">
        <v>89</v>
      </c>
      <c r="F4217" s="2" t="s">
        <v>457</v>
      </c>
      <c r="G4217" s="6" t="str">
        <f>VLOOKUP(F4217,'Customer Info'!A:B,2,0)</f>
        <v>Alex</v>
      </c>
      <c r="H4217" s="6" t="str">
        <f>VLOOKUP(F4217,'Customer Info'!A:C,3,0)</f>
        <v>Avila</v>
      </c>
      <c r="I4217" s="6" t="str">
        <f>VLOOKUP(F4217,'Customer Info'!A:E,5,0)</f>
        <v>Agra</v>
      </c>
      <c r="J4217" s="2" t="s">
        <v>132</v>
      </c>
      <c r="K4217" s="2">
        <v>1651</v>
      </c>
      <c r="L4217" s="2">
        <v>1604</v>
      </c>
      <c r="M4217" s="2">
        <v>2</v>
      </c>
      <c r="N4217" s="7">
        <f t="shared" si="260"/>
        <v>3208</v>
      </c>
      <c r="O4217" s="7">
        <f t="shared" si="261"/>
        <v>3302</v>
      </c>
      <c r="P4217" s="2">
        <v>26</v>
      </c>
      <c r="Q4217" s="8">
        <f t="shared" si="262"/>
        <v>3328</v>
      </c>
      <c r="R4217" s="8">
        <f t="shared" si="263"/>
        <v>94</v>
      </c>
      <c r="S4217" s="2" t="s">
        <v>31</v>
      </c>
      <c r="T4217" s="22" cm="1">
        <f t="array" ref="T4217">_xlfn.IFS(OR(Q4217&gt;$U$2,Q4217&lt;$U$3),Q4217*$V$2,OR(Q4217&gt;$U$3,Q4217&lt;$U$4),Q4217*$V$3,OR(Q4217&gt;$U$3,Q4217&lt;$U$4),Q4217*$V$4,OR(Q4217&gt;$U$5,Q4217&lt;$U$6),Q4217*$V$6,OR(Q4217&gt;$U$6,Q4217&lt;$U$7),Q4217*$V$7)</f>
        <v>66.56</v>
      </c>
    </row>
    <row r="4218" spans="1:20" x14ac:dyDescent="0.3">
      <c r="A4218" s="2" t="s">
        <v>4904</v>
      </c>
      <c r="B4218" s="5">
        <v>43427</v>
      </c>
      <c r="C4218" s="5">
        <v>43427</v>
      </c>
      <c r="D4218" s="2" t="s">
        <v>33</v>
      </c>
      <c r="E4218" s="2" t="s">
        <v>41</v>
      </c>
      <c r="F4218" s="2" t="s">
        <v>223</v>
      </c>
      <c r="G4218" s="6" t="str">
        <f>VLOOKUP(F4218,'Customer Info'!A:B,2,0)</f>
        <v>Sam</v>
      </c>
      <c r="H4218" s="6" t="str">
        <f>VLOOKUP(F4218,'Customer Info'!A:C,3,0)</f>
        <v>Zeldin</v>
      </c>
      <c r="I4218" s="6" t="str">
        <f>VLOOKUP(F4218,'Customer Info'!A:E,5,0)</f>
        <v>Yanji</v>
      </c>
      <c r="J4218" s="2" t="s">
        <v>1388</v>
      </c>
      <c r="K4218" s="2">
        <v>6274</v>
      </c>
      <c r="L4218" s="2">
        <v>6093</v>
      </c>
      <c r="M4218" s="2">
        <v>3</v>
      </c>
      <c r="N4218" s="7">
        <f t="shared" si="260"/>
        <v>18279</v>
      </c>
      <c r="O4218" s="7">
        <f t="shared" si="261"/>
        <v>18822</v>
      </c>
      <c r="P4218" s="2">
        <v>66</v>
      </c>
      <c r="Q4218" s="8">
        <f t="shared" si="262"/>
        <v>18888</v>
      </c>
      <c r="R4218" s="8">
        <f t="shared" si="263"/>
        <v>543</v>
      </c>
      <c r="S4218" s="2" t="s">
        <v>31</v>
      </c>
      <c r="T4218" s="22" cm="1">
        <f t="array" ref="T4218">_xlfn.IFS(OR(Q4218&gt;$U$2,Q4218&lt;$U$3),Q4218*$V$2,OR(Q4218&gt;$U$3,Q4218&lt;$U$4),Q4218*$V$3,OR(Q4218&gt;$U$3,Q4218&lt;$U$4),Q4218*$V$4,OR(Q4218&gt;$U$5,Q4218&lt;$U$6),Q4218*$V$6,OR(Q4218&gt;$U$6,Q4218&lt;$U$7),Q4218*$V$7)</f>
        <v>377.76</v>
      </c>
    </row>
    <row r="4219" spans="1:20" x14ac:dyDescent="0.3">
      <c r="A4219" s="2" t="s">
        <v>4905</v>
      </c>
      <c r="B4219" s="5">
        <v>43228</v>
      </c>
      <c r="C4219" s="5">
        <v>43229</v>
      </c>
      <c r="D4219" s="2" t="s">
        <v>33</v>
      </c>
      <c r="E4219" s="2" t="s">
        <v>66</v>
      </c>
      <c r="F4219" s="2" t="s">
        <v>989</v>
      </c>
      <c r="G4219" s="6" t="str">
        <f>VLOOKUP(F4219,'Customer Info'!A:B,2,0)</f>
        <v>Shui</v>
      </c>
      <c r="H4219" s="6" t="str">
        <f>VLOOKUP(F4219,'Customer Info'!A:C,3,0)</f>
        <v>Tom</v>
      </c>
      <c r="I4219" s="6" t="str">
        <f>VLOOKUP(F4219,'Customer Info'!A:E,5,0)</f>
        <v>Jakarta</v>
      </c>
      <c r="J4219" s="2" t="s">
        <v>326</v>
      </c>
      <c r="K4219" s="2">
        <v>7361</v>
      </c>
      <c r="L4219" s="2">
        <v>6887</v>
      </c>
      <c r="M4219" s="2">
        <v>2</v>
      </c>
      <c r="N4219" s="7">
        <f t="shared" si="260"/>
        <v>13774</v>
      </c>
      <c r="O4219" s="7">
        <f t="shared" si="261"/>
        <v>14722</v>
      </c>
      <c r="P4219" s="2">
        <v>99</v>
      </c>
      <c r="Q4219" s="8">
        <f t="shared" si="262"/>
        <v>14821</v>
      </c>
      <c r="R4219" s="8">
        <f t="shared" si="263"/>
        <v>948</v>
      </c>
      <c r="S4219" s="2" t="s">
        <v>61</v>
      </c>
      <c r="T4219" s="22" cm="1">
        <f t="array" ref="T4219">_xlfn.IFS(OR(Q4219&gt;$U$2,Q4219&lt;$U$3),Q4219*$V$2,OR(Q4219&gt;$U$3,Q4219&lt;$U$4),Q4219*$V$3,OR(Q4219&gt;$U$3,Q4219&lt;$U$4),Q4219*$V$4,OR(Q4219&gt;$U$5,Q4219&lt;$U$6),Q4219*$V$6,OR(Q4219&gt;$U$6,Q4219&lt;$U$7),Q4219*$V$7)</f>
        <v>296.42</v>
      </c>
    </row>
    <row r="4220" spans="1:20" x14ac:dyDescent="0.3">
      <c r="A4220" s="2" t="s">
        <v>4906</v>
      </c>
      <c r="B4220" s="5">
        <v>43417</v>
      </c>
      <c r="C4220" s="5">
        <v>43418</v>
      </c>
      <c r="D4220" s="2" t="s">
        <v>26</v>
      </c>
      <c r="E4220" s="2" t="s">
        <v>46</v>
      </c>
      <c r="F4220" s="2" t="s">
        <v>421</v>
      </c>
      <c r="G4220" s="6" t="str">
        <f>VLOOKUP(F4220,'Customer Info'!A:B,2,0)</f>
        <v>Bill</v>
      </c>
      <c r="H4220" s="6" t="str">
        <f>VLOOKUP(F4220,'Customer Info'!A:C,3,0)</f>
        <v>Eplett</v>
      </c>
      <c r="I4220" s="6" t="str">
        <f>VLOOKUP(F4220,'Customer Info'!A:E,5,0)</f>
        <v>Newcastle</v>
      </c>
      <c r="J4220" s="2" t="s">
        <v>39</v>
      </c>
      <c r="K4220" s="2">
        <v>2155</v>
      </c>
      <c r="L4220" s="2">
        <v>2014</v>
      </c>
      <c r="M4220" s="2">
        <v>2</v>
      </c>
      <c r="N4220" s="7">
        <f t="shared" si="260"/>
        <v>4028</v>
      </c>
      <c r="O4220" s="7">
        <f t="shared" si="261"/>
        <v>4310</v>
      </c>
      <c r="P4220" s="2">
        <v>56</v>
      </c>
      <c r="Q4220" s="8">
        <f t="shared" si="262"/>
        <v>4366</v>
      </c>
      <c r="R4220" s="8">
        <f t="shared" si="263"/>
        <v>282</v>
      </c>
      <c r="S4220" s="2" t="s">
        <v>61</v>
      </c>
      <c r="T4220" s="22" cm="1">
        <f t="array" ref="T4220">_xlfn.IFS(OR(Q4220&gt;$U$2,Q4220&lt;$U$3),Q4220*$V$2,OR(Q4220&gt;$U$3,Q4220&lt;$U$4),Q4220*$V$3,OR(Q4220&gt;$U$3,Q4220&lt;$U$4),Q4220*$V$4,OR(Q4220&gt;$U$5,Q4220&lt;$U$6),Q4220*$V$6,OR(Q4220&gt;$U$6,Q4220&lt;$U$7),Q4220*$V$7)</f>
        <v>87.320000000000007</v>
      </c>
    </row>
    <row r="4221" spans="1:20" x14ac:dyDescent="0.3">
      <c r="A4221" s="2" t="s">
        <v>4907</v>
      </c>
      <c r="B4221" s="5">
        <v>43244</v>
      </c>
      <c r="C4221" s="5">
        <v>43245</v>
      </c>
      <c r="D4221" s="2" t="s">
        <v>33</v>
      </c>
      <c r="E4221" s="2" t="s">
        <v>66</v>
      </c>
      <c r="F4221" s="2" t="s">
        <v>636</v>
      </c>
      <c r="G4221" s="6" t="str">
        <f>VLOOKUP(F4221,'Customer Info'!A:B,2,0)</f>
        <v>Ted</v>
      </c>
      <c r="H4221" s="6" t="str">
        <f>VLOOKUP(F4221,'Customer Info'!A:C,3,0)</f>
        <v>Trevino</v>
      </c>
      <c r="I4221" s="6" t="str">
        <f>VLOOKUP(F4221,'Customer Info'!A:E,5,0)</f>
        <v>Bendigo</v>
      </c>
      <c r="J4221" s="2" t="s">
        <v>501</v>
      </c>
      <c r="K4221" s="2">
        <v>28522</v>
      </c>
      <c r="L4221" s="2">
        <v>26384</v>
      </c>
      <c r="M4221" s="2">
        <v>6</v>
      </c>
      <c r="N4221" s="7">
        <f t="shared" si="260"/>
        <v>158304</v>
      </c>
      <c r="O4221" s="7">
        <f t="shared" si="261"/>
        <v>171132</v>
      </c>
      <c r="P4221" s="2">
        <v>52</v>
      </c>
      <c r="Q4221" s="8">
        <f t="shared" si="262"/>
        <v>171184</v>
      </c>
      <c r="R4221" s="8">
        <f t="shared" si="263"/>
        <v>12828</v>
      </c>
      <c r="S4221" s="2" t="s">
        <v>61</v>
      </c>
      <c r="T4221" s="22" cm="1">
        <f t="array" ref="T4221">_xlfn.IFS(OR(Q4221&gt;$U$2,Q4221&lt;$U$3),Q4221*$V$2,OR(Q4221&gt;$U$3,Q4221&lt;$U$4),Q4221*$V$3,OR(Q4221&gt;$U$3,Q4221&lt;$U$4),Q4221*$V$4,OR(Q4221&gt;$U$5,Q4221&lt;$U$6),Q4221*$V$6,OR(Q4221&gt;$U$6,Q4221&lt;$U$7),Q4221*$V$7)</f>
        <v>3423.6800000000003</v>
      </c>
    </row>
    <row r="4222" spans="1:20" x14ac:dyDescent="0.3">
      <c r="A4222" s="2" t="s">
        <v>4908</v>
      </c>
      <c r="B4222" s="5">
        <v>43446</v>
      </c>
      <c r="C4222" s="5">
        <v>43446</v>
      </c>
      <c r="D4222" s="2" t="s">
        <v>45</v>
      </c>
      <c r="E4222" s="2" t="s">
        <v>46</v>
      </c>
      <c r="F4222" s="2" t="s">
        <v>668</v>
      </c>
      <c r="G4222" s="6" t="str">
        <f>VLOOKUP(F4222,'Customer Info'!A:B,2,0)</f>
        <v>Gary</v>
      </c>
      <c r="H4222" s="6" t="str">
        <f>VLOOKUP(F4222,'Customer Info'!A:C,3,0)</f>
        <v>Zandusky</v>
      </c>
      <c r="I4222" s="6" t="str">
        <f>VLOOKUP(F4222,'Customer Info'!A:E,5,0)</f>
        <v>Aligarh</v>
      </c>
      <c r="J4222" s="2" t="s">
        <v>561</v>
      </c>
      <c r="K4222" s="2">
        <v>101</v>
      </c>
      <c r="L4222" s="2">
        <v>98</v>
      </c>
      <c r="M4222" s="2">
        <v>2</v>
      </c>
      <c r="N4222" s="7">
        <f t="shared" si="260"/>
        <v>196</v>
      </c>
      <c r="O4222" s="7">
        <f t="shared" si="261"/>
        <v>202</v>
      </c>
      <c r="P4222" s="2">
        <v>10</v>
      </c>
      <c r="Q4222" s="8">
        <f t="shared" si="262"/>
        <v>212</v>
      </c>
      <c r="R4222" s="8">
        <f t="shared" si="263"/>
        <v>6</v>
      </c>
      <c r="S4222" s="2" t="s">
        <v>61</v>
      </c>
      <c r="T4222" s="22" cm="1">
        <f t="array" ref="T4222">_xlfn.IFS(OR(Q4222&gt;$U$2,Q4222&lt;$U$3),Q4222*$V$2,OR(Q4222&gt;$U$3,Q4222&lt;$U$4),Q4222*$V$3,OR(Q4222&gt;$U$3,Q4222&lt;$U$4),Q4222*$V$4,OR(Q4222&gt;$U$5,Q4222&lt;$U$6),Q4222*$V$6,OR(Q4222&gt;$U$6,Q4222&lt;$U$7),Q4222*$V$7)</f>
        <v>4.24</v>
      </c>
    </row>
    <row r="4223" spans="1:20" x14ac:dyDescent="0.3">
      <c r="A4223" s="2" t="s">
        <v>4909</v>
      </c>
      <c r="B4223" s="5">
        <v>43435</v>
      </c>
      <c r="C4223" s="5">
        <v>43437</v>
      </c>
      <c r="D4223" s="2" t="s">
        <v>26</v>
      </c>
      <c r="E4223" s="2" t="s">
        <v>66</v>
      </c>
      <c r="F4223" s="2" t="s">
        <v>797</v>
      </c>
      <c r="G4223" s="6" t="str">
        <f>VLOOKUP(F4223,'Customer Info'!A:B,2,0)</f>
        <v>Tamara</v>
      </c>
      <c r="H4223" s="6" t="str">
        <f>VLOOKUP(F4223,'Customer Info'!A:C,3,0)</f>
        <v>Chand</v>
      </c>
      <c r="I4223" s="6" t="str">
        <f>VLOOKUP(F4223,'Customer Info'!A:E,5,0)</f>
        <v>Canberra</v>
      </c>
      <c r="J4223" s="2" t="s">
        <v>494</v>
      </c>
      <c r="K4223" s="2">
        <v>8351</v>
      </c>
      <c r="L4223" s="2">
        <v>8033</v>
      </c>
      <c r="M4223" s="2">
        <v>1</v>
      </c>
      <c r="N4223" s="7">
        <f t="shared" si="260"/>
        <v>8033</v>
      </c>
      <c r="O4223" s="7">
        <f t="shared" si="261"/>
        <v>8351</v>
      </c>
      <c r="P4223" s="2">
        <v>21</v>
      </c>
      <c r="Q4223" s="8">
        <f t="shared" si="262"/>
        <v>8372</v>
      </c>
      <c r="R4223" s="8">
        <f t="shared" si="263"/>
        <v>318</v>
      </c>
      <c r="S4223" s="2" t="s">
        <v>31</v>
      </c>
      <c r="T4223" s="22" cm="1">
        <f t="array" ref="T4223">_xlfn.IFS(OR(Q4223&gt;$U$2,Q4223&lt;$U$3),Q4223*$V$2,OR(Q4223&gt;$U$3,Q4223&lt;$U$4),Q4223*$V$3,OR(Q4223&gt;$U$3,Q4223&lt;$U$4),Q4223*$V$4,OR(Q4223&gt;$U$5,Q4223&lt;$U$6),Q4223*$V$6,OR(Q4223&gt;$U$6,Q4223&lt;$U$7),Q4223*$V$7)</f>
        <v>167.44</v>
      </c>
    </row>
    <row r="4224" spans="1:20" x14ac:dyDescent="0.3">
      <c r="A4224" s="2" t="s">
        <v>4910</v>
      </c>
      <c r="B4224" s="5">
        <v>43335</v>
      </c>
      <c r="C4224" s="5">
        <v>43336</v>
      </c>
      <c r="D4224" s="2" t="s">
        <v>45</v>
      </c>
      <c r="E4224" s="2" t="s">
        <v>46</v>
      </c>
      <c r="F4224" s="2" t="s">
        <v>1572</v>
      </c>
      <c r="G4224" s="6" t="str">
        <f>VLOOKUP(F4224,'Customer Info'!A:B,2,0)</f>
        <v>Max</v>
      </c>
      <c r="H4224" s="6" t="str">
        <f>VLOOKUP(F4224,'Customer Info'!A:C,3,0)</f>
        <v>Ludwig</v>
      </c>
      <c r="I4224" s="6" t="str">
        <f>VLOOKUP(F4224,'Customer Info'!A:E,5,0)</f>
        <v>Cirebon</v>
      </c>
      <c r="J4224" s="2" t="s">
        <v>339</v>
      </c>
      <c r="K4224" s="2">
        <v>63</v>
      </c>
      <c r="L4224" s="2">
        <v>59</v>
      </c>
      <c r="M4224" s="2">
        <v>5</v>
      </c>
      <c r="N4224" s="7">
        <f t="shared" si="260"/>
        <v>295</v>
      </c>
      <c r="O4224" s="7">
        <f t="shared" si="261"/>
        <v>315</v>
      </c>
      <c r="P4224" s="2">
        <v>10</v>
      </c>
      <c r="Q4224" s="8">
        <f t="shared" si="262"/>
        <v>325</v>
      </c>
      <c r="R4224" s="8">
        <f t="shared" si="263"/>
        <v>20</v>
      </c>
      <c r="S4224" s="2" t="s">
        <v>31</v>
      </c>
      <c r="T4224" s="22" cm="1">
        <f t="array" ref="T4224">_xlfn.IFS(OR(Q4224&gt;$U$2,Q4224&lt;$U$3),Q4224*$V$2,OR(Q4224&gt;$U$3,Q4224&lt;$U$4),Q4224*$V$3,OR(Q4224&gt;$U$3,Q4224&lt;$U$4),Q4224*$V$4,OR(Q4224&gt;$U$5,Q4224&lt;$U$6),Q4224*$V$6,OR(Q4224&gt;$U$6,Q4224&lt;$U$7),Q4224*$V$7)</f>
        <v>6.5</v>
      </c>
    </row>
    <row r="4225" spans="1:20" x14ac:dyDescent="0.3">
      <c r="A4225" s="2" t="s">
        <v>4911</v>
      </c>
      <c r="B4225" s="5">
        <v>43418</v>
      </c>
      <c r="C4225" s="5">
        <v>43420</v>
      </c>
      <c r="D4225" s="2" t="s">
        <v>26</v>
      </c>
      <c r="E4225" s="2" t="s">
        <v>34</v>
      </c>
      <c r="F4225" s="2" t="s">
        <v>668</v>
      </c>
      <c r="G4225" s="6" t="str">
        <f>VLOOKUP(F4225,'Customer Info'!A:B,2,0)</f>
        <v>Gary</v>
      </c>
      <c r="H4225" s="6" t="str">
        <f>VLOOKUP(F4225,'Customer Info'!A:C,3,0)</f>
        <v>Zandusky</v>
      </c>
      <c r="I4225" s="6" t="str">
        <f>VLOOKUP(F4225,'Customer Info'!A:E,5,0)</f>
        <v>Aligarh</v>
      </c>
      <c r="J4225" s="2" t="s">
        <v>235</v>
      </c>
      <c r="K4225" s="2">
        <v>2342</v>
      </c>
      <c r="L4225" s="2">
        <v>2210</v>
      </c>
      <c r="M4225" s="2">
        <v>2</v>
      </c>
      <c r="N4225" s="7">
        <f t="shared" si="260"/>
        <v>4420</v>
      </c>
      <c r="O4225" s="7">
        <f t="shared" si="261"/>
        <v>4684</v>
      </c>
      <c r="P4225" s="2">
        <v>96</v>
      </c>
      <c r="Q4225" s="8">
        <f t="shared" si="262"/>
        <v>4780</v>
      </c>
      <c r="R4225" s="8">
        <f t="shared" si="263"/>
        <v>264</v>
      </c>
      <c r="S4225" s="2" t="s">
        <v>61</v>
      </c>
      <c r="T4225" s="22" cm="1">
        <f t="array" ref="T4225">_xlfn.IFS(OR(Q4225&gt;$U$2,Q4225&lt;$U$3),Q4225*$V$2,OR(Q4225&gt;$U$3,Q4225&lt;$U$4),Q4225*$V$3,OR(Q4225&gt;$U$3,Q4225&lt;$U$4),Q4225*$V$4,OR(Q4225&gt;$U$5,Q4225&lt;$U$6),Q4225*$V$6,OR(Q4225&gt;$U$6,Q4225&lt;$U$7),Q4225*$V$7)</f>
        <v>95.600000000000009</v>
      </c>
    </row>
    <row r="4226" spans="1:20" x14ac:dyDescent="0.3">
      <c r="A4226" s="2" t="s">
        <v>4912</v>
      </c>
      <c r="B4226" s="5">
        <v>43343</v>
      </c>
      <c r="C4226" s="5">
        <v>43345</v>
      </c>
      <c r="D4226" s="2" t="s">
        <v>45</v>
      </c>
      <c r="E4226" s="2" t="s">
        <v>46</v>
      </c>
      <c r="F4226" s="2" t="s">
        <v>421</v>
      </c>
      <c r="G4226" s="6" t="str">
        <f>VLOOKUP(F4226,'Customer Info'!A:B,2,0)</f>
        <v>Bill</v>
      </c>
      <c r="H4226" s="6" t="str">
        <f>VLOOKUP(F4226,'Customer Info'!A:C,3,0)</f>
        <v>Eplett</v>
      </c>
      <c r="I4226" s="6" t="str">
        <f>VLOOKUP(F4226,'Customer Info'!A:E,5,0)</f>
        <v>Newcastle</v>
      </c>
      <c r="J4226" s="2" t="s">
        <v>384</v>
      </c>
      <c r="K4226" s="2">
        <v>69</v>
      </c>
      <c r="L4226" s="2">
        <v>64</v>
      </c>
      <c r="M4226" s="2">
        <v>3</v>
      </c>
      <c r="N4226" s="7">
        <f t="shared" si="260"/>
        <v>192</v>
      </c>
      <c r="O4226" s="7">
        <f t="shared" si="261"/>
        <v>207</v>
      </c>
      <c r="P4226" s="2">
        <v>10</v>
      </c>
      <c r="Q4226" s="8">
        <f t="shared" si="262"/>
        <v>217</v>
      </c>
      <c r="R4226" s="8">
        <f t="shared" si="263"/>
        <v>15</v>
      </c>
      <c r="S4226" s="2" t="s">
        <v>31</v>
      </c>
      <c r="T4226" s="22" cm="1">
        <f t="array" ref="T4226">_xlfn.IFS(OR(Q4226&gt;$U$2,Q4226&lt;$U$3),Q4226*$V$2,OR(Q4226&gt;$U$3,Q4226&lt;$U$4),Q4226*$V$3,OR(Q4226&gt;$U$3,Q4226&lt;$U$4),Q4226*$V$4,OR(Q4226&gt;$U$5,Q4226&lt;$U$6),Q4226*$V$6,OR(Q4226&gt;$U$6,Q4226&lt;$U$7),Q4226*$V$7)</f>
        <v>4.34</v>
      </c>
    </row>
    <row r="4227" spans="1:20" x14ac:dyDescent="0.3">
      <c r="A4227" s="2" t="s">
        <v>4913</v>
      </c>
      <c r="B4227" s="5">
        <v>43203</v>
      </c>
      <c r="C4227" s="5">
        <v>43205</v>
      </c>
      <c r="D4227" s="2" t="s">
        <v>45</v>
      </c>
      <c r="E4227" s="2" t="s">
        <v>27</v>
      </c>
      <c r="F4227" s="2" t="s">
        <v>1284</v>
      </c>
      <c r="G4227" s="6" t="str">
        <f>VLOOKUP(F4227,'Customer Info'!A:B,2,0)</f>
        <v>Mike</v>
      </c>
      <c r="H4227" s="6" t="str">
        <f>VLOOKUP(F4227,'Customer Info'!A:C,3,0)</f>
        <v>Vittorini</v>
      </c>
      <c r="I4227" s="6" t="str">
        <f>VLOOKUP(F4227,'Customer Info'!A:E,5,0)</f>
        <v>Naihati</v>
      </c>
      <c r="J4227" s="2" t="s">
        <v>998</v>
      </c>
      <c r="K4227" s="2">
        <v>1413</v>
      </c>
      <c r="L4227" s="2">
        <v>1334</v>
      </c>
      <c r="M4227" s="2">
        <v>6</v>
      </c>
      <c r="N4227" s="7">
        <f t="shared" si="260"/>
        <v>8004</v>
      </c>
      <c r="O4227" s="7">
        <f t="shared" si="261"/>
        <v>8478</v>
      </c>
      <c r="P4227" s="2">
        <v>49</v>
      </c>
      <c r="Q4227" s="8">
        <f t="shared" si="262"/>
        <v>8527</v>
      </c>
      <c r="R4227" s="8">
        <f t="shared" si="263"/>
        <v>474</v>
      </c>
      <c r="S4227" s="2" t="s">
        <v>31</v>
      </c>
      <c r="T4227" s="22" cm="1">
        <f t="array" ref="T4227">_xlfn.IFS(OR(Q4227&gt;$U$2,Q4227&lt;$U$3),Q4227*$V$2,OR(Q4227&gt;$U$3,Q4227&lt;$U$4),Q4227*$V$3,OR(Q4227&gt;$U$3,Q4227&lt;$U$4),Q4227*$V$4,OR(Q4227&gt;$U$5,Q4227&lt;$U$6),Q4227*$V$6,OR(Q4227&gt;$U$6,Q4227&lt;$U$7),Q4227*$V$7)</f>
        <v>170.54</v>
      </c>
    </row>
    <row r="4228" spans="1:20" x14ac:dyDescent="0.3">
      <c r="A4228" s="2" t="s">
        <v>4914</v>
      </c>
      <c r="B4228" s="5">
        <v>43334</v>
      </c>
      <c r="C4228" s="5">
        <v>43335</v>
      </c>
      <c r="D4228" s="2" t="s">
        <v>26</v>
      </c>
      <c r="E4228" s="2" t="s">
        <v>41</v>
      </c>
      <c r="F4228" s="2" t="s">
        <v>143</v>
      </c>
      <c r="G4228" s="6" t="str">
        <f>VLOOKUP(F4228,'Customer Info'!A:B,2,0)</f>
        <v>Hunter</v>
      </c>
      <c r="H4228" s="6" t="str">
        <f>VLOOKUP(F4228,'Customer Info'!A:C,3,0)</f>
        <v>Lopez</v>
      </c>
      <c r="I4228" s="6" t="str">
        <f>VLOOKUP(F4228,'Customer Info'!A:E,5,0)</f>
        <v>Wollongong</v>
      </c>
      <c r="J4228" s="2" t="s">
        <v>609</v>
      </c>
      <c r="K4228" s="2">
        <v>2466</v>
      </c>
      <c r="L4228" s="2">
        <v>2350</v>
      </c>
      <c r="M4228" s="2">
        <v>6</v>
      </c>
      <c r="N4228" s="7">
        <f t="shared" si="260"/>
        <v>14100</v>
      </c>
      <c r="O4228" s="7">
        <f t="shared" si="261"/>
        <v>14796</v>
      </c>
      <c r="P4228" s="2">
        <v>64</v>
      </c>
      <c r="Q4228" s="8">
        <f t="shared" si="262"/>
        <v>14860</v>
      </c>
      <c r="R4228" s="8">
        <f t="shared" si="263"/>
        <v>696</v>
      </c>
      <c r="S4228" s="2" t="s">
        <v>61</v>
      </c>
      <c r="T4228" s="22" cm="1">
        <f t="array" ref="T4228">_xlfn.IFS(OR(Q4228&gt;$U$2,Q4228&lt;$U$3),Q4228*$V$2,OR(Q4228&gt;$U$3,Q4228&lt;$U$4),Q4228*$V$3,OR(Q4228&gt;$U$3,Q4228&lt;$U$4),Q4228*$V$4,OR(Q4228&gt;$U$5,Q4228&lt;$U$6),Q4228*$V$6,OR(Q4228&gt;$U$6,Q4228&lt;$U$7),Q4228*$V$7)</f>
        <v>297.2</v>
      </c>
    </row>
    <row r="4229" spans="1:20" x14ac:dyDescent="0.3">
      <c r="A4229" s="2" t="s">
        <v>4915</v>
      </c>
      <c r="B4229" s="5">
        <v>43246</v>
      </c>
      <c r="C4229" s="5">
        <v>43246</v>
      </c>
      <c r="D4229" s="2" t="s">
        <v>33</v>
      </c>
      <c r="E4229" s="2" t="s">
        <v>66</v>
      </c>
      <c r="F4229" s="2" t="s">
        <v>954</v>
      </c>
      <c r="G4229" s="6" t="str">
        <f>VLOOKUP(F4229,'Customer Info'!A:B,2,0)</f>
        <v>Quincy</v>
      </c>
      <c r="H4229" s="6" t="str">
        <f>VLOOKUP(F4229,'Customer Info'!A:C,3,0)</f>
        <v>Jones</v>
      </c>
      <c r="I4229" s="6" t="str">
        <f>VLOOKUP(F4229,'Customer Info'!A:E,5,0)</f>
        <v>Gold Coast</v>
      </c>
      <c r="J4229" s="2" t="s">
        <v>371</v>
      </c>
      <c r="K4229" s="2">
        <v>2829</v>
      </c>
      <c r="L4229" s="2">
        <v>2596</v>
      </c>
      <c r="M4229" s="2">
        <v>1</v>
      </c>
      <c r="N4229" s="7">
        <f t="shared" si="260"/>
        <v>2596</v>
      </c>
      <c r="O4229" s="7">
        <f t="shared" si="261"/>
        <v>2829</v>
      </c>
      <c r="P4229" s="2">
        <v>39</v>
      </c>
      <c r="Q4229" s="8">
        <f t="shared" si="262"/>
        <v>2868</v>
      </c>
      <c r="R4229" s="8">
        <f t="shared" si="263"/>
        <v>233</v>
      </c>
      <c r="S4229" s="2" t="s">
        <v>61</v>
      </c>
      <c r="T4229" s="22" cm="1">
        <f t="array" ref="T4229">_xlfn.IFS(OR(Q4229&gt;$U$2,Q4229&lt;$U$3),Q4229*$V$2,OR(Q4229&gt;$U$3,Q4229&lt;$U$4),Q4229*$V$3,OR(Q4229&gt;$U$3,Q4229&lt;$U$4),Q4229*$V$4,OR(Q4229&gt;$U$5,Q4229&lt;$U$6),Q4229*$V$6,OR(Q4229&gt;$U$6,Q4229&lt;$U$7),Q4229*$V$7)</f>
        <v>57.36</v>
      </c>
    </row>
    <row r="4230" spans="1:20" x14ac:dyDescent="0.3">
      <c r="A4230" s="2" t="s">
        <v>4916</v>
      </c>
      <c r="B4230" s="5">
        <v>43237</v>
      </c>
      <c r="C4230" s="5">
        <v>43237</v>
      </c>
      <c r="D4230" s="2" t="s">
        <v>45</v>
      </c>
      <c r="E4230" s="2" t="s">
        <v>34</v>
      </c>
      <c r="F4230" s="2" t="s">
        <v>102</v>
      </c>
      <c r="G4230" s="6" t="str">
        <f>VLOOKUP(F4230,'Customer Info'!A:B,2,0)</f>
        <v>Craig</v>
      </c>
      <c r="H4230" s="6" t="str">
        <f>VLOOKUP(F4230,'Customer Info'!A:C,3,0)</f>
        <v>Carroll</v>
      </c>
      <c r="I4230" s="6" t="str">
        <f>VLOOKUP(F4230,'Customer Info'!A:E,5,0)</f>
        <v>Augsburg</v>
      </c>
      <c r="J4230" s="2" t="s">
        <v>422</v>
      </c>
      <c r="K4230" s="2">
        <v>516</v>
      </c>
      <c r="L4230" s="2">
        <v>473</v>
      </c>
      <c r="M4230" s="2">
        <v>3</v>
      </c>
      <c r="N4230" s="7">
        <f t="shared" si="260"/>
        <v>1419</v>
      </c>
      <c r="O4230" s="7">
        <f t="shared" si="261"/>
        <v>1548</v>
      </c>
      <c r="P4230" s="2">
        <v>22</v>
      </c>
      <c r="Q4230" s="8">
        <f t="shared" si="262"/>
        <v>1570</v>
      </c>
      <c r="R4230" s="8">
        <f t="shared" si="263"/>
        <v>129</v>
      </c>
      <c r="S4230" s="2" t="s">
        <v>61</v>
      </c>
      <c r="T4230" s="22" cm="1">
        <f t="array" ref="T4230">_xlfn.IFS(OR(Q4230&gt;$U$2,Q4230&lt;$U$3),Q4230*$V$2,OR(Q4230&gt;$U$3,Q4230&lt;$U$4),Q4230*$V$3,OR(Q4230&gt;$U$3,Q4230&lt;$U$4),Q4230*$V$4,OR(Q4230&gt;$U$5,Q4230&lt;$U$6),Q4230*$V$6,OR(Q4230&gt;$U$6,Q4230&lt;$U$7),Q4230*$V$7)</f>
        <v>31.400000000000002</v>
      </c>
    </row>
    <row r="4231" spans="1:20" x14ac:dyDescent="0.3">
      <c r="A4231" s="2" t="s">
        <v>4917</v>
      </c>
      <c r="B4231" s="5">
        <v>43249</v>
      </c>
      <c r="C4231" s="5">
        <v>43250</v>
      </c>
      <c r="D4231" s="2" t="s">
        <v>26</v>
      </c>
      <c r="E4231" s="2" t="s">
        <v>27</v>
      </c>
      <c r="F4231" s="2" t="s">
        <v>1471</v>
      </c>
      <c r="G4231" s="6" t="str">
        <f>VLOOKUP(F4231,'Customer Info'!A:B,2,0)</f>
        <v>Caroline</v>
      </c>
      <c r="H4231" s="6" t="str">
        <f>VLOOKUP(F4231,'Customer Info'!A:C,3,0)</f>
        <v>Jumper</v>
      </c>
      <c r="I4231" s="6" t="str">
        <f>VLOOKUP(F4231,'Customer Info'!A:E,5,0)</f>
        <v>Xuzhou</v>
      </c>
      <c r="J4231" s="2" t="s">
        <v>570</v>
      </c>
      <c r="K4231" s="2">
        <v>2242</v>
      </c>
      <c r="L4231" s="2">
        <v>2075</v>
      </c>
      <c r="M4231" s="2">
        <v>4</v>
      </c>
      <c r="N4231" s="7">
        <f t="shared" si="260"/>
        <v>8300</v>
      </c>
      <c r="O4231" s="7">
        <f t="shared" si="261"/>
        <v>8968</v>
      </c>
      <c r="P4231" s="2">
        <v>75</v>
      </c>
      <c r="Q4231" s="8">
        <f t="shared" si="262"/>
        <v>9043</v>
      </c>
      <c r="R4231" s="8">
        <f t="shared" si="263"/>
        <v>668</v>
      </c>
      <c r="S4231" s="2" t="s">
        <v>31</v>
      </c>
      <c r="T4231" s="22" cm="1">
        <f t="array" ref="T4231">_xlfn.IFS(OR(Q4231&gt;$U$2,Q4231&lt;$U$3),Q4231*$V$2,OR(Q4231&gt;$U$3,Q4231&lt;$U$4),Q4231*$V$3,OR(Q4231&gt;$U$3,Q4231&lt;$U$4),Q4231*$V$4,OR(Q4231&gt;$U$5,Q4231&lt;$U$6),Q4231*$V$6,OR(Q4231&gt;$U$6,Q4231&lt;$U$7),Q4231*$V$7)</f>
        <v>180.86</v>
      </c>
    </row>
    <row r="4232" spans="1:20" x14ac:dyDescent="0.3">
      <c r="A4232" s="2" t="s">
        <v>4918</v>
      </c>
      <c r="B4232" s="5">
        <v>43278</v>
      </c>
      <c r="C4232" s="5">
        <v>43280</v>
      </c>
      <c r="D4232" s="2" t="s">
        <v>45</v>
      </c>
      <c r="E4232" s="2" t="s">
        <v>66</v>
      </c>
      <c r="F4232" s="2" t="s">
        <v>583</v>
      </c>
      <c r="G4232" s="6" t="str">
        <f>VLOOKUP(F4232,'Customer Info'!A:B,2,0)</f>
        <v>Laurel</v>
      </c>
      <c r="H4232" s="6" t="str">
        <f>VLOOKUP(F4232,'Customer Info'!A:C,3,0)</f>
        <v>Elliston</v>
      </c>
      <c r="I4232" s="6" t="str">
        <f>VLOOKUP(F4232,'Customer Info'!A:E,5,0)</f>
        <v>Tasikmalaya</v>
      </c>
      <c r="J4232" s="2" t="s">
        <v>959</v>
      </c>
      <c r="K4232" s="2">
        <v>56</v>
      </c>
      <c r="L4232" s="2">
        <v>54</v>
      </c>
      <c r="M4232" s="2">
        <v>3</v>
      </c>
      <c r="N4232" s="7">
        <f t="shared" si="260"/>
        <v>162</v>
      </c>
      <c r="O4232" s="7">
        <f t="shared" si="261"/>
        <v>168</v>
      </c>
      <c r="P4232" s="2">
        <v>10</v>
      </c>
      <c r="Q4232" s="8">
        <f t="shared" si="262"/>
        <v>178</v>
      </c>
      <c r="R4232" s="8">
        <f t="shared" si="263"/>
        <v>6</v>
      </c>
      <c r="S4232" s="2" t="s">
        <v>31</v>
      </c>
      <c r="T4232" s="22" cm="1">
        <f t="array" ref="T4232">_xlfn.IFS(OR(Q4232&gt;$U$2,Q4232&lt;$U$3),Q4232*$V$2,OR(Q4232&gt;$U$3,Q4232&lt;$U$4),Q4232*$V$3,OR(Q4232&gt;$U$3,Q4232&lt;$U$4),Q4232*$V$4,OR(Q4232&gt;$U$5,Q4232&lt;$U$6),Q4232*$V$6,OR(Q4232&gt;$U$6,Q4232&lt;$U$7),Q4232*$V$7)</f>
        <v>3.56</v>
      </c>
    </row>
    <row r="4233" spans="1:20" x14ac:dyDescent="0.3">
      <c r="A4233" s="2" t="s">
        <v>4919</v>
      </c>
      <c r="B4233" s="5">
        <v>43171</v>
      </c>
      <c r="C4233" s="5">
        <v>43172</v>
      </c>
      <c r="D4233" s="2" t="s">
        <v>26</v>
      </c>
      <c r="E4233" s="2" t="s">
        <v>41</v>
      </c>
      <c r="F4233" s="2" t="s">
        <v>345</v>
      </c>
      <c r="G4233" s="6" t="str">
        <f>VLOOKUP(F4233,'Customer Info'!A:B,2,0)</f>
        <v>Shahid</v>
      </c>
      <c r="H4233" s="6" t="str">
        <f>VLOOKUP(F4233,'Customer Info'!A:C,3,0)</f>
        <v>Collister</v>
      </c>
      <c r="I4233" s="6" t="str">
        <f>VLOOKUP(F4233,'Customer Info'!A:E,5,0)</f>
        <v>Leipzig</v>
      </c>
      <c r="J4233" s="2" t="s">
        <v>48</v>
      </c>
      <c r="K4233" s="2">
        <v>4784</v>
      </c>
      <c r="L4233" s="2">
        <v>4518</v>
      </c>
      <c r="M4233" s="2">
        <v>1</v>
      </c>
      <c r="N4233" s="7">
        <f t="shared" si="260"/>
        <v>4518</v>
      </c>
      <c r="O4233" s="7">
        <f t="shared" si="261"/>
        <v>4784</v>
      </c>
      <c r="P4233" s="2">
        <v>55</v>
      </c>
      <c r="Q4233" s="8">
        <f t="shared" si="262"/>
        <v>4839</v>
      </c>
      <c r="R4233" s="8">
        <f t="shared" si="263"/>
        <v>266</v>
      </c>
      <c r="S4233" s="2" t="s">
        <v>28</v>
      </c>
      <c r="T4233" s="22" cm="1">
        <f t="array" ref="T4233">_xlfn.IFS(OR(Q4233&gt;$U$2,Q4233&lt;$U$3),Q4233*$V$2,OR(Q4233&gt;$U$3,Q4233&lt;$U$4),Q4233*$V$3,OR(Q4233&gt;$U$3,Q4233&lt;$U$4),Q4233*$V$4,OR(Q4233&gt;$U$5,Q4233&lt;$U$6),Q4233*$V$6,OR(Q4233&gt;$U$6,Q4233&lt;$U$7),Q4233*$V$7)</f>
        <v>96.78</v>
      </c>
    </row>
    <row r="4234" spans="1:20" x14ac:dyDescent="0.3">
      <c r="A4234" s="2" t="s">
        <v>4920</v>
      </c>
      <c r="B4234" s="5">
        <v>43240</v>
      </c>
      <c r="C4234" s="5">
        <v>43241</v>
      </c>
      <c r="D4234" s="2" t="s">
        <v>45</v>
      </c>
      <c r="E4234" s="2" t="s">
        <v>66</v>
      </c>
      <c r="F4234" s="2" t="s">
        <v>454</v>
      </c>
      <c r="G4234" s="6" t="str">
        <f>VLOOKUP(F4234,'Customer Info'!A:B,2,0)</f>
        <v>Eugene</v>
      </c>
      <c r="H4234" s="6" t="str">
        <f>VLOOKUP(F4234,'Customer Info'!A:C,3,0)</f>
        <v>Moren</v>
      </c>
      <c r="I4234" s="6" t="str">
        <f>VLOOKUP(F4234,'Customer Info'!A:E,5,0)</f>
        <v>Patiala</v>
      </c>
      <c r="J4234" s="2" t="s">
        <v>253</v>
      </c>
      <c r="K4234" s="2">
        <v>1169</v>
      </c>
      <c r="L4234" s="2">
        <v>1072</v>
      </c>
      <c r="M4234" s="2">
        <v>5</v>
      </c>
      <c r="N4234" s="7">
        <f t="shared" si="260"/>
        <v>5360</v>
      </c>
      <c r="O4234" s="7">
        <f t="shared" si="261"/>
        <v>5845</v>
      </c>
      <c r="P4234" s="2">
        <v>86</v>
      </c>
      <c r="Q4234" s="8">
        <f t="shared" si="262"/>
        <v>5931</v>
      </c>
      <c r="R4234" s="8">
        <f t="shared" si="263"/>
        <v>485</v>
      </c>
      <c r="S4234" s="2" t="s">
        <v>61</v>
      </c>
      <c r="T4234" s="22" cm="1">
        <f t="array" ref="T4234">_xlfn.IFS(OR(Q4234&gt;$U$2,Q4234&lt;$U$3),Q4234*$V$2,OR(Q4234&gt;$U$3,Q4234&lt;$U$4),Q4234*$V$3,OR(Q4234&gt;$U$3,Q4234&lt;$U$4),Q4234*$V$4,OR(Q4234&gt;$U$5,Q4234&lt;$U$6),Q4234*$V$6,OR(Q4234&gt;$U$6,Q4234&lt;$U$7),Q4234*$V$7)</f>
        <v>118.62</v>
      </c>
    </row>
    <row r="4235" spans="1:20" x14ac:dyDescent="0.3">
      <c r="A4235" s="2" t="s">
        <v>4921</v>
      </c>
      <c r="B4235" s="5">
        <v>43200</v>
      </c>
      <c r="C4235" s="5">
        <v>43202</v>
      </c>
      <c r="D4235" s="2" t="s">
        <v>45</v>
      </c>
      <c r="E4235" s="2" t="s">
        <v>89</v>
      </c>
      <c r="F4235" s="2" t="s">
        <v>522</v>
      </c>
      <c r="G4235" s="6" t="str">
        <f>VLOOKUP(F4235,'Customer Info'!A:B,2,0)</f>
        <v>Troy</v>
      </c>
      <c r="H4235" s="6" t="str">
        <f>VLOOKUP(F4235,'Customer Info'!A:C,3,0)</f>
        <v>Staebel</v>
      </c>
      <c r="I4235" s="6" t="str">
        <f>VLOOKUP(F4235,'Customer Info'!A:E,5,0)</f>
        <v>Canberra</v>
      </c>
      <c r="J4235" s="2" t="s">
        <v>54</v>
      </c>
      <c r="K4235" s="2">
        <v>531</v>
      </c>
      <c r="L4235" s="2">
        <v>487</v>
      </c>
      <c r="M4235" s="2">
        <v>6</v>
      </c>
      <c r="N4235" s="7">
        <f t="shared" ref="N4235:N4298" si="264">L4235*M4235</f>
        <v>2922</v>
      </c>
      <c r="O4235" s="7">
        <f t="shared" ref="O4235:O4298" si="265">K4235*M4235</f>
        <v>3186</v>
      </c>
      <c r="P4235" s="2">
        <v>30</v>
      </c>
      <c r="Q4235" s="8">
        <f t="shared" ref="Q4235:Q4298" si="266">P4235+O4235</f>
        <v>3216</v>
      </c>
      <c r="R4235" s="8">
        <f t="shared" ref="R4235:R4298" si="267">Q4235-N4235-P4235</f>
        <v>264</v>
      </c>
      <c r="S4235" s="2" t="s">
        <v>31</v>
      </c>
      <c r="T4235" s="22" cm="1">
        <f t="array" ref="T4235">_xlfn.IFS(OR(Q4235&gt;$U$2,Q4235&lt;$U$3),Q4235*$V$2,OR(Q4235&gt;$U$3,Q4235&lt;$U$4),Q4235*$V$3,OR(Q4235&gt;$U$3,Q4235&lt;$U$4),Q4235*$V$4,OR(Q4235&gt;$U$5,Q4235&lt;$U$6),Q4235*$V$6,OR(Q4235&gt;$U$6,Q4235&lt;$U$7),Q4235*$V$7)</f>
        <v>64.320000000000007</v>
      </c>
    </row>
    <row r="4236" spans="1:20" x14ac:dyDescent="0.3">
      <c r="A4236" s="2" t="s">
        <v>4922</v>
      </c>
      <c r="B4236" s="5">
        <v>43193</v>
      </c>
      <c r="C4236" s="5">
        <v>43195</v>
      </c>
      <c r="D4236" s="2" t="s">
        <v>45</v>
      </c>
      <c r="E4236" s="2" t="s">
        <v>34</v>
      </c>
      <c r="F4236" s="2" t="s">
        <v>331</v>
      </c>
      <c r="G4236" s="6" t="str">
        <f>VLOOKUP(F4236,'Customer Info'!A:B,2,0)</f>
        <v>Maureen</v>
      </c>
      <c r="H4236" s="6" t="str">
        <f>VLOOKUP(F4236,'Customer Info'!A:C,3,0)</f>
        <v>Fritzler</v>
      </c>
      <c r="I4236" s="6" t="str">
        <f>VLOOKUP(F4236,'Customer Info'!A:E,5,0)</f>
        <v>BadenBaden</v>
      </c>
      <c r="J4236" s="2" t="s">
        <v>339</v>
      </c>
      <c r="K4236" s="2">
        <v>887</v>
      </c>
      <c r="L4236" s="2">
        <v>814</v>
      </c>
      <c r="M4236" s="2">
        <v>1</v>
      </c>
      <c r="N4236" s="7">
        <f t="shared" si="264"/>
        <v>814</v>
      </c>
      <c r="O4236" s="7">
        <f t="shared" si="265"/>
        <v>887</v>
      </c>
      <c r="P4236" s="2">
        <v>57</v>
      </c>
      <c r="Q4236" s="8">
        <f t="shared" si="266"/>
        <v>944</v>
      </c>
      <c r="R4236" s="8">
        <f t="shared" si="267"/>
        <v>73</v>
      </c>
      <c r="S4236" s="2" t="s">
        <v>31</v>
      </c>
      <c r="T4236" s="22" cm="1">
        <f t="array" ref="T4236">_xlfn.IFS(OR(Q4236&gt;$U$2,Q4236&lt;$U$3),Q4236*$V$2,OR(Q4236&gt;$U$3,Q4236&lt;$U$4),Q4236*$V$3,OR(Q4236&gt;$U$3,Q4236&lt;$U$4),Q4236*$V$4,OR(Q4236&gt;$U$5,Q4236&lt;$U$6),Q4236*$V$6,OR(Q4236&gt;$U$6,Q4236&lt;$U$7),Q4236*$V$7)</f>
        <v>18.88</v>
      </c>
    </row>
    <row r="4237" spans="1:20" x14ac:dyDescent="0.3">
      <c r="A4237" s="2" t="s">
        <v>4923</v>
      </c>
      <c r="B4237" s="5">
        <v>43150</v>
      </c>
      <c r="C4237" s="5">
        <v>43152</v>
      </c>
      <c r="D4237" s="2" t="s">
        <v>45</v>
      </c>
      <c r="E4237" s="2" t="s">
        <v>89</v>
      </c>
      <c r="F4237" s="2" t="s">
        <v>733</v>
      </c>
      <c r="G4237" s="6" t="str">
        <f>VLOOKUP(F4237,'Customer Info'!A:B,2,0)</f>
        <v>Delfina</v>
      </c>
      <c r="H4237" s="6" t="str">
        <f>VLOOKUP(F4237,'Customer Info'!A:C,3,0)</f>
        <v>Latchford</v>
      </c>
      <c r="I4237" s="6" t="str">
        <f>VLOOKUP(F4237,'Customer Info'!A:E,5,0)</f>
        <v>Yogyakarta</v>
      </c>
      <c r="J4237" s="2" t="s">
        <v>1388</v>
      </c>
      <c r="K4237" s="2">
        <v>1512</v>
      </c>
      <c r="L4237" s="2">
        <v>1497</v>
      </c>
      <c r="M4237" s="2">
        <v>2</v>
      </c>
      <c r="N4237" s="7">
        <f t="shared" si="264"/>
        <v>2994</v>
      </c>
      <c r="O4237" s="7">
        <f t="shared" si="265"/>
        <v>3024</v>
      </c>
      <c r="P4237" s="2">
        <v>74</v>
      </c>
      <c r="Q4237" s="8">
        <f t="shared" si="266"/>
        <v>3098</v>
      </c>
      <c r="R4237" s="8">
        <f t="shared" si="267"/>
        <v>30</v>
      </c>
      <c r="S4237" s="2" t="s">
        <v>31</v>
      </c>
      <c r="T4237" s="22" cm="1">
        <f t="array" ref="T4237">_xlfn.IFS(OR(Q4237&gt;$U$2,Q4237&lt;$U$3),Q4237*$V$2,OR(Q4237&gt;$U$3,Q4237&lt;$U$4),Q4237*$V$3,OR(Q4237&gt;$U$3,Q4237&lt;$U$4),Q4237*$V$4,OR(Q4237&gt;$U$5,Q4237&lt;$U$6),Q4237*$V$6,OR(Q4237&gt;$U$6,Q4237&lt;$U$7),Q4237*$V$7)</f>
        <v>61.96</v>
      </c>
    </row>
    <row r="4238" spans="1:20" x14ac:dyDescent="0.3">
      <c r="A4238" s="2" t="s">
        <v>4924</v>
      </c>
      <c r="B4238" s="5">
        <v>43227</v>
      </c>
      <c r="C4238" s="5">
        <v>43227</v>
      </c>
      <c r="D4238" s="2" t="s">
        <v>45</v>
      </c>
      <c r="E4238" s="2" t="s">
        <v>27</v>
      </c>
      <c r="F4238" s="2" t="s">
        <v>180</v>
      </c>
      <c r="G4238" s="6" t="str">
        <f>VLOOKUP(F4238,'Customer Info'!A:B,2,0)</f>
        <v>Gary</v>
      </c>
      <c r="H4238" s="6" t="str">
        <f>VLOOKUP(F4238,'Customer Info'!A:C,3,0)</f>
        <v>Hansen</v>
      </c>
      <c r="I4238" s="6" t="str">
        <f>VLOOKUP(F4238,'Customer Info'!A:E,5,0)</f>
        <v>Dewas</v>
      </c>
      <c r="J4238" s="2" t="s">
        <v>320</v>
      </c>
      <c r="K4238" s="2">
        <v>142</v>
      </c>
      <c r="L4238" s="2">
        <v>129</v>
      </c>
      <c r="M4238" s="2">
        <v>4</v>
      </c>
      <c r="N4238" s="7">
        <f t="shared" si="264"/>
        <v>516</v>
      </c>
      <c r="O4238" s="7">
        <f t="shared" si="265"/>
        <v>568</v>
      </c>
      <c r="P4238" s="2">
        <v>30</v>
      </c>
      <c r="Q4238" s="8">
        <f t="shared" si="266"/>
        <v>598</v>
      </c>
      <c r="R4238" s="8">
        <f t="shared" si="267"/>
        <v>52</v>
      </c>
      <c r="S4238" s="2" t="s">
        <v>31</v>
      </c>
      <c r="T4238" s="22" cm="1">
        <f t="array" ref="T4238">_xlfn.IFS(OR(Q4238&gt;$U$2,Q4238&lt;$U$3),Q4238*$V$2,OR(Q4238&gt;$U$3,Q4238&lt;$U$4),Q4238*$V$3,OR(Q4238&gt;$U$3,Q4238&lt;$U$4),Q4238*$V$4,OR(Q4238&gt;$U$5,Q4238&lt;$U$6),Q4238*$V$6,OR(Q4238&gt;$U$6,Q4238&lt;$U$7),Q4238*$V$7)</f>
        <v>11.96</v>
      </c>
    </row>
    <row r="4239" spans="1:20" x14ac:dyDescent="0.3">
      <c r="A4239" s="2" t="s">
        <v>4925</v>
      </c>
      <c r="B4239" s="5">
        <v>43102</v>
      </c>
      <c r="C4239" s="5">
        <v>43102</v>
      </c>
      <c r="D4239" s="2" t="s">
        <v>45</v>
      </c>
      <c r="E4239" s="2" t="s">
        <v>27</v>
      </c>
      <c r="F4239" s="2" t="s">
        <v>1085</v>
      </c>
      <c r="G4239" s="6" t="str">
        <f>VLOOKUP(F4239,'Customer Info'!A:B,2,0)</f>
        <v>Ritsa</v>
      </c>
      <c r="H4239" s="6" t="str">
        <f>VLOOKUP(F4239,'Customer Info'!A:C,3,0)</f>
        <v>Hightower</v>
      </c>
      <c r="I4239" s="6" t="str">
        <f>VLOOKUP(F4239,'Customer Info'!A:E,5,0)</f>
        <v>Datong</v>
      </c>
      <c r="J4239" s="2" t="s">
        <v>356</v>
      </c>
      <c r="K4239" s="2">
        <v>400</v>
      </c>
      <c r="L4239" s="2">
        <v>360</v>
      </c>
      <c r="M4239" s="2">
        <v>4</v>
      </c>
      <c r="N4239" s="7">
        <f t="shared" si="264"/>
        <v>1440</v>
      </c>
      <c r="O4239" s="7">
        <f t="shared" si="265"/>
        <v>1600</v>
      </c>
      <c r="P4239" s="2">
        <v>58</v>
      </c>
      <c r="Q4239" s="8">
        <f t="shared" si="266"/>
        <v>1658</v>
      </c>
      <c r="R4239" s="8">
        <f t="shared" si="267"/>
        <v>160</v>
      </c>
      <c r="S4239" s="2" t="s">
        <v>31</v>
      </c>
      <c r="T4239" s="22" cm="1">
        <f t="array" ref="T4239">_xlfn.IFS(OR(Q4239&gt;$U$2,Q4239&lt;$U$3),Q4239*$V$2,OR(Q4239&gt;$U$3,Q4239&lt;$U$4),Q4239*$V$3,OR(Q4239&gt;$U$3,Q4239&lt;$U$4),Q4239*$V$4,OR(Q4239&gt;$U$5,Q4239&lt;$U$6),Q4239*$V$6,OR(Q4239&gt;$U$6,Q4239&lt;$U$7),Q4239*$V$7)</f>
        <v>33.160000000000004</v>
      </c>
    </row>
    <row r="4240" spans="1:20" x14ac:dyDescent="0.3">
      <c r="A4240" s="2" t="s">
        <v>4926</v>
      </c>
      <c r="B4240" s="5">
        <v>43112</v>
      </c>
      <c r="C4240" s="5">
        <v>43114</v>
      </c>
      <c r="D4240" s="2" t="s">
        <v>26</v>
      </c>
      <c r="E4240" s="2" t="s">
        <v>66</v>
      </c>
      <c r="F4240" s="2" t="s">
        <v>782</v>
      </c>
      <c r="G4240" s="6" t="str">
        <f>VLOOKUP(F4240,'Customer Info'!A:B,2,0)</f>
        <v>Duane</v>
      </c>
      <c r="H4240" s="6" t="str">
        <f>VLOOKUP(F4240,'Customer Info'!A:C,3,0)</f>
        <v>Benoit</v>
      </c>
      <c r="I4240" s="6" t="str">
        <f>VLOOKUP(F4240,'Customer Info'!A:E,5,0)</f>
        <v>Tamworth</v>
      </c>
      <c r="J4240" s="2" t="s">
        <v>548</v>
      </c>
      <c r="K4240" s="2">
        <v>1545</v>
      </c>
      <c r="L4240" s="2">
        <v>1486</v>
      </c>
      <c r="M4240" s="2">
        <v>1</v>
      </c>
      <c r="N4240" s="7">
        <f t="shared" si="264"/>
        <v>1486</v>
      </c>
      <c r="O4240" s="7">
        <f t="shared" si="265"/>
        <v>1545</v>
      </c>
      <c r="P4240" s="2">
        <v>67</v>
      </c>
      <c r="Q4240" s="8">
        <f t="shared" si="266"/>
        <v>1612</v>
      </c>
      <c r="R4240" s="8">
        <f t="shared" si="267"/>
        <v>59</v>
      </c>
      <c r="S4240" s="2" t="s">
        <v>31</v>
      </c>
      <c r="T4240" s="22" cm="1">
        <f t="array" ref="T4240">_xlfn.IFS(OR(Q4240&gt;$U$2,Q4240&lt;$U$3),Q4240*$V$2,OR(Q4240&gt;$U$3,Q4240&lt;$U$4),Q4240*$V$3,OR(Q4240&gt;$U$3,Q4240&lt;$U$4),Q4240*$V$4,OR(Q4240&gt;$U$5,Q4240&lt;$U$6),Q4240*$V$6,OR(Q4240&gt;$U$6,Q4240&lt;$U$7),Q4240*$V$7)</f>
        <v>32.24</v>
      </c>
    </row>
    <row r="4241" spans="1:20" x14ac:dyDescent="0.3">
      <c r="A4241" s="2" t="s">
        <v>4927</v>
      </c>
      <c r="B4241" s="5">
        <v>43379</v>
      </c>
      <c r="C4241" s="5">
        <v>43379</v>
      </c>
      <c r="D4241" s="2" t="s">
        <v>45</v>
      </c>
      <c r="E4241" s="2" t="s">
        <v>41</v>
      </c>
      <c r="F4241" s="2" t="s">
        <v>249</v>
      </c>
      <c r="G4241" s="6" t="str">
        <f>VLOOKUP(F4241,'Customer Info'!A:B,2,0)</f>
        <v>Sanjit</v>
      </c>
      <c r="H4241" s="6" t="str">
        <f>VLOOKUP(F4241,'Customer Info'!A:C,3,0)</f>
        <v>Chand</v>
      </c>
      <c r="I4241" s="6" t="str">
        <f>VLOOKUP(F4241,'Customer Info'!A:E,5,0)</f>
        <v>Thiruvananthapuram</v>
      </c>
      <c r="J4241" s="2" t="s">
        <v>227</v>
      </c>
      <c r="K4241" s="2">
        <v>222</v>
      </c>
      <c r="L4241" s="2">
        <v>204</v>
      </c>
      <c r="M4241" s="2">
        <v>1</v>
      </c>
      <c r="N4241" s="7">
        <f t="shared" si="264"/>
        <v>204</v>
      </c>
      <c r="O4241" s="7">
        <f t="shared" si="265"/>
        <v>222</v>
      </c>
      <c r="P4241" s="2">
        <v>82</v>
      </c>
      <c r="Q4241" s="8">
        <f t="shared" si="266"/>
        <v>304</v>
      </c>
      <c r="R4241" s="8">
        <f t="shared" si="267"/>
        <v>18</v>
      </c>
      <c r="S4241" s="2" t="s">
        <v>31</v>
      </c>
      <c r="T4241" s="22" cm="1">
        <f t="array" ref="T4241">_xlfn.IFS(OR(Q4241&gt;$U$2,Q4241&lt;$U$3),Q4241*$V$2,OR(Q4241&gt;$U$3,Q4241&lt;$U$4),Q4241*$V$3,OR(Q4241&gt;$U$3,Q4241&lt;$U$4),Q4241*$V$4,OR(Q4241&gt;$U$5,Q4241&lt;$U$6),Q4241*$V$6,OR(Q4241&gt;$U$6,Q4241&lt;$U$7),Q4241*$V$7)</f>
        <v>6.08</v>
      </c>
    </row>
    <row r="4242" spans="1:20" x14ac:dyDescent="0.3">
      <c r="A4242" s="2" t="s">
        <v>4928</v>
      </c>
      <c r="B4242" s="5">
        <v>43288</v>
      </c>
      <c r="C4242" s="5">
        <v>43288</v>
      </c>
      <c r="D4242" s="2" t="s">
        <v>26</v>
      </c>
      <c r="E4242" s="2" t="s">
        <v>46</v>
      </c>
      <c r="F4242" s="2" t="s">
        <v>1094</v>
      </c>
      <c r="G4242" s="6" t="str">
        <f>VLOOKUP(F4242,'Customer Info'!A:B,2,0)</f>
        <v>Annie</v>
      </c>
      <c r="H4242" s="6" t="str">
        <f>VLOOKUP(F4242,'Customer Info'!A:C,3,0)</f>
        <v>Zypern</v>
      </c>
      <c r="I4242" s="6" t="str">
        <f>VLOOKUP(F4242,'Customer Info'!A:E,5,0)</f>
        <v>Brisbane</v>
      </c>
      <c r="J4242" s="2" t="s">
        <v>348</v>
      </c>
      <c r="K4242" s="2">
        <v>6354</v>
      </c>
      <c r="L4242" s="2">
        <v>5769</v>
      </c>
      <c r="M4242" s="2">
        <v>1</v>
      </c>
      <c r="N4242" s="7">
        <f t="shared" si="264"/>
        <v>5769</v>
      </c>
      <c r="O4242" s="7">
        <f t="shared" si="265"/>
        <v>6354</v>
      </c>
      <c r="P4242" s="2">
        <v>71</v>
      </c>
      <c r="Q4242" s="8">
        <f t="shared" si="266"/>
        <v>6425</v>
      </c>
      <c r="R4242" s="8">
        <f t="shared" si="267"/>
        <v>585</v>
      </c>
      <c r="S4242" s="2" t="s">
        <v>31</v>
      </c>
      <c r="T4242" s="22" cm="1">
        <f t="array" ref="T4242">_xlfn.IFS(OR(Q4242&gt;$U$2,Q4242&lt;$U$3),Q4242*$V$2,OR(Q4242&gt;$U$3,Q4242&lt;$U$4),Q4242*$V$3,OR(Q4242&gt;$U$3,Q4242&lt;$U$4),Q4242*$V$4,OR(Q4242&gt;$U$5,Q4242&lt;$U$6),Q4242*$V$6,OR(Q4242&gt;$U$6,Q4242&lt;$U$7),Q4242*$V$7)</f>
        <v>128.5</v>
      </c>
    </row>
    <row r="4243" spans="1:20" x14ac:dyDescent="0.3">
      <c r="A4243" s="2" t="s">
        <v>4929</v>
      </c>
      <c r="B4243" s="5">
        <v>43326</v>
      </c>
      <c r="C4243" s="5">
        <v>43328</v>
      </c>
      <c r="D4243" s="2" t="s">
        <v>45</v>
      </c>
      <c r="E4243" s="2" t="s">
        <v>41</v>
      </c>
      <c r="F4243" s="2" t="s">
        <v>270</v>
      </c>
      <c r="G4243" s="6" t="str">
        <f>VLOOKUP(F4243,'Customer Info'!A:B,2,0)</f>
        <v>Alejandro</v>
      </c>
      <c r="H4243" s="6" t="str">
        <f>VLOOKUP(F4243,'Customer Info'!A:C,3,0)</f>
        <v>Grove</v>
      </c>
      <c r="I4243" s="6" t="str">
        <f>VLOOKUP(F4243,'Customer Info'!A:E,5,0)</f>
        <v>Whyalla</v>
      </c>
      <c r="J4243" s="2" t="s">
        <v>490</v>
      </c>
      <c r="K4243" s="2">
        <v>404</v>
      </c>
      <c r="L4243" s="2">
        <v>371</v>
      </c>
      <c r="M4243" s="2">
        <v>5</v>
      </c>
      <c r="N4243" s="7">
        <f t="shared" si="264"/>
        <v>1855</v>
      </c>
      <c r="O4243" s="7">
        <f t="shared" si="265"/>
        <v>2020</v>
      </c>
      <c r="P4243" s="2">
        <v>58</v>
      </c>
      <c r="Q4243" s="8">
        <f t="shared" si="266"/>
        <v>2078</v>
      </c>
      <c r="R4243" s="8">
        <f t="shared" si="267"/>
        <v>165</v>
      </c>
      <c r="S4243" s="2" t="s">
        <v>69</v>
      </c>
      <c r="T4243" s="22" cm="1">
        <f t="array" ref="T4243">_xlfn.IFS(OR(Q4243&gt;$U$2,Q4243&lt;$U$3),Q4243*$V$2,OR(Q4243&gt;$U$3,Q4243&lt;$U$4),Q4243*$V$3,OR(Q4243&gt;$U$3,Q4243&lt;$U$4),Q4243*$V$4,OR(Q4243&gt;$U$5,Q4243&lt;$U$6),Q4243*$V$6,OR(Q4243&gt;$U$6,Q4243&lt;$U$7),Q4243*$V$7)</f>
        <v>41.56</v>
      </c>
    </row>
    <row r="4244" spans="1:20" x14ac:dyDescent="0.3">
      <c r="A4244" s="2" t="s">
        <v>4930</v>
      </c>
      <c r="B4244" s="5">
        <v>43238</v>
      </c>
      <c r="C4244" s="5">
        <v>43238</v>
      </c>
      <c r="D4244" s="2" t="s">
        <v>33</v>
      </c>
      <c r="E4244" s="2" t="s">
        <v>41</v>
      </c>
      <c r="F4244" s="2" t="s">
        <v>401</v>
      </c>
      <c r="G4244" s="6" t="str">
        <f>VLOOKUP(F4244,'Customer Info'!A:B,2,0)</f>
        <v>Roger</v>
      </c>
      <c r="H4244" s="6" t="str">
        <f>VLOOKUP(F4244,'Customer Info'!A:C,3,0)</f>
        <v>Barcio</v>
      </c>
      <c r="I4244" s="6" t="str">
        <f>VLOOKUP(F4244,'Customer Info'!A:E,5,0)</f>
        <v>Celle</v>
      </c>
      <c r="J4244" s="2" t="s">
        <v>666</v>
      </c>
      <c r="K4244" s="2">
        <v>5882</v>
      </c>
      <c r="L4244" s="2">
        <v>5713</v>
      </c>
      <c r="M4244" s="2">
        <v>7</v>
      </c>
      <c r="N4244" s="7">
        <f t="shared" si="264"/>
        <v>39991</v>
      </c>
      <c r="O4244" s="7">
        <f t="shared" si="265"/>
        <v>41174</v>
      </c>
      <c r="P4244" s="2">
        <v>49</v>
      </c>
      <c r="Q4244" s="8">
        <f t="shared" si="266"/>
        <v>41223</v>
      </c>
      <c r="R4244" s="8">
        <f t="shared" si="267"/>
        <v>1183</v>
      </c>
      <c r="S4244" s="2" t="s">
        <v>61</v>
      </c>
      <c r="T4244" s="22" cm="1">
        <f t="array" ref="T4244">_xlfn.IFS(OR(Q4244&gt;$U$2,Q4244&lt;$U$3),Q4244*$V$2,OR(Q4244&gt;$U$3,Q4244&lt;$U$4),Q4244*$V$3,OR(Q4244&gt;$U$3,Q4244&lt;$U$4),Q4244*$V$4,OR(Q4244&gt;$U$5,Q4244&lt;$U$6),Q4244*$V$6,OR(Q4244&gt;$U$6,Q4244&lt;$U$7),Q4244*$V$7)</f>
        <v>824.46</v>
      </c>
    </row>
    <row r="4245" spans="1:20" x14ac:dyDescent="0.3">
      <c r="A4245" s="2" t="s">
        <v>4931</v>
      </c>
      <c r="B4245" s="5">
        <v>43147</v>
      </c>
      <c r="C4245" s="5">
        <v>43148</v>
      </c>
      <c r="D4245" s="2" t="s">
        <v>33</v>
      </c>
      <c r="E4245" s="2" t="s">
        <v>27</v>
      </c>
      <c r="F4245" s="2" t="s">
        <v>2295</v>
      </c>
      <c r="G4245" s="6" t="str">
        <f>VLOOKUP(F4245,'Customer Info'!A:B,2,0)</f>
        <v>Filia</v>
      </c>
      <c r="H4245" s="6" t="str">
        <f>VLOOKUP(F4245,'Customer Info'!A:C,3,0)</f>
        <v>McAdams</v>
      </c>
      <c r="I4245" s="6" t="str">
        <f>VLOOKUP(F4245,'Customer Info'!A:E,5,0)</f>
        <v>Lucknow</v>
      </c>
      <c r="J4245" s="2" t="s">
        <v>614</v>
      </c>
      <c r="K4245" s="2">
        <v>1568</v>
      </c>
      <c r="L4245" s="2">
        <v>1495</v>
      </c>
      <c r="M4245" s="2">
        <v>5</v>
      </c>
      <c r="N4245" s="7">
        <f t="shared" si="264"/>
        <v>7475</v>
      </c>
      <c r="O4245" s="7">
        <f t="shared" si="265"/>
        <v>7840</v>
      </c>
      <c r="P4245" s="2">
        <v>52</v>
      </c>
      <c r="Q4245" s="8">
        <f t="shared" si="266"/>
        <v>7892</v>
      </c>
      <c r="R4245" s="8">
        <f t="shared" si="267"/>
        <v>365</v>
      </c>
      <c r="S4245" s="2" t="s">
        <v>28</v>
      </c>
      <c r="T4245" s="22" cm="1">
        <f t="array" ref="T4245">_xlfn.IFS(OR(Q4245&gt;$U$2,Q4245&lt;$U$3),Q4245*$V$2,OR(Q4245&gt;$U$3,Q4245&lt;$U$4),Q4245*$V$3,OR(Q4245&gt;$U$3,Q4245&lt;$U$4),Q4245*$V$4,OR(Q4245&gt;$U$5,Q4245&lt;$U$6),Q4245*$V$6,OR(Q4245&gt;$U$6,Q4245&lt;$U$7),Q4245*$V$7)</f>
        <v>157.84</v>
      </c>
    </row>
    <row r="4246" spans="1:20" x14ac:dyDescent="0.3">
      <c r="A4246" s="2" t="s">
        <v>4932</v>
      </c>
      <c r="B4246" s="5">
        <v>43387</v>
      </c>
      <c r="C4246" s="5">
        <v>43388</v>
      </c>
      <c r="D4246" s="2" t="s">
        <v>33</v>
      </c>
      <c r="E4246" s="2" t="s">
        <v>27</v>
      </c>
      <c r="F4246" s="2" t="s">
        <v>1259</v>
      </c>
      <c r="G4246" s="6" t="str">
        <f>VLOOKUP(F4246,'Customer Info'!A:B,2,0)</f>
        <v>Tom</v>
      </c>
      <c r="H4246" s="6" t="str">
        <f>VLOOKUP(F4246,'Customer Info'!A:C,3,0)</f>
        <v>Stivers</v>
      </c>
      <c r="I4246" s="6" t="str">
        <f>VLOOKUP(F4246,'Customer Info'!A:E,5,0)</f>
        <v>Guangzhou</v>
      </c>
      <c r="J4246" s="2" t="s">
        <v>620</v>
      </c>
      <c r="K4246" s="2">
        <v>1615</v>
      </c>
      <c r="L4246" s="2">
        <v>1525</v>
      </c>
      <c r="M4246" s="2">
        <v>3</v>
      </c>
      <c r="N4246" s="7">
        <f t="shared" si="264"/>
        <v>4575</v>
      </c>
      <c r="O4246" s="7">
        <f t="shared" si="265"/>
        <v>4845</v>
      </c>
      <c r="P4246" s="2">
        <v>47</v>
      </c>
      <c r="Q4246" s="8">
        <f t="shared" si="266"/>
        <v>4892</v>
      </c>
      <c r="R4246" s="8">
        <f t="shared" si="267"/>
        <v>270</v>
      </c>
      <c r="S4246" s="2" t="s">
        <v>61</v>
      </c>
      <c r="T4246" s="22" cm="1">
        <f t="array" ref="T4246">_xlfn.IFS(OR(Q4246&gt;$U$2,Q4246&lt;$U$3),Q4246*$V$2,OR(Q4246&gt;$U$3,Q4246&lt;$U$4),Q4246*$V$3,OR(Q4246&gt;$U$3,Q4246&lt;$U$4),Q4246*$V$4,OR(Q4246&gt;$U$5,Q4246&lt;$U$6),Q4246*$V$6,OR(Q4246&gt;$U$6,Q4246&lt;$U$7),Q4246*$V$7)</f>
        <v>97.84</v>
      </c>
    </row>
    <row r="4247" spans="1:20" x14ac:dyDescent="0.3">
      <c r="A4247" s="2" t="s">
        <v>4933</v>
      </c>
      <c r="B4247" s="5">
        <v>43156</v>
      </c>
      <c r="C4247" s="5">
        <v>43156</v>
      </c>
      <c r="D4247" s="2" t="s">
        <v>26</v>
      </c>
      <c r="E4247" s="2" t="s">
        <v>66</v>
      </c>
      <c r="F4247" s="2" t="s">
        <v>338</v>
      </c>
      <c r="G4247" s="6" t="str">
        <f>VLOOKUP(F4247,'Customer Info'!A:B,2,0)</f>
        <v>Ann</v>
      </c>
      <c r="H4247" s="6" t="str">
        <f>VLOOKUP(F4247,'Customer Info'!A:C,3,0)</f>
        <v>Chong</v>
      </c>
      <c r="I4247" s="6" t="str">
        <f>VLOOKUP(F4247,'Customer Info'!A:E,5,0)</f>
        <v>Sydney</v>
      </c>
      <c r="J4247" s="2" t="s">
        <v>320</v>
      </c>
      <c r="K4247" s="2">
        <v>2540</v>
      </c>
      <c r="L4247" s="2">
        <v>2397</v>
      </c>
      <c r="M4247" s="2">
        <v>1</v>
      </c>
      <c r="N4247" s="7">
        <f t="shared" si="264"/>
        <v>2397</v>
      </c>
      <c r="O4247" s="7">
        <f t="shared" si="265"/>
        <v>2540</v>
      </c>
      <c r="P4247" s="2">
        <v>28</v>
      </c>
      <c r="Q4247" s="8">
        <f t="shared" si="266"/>
        <v>2568</v>
      </c>
      <c r="R4247" s="8">
        <f t="shared" si="267"/>
        <v>143</v>
      </c>
      <c r="S4247" s="2" t="s">
        <v>31</v>
      </c>
      <c r="T4247" s="22" cm="1">
        <f t="array" ref="T4247">_xlfn.IFS(OR(Q4247&gt;$U$2,Q4247&lt;$U$3),Q4247*$V$2,OR(Q4247&gt;$U$3,Q4247&lt;$U$4),Q4247*$V$3,OR(Q4247&gt;$U$3,Q4247&lt;$U$4),Q4247*$V$4,OR(Q4247&gt;$U$5,Q4247&lt;$U$6),Q4247*$V$6,OR(Q4247&gt;$U$6,Q4247&lt;$U$7),Q4247*$V$7)</f>
        <v>51.36</v>
      </c>
    </row>
    <row r="4248" spans="1:20" x14ac:dyDescent="0.3">
      <c r="A4248" s="2" t="s">
        <v>4934</v>
      </c>
      <c r="B4248" s="5">
        <v>43383</v>
      </c>
      <c r="C4248" s="5">
        <v>43385</v>
      </c>
      <c r="D4248" s="2" t="s">
        <v>26</v>
      </c>
      <c r="E4248" s="2" t="s">
        <v>34</v>
      </c>
      <c r="F4248" s="2" t="s">
        <v>1315</v>
      </c>
      <c r="G4248" s="6" t="str">
        <f>VLOOKUP(F4248,'Customer Info'!A:B,2,0)</f>
        <v>Philip</v>
      </c>
      <c r="H4248" s="6" t="str">
        <f>VLOOKUP(F4248,'Customer Info'!A:C,3,0)</f>
        <v>Fox</v>
      </c>
      <c r="I4248" s="6" t="str">
        <f>VLOOKUP(F4248,'Customer Info'!A:E,5,0)</f>
        <v>Remscheid</v>
      </c>
      <c r="J4248" s="2" t="s">
        <v>399</v>
      </c>
      <c r="K4248" s="2">
        <v>4122</v>
      </c>
      <c r="L4248" s="2">
        <v>3781</v>
      </c>
      <c r="M4248" s="2">
        <v>3</v>
      </c>
      <c r="N4248" s="7">
        <f t="shared" si="264"/>
        <v>11343</v>
      </c>
      <c r="O4248" s="7">
        <f t="shared" si="265"/>
        <v>12366</v>
      </c>
      <c r="P4248" s="2">
        <v>58</v>
      </c>
      <c r="Q4248" s="8">
        <f t="shared" si="266"/>
        <v>12424</v>
      </c>
      <c r="R4248" s="8">
        <f t="shared" si="267"/>
        <v>1023</v>
      </c>
      <c r="S4248" s="2" t="s">
        <v>31</v>
      </c>
      <c r="T4248" s="22" cm="1">
        <f t="array" ref="T4248">_xlfn.IFS(OR(Q4248&gt;$U$2,Q4248&lt;$U$3),Q4248*$V$2,OR(Q4248&gt;$U$3,Q4248&lt;$U$4),Q4248*$V$3,OR(Q4248&gt;$U$3,Q4248&lt;$U$4),Q4248*$V$4,OR(Q4248&gt;$U$5,Q4248&lt;$U$6),Q4248*$V$6,OR(Q4248&gt;$U$6,Q4248&lt;$U$7),Q4248*$V$7)</f>
        <v>248.48000000000002</v>
      </c>
    </row>
    <row r="4249" spans="1:20" x14ac:dyDescent="0.3">
      <c r="A4249" s="2" t="s">
        <v>4935</v>
      </c>
      <c r="B4249" s="5">
        <v>43182</v>
      </c>
      <c r="C4249" s="5">
        <v>43184</v>
      </c>
      <c r="D4249" s="2" t="s">
        <v>26</v>
      </c>
      <c r="E4249" s="2" t="s">
        <v>66</v>
      </c>
      <c r="F4249" s="2" t="s">
        <v>1047</v>
      </c>
      <c r="G4249" s="6" t="str">
        <f>VLOOKUP(F4249,'Customer Info'!A:B,2,0)</f>
        <v>Claudia</v>
      </c>
      <c r="H4249" s="6" t="str">
        <f>VLOOKUP(F4249,'Customer Info'!A:C,3,0)</f>
        <v>Bergmann</v>
      </c>
      <c r="I4249" s="6" t="str">
        <f>VLOOKUP(F4249,'Customer Info'!A:E,5,0)</f>
        <v>Aschaffenburg</v>
      </c>
      <c r="J4249" s="2" t="s">
        <v>212</v>
      </c>
      <c r="K4249" s="2">
        <v>2155</v>
      </c>
      <c r="L4249" s="2">
        <v>2014</v>
      </c>
      <c r="M4249" s="2">
        <v>1</v>
      </c>
      <c r="N4249" s="7">
        <f t="shared" si="264"/>
        <v>2014</v>
      </c>
      <c r="O4249" s="7">
        <f t="shared" si="265"/>
        <v>2155</v>
      </c>
      <c r="P4249" s="2">
        <v>34</v>
      </c>
      <c r="Q4249" s="8">
        <f t="shared" si="266"/>
        <v>2189</v>
      </c>
      <c r="R4249" s="8">
        <f t="shared" si="267"/>
        <v>141</v>
      </c>
      <c r="S4249" s="2" t="s">
        <v>31</v>
      </c>
      <c r="T4249" s="22" cm="1">
        <f t="array" ref="T4249">_xlfn.IFS(OR(Q4249&gt;$U$2,Q4249&lt;$U$3),Q4249*$V$2,OR(Q4249&gt;$U$3,Q4249&lt;$U$4),Q4249*$V$3,OR(Q4249&gt;$U$3,Q4249&lt;$U$4),Q4249*$V$4,OR(Q4249&gt;$U$5,Q4249&lt;$U$6),Q4249*$V$6,OR(Q4249&gt;$U$6,Q4249&lt;$U$7),Q4249*$V$7)</f>
        <v>43.78</v>
      </c>
    </row>
    <row r="4250" spans="1:20" x14ac:dyDescent="0.3">
      <c r="A4250" s="2" t="s">
        <v>4936</v>
      </c>
      <c r="B4250" s="5">
        <v>43407</v>
      </c>
      <c r="C4250" s="5">
        <v>43407</v>
      </c>
      <c r="D4250" s="2" t="s">
        <v>33</v>
      </c>
      <c r="E4250" s="2" t="s">
        <v>89</v>
      </c>
      <c r="F4250" s="2" t="s">
        <v>38</v>
      </c>
      <c r="G4250" s="6" t="str">
        <f>VLOOKUP(F4250,'Customer Info'!A:B,2,0)</f>
        <v>Rick</v>
      </c>
      <c r="H4250" s="6" t="str">
        <f>VLOOKUP(F4250,'Customer Info'!A:C,3,0)</f>
        <v>Duston</v>
      </c>
      <c r="I4250" s="6" t="str">
        <f>VLOOKUP(F4250,'Customer Info'!A:E,5,0)</f>
        <v>Bhiwandi</v>
      </c>
      <c r="J4250" s="2" t="s">
        <v>39</v>
      </c>
      <c r="K4250" s="2">
        <v>6024</v>
      </c>
      <c r="L4250" s="2">
        <v>5424</v>
      </c>
      <c r="M4250" s="2">
        <v>6</v>
      </c>
      <c r="N4250" s="7">
        <f t="shared" si="264"/>
        <v>32544</v>
      </c>
      <c r="O4250" s="7">
        <f t="shared" si="265"/>
        <v>36144</v>
      </c>
      <c r="P4250" s="2">
        <v>91</v>
      </c>
      <c r="Q4250" s="8">
        <f t="shared" si="266"/>
        <v>36235</v>
      </c>
      <c r="R4250" s="8">
        <f t="shared" si="267"/>
        <v>3600</v>
      </c>
      <c r="S4250" s="2" t="s">
        <v>31</v>
      </c>
      <c r="T4250" s="22" cm="1">
        <f t="array" ref="T4250">_xlfn.IFS(OR(Q4250&gt;$U$2,Q4250&lt;$U$3),Q4250*$V$2,OR(Q4250&gt;$U$3,Q4250&lt;$U$4),Q4250*$V$3,OR(Q4250&gt;$U$3,Q4250&lt;$U$4),Q4250*$V$4,OR(Q4250&gt;$U$5,Q4250&lt;$U$6),Q4250*$V$6,OR(Q4250&gt;$U$6,Q4250&lt;$U$7),Q4250*$V$7)</f>
        <v>724.7</v>
      </c>
    </row>
    <row r="4251" spans="1:20" x14ac:dyDescent="0.3">
      <c r="A4251" s="2" t="s">
        <v>4937</v>
      </c>
      <c r="B4251" s="5">
        <v>43340</v>
      </c>
      <c r="C4251" s="5">
        <v>43340</v>
      </c>
      <c r="D4251" s="2" t="s">
        <v>45</v>
      </c>
      <c r="E4251" s="2" t="s">
        <v>89</v>
      </c>
      <c r="F4251" s="2" t="s">
        <v>852</v>
      </c>
      <c r="G4251" s="6" t="str">
        <f>VLOOKUP(F4251,'Customer Info'!A:B,2,0)</f>
        <v>Michelle</v>
      </c>
      <c r="H4251" s="6" t="str">
        <f>VLOOKUP(F4251,'Customer Info'!A:C,3,0)</f>
        <v>Tran</v>
      </c>
      <c r="I4251" s="6" t="str">
        <f>VLOOKUP(F4251,'Customer Info'!A:E,5,0)</f>
        <v>Mount Gambier</v>
      </c>
      <c r="J4251" s="2" t="s">
        <v>386</v>
      </c>
      <c r="K4251" s="2">
        <v>63</v>
      </c>
      <c r="L4251" s="2">
        <v>59</v>
      </c>
      <c r="M4251" s="2">
        <v>3</v>
      </c>
      <c r="N4251" s="7">
        <f t="shared" si="264"/>
        <v>177</v>
      </c>
      <c r="O4251" s="7">
        <f t="shared" si="265"/>
        <v>189</v>
      </c>
      <c r="P4251" s="2">
        <v>10</v>
      </c>
      <c r="Q4251" s="8">
        <f t="shared" si="266"/>
        <v>199</v>
      </c>
      <c r="R4251" s="8">
        <f t="shared" si="267"/>
        <v>12</v>
      </c>
      <c r="S4251" s="2" t="s">
        <v>31</v>
      </c>
      <c r="T4251" s="22" cm="1">
        <f t="array" ref="T4251">_xlfn.IFS(OR(Q4251&gt;$U$2,Q4251&lt;$U$3),Q4251*$V$2,OR(Q4251&gt;$U$3,Q4251&lt;$U$4),Q4251*$V$3,OR(Q4251&gt;$U$3,Q4251&lt;$U$4),Q4251*$V$4,OR(Q4251&gt;$U$5,Q4251&lt;$U$6),Q4251*$V$6,OR(Q4251&gt;$U$6,Q4251&lt;$U$7),Q4251*$V$7)</f>
        <v>3.98</v>
      </c>
    </row>
    <row r="4252" spans="1:20" x14ac:dyDescent="0.3">
      <c r="A4252" s="2" t="s">
        <v>4938</v>
      </c>
      <c r="B4252" s="5">
        <v>43349</v>
      </c>
      <c r="C4252" s="5">
        <v>43350</v>
      </c>
      <c r="D4252" s="2" t="s">
        <v>45</v>
      </c>
      <c r="E4252" s="2" t="s">
        <v>41</v>
      </c>
      <c r="F4252" s="2" t="s">
        <v>880</v>
      </c>
      <c r="G4252" s="6" t="str">
        <f>VLOOKUP(F4252,'Customer Info'!A:B,2,0)</f>
        <v>Jim</v>
      </c>
      <c r="H4252" s="6" t="str">
        <f>VLOOKUP(F4252,'Customer Info'!A:C,3,0)</f>
        <v>Epp</v>
      </c>
      <c r="I4252" s="6" t="str">
        <f>VLOOKUP(F4252,'Customer Info'!A:E,5,0)</f>
        <v>Qingdao</v>
      </c>
      <c r="J4252" s="2" t="s">
        <v>100</v>
      </c>
      <c r="K4252" s="2">
        <v>526</v>
      </c>
      <c r="L4252" s="2">
        <v>487</v>
      </c>
      <c r="M4252" s="2">
        <v>6</v>
      </c>
      <c r="N4252" s="7">
        <f t="shared" si="264"/>
        <v>2922</v>
      </c>
      <c r="O4252" s="7">
        <f t="shared" si="265"/>
        <v>3156</v>
      </c>
      <c r="P4252" s="2">
        <v>34</v>
      </c>
      <c r="Q4252" s="8">
        <f t="shared" si="266"/>
        <v>3190</v>
      </c>
      <c r="R4252" s="8">
        <f t="shared" si="267"/>
        <v>234</v>
      </c>
      <c r="S4252" s="2" t="s">
        <v>31</v>
      </c>
      <c r="T4252" s="22" cm="1">
        <f t="array" ref="T4252">_xlfn.IFS(OR(Q4252&gt;$U$2,Q4252&lt;$U$3),Q4252*$V$2,OR(Q4252&gt;$U$3,Q4252&lt;$U$4),Q4252*$V$3,OR(Q4252&gt;$U$3,Q4252&lt;$U$4),Q4252*$V$4,OR(Q4252&gt;$U$5,Q4252&lt;$U$6),Q4252*$V$6,OR(Q4252&gt;$U$6,Q4252&lt;$U$7),Q4252*$V$7)</f>
        <v>63.800000000000004</v>
      </c>
    </row>
    <row r="4253" spans="1:20" x14ac:dyDescent="0.3">
      <c r="A4253" s="2" t="s">
        <v>4939</v>
      </c>
      <c r="B4253" s="5">
        <v>43218</v>
      </c>
      <c r="C4253" s="5">
        <v>43219</v>
      </c>
      <c r="D4253" s="2" t="s">
        <v>45</v>
      </c>
      <c r="E4253" s="2" t="s">
        <v>89</v>
      </c>
      <c r="F4253" s="2" t="s">
        <v>632</v>
      </c>
      <c r="G4253" s="6" t="str">
        <f>VLOOKUP(F4253,'Customer Info'!A:B,2,0)</f>
        <v>Rob</v>
      </c>
      <c r="H4253" s="6" t="str">
        <f>VLOOKUP(F4253,'Customer Info'!A:C,3,0)</f>
        <v>Haberlin</v>
      </c>
      <c r="I4253" s="6" t="str">
        <f>VLOOKUP(F4253,'Customer Info'!A:E,5,0)</f>
        <v>Harbin</v>
      </c>
      <c r="J4253" s="2" t="s">
        <v>476</v>
      </c>
      <c r="K4253" s="2">
        <v>77</v>
      </c>
      <c r="L4253" s="2">
        <v>73</v>
      </c>
      <c r="M4253" s="2">
        <v>2</v>
      </c>
      <c r="N4253" s="7">
        <f t="shared" si="264"/>
        <v>146</v>
      </c>
      <c r="O4253" s="7">
        <f t="shared" si="265"/>
        <v>154</v>
      </c>
      <c r="P4253" s="2">
        <v>10</v>
      </c>
      <c r="Q4253" s="8">
        <f t="shared" si="266"/>
        <v>164</v>
      </c>
      <c r="R4253" s="8">
        <f t="shared" si="267"/>
        <v>8</v>
      </c>
      <c r="S4253" s="2" t="s">
        <v>31</v>
      </c>
      <c r="T4253" s="22" cm="1">
        <f t="array" ref="T4253">_xlfn.IFS(OR(Q4253&gt;$U$2,Q4253&lt;$U$3),Q4253*$V$2,OR(Q4253&gt;$U$3,Q4253&lt;$U$4),Q4253*$V$3,OR(Q4253&gt;$U$3,Q4253&lt;$U$4),Q4253*$V$4,OR(Q4253&gt;$U$5,Q4253&lt;$U$6),Q4253*$V$6,OR(Q4253&gt;$U$6,Q4253&lt;$U$7),Q4253*$V$7)</f>
        <v>3.2800000000000002</v>
      </c>
    </row>
    <row r="4254" spans="1:20" x14ac:dyDescent="0.3">
      <c r="A4254" s="2" t="s">
        <v>4940</v>
      </c>
      <c r="B4254" s="5">
        <v>43196</v>
      </c>
      <c r="C4254" s="5">
        <v>43198</v>
      </c>
      <c r="D4254" s="2" t="s">
        <v>33</v>
      </c>
      <c r="E4254" s="2" t="s">
        <v>41</v>
      </c>
      <c r="F4254" s="2" t="s">
        <v>1261</v>
      </c>
      <c r="G4254" s="6" t="str">
        <f>VLOOKUP(F4254,'Customer Info'!A:B,2,0)</f>
        <v>Heather</v>
      </c>
      <c r="H4254" s="6" t="str">
        <f>VLOOKUP(F4254,'Customer Info'!A:C,3,0)</f>
        <v>Kirkland</v>
      </c>
      <c r="I4254" s="6" t="str">
        <f>VLOOKUP(F4254,'Customer Info'!A:E,5,0)</f>
        <v>Luoyang</v>
      </c>
      <c r="J4254" s="2" t="s">
        <v>232</v>
      </c>
      <c r="K4254" s="2">
        <v>7534</v>
      </c>
      <c r="L4254" s="2">
        <v>7106</v>
      </c>
      <c r="M4254" s="2">
        <v>3</v>
      </c>
      <c r="N4254" s="7">
        <f t="shared" si="264"/>
        <v>21318</v>
      </c>
      <c r="O4254" s="7">
        <f t="shared" si="265"/>
        <v>22602</v>
      </c>
      <c r="P4254" s="2">
        <v>39</v>
      </c>
      <c r="Q4254" s="8">
        <f t="shared" si="266"/>
        <v>22641</v>
      </c>
      <c r="R4254" s="8">
        <f t="shared" si="267"/>
        <v>1284</v>
      </c>
      <c r="S4254" s="2" t="s">
        <v>31</v>
      </c>
      <c r="T4254" s="22" cm="1">
        <f t="array" ref="T4254">_xlfn.IFS(OR(Q4254&gt;$U$2,Q4254&lt;$U$3),Q4254*$V$2,OR(Q4254&gt;$U$3,Q4254&lt;$U$4),Q4254*$V$3,OR(Q4254&gt;$U$3,Q4254&lt;$U$4),Q4254*$V$4,OR(Q4254&gt;$U$5,Q4254&lt;$U$6),Q4254*$V$6,OR(Q4254&gt;$U$6,Q4254&lt;$U$7),Q4254*$V$7)</f>
        <v>452.82</v>
      </c>
    </row>
    <row r="4255" spans="1:20" x14ac:dyDescent="0.3">
      <c r="A4255" s="2" t="s">
        <v>4941</v>
      </c>
      <c r="B4255" s="5">
        <v>43445</v>
      </c>
      <c r="C4255" s="5">
        <v>43445</v>
      </c>
      <c r="D4255" s="2" t="s">
        <v>33</v>
      </c>
      <c r="E4255" s="2" t="s">
        <v>66</v>
      </c>
      <c r="F4255" s="2" t="s">
        <v>687</v>
      </c>
      <c r="G4255" s="6" t="str">
        <f>VLOOKUP(F4255,'Customer Info'!A:B,2,0)</f>
        <v>Barry</v>
      </c>
      <c r="H4255" s="6" t="str">
        <f>VLOOKUP(F4255,'Customer Info'!A:C,3,0)</f>
        <v>Blumstein</v>
      </c>
      <c r="I4255" s="6" t="str">
        <f>VLOOKUP(F4255,'Customer Info'!A:E,5,0)</f>
        <v>Toowoomba</v>
      </c>
      <c r="J4255" s="2" t="s">
        <v>1010</v>
      </c>
      <c r="K4255" s="2">
        <v>39095</v>
      </c>
      <c r="L4255" s="2">
        <v>35516</v>
      </c>
      <c r="M4255" s="2">
        <v>2</v>
      </c>
      <c r="N4255" s="7">
        <f t="shared" si="264"/>
        <v>71032</v>
      </c>
      <c r="O4255" s="7">
        <f t="shared" si="265"/>
        <v>78190</v>
      </c>
      <c r="P4255" s="2">
        <v>56</v>
      </c>
      <c r="Q4255" s="8">
        <f t="shared" si="266"/>
        <v>78246</v>
      </c>
      <c r="R4255" s="8">
        <f t="shared" si="267"/>
        <v>7158</v>
      </c>
      <c r="S4255" s="2" t="s">
        <v>61</v>
      </c>
      <c r="T4255" s="22" cm="1">
        <f t="array" ref="T4255">_xlfn.IFS(OR(Q4255&gt;$U$2,Q4255&lt;$U$3),Q4255*$V$2,OR(Q4255&gt;$U$3,Q4255&lt;$U$4),Q4255*$V$3,OR(Q4255&gt;$U$3,Q4255&lt;$U$4),Q4255*$V$4,OR(Q4255&gt;$U$5,Q4255&lt;$U$6),Q4255*$V$6,OR(Q4255&gt;$U$6,Q4255&lt;$U$7),Q4255*$V$7)</f>
        <v>1564.92</v>
      </c>
    </row>
    <row r="4256" spans="1:20" x14ac:dyDescent="0.3">
      <c r="A4256" s="2" t="s">
        <v>4942</v>
      </c>
      <c r="B4256" s="5">
        <v>43234</v>
      </c>
      <c r="C4256" s="5">
        <v>43235</v>
      </c>
      <c r="D4256" s="2" t="s">
        <v>45</v>
      </c>
      <c r="E4256" s="2" t="s">
        <v>41</v>
      </c>
      <c r="F4256" s="2" t="s">
        <v>740</v>
      </c>
      <c r="G4256" s="6" t="str">
        <f>VLOOKUP(F4256,'Customer Info'!A:B,2,0)</f>
        <v>Rick</v>
      </c>
      <c r="H4256" s="6" t="str">
        <f>VLOOKUP(F4256,'Customer Info'!A:C,3,0)</f>
        <v>Reed</v>
      </c>
      <c r="I4256" s="6" t="str">
        <f>VLOOKUP(F4256,'Customer Info'!A:E,5,0)</f>
        <v>Lucknow</v>
      </c>
      <c r="J4256" s="2" t="s">
        <v>158</v>
      </c>
      <c r="K4256" s="2">
        <v>2017</v>
      </c>
      <c r="L4256" s="2">
        <v>1834</v>
      </c>
      <c r="M4256" s="2">
        <v>5</v>
      </c>
      <c r="N4256" s="7">
        <f t="shared" si="264"/>
        <v>9170</v>
      </c>
      <c r="O4256" s="7">
        <f t="shared" si="265"/>
        <v>10085</v>
      </c>
      <c r="P4256" s="2">
        <v>74</v>
      </c>
      <c r="Q4256" s="8">
        <f t="shared" si="266"/>
        <v>10159</v>
      </c>
      <c r="R4256" s="8">
        <f t="shared" si="267"/>
        <v>915</v>
      </c>
      <c r="S4256" s="2" t="s">
        <v>61</v>
      </c>
      <c r="T4256" s="22" cm="1">
        <f t="array" ref="T4256">_xlfn.IFS(OR(Q4256&gt;$U$2,Q4256&lt;$U$3),Q4256*$V$2,OR(Q4256&gt;$U$3,Q4256&lt;$U$4),Q4256*$V$3,OR(Q4256&gt;$U$3,Q4256&lt;$U$4),Q4256*$V$4,OR(Q4256&gt;$U$5,Q4256&lt;$U$6),Q4256*$V$6,OR(Q4256&gt;$U$6,Q4256&lt;$U$7),Q4256*$V$7)</f>
        <v>203.18</v>
      </c>
    </row>
    <row r="4257" spans="1:20" x14ac:dyDescent="0.3">
      <c r="A4257" s="2" t="s">
        <v>4943</v>
      </c>
      <c r="B4257" s="5">
        <v>43380</v>
      </c>
      <c r="C4257" s="5">
        <v>43382</v>
      </c>
      <c r="D4257" s="2" t="s">
        <v>45</v>
      </c>
      <c r="E4257" s="2" t="s">
        <v>27</v>
      </c>
      <c r="F4257" s="2" t="s">
        <v>1456</v>
      </c>
      <c r="G4257" s="6" t="str">
        <f>VLOOKUP(F4257,'Customer Info'!A:B,2,0)</f>
        <v>Darren</v>
      </c>
      <c r="H4257" s="6" t="str">
        <f>VLOOKUP(F4257,'Customer Info'!A:C,3,0)</f>
        <v>Koutras</v>
      </c>
      <c r="I4257" s="6" t="str">
        <f>VLOOKUP(F4257,'Customer Info'!A:E,5,0)</f>
        <v>Pune</v>
      </c>
      <c r="J4257" s="2" t="s">
        <v>384</v>
      </c>
      <c r="K4257" s="2">
        <v>954</v>
      </c>
      <c r="L4257" s="2">
        <v>901</v>
      </c>
      <c r="M4257" s="2">
        <v>2</v>
      </c>
      <c r="N4257" s="7">
        <f t="shared" si="264"/>
        <v>1802</v>
      </c>
      <c r="O4257" s="7">
        <f t="shared" si="265"/>
        <v>1908</v>
      </c>
      <c r="P4257" s="2">
        <v>33</v>
      </c>
      <c r="Q4257" s="8">
        <f t="shared" si="266"/>
        <v>1941</v>
      </c>
      <c r="R4257" s="8">
        <f t="shared" si="267"/>
        <v>106</v>
      </c>
      <c r="S4257" s="2" t="s">
        <v>31</v>
      </c>
      <c r="T4257" s="22" cm="1">
        <f t="array" ref="T4257">_xlfn.IFS(OR(Q4257&gt;$U$2,Q4257&lt;$U$3),Q4257*$V$2,OR(Q4257&gt;$U$3,Q4257&lt;$U$4),Q4257*$V$3,OR(Q4257&gt;$U$3,Q4257&lt;$U$4),Q4257*$V$4,OR(Q4257&gt;$U$5,Q4257&lt;$U$6),Q4257*$V$6,OR(Q4257&gt;$U$6,Q4257&lt;$U$7),Q4257*$V$7)</f>
        <v>38.82</v>
      </c>
    </row>
    <row r="4258" spans="1:20" x14ac:dyDescent="0.3">
      <c r="A4258" s="2" t="s">
        <v>4944</v>
      </c>
      <c r="B4258" s="5">
        <v>43434</v>
      </c>
      <c r="C4258" s="5">
        <v>43436</v>
      </c>
      <c r="D4258" s="2" t="s">
        <v>33</v>
      </c>
      <c r="E4258" s="2" t="s">
        <v>34</v>
      </c>
      <c r="F4258" s="2" t="s">
        <v>740</v>
      </c>
      <c r="G4258" s="6" t="str">
        <f>VLOOKUP(F4258,'Customer Info'!A:B,2,0)</f>
        <v>Rick</v>
      </c>
      <c r="H4258" s="6" t="str">
        <f>VLOOKUP(F4258,'Customer Info'!A:C,3,0)</f>
        <v>Reed</v>
      </c>
      <c r="I4258" s="6" t="str">
        <f>VLOOKUP(F4258,'Customer Info'!A:E,5,0)</f>
        <v>Lucknow</v>
      </c>
      <c r="J4258" s="2" t="s">
        <v>697</v>
      </c>
      <c r="K4258" s="2">
        <v>38328</v>
      </c>
      <c r="L4258" s="2">
        <v>35164</v>
      </c>
      <c r="M4258" s="2">
        <v>5</v>
      </c>
      <c r="N4258" s="7">
        <f t="shared" si="264"/>
        <v>175820</v>
      </c>
      <c r="O4258" s="7">
        <f t="shared" si="265"/>
        <v>191640</v>
      </c>
      <c r="P4258" s="2">
        <v>88</v>
      </c>
      <c r="Q4258" s="8">
        <f t="shared" si="266"/>
        <v>191728</v>
      </c>
      <c r="R4258" s="8">
        <f t="shared" si="267"/>
        <v>15820</v>
      </c>
      <c r="S4258" s="2" t="s">
        <v>61</v>
      </c>
      <c r="T4258" s="22" cm="1">
        <f t="array" ref="T4258">_xlfn.IFS(OR(Q4258&gt;$U$2,Q4258&lt;$U$3),Q4258*$V$2,OR(Q4258&gt;$U$3,Q4258&lt;$U$4),Q4258*$V$3,OR(Q4258&gt;$U$3,Q4258&lt;$U$4),Q4258*$V$4,OR(Q4258&gt;$U$5,Q4258&lt;$U$6),Q4258*$V$6,OR(Q4258&gt;$U$6,Q4258&lt;$U$7),Q4258*$V$7)</f>
        <v>3834.56</v>
      </c>
    </row>
    <row r="4259" spans="1:20" x14ac:dyDescent="0.3">
      <c r="A4259" s="2" t="s">
        <v>4945</v>
      </c>
      <c r="B4259" s="5">
        <v>43445</v>
      </c>
      <c r="C4259" s="5">
        <v>43447</v>
      </c>
      <c r="D4259" s="2" t="s">
        <v>33</v>
      </c>
      <c r="E4259" s="2" t="s">
        <v>46</v>
      </c>
      <c r="F4259" s="2" t="s">
        <v>764</v>
      </c>
      <c r="G4259" s="6" t="str">
        <f>VLOOKUP(F4259,'Customer Info'!A:B,2,0)</f>
        <v>Brad</v>
      </c>
      <c r="H4259" s="6" t="str">
        <f>VLOOKUP(F4259,'Customer Info'!A:C,3,0)</f>
        <v>Thomas</v>
      </c>
      <c r="I4259" s="6" t="str">
        <f>VLOOKUP(F4259,'Customer Info'!A:E,5,0)</f>
        <v>Udaipur</v>
      </c>
      <c r="J4259" s="2" t="s">
        <v>250</v>
      </c>
      <c r="K4259" s="2">
        <v>6585</v>
      </c>
      <c r="L4259" s="2">
        <v>6105</v>
      </c>
      <c r="M4259" s="2">
        <v>1</v>
      </c>
      <c r="N4259" s="7">
        <f t="shared" si="264"/>
        <v>6105</v>
      </c>
      <c r="O4259" s="7">
        <f t="shared" si="265"/>
        <v>6585</v>
      </c>
      <c r="P4259" s="2">
        <v>27</v>
      </c>
      <c r="Q4259" s="8">
        <f t="shared" si="266"/>
        <v>6612</v>
      </c>
      <c r="R4259" s="8">
        <f t="shared" si="267"/>
        <v>480</v>
      </c>
      <c r="S4259" s="2" t="s">
        <v>69</v>
      </c>
      <c r="T4259" s="22" cm="1">
        <f t="array" ref="T4259">_xlfn.IFS(OR(Q4259&gt;$U$2,Q4259&lt;$U$3),Q4259*$V$2,OR(Q4259&gt;$U$3,Q4259&lt;$U$4),Q4259*$V$3,OR(Q4259&gt;$U$3,Q4259&lt;$U$4),Q4259*$V$4,OR(Q4259&gt;$U$5,Q4259&lt;$U$6),Q4259*$V$6,OR(Q4259&gt;$U$6,Q4259&lt;$U$7),Q4259*$V$7)</f>
        <v>132.24</v>
      </c>
    </row>
    <row r="4260" spans="1:20" x14ac:dyDescent="0.3">
      <c r="A4260" s="2" t="s">
        <v>4946</v>
      </c>
      <c r="B4260" s="5">
        <v>43325</v>
      </c>
      <c r="C4260" s="5">
        <v>43327</v>
      </c>
      <c r="D4260" s="2" t="s">
        <v>45</v>
      </c>
      <c r="E4260" s="2" t="s">
        <v>41</v>
      </c>
      <c r="F4260" s="2" t="s">
        <v>2866</v>
      </c>
      <c r="G4260" s="6" t="str">
        <f>VLOOKUP(F4260,'Customer Info'!A:B,2,0)</f>
        <v>Dorothy</v>
      </c>
      <c r="H4260" s="6" t="str">
        <f>VLOOKUP(F4260,'Customer Info'!A:C,3,0)</f>
        <v>Wardle</v>
      </c>
      <c r="I4260" s="6" t="str">
        <f>VLOOKUP(F4260,'Customer Info'!A:E,5,0)</f>
        <v>Sydney</v>
      </c>
      <c r="J4260" s="2" t="s">
        <v>561</v>
      </c>
      <c r="K4260" s="2">
        <v>729</v>
      </c>
      <c r="L4260" s="2">
        <v>689</v>
      </c>
      <c r="M4260" s="2">
        <v>3</v>
      </c>
      <c r="N4260" s="7">
        <f t="shared" si="264"/>
        <v>2067</v>
      </c>
      <c r="O4260" s="7">
        <f t="shared" si="265"/>
        <v>2187</v>
      </c>
      <c r="P4260" s="2">
        <v>28</v>
      </c>
      <c r="Q4260" s="8">
        <f t="shared" si="266"/>
        <v>2215</v>
      </c>
      <c r="R4260" s="8">
        <f t="shared" si="267"/>
        <v>120</v>
      </c>
      <c r="S4260" s="2" t="s">
        <v>31</v>
      </c>
      <c r="T4260" s="22" cm="1">
        <f t="array" ref="T4260">_xlfn.IFS(OR(Q4260&gt;$U$2,Q4260&lt;$U$3),Q4260*$V$2,OR(Q4260&gt;$U$3,Q4260&lt;$U$4),Q4260*$V$3,OR(Q4260&gt;$U$3,Q4260&lt;$U$4),Q4260*$V$4,OR(Q4260&gt;$U$5,Q4260&lt;$U$6),Q4260*$V$6,OR(Q4260&gt;$U$6,Q4260&lt;$U$7),Q4260*$V$7)</f>
        <v>44.300000000000004</v>
      </c>
    </row>
    <row r="4261" spans="1:20" x14ac:dyDescent="0.3">
      <c r="A4261" s="2" t="s">
        <v>4947</v>
      </c>
      <c r="B4261" s="5">
        <v>43240</v>
      </c>
      <c r="C4261" s="5">
        <v>43240</v>
      </c>
      <c r="D4261" s="2" t="s">
        <v>26</v>
      </c>
      <c r="E4261" s="2" t="s">
        <v>27</v>
      </c>
      <c r="F4261" s="2" t="s">
        <v>964</v>
      </c>
      <c r="G4261" s="6" t="str">
        <f>VLOOKUP(F4261,'Customer Info'!A:B,2,0)</f>
        <v>Sung</v>
      </c>
      <c r="H4261" s="6" t="str">
        <f>VLOOKUP(F4261,'Customer Info'!A:C,3,0)</f>
        <v>Shariari</v>
      </c>
      <c r="I4261" s="6" t="str">
        <f>VLOOKUP(F4261,'Customer Info'!A:E,5,0)</f>
        <v>Solapur</v>
      </c>
      <c r="J4261" s="2" t="s">
        <v>910</v>
      </c>
      <c r="K4261" s="2">
        <v>2951</v>
      </c>
      <c r="L4261" s="2">
        <v>2786</v>
      </c>
      <c r="M4261" s="2">
        <v>2</v>
      </c>
      <c r="N4261" s="7">
        <f t="shared" si="264"/>
        <v>5572</v>
      </c>
      <c r="O4261" s="7">
        <f t="shared" si="265"/>
        <v>5902</v>
      </c>
      <c r="P4261" s="2">
        <v>55</v>
      </c>
      <c r="Q4261" s="8">
        <f t="shared" si="266"/>
        <v>5957</v>
      </c>
      <c r="R4261" s="8">
        <f t="shared" si="267"/>
        <v>330</v>
      </c>
      <c r="S4261" s="2" t="s">
        <v>31</v>
      </c>
      <c r="T4261" s="22" cm="1">
        <f t="array" ref="T4261">_xlfn.IFS(OR(Q4261&gt;$U$2,Q4261&lt;$U$3),Q4261*$V$2,OR(Q4261&gt;$U$3,Q4261&lt;$U$4),Q4261*$V$3,OR(Q4261&gt;$U$3,Q4261&lt;$U$4),Q4261*$V$4,OR(Q4261&gt;$U$5,Q4261&lt;$U$6),Q4261*$V$6,OR(Q4261&gt;$U$6,Q4261&lt;$U$7),Q4261*$V$7)</f>
        <v>119.14</v>
      </c>
    </row>
    <row r="4262" spans="1:20" x14ac:dyDescent="0.3">
      <c r="A4262" s="2" t="s">
        <v>4948</v>
      </c>
      <c r="B4262" s="5">
        <v>43113</v>
      </c>
      <c r="C4262" s="5">
        <v>43114</v>
      </c>
      <c r="D4262" s="2" t="s">
        <v>45</v>
      </c>
      <c r="E4262" s="2" t="s">
        <v>66</v>
      </c>
      <c r="F4262" s="2" t="s">
        <v>604</v>
      </c>
      <c r="G4262" s="6" t="str">
        <f>VLOOKUP(F4262,'Customer Info'!A:B,2,0)</f>
        <v>Maureen</v>
      </c>
      <c r="H4262" s="6" t="str">
        <f>VLOOKUP(F4262,'Customer Info'!A:C,3,0)</f>
        <v>Gastineau</v>
      </c>
      <c r="I4262" s="6" t="str">
        <f>VLOOKUP(F4262,'Customer Info'!A:E,5,0)</f>
        <v>Melton</v>
      </c>
      <c r="J4262" s="2" t="s">
        <v>814</v>
      </c>
      <c r="K4262" s="2">
        <v>1321</v>
      </c>
      <c r="L4262" s="2">
        <v>1211</v>
      </c>
      <c r="M4262" s="2">
        <v>6</v>
      </c>
      <c r="N4262" s="7">
        <f t="shared" si="264"/>
        <v>7266</v>
      </c>
      <c r="O4262" s="7">
        <f t="shared" si="265"/>
        <v>7926</v>
      </c>
      <c r="P4262" s="2">
        <v>47</v>
      </c>
      <c r="Q4262" s="8">
        <f t="shared" si="266"/>
        <v>7973</v>
      </c>
      <c r="R4262" s="8">
        <f t="shared" si="267"/>
        <v>660</v>
      </c>
      <c r="S4262" s="2" t="s">
        <v>61</v>
      </c>
      <c r="T4262" s="22" cm="1">
        <f t="array" ref="T4262">_xlfn.IFS(OR(Q4262&gt;$U$2,Q4262&lt;$U$3),Q4262*$V$2,OR(Q4262&gt;$U$3,Q4262&lt;$U$4),Q4262*$V$3,OR(Q4262&gt;$U$3,Q4262&lt;$U$4),Q4262*$V$4,OR(Q4262&gt;$U$5,Q4262&lt;$U$6),Q4262*$V$6,OR(Q4262&gt;$U$6,Q4262&lt;$U$7),Q4262*$V$7)</f>
        <v>159.46</v>
      </c>
    </row>
    <row r="4263" spans="1:20" x14ac:dyDescent="0.3">
      <c r="A4263" s="2" t="s">
        <v>4949</v>
      </c>
      <c r="B4263" s="5">
        <v>43266</v>
      </c>
      <c r="C4263" s="5">
        <v>43267</v>
      </c>
      <c r="D4263" s="2" t="s">
        <v>45</v>
      </c>
      <c r="E4263" s="2" t="s">
        <v>27</v>
      </c>
      <c r="F4263" s="2" t="s">
        <v>1619</v>
      </c>
      <c r="G4263" s="6" t="str">
        <f>VLOOKUP(F4263,'Customer Info'!A:B,2,0)</f>
        <v>Tom</v>
      </c>
      <c r="H4263" s="6" t="str">
        <f>VLOOKUP(F4263,'Customer Info'!A:C,3,0)</f>
        <v>Stivers</v>
      </c>
      <c r="I4263" s="6" t="str">
        <f>VLOOKUP(F4263,'Customer Info'!A:E,5,0)</f>
        <v>Thane</v>
      </c>
      <c r="J4263" s="2" t="s">
        <v>749</v>
      </c>
      <c r="K4263" s="2">
        <v>167</v>
      </c>
      <c r="L4263" s="2">
        <v>155</v>
      </c>
      <c r="M4263" s="2">
        <v>1</v>
      </c>
      <c r="N4263" s="7">
        <f t="shared" si="264"/>
        <v>155</v>
      </c>
      <c r="O4263" s="7">
        <f t="shared" si="265"/>
        <v>167</v>
      </c>
      <c r="P4263" s="2">
        <v>30</v>
      </c>
      <c r="Q4263" s="8">
        <f t="shared" si="266"/>
        <v>197</v>
      </c>
      <c r="R4263" s="8">
        <f t="shared" si="267"/>
        <v>12</v>
      </c>
      <c r="S4263" s="2" t="s">
        <v>31</v>
      </c>
      <c r="T4263" s="22" cm="1">
        <f t="array" ref="T4263">_xlfn.IFS(OR(Q4263&gt;$U$2,Q4263&lt;$U$3),Q4263*$V$2,OR(Q4263&gt;$U$3,Q4263&lt;$U$4),Q4263*$V$3,OR(Q4263&gt;$U$3,Q4263&lt;$U$4),Q4263*$V$4,OR(Q4263&gt;$U$5,Q4263&lt;$U$6),Q4263*$V$6,OR(Q4263&gt;$U$6,Q4263&lt;$U$7),Q4263*$V$7)</f>
        <v>3.94</v>
      </c>
    </row>
    <row r="4264" spans="1:20" x14ac:dyDescent="0.3">
      <c r="A4264" s="2" t="s">
        <v>4950</v>
      </c>
      <c r="B4264" s="5">
        <v>43300</v>
      </c>
      <c r="C4264" s="5">
        <v>43302</v>
      </c>
      <c r="D4264" s="2" t="s">
        <v>26</v>
      </c>
      <c r="E4264" s="2" t="s">
        <v>34</v>
      </c>
      <c r="F4264" s="2" t="s">
        <v>201</v>
      </c>
      <c r="G4264" s="6" t="str">
        <f>VLOOKUP(F4264,'Customer Info'!A:B,2,0)</f>
        <v>Alex</v>
      </c>
      <c r="H4264" s="6" t="str">
        <f>VLOOKUP(F4264,'Customer Info'!A:C,3,0)</f>
        <v>Grayson</v>
      </c>
      <c r="I4264" s="6" t="str">
        <f>VLOOKUP(F4264,'Customer Info'!A:E,5,0)</f>
        <v>Anyang</v>
      </c>
      <c r="J4264" s="2" t="s">
        <v>704</v>
      </c>
      <c r="K4264" s="2">
        <v>3041</v>
      </c>
      <c r="L4264" s="2">
        <v>2927</v>
      </c>
      <c r="M4264" s="2">
        <v>6</v>
      </c>
      <c r="N4264" s="7">
        <f t="shared" si="264"/>
        <v>17562</v>
      </c>
      <c r="O4264" s="7">
        <f t="shared" si="265"/>
        <v>18246</v>
      </c>
      <c r="P4264" s="2">
        <v>43</v>
      </c>
      <c r="Q4264" s="8">
        <f t="shared" si="266"/>
        <v>18289</v>
      </c>
      <c r="R4264" s="8">
        <f t="shared" si="267"/>
        <v>684</v>
      </c>
      <c r="S4264" s="2" t="s">
        <v>31</v>
      </c>
      <c r="T4264" s="22" cm="1">
        <f t="array" ref="T4264">_xlfn.IFS(OR(Q4264&gt;$U$2,Q4264&lt;$U$3),Q4264*$V$2,OR(Q4264&gt;$U$3,Q4264&lt;$U$4),Q4264*$V$3,OR(Q4264&gt;$U$3,Q4264&lt;$U$4),Q4264*$V$4,OR(Q4264&gt;$U$5,Q4264&lt;$U$6),Q4264*$V$6,OR(Q4264&gt;$U$6,Q4264&lt;$U$7),Q4264*$V$7)</f>
        <v>365.78000000000003</v>
      </c>
    </row>
    <row r="4265" spans="1:20" x14ac:dyDescent="0.3">
      <c r="A4265" s="2" t="s">
        <v>4951</v>
      </c>
      <c r="B4265" s="5">
        <v>43366</v>
      </c>
      <c r="C4265" s="5">
        <v>43368</v>
      </c>
      <c r="D4265" s="2" t="s">
        <v>26</v>
      </c>
      <c r="E4265" s="2" t="s">
        <v>66</v>
      </c>
      <c r="F4265" s="2" t="s">
        <v>50</v>
      </c>
      <c r="G4265" s="6" t="str">
        <f>VLOOKUP(F4265,'Customer Info'!A:B,2,0)</f>
        <v>Jas</v>
      </c>
      <c r="H4265" s="6" t="str">
        <f>VLOOKUP(F4265,'Customer Info'!A:C,3,0)</f>
        <v>O'Carroll</v>
      </c>
      <c r="I4265" s="6" t="str">
        <f>VLOOKUP(F4265,'Customer Info'!A:E,5,0)</f>
        <v>Essen</v>
      </c>
      <c r="J4265" s="2" t="s">
        <v>30</v>
      </c>
      <c r="K4265" s="2">
        <v>1637</v>
      </c>
      <c r="L4265" s="2">
        <v>1591</v>
      </c>
      <c r="M4265" s="2">
        <v>5</v>
      </c>
      <c r="N4265" s="7">
        <f t="shared" si="264"/>
        <v>7955</v>
      </c>
      <c r="O4265" s="7">
        <f t="shared" si="265"/>
        <v>8185</v>
      </c>
      <c r="P4265" s="2">
        <v>50</v>
      </c>
      <c r="Q4265" s="8">
        <f t="shared" si="266"/>
        <v>8235</v>
      </c>
      <c r="R4265" s="8">
        <f t="shared" si="267"/>
        <v>230</v>
      </c>
      <c r="S4265" s="2" t="s">
        <v>31</v>
      </c>
      <c r="T4265" s="22" cm="1">
        <f t="array" ref="T4265">_xlfn.IFS(OR(Q4265&gt;$U$2,Q4265&lt;$U$3),Q4265*$V$2,OR(Q4265&gt;$U$3,Q4265&lt;$U$4),Q4265*$V$3,OR(Q4265&gt;$U$3,Q4265&lt;$U$4),Q4265*$V$4,OR(Q4265&gt;$U$5,Q4265&lt;$U$6),Q4265*$V$6,OR(Q4265&gt;$U$6,Q4265&lt;$U$7),Q4265*$V$7)</f>
        <v>164.70000000000002</v>
      </c>
    </row>
    <row r="4266" spans="1:20" x14ac:dyDescent="0.3">
      <c r="A4266" s="2" t="s">
        <v>4952</v>
      </c>
      <c r="B4266" s="5">
        <v>43311</v>
      </c>
      <c r="C4266" s="5">
        <v>43312</v>
      </c>
      <c r="D4266" s="2" t="s">
        <v>45</v>
      </c>
      <c r="E4266" s="2" t="s">
        <v>27</v>
      </c>
      <c r="F4266" s="2" t="s">
        <v>363</v>
      </c>
      <c r="G4266" s="6" t="str">
        <f>VLOOKUP(F4266,'Customer Info'!A:B,2,0)</f>
        <v>Brendan</v>
      </c>
      <c r="H4266" s="6" t="str">
        <f>VLOOKUP(F4266,'Customer Info'!A:C,3,0)</f>
        <v>Dodson</v>
      </c>
      <c r="I4266" s="6" t="str">
        <f>VLOOKUP(F4266,'Customer Info'!A:E,5,0)</f>
        <v>Adelaide</v>
      </c>
      <c r="J4266" s="2" t="s">
        <v>749</v>
      </c>
      <c r="K4266" s="2">
        <v>188</v>
      </c>
      <c r="L4266" s="2">
        <v>173</v>
      </c>
      <c r="M4266" s="2">
        <v>4</v>
      </c>
      <c r="N4266" s="7">
        <f t="shared" si="264"/>
        <v>692</v>
      </c>
      <c r="O4266" s="7">
        <f t="shared" si="265"/>
        <v>752</v>
      </c>
      <c r="P4266" s="2">
        <v>30</v>
      </c>
      <c r="Q4266" s="8">
        <f t="shared" si="266"/>
        <v>782</v>
      </c>
      <c r="R4266" s="8">
        <f t="shared" si="267"/>
        <v>60</v>
      </c>
      <c r="S4266" s="2" t="s">
        <v>31</v>
      </c>
      <c r="T4266" s="22" cm="1">
        <f t="array" ref="T4266">_xlfn.IFS(OR(Q4266&gt;$U$2,Q4266&lt;$U$3),Q4266*$V$2,OR(Q4266&gt;$U$3,Q4266&lt;$U$4),Q4266*$V$3,OR(Q4266&gt;$U$3,Q4266&lt;$U$4),Q4266*$V$4,OR(Q4266&gt;$U$5,Q4266&lt;$U$6),Q4266*$V$6,OR(Q4266&gt;$U$6,Q4266&lt;$U$7),Q4266*$V$7)</f>
        <v>15.64</v>
      </c>
    </row>
    <row r="4267" spans="1:20" x14ac:dyDescent="0.3">
      <c r="A4267" s="2" t="s">
        <v>4953</v>
      </c>
      <c r="B4267" s="5">
        <v>43131</v>
      </c>
      <c r="C4267" s="5">
        <v>43132</v>
      </c>
      <c r="D4267" s="2" t="s">
        <v>45</v>
      </c>
      <c r="E4267" s="2" t="s">
        <v>27</v>
      </c>
      <c r="F4267" s="2" t="s">
        <v>56</v>
      </c>
      <c r="G4267" s="6" t="str">
        <f>VLOOKUP(F4267,'Customer Info'!A:B,2,0)</f>
        <v>Jeremy</v>
      </c>
      <c r="H4267" s="6" t="str">
        <f>VLOOKUP(F4267,'Customer Info'!A:C,3,0)</f>
        <v>Ellison</v>
      </c>
      <c r="I4267" s="6" t="str">
        <f>VLOOKUP(F4267,'Customer Info'!A:E,5,0)</f>
        <v>Jammu</v>
      </c>
      <c r="J4267" s="2" t="s">
        <v>476</v>
      </c>
      <c r="K4267" s="2">
        <v>1774</v>
      </c>
      <c r="L4267" s="2">
        <v>1642</v>
      </c>
      <c r="M4267" s="2">
        <v>5</v>
      </c>
      <c r="N4267" s="7">
        <f t="shared" si="264"/>
        <v>8210</v>
      </c>
      <c r="O4267" s="7">
        <f t="shared" si="265"/>
        <v>8870</v>
      </c>
      <c r="P4267" s="2">
        <v>77</v>
      </c>
      <c r="Q4267" s="8">
        <f t="shared" si="266"/>
        <v>8947</v>
      </c>
      <c r="R4267" s="8">
        <f t="shared" si="267"/>
        <v>660</v>
      </c>
      <c r="S4267" s="2" t="s">
        <v>31</v>
      </c>
      <c r="T4267" s="22" cm="1">
        <f t="array" ref="T4267">_xlfn.IFS(OR(Q4267&gt;$U$2,Q4267&lt;$U$3),Q4267*$V$2,OR(Q4267&gt;$U$3,Q4267&lt;$U$4),Q4267*$V$3,OR(Q4267&gt;$U$3,Q4267&lt;$U$4),Q4267*$V$4,OR(Q4267&gt;$U$5,Q4267&lt;$U$6),Q4267*$V$6,OR(Q4267&gt;$U$6,Q4267&lt;$U$7),Q4267*$V$7)</f>
        <v>178.94</v>
      </c>
    </row>
    <row r="4268" spans="1:20" x14ac:dyDescent="0.3">
      <c r="A4268" s="2" t="s">
        <v>4954</v>
      </c>
      <c r="B4268" s="5">
        <v>43406</v>
      </c>
      <c r="C4268" s="5">
        <v>43408</v>
      </c>
      <c r="D4268" s="2" t="s">
        <v>33</v>
      </c>
      <c r="E4268" s="2" t="s">
        <v>66</v>
      </c>
      <c r="F4268" s="2" t="s">
        <v>868</v>
      </c>
      <c r="G4268" s="6" t="str">
        <f>VLOOKUP(F4268,'Customer Info'!A:B,2,0)</f>
        <v>Craig</v>
      </c>
      <c r="H4268" s="6" t="str">
        <f>VLOOKUP(F4268,'Customer Info'!A:C,3,0)</f>
        <v>Carreira</v>
      </c>
      <c r="I4268" s="6" t="str">
        <f>VLOOKUP(F4268,'Customer Info'!A:E,5,0)</f>
        <v>Worms</v>
      </c>
      <c r="J4268" s="2" t="s">
        <v>5</v>
      </c>
      <c r="K4268" s="2">
        <v>2706</v>
      </c>
      <c r="L4268" s="2">
        <v>2553</v>
      </c>
      <c r="M4268" s="2">
        <v>4</v>
      </c>
      <c r="N4268" s="7">
        <f t="shared" si="264"/>
        <v>10212</v>
      </c>
      <c r="O4268" s="7">
        <f t="shared" si="265"/>
        <v>10824</v>
      </c>
      <c r="P4268" s="2">
        <v>79</v>
      </c>
      <c r="Q4268" s="8">
        <f t="shared" si="266"/>
        <v>10903</v>
      </c>
      <c r="R4268" s="8">
        <f t="shared" si="267"/>
        <v>612</v>
      </c>
      <c r="S4268" s="2" t="s">
        <v>61</v>
      </c>
      <c r="T4268" s="22" cm="1">
        <f t="array" ref="T4268">_xlfn.IFS(OR(Q4268&gt;$U$2,Q4268&lt;$U$3),Q4268*$V$2,OR(Q4268&gt;$U$3,Q4268&lt;$U$4),Q4268*$V$3,OR(Q4268&gt;$U$3,Q4268&lt;$U$4),Q4268*$V$4,OR(Q4268&gt;$U$5,Q4268&lt;$U$6),Q4268*$V$6,OR(Q4268&gt;$U$6,Q4268&lt;$U$7),Q4268*$V$7)</f>
        <v>218.06</v>
      </c>
    </row>
    <row r="4269" spans="1:20" x14ac:dyDescent="0.3">
      <c r="A4269" s="2" t="s">
        <v>4955</v>
      </c>
      <c r="B4269" s="5">
        <v>43324</v>
      </c>
      <c r="C4269" s="5">
        <v>43324</v>
      </c>
      <c r="D4269" s="2" t="s">
        <v>33</v>
      </c>
      <c r="E4269" s="2" t="s">
        <v>27</v>
      </c>
      <c r="F4269" s="2" t="s">
        <v>1178</v>
      </c>
      <c r="G4269" s="6" t="str">
        <f>VLOOKUP(F4269,'Customer Info'!A:B,2,0)</f>
        <v>Olvera</v>
      </c>
      <c r="H4269" s="6" t="str">
        <f>VLOOKUP(F4269,'Customer Info'!A:C,3,0)</f>
        <v>Toch</v>
      </c>
      <c r="I4269" s="6" t="str">
        <f>VLOOKUP(F4269,'Customer Info'!A:E,5,0)</f>
        <v>Wollongong</v>
      </c>
      <c r="J4269" s="2" t="s">
        <v>1171</v>
      </c>
      <c r="K4269" s="2">
        <v>1556</v>
      </c>
      <c r="L4269" s="2">
        <v>1414</v>
      </c>
      <c r="M4269" s="2">
        <v>4</v>
      </c>
      <c r="N4269" s="7">
        <f t="shared" si="264"/>
        <v>5656</v>
      </c>
      <c r="O4269" s="7">
        <f t="shared" si="265"/>
        <v>6224</v>
      </c>
      <c r="P4269" s="2">
        <v>87</v>
      </c>
      <c r="Q4269" s="8">
        <f t="shared" si="266"/>
        <v>6311</v>
      </c>
      <c r="R4269" s="8">
        <f t="shared" si="267"/>
        <v>568</v>
      </c>
      <c r="S4269" s="2" t="s">
        <v>31</v>
      </c>
      <c r="T4269" s="22" cm="1">
        <f t="array" ref="T4269">_xlfn.IFS(OR(Q4269&gt;$U$2,Q4269&lt;$U$3),Q4269*$V$2,OR(Q4269&gt;$U$3,Q4269&lt;$U$4),Q4269*$V$3,OR(Q4269&gt;$U$3,Q4269&lt;$U$4),Q4269*$V$4,OR(Q4269&gt;$U$5,Q4269&lt;$U$6),Q4269*$V$6,OR(Q4269&gt;$U$6,Q4269&lt;$U$7),Q4269*$V$7)</f>
        <v>126.22</v>
      </c>
    </row>
    <row r="4270" spans="1:20" x14ac:dyDescent="0.3">
      <c r="A4270" s="2" t="s">
        <v>4956</v>
      </c>
      <c r="B4270" s="5">
        <v>43266</v>
      </c>
      <c r="C4270" s="5">
        <v>43268</v>
      </c>
      <c r="D4270" s="2" t="s">
        <v>45</v>
      </c>
      <c r="E4270" s="2" t="s">
        <v>41</v>
      </c>
      <c r="F4270" s="2" t="s">
        <v>93</v>
      </c>
      <c r="G4270" s="6" t="str">
        <f>VLOOKUP(F4270,'Customer Info'!A:B,2,0)</f>
        <v>Bill</v>
      </c>
      <c r="H4270" s="6" t="str">
        <f>VLOOKUP(F4270,'Customer Info'!A:C,3,0)</f>
        <v>Stewart</v>
      </c>
      <c r="I4270" s="6" t="str">
        <f>VLOOKUP(F4270,'Customer Info'!A:E,5,0)</f>
        <v>Wenling</v>
      </c>
      <c r="J4270" s="2" t="s">
        <v>614</v>
      </c>
      <c r="K4270" s="2">
        <v>71</v>
      </c>
      <c r="L4270" s="2">
        <v>64</v>
      </c>
      <c r="M4270" s="2">
        <v>5</v>
      </c>
      <c r="N4270" s="7">
        <f t="shared" si="264"/>
        <v>320</v>
      </c>
      <c r="O4270" s="7">
        <f t="shared" si="265"/>
        <v>355</v>
      </c>
      <c r="P4270" s="2">
        <v>10</v>
      </c>
      <c r="Q4270" s="8">
        <f t="shared" si="266"/>
        <v>365</v>
      </c>
      <c r="R4270" s="8">
        <f t="shared" si="267"/>
        <v>35</v>
      </c>
      <c r="S4270" s="2" t="s">
        <v>31</v>
      </c>
      <c r="T4270" s="22" cm="1">
        <f t="array" ref="T4270">_xlfn.IFS(OR(Q4270&gt;$U$2,Q4270&lt;$U$3),Q4270*$V$2,OR(Q4270&gt;$U$3,Q4270&lt;$U$4),Q4270*$V$3,OR(Q4270&gt;$U$3,Q4270&lt;$U$4),Q4270*$V$4,OR(Q4270&gt;$U$5,Q4270&lt;$U$6),Q4270*$V$6,OR(Q4270&gt;$U$6,Q4270&lt;$U$7),Q4270*$V$7)</f>
        <v>7.3</v>
      </c>
    </row>
    <row r="4271" spans="1:20" x14ac:dyDescent="0.3">
      <c r="A4271" s="2" t="s">
        <v>4957</v>
      </c>
      <c r="B4271" s="5">
        <v>43350</v>
      </c>
      <c r="C4271" s="5">
        <v>43352</v>
      </c>
      <c r="D4271" s="2" t="s">
        <v>33</v>
      </c>
      <c r="E4271" s="2" t="s">
        <v>27</v>
      </c>
      <c r="F4271" s="2" t="s">
        <v>656</v>
      </c>
      <c r="G4271" s="6" t="str">
        <f>VLOOKUP(F4271,'Customer Info'!A:B,2,0)</f>
        <v>Magdelene</v>
      </c>
      <c r="H4271" s="6" t="str">
        <f>VLOOKUP(F4271,'Customer Info'!A:C,3,0)</f>
        <v>Morse</v>
      </c>
      <c r="I4271" s="6" t="str">
        <f>VLOOKUP(F4271,'Customer Info'!A:E,5,0)</f>
        <v>Berlin</v>
      </c>
      <c r="J4271" s="2" t="s">
        <v>205</v>
      </c>
      <c r="K4271" s="2">
        <v>36778</v>
      </c>
      <c r="L4271" s="2">
        <v>34709</v>
      </c>
      <c r="M4271" s="2">
        <v>2</v>
      </c>
      <c r="N4271" s="7">
        <f t="shared" si="264"/>
        <v>69418</v>
      </c>
      <c r="O4271" s="7">
        <f t="shared" si="265"/>
        <v>73556</v>
      </c>
      <c r="P4271" s="2">
        <v>82</v>
      </c>
      <c r="Q4271" s="8">
        <f t="shared" si="266"/>
        <v>73638</v>
      </c>
      <c r="R4271" s="8">
        <f t="shared" si="267"/>
        <v>4138</v>
      </c>
      <c r="S4271" s="2" t="s">
        <v>31</v>
      </c>
      <c r="T4271" s="22" cm="1">
        <f t="array" ref="T4271">_xlfn.IFS(OR(Q4271&gt;$U$2,Q4271&lt;$U$3),Q4271*$V$2,OR(Q4271&gt;$U$3,Q4271&lt;$U$4),Q4271*$V$3,OR(Q4271&gt;$U$3,Q4271&lt;$U$4),Q4271*$V$4,OR(Q4271&gt;$U$5,Q4271&lt;$U$6),Q4271*$V$6,OR(Q4271&gt;$U$6,Q4271&lt;$U$7),Q4271*$V$7)</f>
        <v>1472.76</v>
      </c>
    </row>
    <row r="4272" spans="1:20" x14ac:dyDescent="0.3">
      <c r="A4272" s="2" t="s">
        <v>4958</v>
      </c>
      <c r="B4272" s="5">
        <v>43459</v>
      </c>
      <c r="C4272" s="5">
        <v>43459</v>
      </c>
      <c r="D4272" s="2" t="s">
        <v>33</v>
      </c>
      <c r="E4272" s="2" t="s">
        <v>46</v>
      </c>
      <c r="F4272" s="2" t="s">
        <v>616</v>
      </c>
      <c r="G4272" s="6" t="str">
        <f>VLOOKUP(F4272,'Customer Info'!A:B,2,0)</f>
        <v>Kristina</v>
      </c>
      <c r="H4272" s="6" t="str">
        <f>VLOOKUP(F4272,'Customer Info'!A:C,3,0)</f>
        <v>Nunn</v>
      </c>
      <c r="I4272" s="6" t="str">
        <f>VLOOKUP(F4272,'Customer Info'!A:E,5,0)</f>
        <v>Sydney</v>
      </c>
      <c r="J4272" s="2" t="s">
        <v>417</v>
      </c>
      <c r="K4272" s="2">
        <v>6520</v>
      </c>
      <c r="L4272" s="2">
        <v>5985</v>
      </c>
      <c r="M4272" s="2">
        <v>1</v>
      </c>
      <c r="N4272" s="7">
        <f t="shared" si="264"/>
        <v>5985</v>
      </c>
      <c r="O4272" s="7">
        <f t="shared" si="265"/>
        <v>6520</v>
      </c>
      <c r="P4272" s="2">
        <v>29</v>
      </c>
      <c r="Q4272" s="8">
        <f t="shared" si="266"/>
        <v>6549</v>
      </c>
      <c r="R4272" s="8">
        <f t="shared" si="267"/>
        <v>535</v>
      </c>
      <c r="S4272" s="2" t="s">
        <v>69</v>
      </c>
      <c r="T4272" s="22" cm="1">
        <f t="array" ref="T4272">_xlfn.IFS(OR(Q4272&gt;$U$2,Q4272&lt;$U$3),Q4272*$V$2,OR(Q4272&gt;$U$3,Q4272&lt;$U$4),Q4272*$V$3,OR(Q4272&gt;$U$3,Q4272&lt;$U$4),Q4272*$V$4,OR(Q4272&gt;$U$5,Q4272&lt;$U$6),Q4272*$V$6,OR(Q4272&gt;$U$6,Q4272&lt;$U$7),Q4272*$V$7)</f>
        <v>130.97999999999999</v>
      </c>
    </row>
    <row r="4273" spans="1:20" x14ac:dyDescent="0.3">
      <c r="A4273" s="2" t="s">
        <v>4959</v>
      </c>
      <c r="B4273" s="5">
        <v>43286</v>
      </c>
      <c r="C4273" s="5">
        <v>43288</v>
      </c>
      <c r="D4273" s="2" t="s">
        <v>45</v>
      </c>
      <c r="E4273" s="2" t="s">
        <v>41</v>
      </c>
      <c r="F4273" s="2" t="s">
        <v>63</v>
      </c>
      <c r="G4273" s="6" t="str">
        <f>VLOOKUP(F4273,'Customer Info'!A:B,2,0)</f>
        <v>Victor</v>
      </c>
      <c r="H4273" s="6" t="str">
        <f>VLOOKUP(F4273,'Customer Info'!A:C,3,0)</f>
        <v>Preis</v>
      </c>
      <c r="I4273" s="6" t="str">
        <f>VLOOKUP(F4273,'Customer Info'!A:E,5,0)</f>
        <v>Melbourne</v>
      </c>
      <c r="J4273" s="2" t="s">
        <v>43</v>
      </c>
      <c r="K4273" s="2">
        <v>1081</v>
      </c>
      <c r="L4273" s="2">
        <v>983</v>
      </c>
      <c r="M4273" s="2">
        <v>2</v>
      </c>
      <c r="N4273" s="7">
        <f t="shared" si="264"/>
        <v>1966</v>
      </c>
      <c r="O4273" s="7">
        <f t="shared" si="265"/>
        <v>2162</v>
      </c>
      <c r="P4273" s="2">
        <v>40</v>
      </c>
      <c r="Q4273" s="8">
        <f t="shared" si="266"/>
        <v>2202</v>
      </c>
      <c r="R4273" s="8">
        <f t="shared" si="267"/>
        <v>196</v>
      </c>
      <c r="S4273" s="2" t="s">
        <v>31</v>
      </c>
      <c r="T4273" s="22" cm="1">
        <f t="array" ref="T4273">_xlfn.IFS(OR(Q4273&gt;$U$2,Q4273&lt;$U$3),Q4273*$V$2,OR(Q4273&gt;$U$3,Q4273&lt;$U$4),Q4273*$V$3,OR(Q4273&gt;$U$3,Q4273&lt;$U$4),Q4273*$V$4,OR(Q4273&gt;$U$5,Q4273&lt;$U$6),Q4273*$V$6,OR(Q4273&gt;$U$6,Q4273&lt;$U$7),Q4273*$V$7)</f>
        <v>44.04</v>
      </c>
    </row>
    <row r="4274" spans="1:20" x14ac:dyDescent="0.3">
      <c r="A4274" s="2" t="s">
        <v>4960</v>
      </c>
      <c r="B4274" s="5">
        <v>43158</v>
      </c>
      <c r="C4274" s="5">
        <v>43159</v>
      </c>
      <c r="D4274" s="2" t="s">
        <v>33</v>
      </c>
      <c r="E4274" s="2" t="s">
        <v>27</v>
      </c>
      <c r="F4274" s="2" t="s">
        <v>157</v>
      </c>
      <c r="G4274" s="6" t="str">
        <f>VLOOKUP(F4274,'Customer Info'!A:B,2,0)</f>
        <v>Eileen</v>
      </c>
      <c r="H4274" s="6" t="str">
        <f>VLOOKUP(F4274,'Customer Info'!A:C,3,0)</f>
        <v>Kiefer</v>
      </c>
      <c r="I4274" s="6" t="str">
        <f>VLOOKUP(F4274,'Customer Info'!A:E,5,0)</f>
        <v>Hamm</v>
      </c>
      <c r="J4274" s="2" t="s">
        <v>191</v>
      </c>
      <c r="K4274" s="2">
        <v>7922</v>
      </c>
      <c r="L4274" s="2">
        <v>7328</v>
      </c>
      <c r="M4274" s="2">
        <v>1</v>
      </c>
      <c r="N4274" s="7">
        <f t="shared" si="264"/>
        <v>7328</v>
      </c>
      <c r="O4274" s="7">
        <f t="shared" si="265"/>
        <v>7922</v>
      </c>
      <c r="P4274" s="2">
        <v>42</v>
      </c>
      <c r="Q4274" s="8">
        <f t="shared" si="266"/>
        <v>7964</v>
      </c>
      <c r="R4274" s="8">
        <f t="shared" si="267"/>
        <v>594</v>
      </c>
      <c r="S4274" s="2" t="s">
        <v>31</v>
      </c>
      <c r="T4274" s="22" cm="1">
        <f t="array" ref="T4274">_xlfn.IFS(OR(Q4274&gt;$U$2,Q4274&lt;$U$3),Q4274*$V$2,OR(Q4274&gt;$U$3,Q4274&lt;$U$4),Q4274*$V$3,OR(Q4274&gt;$U$3,Q4274&lt;$U$4),Q4274*$V$4,OR(Q4274&gt;$U$5,Q4274&lt;$U$6),Q4274*$V$6,OR(Q4274&gt;$U$6,Q4274&lt;$U$7),Q4274*$V$7)</f>
        <v>159.28</v>
      </c>
    </row>
    <row r="4275" spans="1:20" x14ac:dyDescent="0.3">
      <c r="A4275" s="2" t="s">
        <v>4961</v>
      </c>
      <c r="B4275" s="5">
        <v>43241</v>
      </c>
      <c r="C4275" s="5">
        <v>43243</v>
      </c>
      <c r="D4275" s="2" t="s">
        <v>45</v>
      </c>
      <c r="E4275" s="2" t="s">
        <v>27</v>
      </c>
      <c r="F4275" s="2" t="s">
        <v>975</v>
      </c>
      <c r="G4275" s="6" t="str">
        <f>VLOOKUP(F4275,'Customer Info'!A:B,2,0)</f>
        <v>Victoria</v>
      </c>
      <c r="H4275" s="6" t="str">
        <f>VLOOKUP(F4275,'Customer Info'!A:C,3,0)</f>
        <v>Brennan</v>
      </c>
      <c r="I4275" s="6" t="str">
        <f>VLOOKUP(F4275,'Customer Info'!A:E,5,0)</f>
        <v>Mangalore</v>
      </c>
      <c r="J4275" s="2" t="s">
        <v>497</v>
      </c>
      <c r="K4275" s="2">
        <v>173</v>
      </c>
      <c r="L4275" s="2">
        <v>155</v>
      </c>
      <c r="M4275" s="2">
        <v>1</v>
      </c>
      <c r="N4275" s="7">
        <f t="shared" si="264"/>
        <v>155</v>
      </c>
      <c r="O4275" s="7">
        <f t="shared" si="265"/>
        <v>173</v>
      </c>
      <c r="P4275" s="2">
        <v>30</v>
      </c>
      <c r="Q4275" s="8">
        <f t="shared" si="266"/>
        <v>203</v>
      </c>
      <c r="R4275" s="8">
        <f t="shared" si="267"/>
        <v>18</v>
      </c>
      <c r="S4275" s="2" t="s">
        <v>61</v>
      </c>
      <c r="T4275" s="22" cm="1">
        <f t="array" ref="T4275">_xlfn.IFS(OR(Q4275&gt;$U$2,Q4275&lt;$U$3),Q4275*$V$2,OR(Q4275&gt;$U$3,Q4275&lt;$U$4),Q4275*$V$3,OR(Q4275&gt;$U$3,Q4275&lt;$U$4),Q4275*$V$4,OR(Q4275&gt;$U$5,Q4275&lt;$U$6),Q4275*$V$6,OR(Q4275&gt;$U$6,Q4275&lt;$U$7),Q4275*$V$7)</f>
        <v>4.0600000000000005</v>
      </c>
    </row>
    <row r="4276" spans="1:20" x14ac:dyDescent="0.3">
      <c r="A4276" s="2" t="s">
        <v>4962</v>
      </c>
      <c r="B4276" s="5">
        <v>43403</v>
      </c>
      <c r="C4276" s="5">
        <v>43404</v>
      </c>
      <c r="D4276" s="2" t="s">
        <v>45</v>
      </c>
      <c r="E4276" s="2" t="s">
        <v>89</v>
      </c>
      <c r="F4276" s="2" t="s">
        <v>627</v>
      </c>
      <c r="G4276" s="6" t="str">
        <f>VLOOKUP(F4276,'Customer Info'!A:B,2,0)</f>
        <v>Rick</v>
      </c>
      <c r="H4276" s="6" t="str">
        <f>VLOOKUP(F4276,'Customer Info'!A:C,3,0)</f>
        <v>Duston</v>
      </c>
      <c r="I4276" s="6" t="str">
        <f>VLOOKUP(F4276,'Customer Info'!A:E,5,0)</f>
        <v>Surakarta</v>
      </c>
      <c r="J4276" s="2" t="s">
        <v>181</v>
      </c>
      <c r="K4276" s="2">
        <v>1413</v>
      </c>
      <c r="L4276" s="2">
        <v>1334</v>
      </c>
      <c r="M4276" s="2">
        <v>1</v>
      </c>
      <c r="N4276" s="7">
        <f t="shared" si="264"/>
        <v>1334</v>
      </c>
      <c r="O4276" s="7">
        <f t="shared" si="265"/>
        <v>1413</v>
      </c>
      <c r="P4276" s="2">
        <v>76</v>
      </c>
      <c r="Q4276" s="8">
        <f t="shared" si="266"/>
        <v>1489</v>
      </c>
      <c r="R4276" s="8">
        <f t="shared" si="267"/>
        <v>79</v>
      </c>
      <c r="S4276" s="2" t="s">
        <v>31</v>
      </c>
      <c r="T4276" s="22" cm="1">
        <f t="array" ref="T4276">_xlfn.IFS(OR(Q4276&gt;$U$2,Q4276&lt;$U$3),Q4276*$V$2,OR(Q4276&gt;$U$3,Q4276&lt;$U$4),Q4276*$V$3,OR(Q4276&gt;$U$3,Q4276&lt;$U$4),Q4276*$V$4,OR(Q4276&gt;$U$5,Q4276&lt;$U$6),Q4276*$V$6,OR(Q4276&gt;$U$6,Q4276&lt;$U$7),Q4276*$V$7)</f>
        <v>29.78</v>
      </c>
    </row>
    <row r="4277" spans="1:20" x14ac:dyDescent="0.3">
      <c r="A4277" s="2" t="s">
        <v>4963</v>
      </c>
      <c r="B4277" s="5">
        <v>43173</v>
      </c>
      <c r="C4277" s="5">
        <v>43173</v>
      </c>
      <c r="D4277" s="2" t="s">
        <v>45</v>
      </c>
      <c r="E4277" s="2" t="s">
        <v>41</v>
      </c>
      <c r="F4277" s="2" t="s">
        <v>183</v>
      </c>
      <c r="G4277" s="6" t="str">
        <f>VLOOKUP(F4277,'Customer Info'!A:B,2,0)</f>
        <v>Adam</v>
      </c>
      <c r="H4277" s="6" t="str">
        <f>VLOOKUP(F4277,'Customer Info'!A:C,3,0)</f>
        <v>Bellavance</v>
      </c>
      <c r="I4277" s="6" t="str">
        <f>VLOOKUP(F4277,'Customer Info'!A:E,5,0)</f>
        <v>Kwinana</v>
      </c>
      <c r="J4277" s="2" t="s">
        <v>94</v>
      </c>
      <c r="K4277" s="2">
        <v>191</v>
      </c>
      <c r="L4277" s="2">
        <v>170</v>
      </c>
      <c r="M4277" s="2">
        <v>6</v>
      </c>
      <c r="N4277" s="7">
        <f t="shared" si="264"/>
        <v>1020</v>
      </c>
      <c r="O4277" s="7">
        <f t="shared" si="265"/>
        <v>1146</v>
      </c>
      <c r="P4277" s="2">
        <v>30</v>
      </c>
      <c r="Q4277" s="8">
        <f t="shared" si="266"/>
        <v>1176</v>
      </c>
      <c r="R4277" s="8">
        <f t="shared" si="267"/>
        <v>126</v>
      </c>
      <c r="S4277" s="2" t="s">
        <v>61</v>
      </c>
      <c r="T4277" s="22" cm="1">
        <f t="array" ref="T4277">_xlfn.IFS(OR(Q4277&gt;$U$2,Q4277&lt;$U$3),Q4277*$V$2,OR(Q4277&gt;$U$3,Q4277&lt;$U$4),Q4277*$V$3,OR(Q4277&gt;$U$3,Q4277&lt;$U$4),Q4277*$V$4,OR(Q4277&gt;$U$5,Q4277&lt;$U$6),Q4277*$V$6,OR(Q4277&gt;$U$6,Q4277&lt;$U$7),Q4277*$V$7)</f>
        <v>23.52</v>
      </c>
    </row>
    <row r="4278" spans="1:20" x14ac:dyDescent="0.3">
      <c r="A4278" s="2" t="s">
        <v>4964</v>
      </c>
      <c r="B4278" s="5">
        <v>43250</v>
      </c>
      <c r="C4278" s="5">
        <v>43252</v>
      </c>
      <c r="D4278" s="2" t="s">
        <v>45</v>
      </c>
      <c r="E4278" s="2" t="s">
        <v>27</v>
      </c>
      <c r="F4278" s="2" t="s">
        <v>1446</v>
      </c>
      <c r="G4278" s="6" t="str">
        <f>VLOOKUP(F4278,'Customer Info'!A:B,2,0)</f>
        <v>Toby</v>
      </c>
      <c r="H4278" s="6" t="str">
        <f>VLOOKUP(F4278,'Customer Info'!A:C,3,0)</f>
        <v>Gnade</v>
      </c>
      <c r="I4278" s="6" t="str">
        <f>VLOOKUP(F4278,'Customer Info'!A:E,5,0)</f>
        <v>Bhopal</v>
      </c>
      <c r="J4278" s="2" t="s">
        <v>253</v>
      </c>
      <c r="K4278" s="2">
        <v>726</v>
      </c>
      <c r="L4278" s="2">
        <v>646</v>
      </c>
      <c r="M4278" s="2">
        <v>2</v>
      </c>
      <c r="N4278" s="7">
        <f t="shared" si="264"/>
        <v>1292</v>
      </c>
      <c r="O4278" s="7">
        <f t="shared" si="265"/>
        <v>1452</v>
      </c>
      <c r="P4278" s="2">
        <v>68</v>
      </c>
      <c r="Q4278" s="8">
        <f t="shared" si="266"/>
        <v>1520</v>
      </c>
      <c r="R4278" s="8">
        <f t="shared" si="267"/>
        <v>160</v>
      </c>
      <c r="S4278" s="2" t="s">
        <v>31</v>
      </c>
      <c r="T4278" s="22" cm="1">
        <f t="array" ref="T4278">_xlfn.IFS(OR(Q4278&gt;$U$2,Q4278&lt;$U$3),Q4278*$V$2,OR(Q4278&gt;$U$3,Q4278&lt;$U$4),Q4278*$V$3,OR(Q4278&gt;$U$3,Q4278&lt;$U$4),Q4278*$V$4,OR(Q4278&gt;$U$5,Q4278&lt;$U$6),Q4278*$V$6,OR(Q4278&gt;$U$6,Q4278&lt;$U$7),Q4278*$V$7)</f>
        <v>30.400000000000002</v>
      </c>
    </row>
    <row r="4279" spans="1:20" x14ac:dyDescent="0.3">
      <c r="A4279" s="2" t="s">
        <v>4965</v>
      </c>
      <c r="B4279" s="5">
        <v>43441</v>
      </c>
      <c r="C4279" s="5">
        <v>43441</v>
      </c>
      <c r="D4279" s="2" t="s">
        <v>33</v>
      </c>
      <c r="E4279" s="2" t="s">
        <v>46</v>
      </c>
      <c r="F4279" s="2" t="s">
        <v>587</v>
      </c>
      <c r="G4279" s="6" t="str">
        <f>VLOOKUP(F4279,'Customer Info'!A:B,2,0)</f>
        <v>Dave</v>
      </c>
      <c r="H4279" s="6" t="str">
        <f>VLOOKUP(F4279,'Customer Info'!A:C,3,0)</f>
        <v>Hallsten</v>
      </c>
      <c r="I4279" s="6" t="str">
        <f>VLOOKUP(F4279,'Customer Info'!A:E,5,0)</f>
        <v>Coimbatore</v>
      </c>
      <c r="J4279" s="2" t="s">
        <v>864</v>
      </c>
      <c r="K4279" s="2">
        <v>39095</v>
      </c>
      <c r="L4279" s="2">
        <v>35516</v>
      </c>
      <c r="M4279" s="2">
        <v>2</v>
      </c>
      <c r="N4279" s="7">
        <f t="shared" si="264"/>
        <v>71032</v>
      </c>
      <c r="O4279" s="7">
        <f t="shared" si="265"/>
        <v>78190</v>
      </c>
      <c r="P4279" s="2">
        <v>91</v>
      </c>
      <c r="Q4279" s="8">
        <f t="shared" si="266"/>
        <v>78281</v>
      </c>
      <c r="R4279" s="8">
        <f t="shared" si="267"/>
        <v>7158</v>
      </c>
      <c r="S4279" s="2" t="s">
        <v>31</v>
      </c>
      <c r="T4279" s="22" cm="1">
        <f t="array" ref="T4279">_xlfn.IFS(OR(Q4279&gt;$U$2,Q4279&lt;$U$3),Q4279*$V$2,OR(Q4279&gt;$U$3,Q4279&lt;$U$4),Q4279*$V$3,OR(Q4279&gt;$U$3,Q4279&lt;$U$4),Q4279*$V$4,OR(Q4279&gt;$U$5,Q4279&lt;$U$6),Q4279*$V$6,OR(Q4279&gt;$U$6,Q4279&lt;$U$7),Q4279*$V$7)</f>
        <v>1565.6200000000001</v>
      </c>
    </row>
    <row r="4280" spans="1:20" x14ac:dyDescent="0.3">
      <c r="A4280" s="2" t="s">
        <v>4966</v>
      </c>
      <c r="B4280" s="5">
        <v>43186</v>
      </c>
      <c r="C4280" s="5">
        <v>43186</v>
      </c>
      <c r="D4280" s="2" t="s">
        <v>33</v>
      </c>
      <c r="E4280" s="2" t="s">
        <v>27</v>
      </c>
      <c r="F4280" s="2" t="s">
        <v>1157</v>
      </c>
      <c r="G4280" s="6" t="str">
        <f>VLOOKUP(F4280,'Customer Info'!A:B,2,0)</f>
        <v>Dianna</v>
      </c>
      <c r="H4280" s="6" t="str">
        <f>VLOOKUP(F4280,'Customer Info'!A:C,3,0)</f>
        <v>Wilson</v>
      </c>
      <c r="I4280" s="6" t="str">
        <f>VLOOKUP(F4280,'Customer Info'!A:E,5,0)</f>
        <v>Gold Coast</v>
      </c>
      <c r="J4280" s="2" t="s">
        <v>536</v>
      </c>
      <c r="K4280" s="2">
        <v>7315</v>
      </c>
      <c r="L4280" s="2">
        <v>6967</v>
      </c>
      <c r="M4280" s="2">
        <v>2</v>
      </c>
      <c r="N4280" s="7">
        <f t="shared" si="264"/>
        <v>13934</v>
      </c>
      <c r="O4280" s="7">
        <f t="shared" si="265"/>
        <v>14630</v>
      </c>
      <c r="P4280" s="2">
        <v>60</v>
      </c>
      <c r="Q4280" s="8">
        <f t="shared" si="266"/>
        <v>14690</v>
      </c>
      <c r="R4280" s="8">
        <f t="shared" si="267"/>
        <v>696</v>
      </c>
      <c r="S4280" s="2" t="s">
        <v>31</v>
      </c>
      <c r="T4280" s="22" cm="1">
        <f t="array" ref="T4280">_xlfn.IFS(OR(Q4280&gt;$U$2,Q4280&lt;$U$3),Q4280*$V$2,OR(Q4280&gt;$U$3,Q4280&lt;$U$4),Q4280*$V$3,OR(Q4280&gt;$U$3,Q4280&lt;$U$4),Q4280*$V$4,OR(Q4280&gt;$U$5,Q4280&lt;$U$6),Q4280*$V$6,OR(Q4280&gt;$U$6,Q4280&lt;$U$7),Q4280*$V$7)</f>
        <v>293.8</v>
      </c>
    </row>
    <row r="4281" spans="1:20" x14ac:dyDescent="0.3">
      <c r="A4281" s="2" t="s">
        <v>4967</v>
      </c>
      <c r="B4281" s="5">
        <v>43441</v>
      </c>
      <c r="C4281" s="5">
        <v>43442</v>
      </c>
      <c r="D4281" s="2" t="s">
        <v>45</v>
      </c>
      <c r="E4281" s="2" t="s">
        <v>41</v>
      </c>
      <c r="F4281" s="2" t="s">
        <v>454</v>
      </c>
      <c r="G4281" s="6" t="str">
        <f>VLOOKUP(F4281,'Customer Info'!A:B,2,0)</f>
        <v>Eugene</v>
      </c>
      <c r="H4281" s="6" t="str">
        <f>VLOOKUP(F4281,'Customer Info'!A:C,3,0)</f>
        <v>Moren</v>
      </c>
      <c r="I4281" s="6" t="str">
        <f>VLOOKUP(F4281,'Customer Info'!A:E,5,0)</f>
        <v>Patiala</v>
      </c>
      <c r="J4281" s="2" t="s">
        <v>100</v>
      </c>
      <c r="K4281" s="2">
        <v>445</v>
      </c>
      <c r="L4281" s="2">
        <v>415</v>
      </c>
      <c r="M4281" s="2">
        <v>3</v>
      </c>
      <c r="N4281" s="7">
        <f t="shared" si="264"/>
        <v>1245</v>
      </c>
      <c r="O4281" s="7">
        <f t="shared" si="265"/>
        <v>1335</v>
      </c>
      <c r="P4281" s="2">
        <v>23</v>
      </c>
      <c r="Q4281" s="8">
        <f t="shared" si="266"/>
        <v>1358</v>
      </c>
      <c r="R4281" s="8">
        <f t="shared" si="267"/>
        <v>90</v>
      </c>
      <c r="S4281" s="2" t="s">
        <v>31</v>
      </c>
      <c r="T4281" s="22" cm="1">
        <f t="array" ref="T4281">_xlfn.IFS(OR(Q4281&gt;$U$2,Q4281&lt;$U$3),Q4281*$V$2,OR(Q4281&gt;$U$3,Q4281&lt;$U$4),Q4281*$V$3,OR(Q4281&gt;$U$3,Q4281&lt;$U$4),Q4281*$V$4,OR(Q4281&gt;$U$5,Q4281&lt;$U$6),Q4281*$V$6,OR(Q4281&gt;$U$6,Q4281&lt;$U$7),Q4281*$V$7)</f>
        <v>27.16</v>
      </c>
    </row>
    <row r="4282" spans="1:20" x14ac:dyDescent="0.3">
      <c r="A4282" s="2" t="s">
        <v>4968</v>
      </c>
      <c r="B4282" s="5">
        <v>43292</v>
      </c>
      <c r="C4282" s="5">
        <v>43292</v>
      </c>
      <c r="D4282" s="2" t="s">
        <v>26</v>
      </c>
      <c r="E4282" s="2" t="s">
        <v>89</v>
      </c>
      <c r="F4282" s="2" t="s">
        <v>1180</v>
      </c>
      <c r="G4282" s="6" t="str">
        <f>VLOOKUP(F4282,'Customer Info'!A:B,2,0)</f>
        <v>Michael</v>
      </c>
      <c r="H4282" s="6" t="str">
        <f>VLOOKUP(F4282,'Customer Info'!A:C,3,0)</f>
        <v>Moore</v>
      </c>
      <c r="I4282" s="6" t="str">
        <f>VLOOKUP(F4282,'Customer Info'!A:E,5,0)</f>
        <v>Vadodara</v>
      </c>
      <c r="J4282" s="2" t="s">
        <v>75</v>
      </c>
      <c r="K4282" s="2">
        <v>4846</v>
      </c>
      <c r="L4282" s="2">
        <v>4492</v>
      </c>
      <c r="M4282" s="2">
        <v>6</v>
      </c>
      <c r="N4282" s="7">
        <f t="shared" si="264"/>
        <v>26952</v>
      </c>
      <c r="O4282" s="7">
        <f t="shared" si="265"/>
        <v>29076</v>
      </c>
      <c r="P4282" s="2">
        <v>99</v>
      </c>
      <c r="Q4282" s="8">
        <f t="shared" si="266"/>
        <v>29175</v>
      </c>
      <c r="R4282" s="8">
        <f t="shared" si="267"/>
        <v>2124</v>
      </c>
      <c r="S4282" s="2" t="s">
        <v>69</v>
      </c>
      <c r="T4282" s="22" cm="1">
        <f t="array" ref="T4282">_xlfn.IFS(OR(Q4282&gt;$U$2,Q4282&lt;$U$3),Q4282*$V$2,OR(Q4282&gt;$U$3,Q4282&lt;$U$4),Q4282*$V$3,OR(Q4282&gt;$U$3,Q4282&lt;$U$4),Q4282*$V$4,OR(Q4282&gt;$U$5,Q4282&lt;$U$6),Q4282*$V$6,OR(Q4282&gt;$U$6,Q4282&lt;$U$7),Q4282*$V$7)</f>
        <v>583.5</v>
      </c>
    </row>
    <row r="4283" spans="1:20" x14ac:dyDescent="0.3">
      <c r="A4283" s="2" t="s">
        <v>4969</v>
      </c>
      <c r="B4283" s="5">
        <v>43292</v>
      </c>
      <c r="C4283" s="5">
        <v>43292</v>
      </c>
      <c r="D4283" s="2" t="s">
        <v>26</v>
      </c>
      <c r="E4283" s="2" t="s">
        <v>34</v>
      </c>
      <c r="F4283" s="2" t="s">
        <v>1319</v>
      </c>
      <c r="G4283" s="6" t="str">
        <f>VLOOKUP(F4283,'Customer Info'!A:B,2,0)</f>
        <v>Susan</v>
      </c>
      <c r="H4283" s="6" t="str">
        <f>VLOOKUP(F4283,'Customer Info'!A:C,3,0)</f>
        <v>Pistek</v>
      </c>
      <c r="I4283" s="6" t="str">
        <f>VLOOKUP(F4283,'Customer Info'!A:E,5,0)</f>
        <v>Padang</v>
      </c>
      <c r="J4283" s="2" t="s">
        <v>552</v>
      </c>
      <c r="K4283" s="2">
        <v>6481</v>
      </c>
      <c r="L4283" s="2">
        <v>5884</v>
      </c>
      <c r="M4283" s="2">
        <v>2</v>
      </c>
      <c r="N4283" s="7">
        <f t="shared" si="264"/>
        <v>11768</v>
      </c>
      <c r="O4283" s="7">
        <f t="shared" si="265"/>
        <v>12962</v>
      </c>
      <c r="P4283" s="2">
        <v>100</v>
      </c>
      <c r="Q4283" s="8">
        <f t="shared" si="266"/>
        <v>13062</v>
      </c>
      <c r="R4283" s="8">
        <f t="shared" si="267"/>
        <v>1194</v>
      </c>
      <c r="S4283" s="2" t="s">
        <v>31</v>
      </c>
      <c r="T4283" s="22" cm="1">
        <f t="array" ref="T4283">_xlfn.IFS(OR(Q4283&gt;$U$2,Q4283&lt;$U$3),Q4283*$V$2,OR(Q4283&gt;$U$3,Q4283&lt;$U$4),Q4283*$V$3,OR(Q4283&gt;$U$3,Q4283&lt;$U$4),Q4283*$V$4,OR(Q4283&gt;$U$5,Q4283&lt;$U$6),Q4283*$V$6,OR(Q4283&gt;$U$6,Q4283&lt;$U$7),Q4283*$V$7)</f>
        <v>261.24</v>
      </c>
    </row>
    <row r="4284" spans="1:20" x14ac:dyDescent="0.3">
      <c r="A4284" s="2" t="s">
        <v>4970</v>
      </c>
      <c r="B4284" s="5">
        <v>43235</v>
      </c>
      <c r="C4284" s="5">
        <v>43237</v>
      </c>
      <c r="D4284" s="2" t="s">
        <v>33</v>
      </c>
      <c r="E4284" s="2" t="s">
        <v>89</v>
      </c>
      <c r="F4284" s="2" t="s">
        <v>301</v>
      </c>
      <c r="G4284" s="6" t="str">
        <f>VLOOKUP(F4284,'Customer Info'!A:B,2,0)</f>
        <v>Tony</v>
      </c>
      <c r="H4284" s="6" t="str">
        <f>VLOOKUP(F4284,'Customer Info'!A:C,3,0)</f>
        <v>Sayre</v>
      </c>
      <c r="I4284" s="6" t="str">
        <f>VLOOKUP(F4284,'Customer Info'!A:E,5,0)</f>
        <v>Jakarta</v>
      </c>
      <c r="J4284" s="2" t="s">
        <v>762</v>
      </c>
      <c r="K4284" s="2">
        <v>2466</v>
      </c>
      <c r="L4284" s="2">
        <v>2327</v>
      </c>
      <c r="M4284" s="2">
        <v>1</v>
      </c>
      <c r="N4284" s="7">
        <f t="shared" si="264"/>
        <v>2327</v>
      </c>
      <c r="O4284" s="7">
        <f t="shared" si="265"/>
        <v>2466</v>
      </c>
      <c r="P4284" s="2">
        <v>26</v>
      </c>
      <c r="Q4284" s="8">
        <f t="shared" si="266"/>
        <v>2492</v>
      </c>
      <c r="R4284" s="8">
        <f t="shared" si="267"/>
        <v>139</v>
      </c>
      <c r="S4284" s="2" t="s">
        <v>31</v>
      </c>
      <c r="T4284" s="22" cm="1">
        <f t="array" ref="T4284">_xlfn.IFS(OR(Q4284&gt;$U$2,Q4284&lt;$U$3),Q4284*$V$2,OR(Q4284&gt;$U$3,Q4284&lt;$U$4),Q4284*$V$3,OR(Q4284&gt;$U$3,Q4284&lt;$U$4),Q4284*$V$4,OR(Q4284&gt;$U$5,Q4284&lt;$U$6),Q4284*$V$6,OR(Q4284&gt;$U$6,Q4284&lt;$U$7),Q4284*$V$7)</f>
        <v>49.84</v>
      </c>
    </row>
    <row r="4285" spans="1:20" x14ac:dyDescent="0.3">
      <c r="A4285" s="2" t="s">
        <v>4971</v>
      </c>
      <c r="B4285" s="5">
        <v>43414</v>
      </c>
      <c r="C4285" s="5">
        <v>43415</v>
      </c>
      <c r="D4285" s="2" t="s">
        <v>26</v>
      </c>
      <c r="E4285" s="2" t="s">
        <v>89</v>
      </c>
      <c r="F4285" s="2" t="s">
        <v>812</v>
      </c>
      <c r="G4285" s="6" t="str">
        <f>VLOOKUP(F4285,'Customer Info'!A:B,2,0)</f>
        <v>Philisse</v>
      </c>
      <c r="H4285" s="6" t="str">
        <f>VLOOKUP(F4285,'Customer Info'!A:C,3,0)</f>
        <v>Overcash</v>
      </c>
      <c r="I4285" s="6" t="str">
        <f>VLOOKUP(F4285,'Customer Info'!A:E,5,0)</f>
        <v>Devonport</v>
      </c>
      <c r="J4285" s="2" t="s">
        <v>129</v>
      </c>
      <c r="K4285" s="2">
        <v>2007</v>
      </c>
      <c r="L4285" s="2">
        <v>1839</v>
      </c>
      <c r="M4285" s="2">
        <v>2</v>
      </c>
      <c r="N4285" s="7">
        <f t="shared" si="264"/>
        <v>3678</v>
      </c>
      <c r="O4285" s="7">
        <f t="shared" si="265"/>
        <v>4014</v>
      </c>
      <c r="P4285" s="2">
        <v>39</v>
      </c>
      <c r="Q4285" s="8">
        <f t="shared" si="266"/>
        <v>4053</v>
      </c>
      <c r="R4285" s="8">
        <f t="shared" si="267"/>
        <v>336</v>
      </c>
      <c r="S4285" s="2" t="s">
        <v>61</v>
      </c>
      <c r="T4285" s="22" cm="1">
        <f t="array" ref="T4285">_xlfn.IFS(OR(Q4285&gt;$U$2,Q4285&lt;$U$3),Q4285*$V$2,OR(Q4285&gt;$U$3,Q4285&lt;$U$4),Q4285*$V$3,OR(Q4285&gt;$U$3,Q4285&lt;$U$4),Q4285*$V$4,OR(Q4285&gt;$U$5,Q4285&lt;$U$6),Q4285*$V$6,OR(Q4285&gt;$U$6,Q4285&lt;$U$7),Q4285*$V$7)</f>
        <v>81.06</v>
      </c>
    </row>
    <row r="4286" spans="1:20" x14ac:dyDescent="0.3">
      <c r="A4286" s="2" t="s">
        <v>4972</v>
      </c>
      <c r="B4286" s="5">
        <v>43192</v>
      </c>
      <c r="C4286" s="5">
        <v>43193</v>
      </c>
      <c r="D4286" s="2" t="s">
        <v>45</v>
      </c>
      <c r="E4286" s="2" t="s">
        <v>34</v>
      </c>
      <c r="F4286" s="2" t="s">
        <v>861</v>
      </c>
      <c r="G4286" s="6" t="str">
        <f>VLOOKUP(F4286,'Customer Info'!A:B,2,0)</f>
        <v>Anemone</v>
      </c>
      <c r="H4286" s="6" t="str">
        <f>VLOOKUP(F4286,'Customer Info'!A:C,3,0)</f>
        <v>Ratner</v>
      </c>
      <c r="I4286" s="6" t="str">
        <f>VLOOKUP(F4286,'Customer Info'!A:E,5,0)</f>
        <v>Pune</v>
      </c>
      <c r="J4286" s="2" t="s">
        <v>94</v>
      </c>
      <c r="K4286" s="2">
        <v>123</v>
      </c>
      <c r="L4286" s="2">
        <v>115</v>
      </c>
      <c r="M4286" s="2">
        <v>2</v>
      </c>
      <c r="N4286" s="7">
        <f t="shared" si="264"/>
        <v>230</v>
      </c>
      <c r="O4286" s="7">
        <f t="shared" si="265"/>
        <v>246</v>
      </c>
      <c r="P4286" s="2">
        <v>30</v>
      </c>
      <c r="Q4286" s="8">
        <f t="shared" si="266"/>
        <v>276</v>
      </c>
      <c r="R4286" s="8">
        <f t="shared" si="267"/>
        <v>16</v>
      </c>
      <c r="S4286" s="2" t="s">
        <v>31</v>
      </c>
      <c r="T4286" s="22" cm="1">
        <f t="array" ref="T4286">_xlfn.IFS(OR(Q4286&gt;$U$2,Q4286&lt;$U$3),Q4286*$V$2,OR(Q4286&gt;$U$3,Q4286&lt;$U$4),Q4286*$V$3,OR(Q4286&gt;$U$3,Q4286&lt;$U$4),Q4286*$V$4,OR(Q4286&gt;$U$5,Q4286&lt;$U$6),Q4286*$V$6,OR(Q4286&gt;$U$6,Q4286&lt;$U$7),Q4286*$V$7)</f>
        <v>5.5200000000000005</v>
      </c>
    </row>
    <row r="4287" spans="1:20" x14ac:dyDescent="0.3">
      <c r="A4287" s="2" t="s">
        <v>4972</v>
      </c>
      <c r="B4287" s="5">
        <v>43408</v>
      </c>
      <c r="C4287" s="5">
        <v>43410</v>
      </c>
      <c r="D4287" s="2" t="s">
        <v>45</v>
      </c>
      <c r="E4287" s="2" t="s">
        <v>41</v>
      </c>
      <c r="F4287" s="2" t="s">
        <v>50</v>
      </c>
      <c r="G4287" s="6" t="str">
        <f>VLOOKUP(F4287,'Customer Info'!A:B,2,0)</f>
        <v>Jas</v>
      </c>
      <c r="H4287" s="6" t="str">
        <f>VLOOKUP(F4287,'Customer Info'!A:C,3,0)</f>
        <v>O'Carroll</v>
      </c>
      <c r="I4287" s="6" t="str">
        <f>VLOOKUP(F4287,'Customer Info'!A:E,5,0)</f>
        <v>Essen</v>
      </c>
      <c r="J4287" s="2" t="s">
        <v>250</v>
      </c>
      <c r="K4287" s="2">
        <v>140</v>
      </c>
      <c r="L4287" s="2">
        <v>137</v>
      </c>
      <c r="M4287" s="2">
        <v>9</v>
      </c>
      <c r="N4287" s="7">
        <f t="shared" si="264"/>
        <v>1233</v>
      </c>
      <c r="O4287" s="7">
        <f t="shared" si="265"/>
        <v>1260</v>
      </c>
      <c r="P4287" s="2">
        <v>30</v>
      </c>
      <c r="Q4287" s="8">
        <f t="shared" si="266"/>
        <v>1290</v>
      </c>
      <c r="R4287" s="8">
        <f t="shared" si="267"/>
        <v>27</v>
      </c>
      <c r="S4287" s="2" t="s">
        <v>31</v>
      </c>
      <c r="T4287" s="22" cm="1">
        <f t="array" ref="T4287">_xlfn.IFS(OR(Q4287&gt;$U$2,Q4287&lt;$U$3),Q4287*$V$2,OR(Q4287&gt;$U$3,Q4287&lt;$U$4),Q4287*$V$3,OR(Q4287&gt;$U$3,Q4287&lt;$U$4),Q4287*$V$4,OR(Q4287&gt;$U$5,Q4287&lt;$U$6),Q4287*$V$6,OR(Q4287&gt;$U$6,Q4287&lt;$U$7),Q4287*$V$7)</f>
        <v>25.8</v>
      </c>
    </row>
    <row r="4288" spans="1:20" x14ac:dyDescent="0.3">
      <c r="A4288" s="2" t="s">
        <v>4973</v>
      </c>
      <c r="B4288" s="5">
        <v>43390</v>
      </c>
      <c r="C4288" s="5">
        <v>43392</v>
      </c>
      <c r="D4288" s="2" t="s">
        <v>45</v>
      </c>
      <c r="E4288" s="2" t="s">
        <v>34</v>
      </c>
      <c r="F4288" s="2" t="s">
        <v>1507</v>
      </c>
      <c r="G4288" s="6" t="str">
        <f>VLOOKUP(F4288,'Customer Info'!A:B,2,0)</f>
        <v>Laurel</v>
      </c>
      <c r="H4288" s="6" t="str">
        <f>VLOOKUP(F4288,'Customer Info'!A:C,3,0)</f>
        <v>Beltran</v>
      </c>
      <c r="I4288" s="6" t="str">
        <f>VLOOKUP(F4288,'Customer Info'!A:E,5,0)</f>
        <v>Wuppertal</v>
      </c>
      <c r="J4288" s="2" t="s">
        <v>84</v>
      </c>
      <c r="K4288" s="2">
        <v>2078</v>
      </c>
      <c r="L4288" s="2">
        <v>1871</v>
      </c>
      <c r="M4288" s="2">
        <v>3</v>
      </c>
      <c r="N4288" s="7">
        <f t="shared" si="264"/>
        <v>5613</v>
      </c>
      <c r="O4288" s="7">
        <f t="shared" si="265"/>
        <v>6234</v>
      </c>
      <c r="P4288" s="2">
        <v>45</v>
      </c>
      <c r="Q4288" s="8">
        <f t="shared" si="266"/>
        <v>6279</v>
      </c>
      <c r="R4288" s="8">
        <f t="shared" si="267"/>
        <v>621</v>
      </c>
      <c r="S4288" s="2" t="s">
        <v>61</v>
      </c>
      <c r="T4288" s="22" cm="1">
        <f t="array" ref="T4288">_xlfn.IFS(OR(Q4288&gt;$U$2,Q4288&lt;$U$3),Q4288*$V$2,OR(Q4288&gt;$U$3,Q4288&lt;$U$4),Q4288*$V$3,OR(Q4288&gt;$U$3,Q4288&lt;$U$4),Q4288*$V$4,OR(Q4288&gt;$U$5,Q4288&lt;$U$6),Q4288*$V$6,OR(Q4288&gt;$U$6,Q4288&lt;$U$7),Q4288*$V$7)</f>
        <v>125.58</v>
      </c>
    </row>
    <row r="4289" spans="1:20" x14ac:dyDescent="0.3">
      <c r="A4289" s="2" t="s">
        <v>4974</v>
      </c>
      <c r="B4289" s="5">
        <v>43443</v>
      </c>
      <c r="C4289" s="5">
        <v>43443</v>
      </c>
      <c r="D4289" s="2" t="s">
        <v>45</v>
      </c>
      <c r="E4289" s="2" t="s">
        <v>46</v>
      </c>
      <c r="F4289" s="2" t="s">
        <v>740</v>
      </c>
      <c r="G4289" s="6" t="str">
        <f>VLOOKUP(F4289,'Customer Info'!A:B,2,0)</f>
        <v>Rick</v>
      </c>
      <c r="H4289" s="6" t="str">
        <f>VLOOKUP(F4289,'Customer Info'!A:C,3,0)</f>
        <v>Reed</v>
      </c>
      <c r="I4289" s="6" t="str">
        <f>VLOOKUP(F4289,'Customer Info'!A:E,5,0)</f>
        <v>Lucknow</v>
      </c>
      <c r="J4289" s="2" t="s">
        <v>433</v>
      </c>
      <c r="K4289" s="2">
        <v>511</v>
      </c>
      <c r="L4289" s="2">
        <v>468</v>
      </c>
      <c r="M4289" s="2">
        <v>1</v>
      </c>
      <c r="N4289" s="7">
        <f t="shared" si="264"/>
        <v>468</v>
      </c>
      <c r="O4289" s="7">
        <f t="shared" si="265"/>
        <v>511</v>
      </c>
      <c r="P4289" s="2">
        <v>58</v>
      </c>
      <c r="Q4289" s="8">
        <f t="shared" si="266"/>
        <v>569</v>
      </c>
      <c r="R4289" s="8">
        <f t="shared" si="267"/>
        <v>43</v>
      </c>
      <c r="S4289" s="2" t="s">
        <v>31</v>
      </c>
      <c r="T4289" s="22" cm="1">
        <f t="array" ref="T4289">_xlfn.IFS(OR(Q4289&gt;$U$2,Q4289&lt;$U$3),Q4289*$V$2,OR(Q4289&gt;$U$3,Q4289&lt;$U$4),Q4289*$V$3,OR(Q4289&gt;$U$3,Q4289&lt;$U$4),Q4289*$V$4,OR(Q4289&gt;$U$5,Q4289&lt;$U$6),Q4289*$V$6,OR(Q4289&gt;$U$6,Q4289&lt;$U$7),Q4289*$V$7)</f>
        <v>11.38</v>
      </c>
    </row>
    <row r="4290" spans="1:20" x14ac:dyDescent="0.3">
      <c r="A4290" s="2" t="s">
        <v>4975</v>
      </c>
      <c r="B4290" s="5">
        <v>43303</v>
      </c>
      <c r="C4290" s="5">
        <v>43303</v>
      </c>
      <c r="D4290" s="2" t="s">
        <v>26</v>
      </c>
      <c r="E4290" s="2" t="s">
        <v>89</v>
      </c>
      <c r="F4290" s="2" t="s">
        <v>1456</v>
      </c>
      <c r="G4290" s="6" t="str">
        <f>VLOOKUP(F4290,'Customer Info'!A:B,2,0)</f>
        <v>Darren</v>
      </c>
      <c r="H4290" s="6" t="str">
        <f>VLOOKUP(F4290,'Customer Info'!A:C,3,0)</f>
        <v>Koutras</v>
      </c>
      <c r="I4290" s="6" t="str">
        <f>VLOOKUP(F4290,'Customer Info'!A:E,5,0)</f>
        <v>Pune</v>
      </c>
      <c r="J4290" s="2" t="s">
        <v>291</v>
      </c>
      <c r="K4290" s="2">
        <v>1790</v>
      </c>
      <c r="L4290" s="2">
        <v>1706</v>
      </c>
      <c r="M4290" s="2">
        <v>3</v>
      </c>
      <c r="N4290" s="7">
        <f t="shared" si="264"/>
        <v>5118</v>
      </c>
      <c r="O4290" s="7">
        <f t="shared" si="265"/>
        <v>5370</v>
      </c>
      <c r="P4290" s="2">
        <v>60</v>
      </c>
      <c r="Q4290" s="8">
        <f t="shared" si="266"/>
        <v>5430</v>
      </c>
      <c r="R4290" s="8">
        <f t="shared" si="267"/>
        <v>252</v>
      </c>
      <c r="S4290" s="2" t="s">
        <v>61</v>
      </c>
      <c r="T4290" s="22" cm="1">
        <f t="array" ref="T4290">_xlfn.IFS(OR(Q4290&gt;$U$2,Q4290&lt;$U$3),Q4290*$V$2,OR(Q4290&gt;$U$3,Q4290&lt;$U$4),Q4290*$V$3,OR(Q4290&gt;$U$3,Q4290&lt;$U$4),Q4290*$V$4,OR(Q4290&gt;$U$5,Q4290&lt;$U$6),Q4290*$V$6,OR(Q4290&gt;$U$6,Q4290&lt;$U$7),Q4290*$V$7)</f>
        <v>108.60000000000001</v>
      </c>
    </row>
    <row r="4291" spans="1:20" x14ac:dyDescent="0.3">
      <c r="A4291" s="2" t="s">
        <v>4976</v>
      </c>
      <c r="B4291" s="5">
        <v>43172</v>
      </c>
      <c r="C4291" s="5">
        <v>43174</v>
      </c>
      <c r="D4291" s="2" t="s">
        <v>45</v>
      </c>
      <c r="E4291" s="2" t="s">
        <v>41</v>
      </c>
      <c r="F4291" s="2" t="s">
        <v>740</v>
      </c>
      <c r="G4291" s="6" t="str">
        <f>VLOOKUP(F4291,'Customer Info'!A:B,2,0)</f>
        <v>Rick</v>
      </c>
      <c r="H4291" s="6" t="str">
        <f>VLOOKUP(F4291,'Customer Info'!A:C,3,0)</f>
        <v>Reed</v>
      </c>
      <c r="I4291" s="6" t="str">
        <f>VLOOKUP(F4291,'Customer Info'!A:E,5,0)</f>
        <v>Lucknow</v>
      </c>
      <c r="J4291" s="2" t="s">
        <v>745</v>
      </c>
      <c r="K4291" s="2">
        <v>511</v>
      </c>
      <c r="L4291" s="2">
        <v>477</v>
      </c>
      <c r="M4291" s="2">
        <v>1</v>
      </c>
      <c r="N4291" s="7">
        <f t="shared" si="264"/>
        <v>477</v>
      </c>
      <c r="O4291" s="7">
        <f t="shared" si="265"/>
        <v>511</v>
      </c>
      <c r="P4291" s="2">
        <v>77</v>
      </c>
      <c r="Q4291" s="8">
        <f t="shared" si="266"/>
        <v>588</v>
      </c>
      <c r="R4291" s="8">
        <f t="shared" si="267"/>
        <v>34</v>
      </c>
      <c r="S4291" s="2" t="s">
        <v>31</v>
      </c>
      <c r="T4291" s="22" cm="1">
        <f t="array" ref="T4291">_xlfn.IFS(OR(Q4291&gt;$U$2,Q4291&lt;$U$3),Q4291*$V$2,OR(Q4291&gt;$U$3,Q4291&lt;$U$4),Q4291*$V$3,OR(Q4291&gt;$U$3,Q4291&lt;$U$4),Q4291*$V$4,OR(Q4291&gt;$U$5,Q4291&lt;$U$6),Q4291*$V$6,OR(Q4291&gt;$U$6,Q4291&lt;$U$7),Q4291*$V$7)</f>
        <v>11.76</v>
      </c>
    </row>
    <row r="4292" spans="1:20" x14ac:dyDescent="0.3">
      <c r="A4292" s="2" t="s">
        <v>4977</v>
      </c>
      <c r="B4292" s="5">
        <v>43293</v>
      </c>
      <c r="C4292" s="5">
        <v>43293</v>
      </c>
      <c r="D4292" s="2" t="s">
        <v>45</v>
      </c>
      <c r="E4292" s="2" t="s">
        <v>27</v>
      </c>
      <c r="F4292" s="2" t="s">
        <v>764</v>
      </c>
      <c r="G4292" s="6" t="str">
        <f>VLOOKUP(F4292,'Customer Info'!A:B,2,0)</f>
        <v>Brad</v>
      </c>
      <c r="H4292" s="6" t="str">
        <f>VLOOKUP(F4292,'Customer Info'!A:C,3,0)</f>
        <v>Thomas</v>
      </c>
      <c r="I4292" s="6" t="str">
        <f>VLOOKUP(F4292,'Customer Info'!A:E,5,0)</f>
        <v>Udaipur</v>
      </c>
      <c r="J4292" s="2" t="s">
        <v>218</v>
      </c>
      <c r="K4292" s="2">
        <v>130</v>
      </c>
      <c r="L4292" s="2">
        <v>122</v>
      </c>
      <c r="M4292" s="2">
        <v>2</v>
      </c>
      <c r="N4292" s="7">
        <f t="shared" si="264"/>
        <v>244</v>
      </c>
      <c r="O4292" s="7">
        <f t="shared" si="265"/>
        <v>260</v>
      </c>
      <c r="P4292" s="2">
        <v>30</v>
      </c>
      <c r="Q4292" s="8">
        <f t="shared" si="266"/>
        <v>290</v>
      </c>
      <c r="R4292" s="8">
        <f t="shared" si="267"/>
        <v>16</v>
      </c>
      <c r="S4292" s="2" t="s">
        <v>61</v>
      </c>
      <c r="T4292" s="22" cm="1">
        <f t="array" ref="T4292">_xlfn.IFS(OR(Q4292&gt;$U$2,Q4292&lt;$U$3),Q4292*$V$2,OR(Q4292&gt;$U$3,Q4292&lt;$U$4),Q4292*$V$3,OR(Q4292&gt;$U$3,Q4292&lt;$U$4),Q4292*$V$4,OR(Q4292&gt;$U$5,Q4292&lt;$U$6),Q4292*$V$6,OR(Q4292&gt;$U$6,Q4292&lt;$U$7),Q4292*$V$7)</f>
        <v>5.8</v>
      </c>
    </row>
    <row r="4293" spans="1:20" x14ac:dyDescent="0.3">
      <c r="A4293" s="2" t="s">
        <v>4978</v>
      </c>
      <c r="B4293" s="5">
        <v>43309</v>
      </c>
      <c r="C4293" s="5">
        <v>43311</v>
      </c>
      <c r="D4293" s="2" t="s">
        <v>26</v>
      </c>
      <c r="E4293" s="2" t="s">
        <v>27</v>
      </c>
      <c r="F4293" s="2" t="s">
        <v>591</v>
      </c>
      <c r="G4293" s="6" t="str">
        <f>VLOOKUP(F4293,'Customer Info'!A:B,2,0)</f>
        <v>Fred</v>
      </c>
      <c r="H4293" s="6" t="str">
        <f>VLOOKUP(F4293,'Customer Info'!A:C,3,0)</f>
        <v>Wasserman</v>
      </c>
      <c r="I4293" s="6" t="str">
        <f>VLOOKUP(F4293,'Customer Info'!A:E,5,0)</f>
        <v>Willich</v>
      </c>
      <c r="J4293" s="2" t="s">
        <v>518</v>
      </c>
      <c r="K4293" s="2">
        <v>1447</v>
      </c>
      <c r="L4293" s="2">
        <v>1326</v>
      </c>
      <c r="M4293" s="2">
        <v>7</v>
      </c>
      <c r="N4293" s="7">
        <f t="shared" si="264"/>
        <v>9282</v>
      </c>
      <c r="O4293" s="7">
        <f t="shared" si="265"/>
        <v>10129</v>
      </c>
      <c r="P4293" s="2">
        <v>34</v>
      </c>
      <c r="Q4293" s="8">
        <f t="shared" si="266"/>
        <v>10163</v>
      </c>
      <c r="R4293" s="8">
        <f t="shared" si="267"/>
        <v>847</v>
      </c>
      <c r="S4293" s="2" t="s">
        <v>31</v>
      </c>
      <c r="T4293" s="22" cm="1">
        <f t="array" ref="T4293">_xlfn.IFS(OR(Q4293&gt;$U$2,Q4293&lt;$U$3),Q4293*$V$2,OR(Q4293&gt;$U$3,Q4293&lt;$U$4),Q4293*$V$3,OR(Q4293&gt;$U$3,Q4293&lt;$U$4),Q4293*$V$4,OR(Q4293&gt;$U$5,Q4293&lt;$U$6),Q4293*$V$6,OR(Q4293&gt;$U$6,Q4293&lt;$U$7),Q4293*$V$7)</f>
        <v>203.26</v>
      </c>
    </row>
    <row r="4294" spans="1:20" x14ac:dyDescent="0.3">
      <c r="A4294" s="2" t="s">
        <v>4979</v>
      </c>
      <c r="B4294" s="5">
        <v>43275</v>
      </c>
      <c r="C4294" s="5">
        <v>43275</v>
      </c>
      <c r="D4294" s="2" t="s">
        <v>33</v>
      </c>
      <c r="E4294" s="2" t="s">
        <v>27</v>
      </c>
      <c r="F4294" s="2" t="s">
        <v>2527</v>
      </c>
      <c r="G4294" s="6" t="str">
        <f>VLOOKUP(F4294,'Customer Info'!A:B,2,0)</f>
        <v>Andy</v>
      </c>
      <c r="H4294" s="6" t="str">
        <f>VLOOKUP(F4294,'Customer Info'!A:C,3,0)</f>
        <v>Yotov</v>
      </c>
      <c r="I4294" s="6" t="str">
        <f>VLOOKUP(F4294,'Customer Info'!A:E,5,0)</f>
        <v>Samarinda</v>
      </c>
      <c r="J4294" s="2" t="s">
        <v>433</v>
      </c>
      <c r="K4294" s="2">
        <v>9135</v>
      </c>
      <c r="L4294" s="2">
        <v>8143</v>
      </c>
      <c r="M4294" s="2">
        <v>2</v>
      </c>
      <c r="N4294" s="7">
        <f t="shared" si="264"/>
        <v>16286</v>
      </c>
      <c r="O4294" s="7">
        <f t="shared" si="265"/>
        <v>18270</v>
      </c>
      <c r="P4294" s="2">
        <v>92</v>
      </c>
      <c r="Q4294" s="8">
        <f t="shared" si="266"/>
        <v>18362</v>
      </c>
      <c r="R4294" s="8">
        <f t="shared" si="267"/>
        <v>1984</v>
      </c>
      <c r="S4294" s="2" t="s">
        <v>31</v>
      </c>
      <c r="T4294" s="22" cm="1">
        <f t="array" ref="T4294">_xlfn.IFS(OR(Q4294&gt;$U$2,Q4294&lt;$U$3),Q4294*$V$2,OR(Q4294&gt;$U$3,Q4294&lt;$U$4),Q4294*$V$3,OR(Q4294&gt;$U$3,Q4294&lt;$U$4),Q4294*$V$4,OR(Q4294&gt;$U$5,Q4294&lt;$U$6),Q4294*$V$6,OR(Q4294&gt;$U$6,Q4294&lt;$U$7),Q4294*$V$7)</f>
        <v>367.24</v>
      </c>
    </row>
    <row r="4295" spans="1:20" x14ac:dyDescent="0.3">
      <c r="A4295" s="2" t="s">
        <v>4980</v>
      </c>
      <c r="B4295" s="5">
        <v>43418</v>
      </c>
      <c r="C4295" s="5">
        <v>43420</v>
      </c>
      <c r="D4295" s="2" t="s">
        <v>33</v>
      </c>
      <c r="E4295" s="2" t="s">
        <v>34</v>
      </c>
      <c r="F4295" s="2" t="s">
        <v>1197</v>
      </c>
      <c r="G4295" s="6" t="str">
        <f>VLOOKUP(F4295,'Customer Info'!A:B,2,0)</f>
        <v>Bryan</v>
      </c>
      <c r="H4295" s="6" t="str">
        <f>VLOOKUP(F4295,'Customer Info'!A:C,3,0)</f>
        <v>Spruell</v>
      </c>
      <c r="I4295" s="6" t="str">
        <f>VLOOKUP(F4295,'Customer Info'!A:E,5,0)</f>
        <v>Bekasi</v>
      </c>
      <c r="J4295" s="2" t="s">
        <v>60</v>
      </c>
      <c r="K4295" s="2">
        <v>8781</v>
      </c>
      <c r="L4295" s="2">
        <v>7828</v>
      </c>
      <c r="M4295" s="2">
        <v>5</v>
      </c>
      <c r="N4295" s="7">
        <f t="shared" si="264"/>
        <v>39140</v>
      </c>
      <c r="O4295" s="7">
        <f t="shared" si="265"/>
        <v>43905</v>
      </c>
      <c r="P4295" s="2">
        <v>44</v>
      </c>
      <c r="Q4295" s="8">
        <f t="shared" si="266"/>
        <v>43949</v>
      </c>
      <c r="R4295" s="8">
        <f t="shared" si="267"/>
        <v>4765</v>
      </c>
      <c r="S4295" s="2" t="s">
        <v>31</v>
      </c>
      <c r="T4295" s="22" cm="1">
        <f t="array" ref="T4295">_xlfn.IFS(OR(Q4295&gt;$U$2,Q4295&lt;$U$3),Q4295*$V$2,OR(Q4295&gt;$U$3,Q4295&lt;$U$4),Q4295*$V$3,OR(Q4295&gt;$U$3,Q4295&lt;$U$4),Q4295*$V$4,OR(Q4295&gt;$U$5,Q4295&lt;$U$6),Q4295*$V$6,OR(Q4295&gt;$U$6,Q4295&lt;$U$7),Q4295*$V$7)</f>
        <v>878.98</v>
      </c>
    </row>
    <row r="4296" spans="1:20" x14ac:dyDescent="0.3">
      <c r="A4296" s="2" t="s">
        <v>4981</v>
      </c>
      <c r="B4296" s="5">
        <v>43243</v>
      </c>
      <c r="C4296" s="5">
        <v>43243</v>
      </c>
      <c r="D4296" s="2" t="s">
        <v>45</v>
      </c>
      <c r="E4296" s="2" t="s">
        <v>89</v>
      </c>
      <c r="F4296" s="2" t="s">
        <v>96</v>
      </c>
      <c r="G4296" s="6" t="str">
        <f>VLOOKUP(F4296,'Customer Info'!A:B,2,0)</f>
        <v>David</v>
      </c>
      <c r="H4296" s="6" t="str">
        <f>VLOOKUP(F4296,'Customer Info'!A:C,3,0)</f>
        <v>Kendrick</v>
      </c>
      <c r="I4296" s="6" t="str">
        <f>VLOOKUP(F4296,'Customer Info'!A:E,5,0)</f>
        <v>Kunming</v>
      </c>
      <c r="J4296" s="2" t="s">
        <v>998</v>
      </c>
      <c r="K4296" s="2">
        <v>1774</v>
      </c>
      <c r="L4296" s="2">
        <v>1642</v>
      </c>
      <c r="M4296" s="2">
        <v>5</v>
      </c>
      <c r="N4296" s="7">
        <f t="shared" si="264"/>
        <v>8210</v>
      </c>
      <c r="O4296" s="7">
        <f t="shared" si="265"/>
        <v>8870</v>
      </c>
      <c r="P4296" s="2">
        <v>58</v>
      </c>
      <c r="Q4296" s="8">
        <f t="shared" si="266"/>
        <v>8928</v>
      </c>
      <c r="R4296" s="8">
        <f t="shared" si="267"/>
        <v>660</v>
      </c>
      <c r="S4296" s="2" t="s">
        <v>31</v>
      </c>
      <c r="T4296" s="22" cm="1">
        <f t="array" ref="T4296">_xlfn.IFS(OR(Q4296&gt;$U$2,Q4296&lt;$U$3),Q4296*$V$2,OR(Q4296&gt;$U$3,Q4296&lt;$U$4),Q4296*$V$3,OR(Q4296&gt;$U$3,Q4296&lt;$U$4),Q4296*$V$4,OR(Q4296&gt;$U$5,Q4296&lt;$U$6),Q4296*$V$6,OR(Q4296&gt;$U$6,Q4296&lt;$U$7),Q4296*$V$7)</f>
        <v>178.56</v>
      </c>
    </row>
    <row r="4297" spans="1:20" x14ac:dyDescent="0.3">
      <c r="A4297" s="2" t="s">
        <v>4982</v>
      </c>
      <c r="B4297" s="5">
        <v>43153</v>
      </c>
      <c r="C4297" s="5">
        <v>43154</v>
      </c>
      <c r="D4297" s="2" t="s">
        <v>26</v>
      </c>
      <c r="E4297" s="2" t="s">
        <v>66</v>
      </c>
      <c r="F4297" s="2" t="s">
        <v>964</v>
      </c>
      <c r="G4297" s="6" t="str">
        <f>VLOOKUP(F4297,'Customer Info'!A:B,2,0)</f>
        <v>Sung</v>
      </c>
      <c r="H4297" s="6" t="str">
        <f>VLOOKUP(F4297,'Customer Info'!A:C,3,0)</f>
        <v>Shariari</v>
      </c>
      <c r="I4297" s="6" t="str">
        <f>VLOOKUP(F4297,'Customer Info'!A:E,5,0)</f>
        <v>Solapur</v>
      </c>
      <c r="J4297" s="2" t="s">
        <v>158</v>
      </c>
      <c r="K4297" s="2">
        <v>2088</v>
      </c>
      <c r="L4297" s="2">
        <v>1970</v>
      </c>
      <c r="M4297" s="2">
        <v>5</v>
      </c>
      <c r="N4297" s="7">
        <f t="shared" si="264"/>
        <v>9850</v>
      </c>
      <c r="O4297" s="7">
        <f t="shared" si="265"/>
        <v>10440</v>
      </c>
      <c r="P4297" s="2">
        <v>56</v>
      </c>
      <c r="Q4297" s="8">
        <f t="shared" si="266"/>
        <v>10496</v>
      </c>
      <c r="R4297" s="8">
        <f t="shared" si="267"/>
        <v>590</v>
      </c>
      <c r="S4297" s="2" t="s">
        <v>61</v>
      </c>
      <c r="T4297" s="22" cm="1">
        <f t="array" ref="T4297">_xlfn.IFS(OR(Q4297&gt;$U$2,Q4297&lt;$U$3),Q4297*$V$2,OR(Q4297&gt;$U$3,Q4297&lt;$U$4),Q4297*$V$3,OR(Q4297&gt;$U$3,Q4297&lt;$U$4),Q4297*$V$4,OR(Q4297&gt;$U$5,Q4297&lt;$U$6),Q4297*$V$6,OR(Q4297&gt;$U$6,Q4297&lt;$U$7),Q4297*$V$7)</f>
        <v>209.92000000000002</v>
      </c>
    </row>
    <row r="4298" spans="1:20" x14ac:dyDescent="0.3">
      <c r="A4298" s="2" t="s">
        <v>4983</v>
      </c>
      <c r="B4298" s="5">
        <v>43215</v>
      </c>
      <c r="C4298" s="5">
        <v>43216</v>
      </c>
      <c r="D4298" s="2" t="s">
        <v>45</v>
      </c>
      <c r="E4298" s="2" t="s">
        <v>89</v>
      </c>
      <c r="F4298" s="2" t="s">
        <v>296</v>
      </c>
      <c r="G4298" s="6" t="str">
        <f>VLOOKUP(F4298,'Customer Info'!A:B,2,0)</f>
        <v>Michelle</v>
      </c>
      <c r="H4298" s="6" t="str">
        <f>VLOOKUP(F4298,'Customer Info'!A:C,3,0)</f>
        <v>Arnett</v>
      </c>
      <c r="I4298" s="6" t="str">
        <f>VLOOKUP(F4298,'Customer Info'!A:E,5,0)</f>
        <v>Yancheng</v>
      </c>
      <c r="J4298" s="2" t="s">
        <v>380</v>
      </c>
      <c r="K4298" s="2">
        <v>175</v>
      </c>
      <c r="L4298" s="2">
        <v>162</v>
      </c>
      <c r="M4298" s="2">
        <v>2</v>
      </c>
      <c r="N4298" s="7">
        <f t="shared" si="264"/>
        <v>324</v>
      </c>
      <c r="O4298" s="7">
        <f t="shared" si="265"/>
        <v>350</v>
      </c>
      <c r="P4298" s="2">
        <v>30</v>
      </c>
      <c r="Q4298" s="8">
        <f t="shared" si="266"/>
        <v>380</v>
      </c>
      <c r="R4298" s="8">
        <f t="shared" si="267"/>
        <v>26</v>
      </c>
      <c r="S4298" s="2" t="s">
        <v>28</v>
      </c>
      <c r="T4298" s="22" cm="1">
        <f t="array" ref="T4298">_xlfn.IFS(OR(Q4298&gt;$U$2,Q4298&lt;$U$3),Q4298*$V$2,OR(Q4298&gt;$U$3,Q4298&lt;$U$4),Q4298*$V$3,OR(Q4298&gt;$U$3,Q4298&lt;$U$4),Q4298*$V$4,OR(Q4298&gt;$U$5,Q4298&lt;$U$6),Q4298*$V$6,OR(Q4298&gt;$U$6,Q4298&lt;$U$7),Q4298*$V$7)</f>
        <v>7.6000000000000005</v>
      </c>
    </row>
    <row r="4299" spans="1:20" x14ac:dyDescent="0.3">
      <c r="A4299" s="2" t="s">
        <v>4984</v>
      </c>
      <c r="B4299" s="5">
        <v>43115</v>
      </c>
      <c r="C4299" s="5">
        <v>43115</v>
      </c>
      <c r="D4299" s="2" t="s">
        <v>45</v>
      </c>
      <c r="E4299" s="2" t="s">
        <v>66</v>
      </c>
      <c r="F4299" s="2" t="s">
        <v>1064</v>
      </c>
      <c r="G4299" s="6" t="str">
        <f>VLOOKUP(F4299,'Customer Info'!A:B,2,0)</f>
        <v>John</v>
      </c>
      <c r="H4299" s="6" t="str">
        <f>VLOOKUP(F4299,'Customer Info'!A:C,3,0)</f>
        <v>Lucas</v>
      </c>
      <c r="I4299" s="6" t="str">
        <f>VLOOKUP(F4299,'Customer Info'!A:E,5,0)</f>
        <v>Beijing</v>
      </c>
      <c r="J4299" s="2" t="s">
        <v>205</v>
      </c>
      <c r="K4299" s="2">
        <v>61</v>
      </c>
      <c r="L4299" s="2">
        <v>57</v>
      </c>
      <c r="M4299" s="2">
        <v>3</v>
      </c>
      <c r="N4299" s="7">
        <f t="shared" ref="N4299:N4362" si="268">L4299*M4299</f>
        <v>171</v>
      </c>
      <c r="O4299" s="7">
        <f t="shared" ref="O4299:O4362" si="269">K4299*M4299</f>
        <v>183</v>
      </c>
      <c r="P4299" s="2">
        <v>10</v>
      </c>
      <c r="Q4299" s="8">
        <f t="shared" ref="Q4299:Q4362" si="270">P4299+O4299</f>
        <v>193</v>
      </c>
      <c r="R4299" s="8">
        <f t="shared" ref="R4299:R4362" si="271">Q4299-N4299-P4299</f>
        <v>12</v>
      </c>
      <c r="S4299" s="2" t="s">
        <v>28</v>
      </c>
      <c r="T4299" s="22" cm="1">
        <f t="array" ref="T4299">_xlfn.IFS(OR(Q4299&gt;$U$2,Q4299&lt;$U$3),Q4299*$V$2,OR(Q4299&gt;$U$3,Q4299&lt;$U$4),Q4299*$V$3,OR(Q4299&gt;$U$3,Q4299&lt;$U$4),Q4299*$V$4,OR(Q4299&gt;$U$5,Q4299&lt;$U$6),Q4299*$V$6,OR(Q4299&gt;$U$6,Q4299&lt;$U$7),Q4299*$V$7)</f>
        <v>3.86</v>
      </c>
    </row>
    <row r="4300" spans="1:20" x14ac:dyDescent="0.3">
      <c r="A4300" s="2" t="s">
        <v>4985</v>
      </c>
      <c r="B4300" s="5">
        <v>43420</v>
      </c>
      <c r="C4300" s="5">
        <v>43420</v>
      </c>
      <c r="D4300" s="2" t="s">
        <v>45</v>
      </c>
      <c r="E4300" s="2" t="s">
        <v>66</v>
      </c>
      <c r="F4300" s="2" t="s">
        <v>572</v>
      </c>
      <c r="G4300" s="6" t="str">
        <f>VLOOKUP(F4300,'Customer Info'!A:B,2,0)</f>
        <v>Jack</v>
      </c>
      <c r="H4300" s="6" t="str">
        <f>VLOOKUP(F4300,'Customer Info'!A:C,3,0)</f>
        <v>Garza</v>
      </c>
      <c r="I4300" s="6" t="str">
        <f>VLOOKUP(F4300,'Customer Info'!A:E,5,0)</f>
        <v>Oldenburg</v>
      </c>
      <c r="J4300" s="2" t="s">
        <v>1010</v>
      </c>
      <c r="K4300" s="2">
        <v>456</v>
      </c>
      <c r="L4300" s="2">
        <v>430</v>
      </c>
      <c r="M4300" s="2">
        <v>2</v>
      </c>
      <c r="N4300" s="7">
        <f t="shared" si="268"/>
        <v>860</v>
      </c>
      <c r="O4300" s="7">
        <f t="shared" si="269"/>
        <v>912</v>
      </c>
      <c r="P4300" s="2">
        <v>34</v>
      </c>
      <c r="Q4300" s="8">
        <f t="shared" si="270"/>
        <v>946</v>
      </c>
      <c r="R4300" s="8">
        <f t="shared" si="271"/>
        <v>52</v>
      </c>
      <c r="S4300" s="2" t="s">
        <v>61</v>
      </c>
      <c r="T4300" s="22" cm="1">
        <f t="array" ref="T4300">_xlfn.IFS(OR(Q4300&gt;$U$2,Q4300&lt;$U$3),Q4300*$V$2,OR(Q4300&gt;$U$3,Q4300&lt;$U$4),Q4300*$V$3,OR(Q4300&gt;$U$3,Q4300&lt;$U$4),Q4300*$V$4,OR(Q4300&gt;$U$5,Q4300&lt;$U$6),Q4300*$V$6,OR(Q4300&gt;$U$6,Q4300&lt;$U$7),Q4300*$V$7)</f>
        <v>18.920000000000002</v>
      </c>
    </row>
    <row r="4301" spans="1:20" x14ac:dyDescent="0.3">
      <c r="A4301" s="2" t="s">
        <v>4986</v>
      </c>
      <c r="B4301" s="5">
        <v>43152</v>
      </c>
      <c r="C4301" s="5">
        <v>43152</v>
      </c>
      <c r="D4301" s="2" t="s">
        <v>26</v>
      </c>
      <c r="E4301" s="2" t="s">
        <v>89</v>
      </c>
      <c r="F4301" s="2" t="s">
        <v>1130</v>
      </c>
      <c r="G4301" s="6" t="str">
        <f>VLOOKUP(F4301,'Customer Info'!A:B,2,0)</f>
        <v>Troy</v>
      </c>
      <c r="H4301" s="6" t="str">
        <f>VLOOKUP(F4301,'Customer Info'!A:C,3,0)</f>
        <v>Blackwell</v>
      </c>
      <c r="I4301" s="6" t="str">
        <f>VLOOKUP(F4301,'Customer Info'!A:E,5,0)</f>
        <v>Krefeld</v>
      </c>
      <c r="J4301" s="2" t="s">
        <v>405</v>
      </c>
      <c r="K4301" s="2">
        <v>4846</v>
      </c>
      <c r="L4301" s="2">
        <v>4492</v>
      </c>
      <c r="M4301" s="2">
        <v>3</v>
      </c>
      <c r="N4301" s="7">
        <f t="shared" si="268"/>
        <v>13476</v>
      </c>
      <c r="O4301" s="7">
        <f t="shared" si="269"/>
        <v>14538</v>
      </c>
      <c r="P4301" s="2">
        <v>31</v>
      </c>
      <c r="Q4301" s="8">
        <f t="shared" si="270"/>
        <v>14569</v>
      </c>
      <c r="R4301" s="8">
        <f t="shared" si="271"/>
        <v>1062</v>
      </c>
      <c r="S4301" s="2" t="s">
        <v>61</v>
      </c>
      <c r="T4301" s="22" cm="1">
        <f t="array" ref="T4301">_xlfn.IFS(OR(Q4301&gt;$U$2,Q4301&lt;$U$3),Q4301*$V$2,OR(Q4301&gt;$U$3,Q4301&lt;$U$4),Q4301*$V$3,OR(Q4301&gt;$U$3,Q4301&lt;$U$4),Q4301*$V$4,OR(Q4301&gt;$U$5,Q4301&lt;$U$6),Q4301*$V$6,OR(Q4301&gt;$U$6,Q4301&lt;$U$7),Q4301*$V$7)</f>
        <v>291.38</v>
      </c>
    </row>
    <row r="4302" spans="1:20" x14ac:dyDescent="0.3">
      <c r="A4302" s="2" t="s">
        <v>4987</v>
      </c>
      <c r="B4302" s="5">
        <v>43376</v>
      </c>
      <c r="C4302" s="5">
        <v>43377</v>
      </c>
      <c r="D4302" s="2" t="s">
        <v>26</v>
      </c>
      <c r="E4302" s="2" t="s">
        <v>46</v>
      </c>
      <c r="F4302" s="2" t="s">
        <v>840</v>
      </c>
      <c r="G4302" s="6" t="str">
        <f>VLOOKUP(F4302,'Customer Info'!A:B,2,0)</f>
        <v>Stewart</v>
      </c>
      <c r="H4302" s="6" t="str">
        <f>VLOOKUP(F4302,'Customer Info'!A:C,3,0)</f>
        <v>Visinsky</v>
      </c>
      <c r="I4302" s="6" t="str">
        <f>VLOOKUP(F4302,'Customer Info'!A:E,5,0)</f>
        <v>Shenyang</v>
      </c>
      <c r="J4302" s="2" t="s">
        <v>371</v>
      </c>
      <c r="K4302" s="2">
        <v>3408</v>
      </c>
      <c r="L4302" s="2">
        <v>3215</v>
      </c>
      <c r="M4302" s="2">
        <v>2</v>
      </c>
      <c r="N4302" s="7">
        <f t="shared" si="268"/>
        <v>6430</v>
      </c>
      <c r="O4302" s="7">
        <f t="shared" si="269"/>
        <v>6816</v>
      </c>
      <c r="P4302" s="2">
        <v>66</v>
      </c>
      <c r="Q4302" s="8">
        <f t="shared" si="270"/>
        <v>6882</v>
      </c>
      <c r="R4302" s="8">
        <f t="shared" si="271"/>
        <v>386</v>
      </c>
      <c r="S4302" s="2" t="s">
        <v>31</v>
      </c>
      <c r="T4302" s="22" cm="1">
        <f t="array" ref="T4302">_xlfn.IFS(OR(Q4302&gt;$U$2,Q4302&lt;$U$3),Q4302*$V$2,OR(Q4302&gt;$U$3,Q4302&lt;$U$4),Q4302*$V$3,OR(Q4302&gt;$U$3,Q4302&lt;$U$4),Q4302*$V$4,OR(Q4302&gt;$U$5,Q4302&lt;$U$6),Q4302*$V$6,OR(Q4302&gt;$U$6,Q4302&lt;$U$7),Q4302*$V$7)</f>
        <v>137.64000000000001</v>
      </c>
    </row>
    <row r="4303" spans="1:20" x14ac:dyDescent="0.3">
      <c r="A4303" s="2" t="s">
        <v>4988</v>
      </c>
      <c r="B4303" s="5">
        <v>43115</v>
      </c>
      <c r="C4303" s="5">
        <v>43115</v>
      </c>
      <c r="D4303" s="2" t="s">
        <v>33</v>
      </c>
      <c r="E4303" s="2" t="s">
        <v>46</v>
      </c>
      <c r="F4303" s="2" t="s">
        <v>1043</v>
      </c>
      <c r="G4303" s="6" t="str">
        <f>VLOOKUP(F4303,'Customer Info'!A:B,2,0)</f>
        <v>Aaron</v>
      </c>
      <c r="H4303" s="6" t="str">
        <f>VLOOKUP(F4303,'Customer Info'!A:C,3,0)</f>
        <v>Smayling</v>
      </c>
      <c r="I4303" s="6" t="str">
        <f>VLOOKUP(F4303,'Customer Info'!A:E,5,0)</f>
        <v>Dresden</v>
      </c>
      <c r="J4303" s="2" t="s">
        <v>452</v>
      </c>
      <c r="K4303" s="2">
        <v>1668</v>
      </c>
      <c r="L4303" s="2">
        <v>1636</v>
      </c>
      <c r="M4303" s="2">
        <v>1</v>
      </c>
      <c r="N4303" s="7">
        <f t="shared" si="268"/>
        <v>1636</v>
      </c>
      <c r="O4303" s="7">
        <f t="shared" si="269"/>
        <v>1668</v>
      </c>
      <c r="P4303" s="2">
        <v>79</v>
      </c>
      <c r="Q4303" s="8">
        <f t="shared" si="270"/>
        <v>1747</v>
      </c>
      <c r="R4303" s="8">
        <f t="shared" si="271"/>
        <v>32</v>
      </c>
      <c r="S4303" s="2" t="s">
        <v>31</v>
      </c>
      <c r="T4303" s="22" cm="1">
        <f t="array" ref="T4303">_xlfn.IFS(OR(Q4303&gt;$U$2,Q4303&lt;$U$3),Q4303*$V$2,OR(Q4303&gt;$U$3,Q4303&lt;$U$4),Q4303*$V$3,OR(Q4303&gt;$U$3,Q4303&lt;$U$4),Q4303*$V$4,OR(Q4303&gt;$U$5,Q4303&lt;$U$6),Q4303*$V$6,OR(Q4303&gt;$U$6,Q4303&lt;$U$7),Q4303*$V$7)</f>
        <v>34.94</v>
      </c>
    </row>
    <row r="4304" spans="1:20" x14ac:dyDescent="0.3">
      <c r="A4304" s="2" t="s">
        <v>4989</v>
      </c>
      <c r="B4304" s="5">
        <v>43297</v>
      </c>
      <c r="C4304" s="5">
        <v>43299</v>
      </c>
      <c r="D4304" s="2" t="s">
        <v>45</v>
      </c>
      <c r="E4304" s="2" t="s">
        <v>41</v>
      </c>
      <c r="F4304" s="2" t="s">
        <v>581</v>
      </c>
      <c r="G4304" s="6" t="str">
        <f>VLOOKUP(F4304,'Customer Info'!A:B,2,0)</f>
        <v>Anthony</v>
      </c>
      <c r="H4304" s="6" t="str">
        <f>VLOOKUP(F4304,'Customer Info'!A:C,3,0)</f>
        <v>O'Donnell</v>
      </c>
      <c r="I4304" s="6" t="str">
        <f>VLOOKUP(F4304,'Customer Info'!A:E,5,0)</f>
        <v>Berlin</v>
      </c>
      <c r="J4304" s="2" t="s">
        <v>109</v>
      </c>
      <c r="K4304" s="2">
        <v>1413</v>
      </c>
      <c r="L4304" s="2">
        <v>1334</v>
      </c>
      <c r="M4304" s="2">
        <v>3</v>
      </c>
      <c r="N4304" s="7">
        <f t="shared" si="268"/>
        <v>4002</v>
      </c>
      <c r="O4304" s="7">
        <f t="shared" si="269"/>
        <v>4239</v>
      </c>
      <c r="P4304" s="2">
        <v>84</v>
      </c>
      <c r="Q4304" s="8">
        <f t="shared" si="270"/>
        <v>4323</v>
      </c>
      <c r="R4304" s="8">
        <f t="shared" si="271"/>
        <v>237</v>
      </c>
      <c r="S4304" s="2" t="s">
        <v>61</v>
      </c>
      <c r="T4304" s="22" cm="1">
        <f t="array" ref="T4304">_xlfn.IFS(OR(Q4304&gt;$U$2,Q4304&lt;$U$3),Q4304*$V$2,OR(Q4304&gt;$U$3,Q4304&lt;$U$4),Q4304*$V$3,OR(Q4304&gt;$U$3,Q4304&lt;$U$4),Q4304*$V$4,OR(Q4304&gt;$U$5,Q4304&lt;$U$6),Q4304*$V$6,OR(Q4304&gt;$U$6,Q4304&lt;$U$7),Q4304*$V$7)</f>
        <v>86.460000000000008</v>
      </c>
    </row>
    <row r="4305" spans="1:20" x14ac:dyDescent="0.3">
      <c r="A4305" s="2" t="s">
        <v>4990</v>
      </c>
      <c r="B4305" s="5">
        <v>43413</v>
      </c>
      <c r="C4305" s="5">
        <v>43413</v>
      </c>
      <c r="D4305" s="2" t="s">
        <v>26</v>
      </c>
      <c r="E4305" s="2" t="s">
        <v>27</v>
      </c>
      <c r="F4305" s="2" t="s">
        <v>1955</v>
      </c>
      <c r="G4305" s="6" t="str">
        <f>VLOOKUP(F4305,'Customer Info'!A:B,2,0)</f>
        <v>Susan</v>
      </c>
      <c r="H4305" s="6" t="str">
        <f>VLOOKUP(F4305,'Customer Info'!A:C,3,0)</f>
        <v>MacKendrick</v>
      </c>
      <c r="I4305" s="6" t="str">
        <f>VLOOKUP(F4305,'Customer Info'!A:E,5,0)</f>
        <v>Brisbane</v>
      </c>
      <c r="J4305" s="2" t="s">
        <v>227</v>
      </c>
      <c r="K4305" s="2">
        <v>1911</v>
      </c>
      <c r="L4305" s="2">
        <v>1785</v>
      </c>
      <c r="M4305" s="2">
        <v>4</v>
      </c>
      <c r="N4305" s="7">
        <f t="shared" si="268"/>
        <v>7140</v>
      </c>
      <c r="O4305" s="7">
        <f t="shared" si="269"/>
        <v>7644</v>
      </c>
      <c r="P4305" s="2">
        <v>37</v>
      </c>
      <c r="Q4305" s="8">
        <f t="shared" si="270"/>
        <v>7681</v>
      </c>
      <c r="R4305" s="8">
        <f t="shared" si="271"/>
        <v>504</v>
      </c>
      <c r="S4305" s="2" t="s">
        <v>28</v>
      </c>
      <c r="T4305" s="22" cm="1">
        <f t="array" ref="T4305">_xlfn.IFS(OR(Q4305&gt;$U$2,Q4305&lt;$U$3),Q4305*$V$2,OR(Q4305&gt;$U$3,Q4305&lt;$U$4),Q4305*$V$3,OR(Q4305&gt;$U$3,Q4305&lt;$U$4),Q4305*$V$4,OR(Q4305&gt;$U$5,Q4305&lt;$U$6),Q4305*$V$6,OR(Q4305&gt;$U$6,Q4305&lt;$U$7),Q4305*$V$7)</f>
        <v>153.62</v>
      </c>
    </row>
    <row r="4306" spans="1:20" x14ac:dyDescent="0.3">
      <c r="A4306" s="2" t="s">
        <v>4991</v>
      </c>
      <c r="B4306" s="5">
        <v>43187</v>
      </c>
      <c r="C4306" s="5">
        <v>43188</v>
      </c>
      <c r="D4306" s="2" t="s">
        <v>45</v>
      </c>
      <c r="E4306" s="2" t="s">
        <v>41</v>
      </c>
      <c r="F4306" s="2" t="s">
        <v>2024</v>
      </c>
      <c r="G4306" s="6" t="str">
        <f>VLOOKUP(F4306,'Customer Info'!A:B,2,0)</f>
        <v>Tom</v>
      </c>
      <c r="H4306" s="6" t="str">
        <f>VLOOKUP(F4306,'Customer Info'!A:C,3,0)</f>
        <v>Prescott</v>
      </c>
      <c r="I4306" s="6" t="str">
        <f>VLOOKUP(F4306,'Customer Info'!A:E,5,0)</f>
        <v>Bokaro</v>
      </c>
      <c r="J4306" s="2" t="s">
        <v>386</v>
      </c>
      <c r="K4306" s="2">
        <v>143</v>
      </c>
      <c r="L4306" s="2">
        <v>137</v>
      </c>
      <c r="M4306" s="2">
        <v>8</v>
      </c>
      <c r="N4306" s="7">
        <f t="shared" si="268"/>
        <v>1096</v>
      </c>
      <c r="O4306" s="7">
        <f t="shared" si="269"/>
        <v>1144</v>
      </c>
      <c r="P4306" s="2">
        <v>30</v>
      </c>
      <c r="Q4306" s="8">
        <f t="shared" si="270"/>
        <v>1174</v>
      </c>
      <c r="R4306" s="8">
        <f t="shared" si="271"/>
        <v>48</v>
      </c>
      <c r="S4306" s="2" t="s">
        <v>31</v>
      </c>
      <c r="T4306" s="22" cm="1">
        <f t="array" ref="T4306">_xlfn.IFS(OR(Q4306&gt;$U$2,Q4306&lt;$U$3),Q4306*$V$2,OR(Q4306&gt;$U$3,Q4306&lt;$U$4),Q4306*$V$3,OR(Q4306&gt;$U$3,Q4306&lt;$U$4),Q4306*$V$4,OR(Q4306&gt;$U$5,Q4306&lt;$U$6),Q4306*$V$6,OR(Q4306&gt;$U$6,Q4306&lt;$U$7),Q4306*$V$7)</f>
        <v>23.48</v>
      </c>
    </row>
    <row r="4307" spans="1:20" x14ac:dyDescent="0.3">
      <c r="A4307" s="2" t="s">
        <v>4992</v>
      </c>
      <c r="B4307" s="5">
        <v>43234</v>
      </c>
      <c r="C4307" s="5">
        <v>43234</v>
      </c>
      <c r="D4307" s="2" t="s">
        <v>45</v>
      </c>
      <c r="E4307" s="2" t="s">
        <v>66</v>
      </c>
      <c r="F4307" s="2" t="s">
        <v>936</v>
      </c>
      <c r="G4307" s="6" t="str">
        <f>VLOOKUP(F4307,'Customer Info'!A:B,2,0)</f>
        <v>Erin</v>
      </c>
      <c r="H4307" s="6" t="str">
        <f>VLOOKUP(F4307,'Customer Info'!A:C,3,0)</f>
        <v>Smith</v>
      </c>
      <c r="I4307" s="6" t="str">
        <f>VLOOKUP(F4307,'Customer Info'!A:E,5,0)</f>
        <v>Bremen</v>
      </c>
      <c r="J4307" s="2" t="s">
        <v>1403</v>
      </c>
      <c r="K4307" s="2">
        <v>63</v>
      </c>
      <c r="L4307" s="2">
        <v>58</v>
      </c>
      <c r="M4307" s="2">
        <v>9</v>
      </c>
      <c r="N4307" s="7">
        <f t="shared" si="268"/>
        <v>522</v>
      </c>
      <c r="O4307" s="7">
        <f t="shared" si="269"/>
        <v>567</v>
      </c>
      <c r="P4307" s="2">
        <v>10</v>
      </c>
      <c r="Q4307" s="8">
        <f t="shared" si="270"/>
        <v>577</v>
      </c>
      <c r="R4307" s="8">
        <f t="shared" si="271"/>
        <v>45</v>
      </c>
      <c r="S4307" s="2" t="s">
        <v>31</v>
      </c>
      <c r="T4307" s="22" cm="1">
        <f t="array" ref="T4307">_xlfn.IFS(OR(Q4307&gt;$U$2,Q4307&lt;$U$3),Q4307*$V$2,OR(Q4307&gt;$U$3,Q4307&lt;$U$4),Q4307*$V$3,OR(Q4307&gt;$U$3,Q4307&lt;$U$4),Q4307*$V$4,OR(Q4307&gt;$U$5,Q4307&lt;$U$6),Q4307*$V$6,OR(Q4307&gt;$U$6,Q4307&lt;$U$7),Q4307*$V$7)</f>
        <v>11.540000000000001</v>
      </c>
    </row>
    <row r="4308" spans="1:20" x14ac:dyDescent="0.3">
      <c r="A4308" s="2" t="s">
        <v>4993</v>
      </c>
      <c r="B4308" s="5">
        <v>43209</v>
      </c>
      <c r="C4308" s="5">
        <v>43210</v>
      </c>
      <c r="D4308" s="2" t="s">
        <v>26</v>
      </c>
      <c r="E4308" s="2" t="s">
        <v>66</v>
      </c>
      <c r="F4308" s="2" t="s">
        <v>616</v>
      </c>
      <c r="G4308" s="6" t="str">
        <f>VLOOKUP(F4308,'Customer Info'!A:B,2,0)</f>
        <v>Kristina</v>
      </c>
      <c r="H4308" s="6" t="str">
        <f>VLOOKUP(F4308,'Customer Info'!A:C,3,0)</f>
        <v>Nunn</v>
      </c>
      <c r="I4308" s="6" t="str">
        <f>VLOOKUP(F4308,'Customer Info'!A:E,5,0)</f>
        <v>Sydney</v>
      </c>
      <c r="J4308" s="2" t="s">
        <v>814</v>
      </c>
      <c r="K4308" s="2">
        <v>6012</v>
      </c>
      <c r="L4308" s="2">
        <v>5677</v>
      </c>
      <c r="M4308" s="2">
        <v>2</v>
      </c>
      <c r="N4308" s="7">
        <f t="shared" si="268"/>
        <v>11354</v>
      </c>
      <c r="O4308" s="7">
        <f t="shared" si="269"/>
        <v>12024</v>
      </c>
      <c r="P4308" s="2">
        <v>89</v>
      </c>
      <c r="Q4308" s="8">
        <f t="shared" si="270"/>
        <v>12113</v>
      </c>
      <c r="R4308" s="8">
        <f t="shared" si="271"/>
        <v>670</v>
      </c>
      <c r="S4308" s="2" t="s">
        <v>31</v>
      </c>
      <c r="T4308" s="22" cm="1">
        <f t="array" ref="T4308">_xlfn.IFS(OR(Q4308&gt;$U$2,Q4308&lt;$U$3),Q4308*$V$2,OR(Q4308&gt;$U$3,Q4308&lt;$U$4),Q4308*$V$3,OR(Q4308&gt;$U$3,Q4308&lt;$U$4),Q4308*$V$4,OR(Q4308&gt;$U$5,Q4308&lt;$U$6),Q4308*$V$6,OR(Q4308&gt;$U$6,Q4308&lt;$U$7),Q4308*$V$7)</f>
        <v>242.26</v>
      </c>
    </row>
    <row r="4309" spans="1:20" x14ac:dyDescent="0.3">
      <c r="A4309" s="2" t="s">
        <v>4994</v>
      </c>
      <c r="B4309" s="5">
        <v>43283</v>
      </c>
      <c r="C4309" s="5">
        <v>43285</v>
      </c>
      <c r="D4309" s="2" t="s">
        <v>45</v>
      </c>
      <c r="E4309" s="2" t="s">
        <v>89</v>
      </c>
      <c r="F4309" s="2" t="s">
        <v>799</v>
      </c>
      <c r="G4309" s="6" t="str">
        <f>VLOOKUP(F4309,'Customer Info'!A:B,2,0)</f>
        <v>Tim</v>
      </c>
      <c r="H4309" s="6" t="str">
        <f>VLOOKUP(F4309,'Customer Info'!A:C,3,0)</f>
        <v>Brockman</v>
      </c>
      <c r="I4309" s="6" t="str">
        <f>VLOOKUP(F4309,'Customer Info'!A:E,5,0)</f>
        <v>Toowoomba</v>
      </c>
      <c r="J4309" s="2" t="s">
        <v>227</v>
      </c>
      <c r="K4309" s="2">
        <v>69</v>
      </c>
      <c r="L4309" s="2">
        <v>63</v>
      </c>
      <c r="M4309" s="2">
        <v>1</v>
      </c>
      <c r="N4309" s="7">
        <f t="shared" si="268"/>
        <v>63</v>
      </c>
      <c r="O4309" s="7">
        <f t="shared" si="269"/>
        <v>69</v>
      </c>
      <c r="P4309" s="2">
        <v>10</v>
      </c>
      <c r="Q4309" s="8">
        <f t="shared" si="270"/>
        <v>79</v>
      </c>
      <c r="R4309" s="8">
        <f t="shared" si="271"/>
        <v>6</v>
      </c>
      <c r="S4309" s="2" t="s">
        <v>61</v>
      </c>
      <c r="T4309" s="22" cm="1">
        <f t="array" ref="T4309">_xlfn.IFS(OR(Q4309&gt;$U$2,Q4309&lt;$U$3),Q4309*$V$2,OR(Q4309&gt;$U$3,Q4309&lt;$U$4),Q4309*$V$3,OR(Q4309&gt;$U$3,Q4309&lt;$U$4),Q4309*$V$4,OR(Q4309&gt;$U$5,Q4309&lt;$U$6),Q4309*$V$6,OR(Q4309&gt;$U$6,Q4309&lt;$U$7),Q4309*$V$7)</f>
        <v>1.58</v>
      </c>
    </row>
    <row r="4310" spans="1:20" x14ac:dyDescent="0.3">
      <c r="A4310" s="2" t="s">
        <v>4995</v>
      </c>
      <c r="B4310" s="5">
        <v>43359</v>
      </c>
      <c r="C4310" s="5">
        <v>43360</v>
      </c>
      <c r="D4310" s="2" t="s">
        <v>45</v>
      </c>
      <c r="E4310" s="2" t="s">
        <v>34</v>
      </c>
      <c r="F4310" s="2" t="s">
        <v>943</v>
      </c>
      <c r="G4310" s="6" t="str">
        <f>VLOOKUP(F4310,'Customer Info'!A:B,2,0)</f>
        <v>Lindsay</v>
      </c>
      <c r="H4310" s="6" t="str">
        <f>VLOOKUP(F4310,'Customer Info'!A:C,3,0)</f>
        <v>Shagiari</v>
      </c>
      <c r="I4310" s="6" t="str">
        <f>VLOOKUP(F4310,'Customer Info'!A:E,5,0)</f>
        <v>Canberra</v>
      </c>
      <c r="J4310" s="2" t="s">
        <v>188</v>
      </c>
      <c r="K4310" s="2">
        <v>1882</v>
      </c>
      <c r="L4310" s="2">
        <v>1792</v>
      </c>
      <c r="M4310" s="2">
        <v>1</v>
      </c>
      <c r="N4310" s="7">
        <f t="shared" si="268"/>
        <v>1792</v>
      </c>
      <c r="O4310" s="7">
        <f t="shared" si="269"/>
        <v>1882</v>
      </c>
      <c r="P4310" s="2">
        <v>36</v>
      </c>
      <c r="Q4310" s="8">
        <f t="shared" si="270"/>
        <v>1918</v>
      </c>
      <c r="R4310" s="8">
        <f t="shared" si="271"/>
        <v>90</v>
      </c>
      <c r="S4310" s="2" t="s">
        <v>31</v>
      </c>
      <c r="T4310" s="22" cm="1">
        <f t="array" ref="T4310">_xlfn.IFS(OR(Q4310&gt;$U$2,Q4310&lt;$U$3),Q4310*$V$2,OR(Q4310&gt;$U$3,Q4310&lt;$U$4),Q4310*$V$3,OR(Q4310&gt;$U$3,Q4310&lt;$U$4),Q4310*$V$4,OR(Q4310&gt;$U$5,Q4310&lt;$U$6),Q4310*$V$6,OR(Q4310&gt;$U$6,Q4310&lt;$U$7),Q4310*$V$7)</f>
        <v>38.36</v>
      </c>
    </row>
    <row r="4311" spans="1:20" x14ac:dyDescent="0.3">
      <c r="A4311" s="2" t="s">
        <v>4996</v>
      </c>
      <c r="B4311" s="5">
        <v>43105</v>
      </c>
      <c r="C4311" s="5">
        <v>43105</v>
      </c>
      <c r="D4311" s="2" t="s">
        <v>26</v>
      </c>
      <c r="E4311" s="2" t="s">
        <v>89</v>
      </c>
      <c r="F4311" s="2" t="s">
        <v>217</v>
      </c>
      <c r="G4311" s="6" t="str">
        <f>VLOOKUP(F4311,'Customer Info'!A:B,2,0)</f>
        <v>Toby</v>
      </c>
      <c r="H4311" s="6" t="str">
        <f>VLOOKUP(F4311,'Customer Info'!A:C,3,0)</f>
        <v>Braunhardt</v>
      </c>
      <c r="I4311" s="6" t="str">
        <f>VLOOKUP(F4311,'Customer Info'!A:E,5,0)</f>
        <v>Perth</v>
      </c>
      <c r="J4311" s="2" t="s">
        <v>346</v>
      </c>
      <c r="K4311" s="2">
        <v>5051</v>
      </c>
      <c r="L4311" s="2">
        <v>4634</v>
      </c>
      <c r="M4311" s="2">
        <v>4</v>
      </c>
      <c r="N4311" s="7">
        <f t="shared" si="268"/>
        <v>18536</v>
      </c>
      <c r="O4311" s="7">
        <f t="shared" si="269"/>
        <v>20204</v>
      </c>
      <c r="P4311" s="2">
        <v>41</v>
      </c>
      <c r="Q4311" s="8">
        <f t="shared" si="270"/>
        <v>20245</v>
      </c>
      <c r="R4311" s="8">
        <f t="shared" si="271"/>
        <v>1668</v>
      </c>
      <c r="S4311" s="2" t="s">
        <v>31</v>
      </c>
      <c r="T4311" s="22" cm="1">
        <f t="array" ref="T4311">_xlfn.IFS(OR(Q4311&gt;$U$2,Q4311&lt;$U$3),Q4311*$V$2,OR(Q4311&gt;$U$3,Q4311&lt;$U$4),Q4311*$V$3,OR(Q4311&gt;$U$3,Q4311&lt;$U$4),Q4311*$V$4,OR(Q4311&gt;$U$5,Q4311&lt;$U$6),Q4311*$V$6,OR(Q4311&gt;$U$6,Q4311&lt;$U$7),Q4311*$V$7)</f>
        <v>404.90000000000003</v>
      </c>
    </row>
    <row r="4312" spans="1:20" x14ac:dyDescent="0.3">
      <c r="A4312" s="2" t="s">
        <v>4997</v>
      </c>
      <c r="B4312" s="5">
        <v>43240</v>
      </c>
      <c r="C4312" s="5">
        <v>43240</v>
      </c>
      <c r="D4312" s="2" t="s">
        <v>26</v>
      </c>
      <c r="E4312" s="2" t="s">
        <v>27</v>
      </c>
      <c r="F4312" s="2" t="s">
        <v>105</v>
      </c>
      <c r="G4312" s="6" t="str">
        <f>VLOOKUP(F4312,'Customer Info'!A:B,2,0)</f>
        <v>Emily</v>
      </c>
      <c r="H4312" s="6" t="str">
        <f>VLOOKUP(F4312,'Customer Info'!A:C,3,0)</f>
        <v>Burns</v>
      </c>
      <c r="I4312" s="6" t="str">
        <f>VLOOKUP(F4312,'Customer Info'!A:E,5,0)</f>
        <v>Adelaide</v>
      </c>
      <c r="J4312" s="2" t="s">
        <v>838</v>
      </c>
      <c r="K4312" s="2">
        <v>7474</v>
      </c>
      <c r="L4312" s="2">
        <v>6858</v>
      </c>
      <c r="M4312" s="2">
        <v>1</v>
      </c>
      <c r="N4312" s="7">
        <f t="shared" si="268"/>
        <v>6858</v>
      </c>
      <c r="O4312" s="7">
        <f t="shared" si="269"/>
        <v>7474</v>
      </c>
      <c r="P4312" s="2">
        <v>39</v>
      </c>
      <c r="Q4312" s="8">
        <f t="shared" si="270"/>
        <v>7513</v>
      </c>
      <c r="R4312" s="8">
        <f t="shared" si="271"/>
        <v>616</v>
      </c>
      <c r="S4312" s="2" t="s">
        <v>31</v>
      </c>
      <c r="T4312" s="22" cm="1">
        <f t="array" ref="T4312">_xlfn.IFS(OR(Q4312&gt;$U$2,Q4312&lt;$U$3),Q4312*$V$2,OR(Q4312&gt;$U$3,Q4312&lt;$U$4),Q4312*$V$3,OR(Q4312&gt;$U$3,Q4312&lt;$U$4),Q4312*$V$4,OR(Q4312&gt;$U$5,Q4312&lt;$U$6),Q4312*$V$6,OR(Q4312&gt;$U$6,Q4312&lt;$U$7),Q4312*$V$7)</f>
        <v>150.26</v>
      </c>
    </row>
    <row r="4313" spans="1:20" x14ac:dyDescent="0.3">
      <c r="A4313" s="2" t="s">
        <v>4998</v>
      </c>
      <c r="B4313" s="5">
        <v>43411</v>
      </c>
      <c r="C4313" s="5">
        <v>43411</v>
      </c>
      <c r="D4313" s="2" t="s">
        <v>26</v>
      </c>
      <c r="E4313" s="2" t="s">
        <v>66</v>
      </c>
      <c r="F4313" s="2" t="s">
        <v>777</v>
      </c>
      <c r="G4313" s="6" t="str">
        <f>VLOOKUP(F4313,'Customer Info'!A:B,2,0)</f>
        <v>Evan</v>
      </c>
      <c r="H4313" s="6" t="str">
        <f>VLOOKUP(F4313,'Customer Info'!A:C,3,0)</f>
        <v>Bailliet</v>
      </c>
      <c r="I4313" s="6" t="str">
        <f>VLOOKUP(F4313,'Customer Info'!A:E,5,0)</f>
        <v>Sydney</v>
      </c>
      <c r="J4313" s="2" t="s">
        <v>135</v>
      </c>
      <c r="K4313" s="2">
        <v>2843</v>
      </c>
      <c r="L4313" s="2">
        <v>2735</v>
      </c>
      <c r="M4313" s="2">
        <v>2</v>
      </c>
      <c r="N4313" s="7">
        <f t="shared" si="268"/>
        <v>5470</v>
      </c>
      <c r="O4313" s="7">
        <f t="shared" si="269"/>
        <v>5686</v>
      </c>
      <c r="P4313" s="2">
        <v>74</v>
      </c>
      <c r="Q4313" s="8">
        <f t="shared" si="270"/>
        <v>5760</v>
      </c>
      <c r="R4313" s="8">
        <f t="shared" si="271"/>
        <v>216</v>
      </c>
      <c r="S4313" s="2" t="s">
        <v>61</v>
      </c>
      <c r="T4313" s="22" cm="1">
        <f t="array" ref="T4313">_xlfn.IFS(OR(Q4313&gt;$U$2,Q4313&lt;$U$3),Q4313*$V$2,OR(Q4313&gt;$U$3,Q4313&lt;$U$4),Q4313*$V$3,OR(Q4313&gt;$U$3,Q4313&lt;$U$4),Q4313*$V$4,OR(Q4313&gt;$U$5,Q4313&lt;$U$6),Q4313*$V$6,OR(Q4313&gt;$U$6,Q4313&lt;$U$7),Q4313*$V$7)</f>
        <v>115.2</v>
      </c>
    </row>
    <row r="4314" spans="1:20" x14ac:dyDescent="0.3">
      <c r="A4314" s="2" t="s">
        <v>4999</v>
      </c>
      <c r="B4314" s="5">
        <v>43112</v>
      </c>
      <c r="C4314" s="5">
        <v>43112</v>
      </c>
      <c r="D4314" s="2" t="s">
        <v>45</v>
      </c>
      <c r="E4314" s="2" t="s">
        <v>34</v>
      </c>
      <c r="F4314" s="2" t="s">
        <v>1490</v>
      </c>
      <c r="G4314" s="6" t="str">
        <f>VLOOKUP(F4314,'Customer Info'!A:B,2,0)</f>
        <v>Bradley</v>
      </c>
      <c r="H4314" s="6" t="str">
        <f>VLOOKUP(F4314,'Customer Info'!A:C,3,0)</f>
        <v>Nguyen</v>
      </c>
      <c r="I4314" s="6" t="str">
        <f>VLOOKUP(F4314,'Customer Info'!A:E,5,0)</f>
        <v>Shenzhen</v>
      </c>
      <c r="J4314" s="2" t="s">
        <v>476</v>
      </c>
      <c r="K4314" s="2">
        <v>992</v>
      </c>
      <c r="L4314" s="2">
        <v>928</v>
      </c>
      <c r="M4314" s="2">
        <v>2</v>
      </c>
      <c r="N4314" s="7">
        <f t="shared" si="268"/>
        <v>1856</v>
      </c>
      <c r="O4314" s="7">
        <f t="shared" si="269"/>
        <v>1984</v>
      </c>
      <c r="P4314" s="2">
        <v>92</v>
      </c>
      <c r="Q4314" s="8">
        <f t="shared" si="270"/>
        <v>2076</v>
      </c>
      <c r="R4314" s="8">
        <f t="shared" si="271"/>
        <v>128</v>
      </c>
      <c r="S4314" s="2" t="s">
        <v>31</v>
      </c>
      <c r="T4314" s="22" cm="1">
        <f t="array" ref="T4314">_xlfn.IFS(OR(Q4314&gt;$U$2,Q4314&lt;$U$3),Q4314*$V$2,OR(Q4314&gt;$U$3,Q4314&lt;$U$4),Q4314*$V$3,OR(Q4314&gt;$U$3,Q4314&lt;$U$4),Q4314*$V$4,OR(Q4314&gt;$U$5,Q4314&lt;$U$6),Q4314*$V$6,OR(Q4314&gt;$U$6,Q4314&lt;$U$7),Q4314*$V$7)</f>
        <v>41.52</v>
      </c>
    </row>
    <row r="4315" spans="1:20" x14ac:dyDescent="0.3">
      <c r="A4315" s="2" t="s">
        <v>5000</v>
      </c>
      <c r="B4315" s="5">
        <v>43159</v>
      </c>
      <c r="C4315" s="5">
        <v>43161</v>
      </c>
      <c r="D4315" s="2" t="s">
        <v>45</v>
      </c>
      <c r="E4315" s="2" t="s">
        <v>41</v>
      </c>
      <c r="F4315" s="2" t="s">
        <v>83</v>
      </c>
      <c r="G4315" s="6" t="str">
        <f>VLOOKUP(F4315,'Customer Info'!A:B,2,0)</f>
        <v>Corey</v>
      </c>
      <c r="H4315" s="6" t="str">
        <f>VLOOKUP(F4315,'Customer Info'!A:C,3,0)</f>
        <v>Lock</v>
      </c>
      <c r="I4315" s="6" t="str">
        <f>VLOOKUP(F4315,'Customer Info'!A:E,5,0)</f>
        <v>Geelong</v>
      </c>
      <c r="J4315" s="2" t="s">
        <v>281</v>
      </c>
      <c r="K4315" s="2">
        <v>169</v>
      </c>
      <c r="L4315" s="2">
        <v>154</v>
      </c>
      <c r="M4315" s="2">
        <v>3</v>
      </c>
      <c r="N4315" s="7">
        <f t="shared" si="268"/>
        <v>462</v>
      </c>
      <c r="O4315" s="7">
        <f t="shared" si="269"/>
        <v>507</v>
      </c>
      <c r="P4315" s="2">
        <v>30</v>
      </c>
      <c r="Q4315" s="8">
        <f t="shared" si="270"/>
        <v>537</v>
      </c>
      <c r="R4315" s="8">
        <f t="shared" si="271"/>
        <v>45</v>
      </c>
      <c r="S4315" s="2" t="s">
        <v>31</v>
      </c>
      <c r="T4315" s="22" cm="1">
        <f t="array" ref="T4315">_xlfn.IFS(OR(Q4315&gt;$U$2,Q4315&lt;$U$3),Q4315*$V$2,OR(Q4315&gt;$U$3,Q4315&lt;$U$4),Q4315*$V$3,OR(Q4315&gt;$U$3,Q4315&lt;$U$4),Q4315*$V$4,OR(Q4315&gt;$U$5,Q4315&lt;$U$6),Q4315*$V$6,OR(Q4315&gt;$U$6,Q4315&lt;$U$7),Q4315*$V$7)</f>
        <v>10.74</v>
      </c>
    </row>
    <row r="4316" spans="1:20" x14ac:dyDescent="0.3">
      <c r="A4316" s="2" t="s">
        <v>5001</v>
      </c>
      <c r="B4316" s="5">
        <v>43363</v>
      </c>
      <c r="C4316" s="5">
        <v>43364</v>
      </c>
      <c r="D4316" s="2" t="s">
        <v>45</v>
      </c>
      <c r="E4316" s="2" t="s">
        <v>46</v>
      </c>
      <c r="F4316" s="2" t="s">
        <v>234</v>
      </c>
      <c r="G4316" s="6" t="str">
        <f>VLOOKUP(F4316,'Customer Info'!A:B,2,0)</f>
        <v>Erin</v>
      </c>
      <c r="H4316" s="6" t="str">
        <f>VLOOKUP(F4316,'Customer Info'!A:C,3,0)</f>
        <v>Smith</v>
      </c>
      <c r="I4316" s="6" t="str">
        <f>VLOOKUP(F4316,'Customer Info'!A:E,5,0)</f>
        <v>Yuci</v>
      </c>
      <c r="J4316" s="2" t="s">
        <v>250</v>
      </c>
      <c r="K4316" s="2">
        <v>1882</v>
      </c>
      <c r="L4316" s="2">
        <v>1792</v>
      </c>
      <c r="M4316" s="2">
        <v>5</v>
      </c>
      <c r="N4316" s="7">
        <f t="shared" si="268"/>
        <v>8960</v>
      </c>
      <c r="O4316" s="7">
        <f t="shared" si="269"/>
        <v>9410</v>
      </c>
      <c r="P4316" s="2">
        <v>84</v>
      </c>
      <c r="Q4316" s="8">
        <f t="shared" si="270"/>
        <v>9494</v>
      </c>
      <c r="R4316" s="8">
        <f t="shared" si="271"/>
        <v>450</v>
      </c>
      <c r="S4316" s="2" t="s">
        <v>31</v>
      </c>
      <c r="T4316" s="22" cm="1">
        <f t="array" ref="T4316">_xlfn.IFS(OR(Q4316&gt;$U$2,Q4316&lt;$U$3),Q4316*$V$2,OR(Q4316&gt;$U$3,Q4316&lt;$U$4),Q4316*$V$3,OR(Q4316&gt;$U$3,Q4316&lt;$U$4),Q4316*$V$4,OR(Q4316&gt;$U$5,Q4316&lt;$U$6),Q4316*$V$6,OR(Q4316&gt;$U$6,Q4316&lt;$U$7),Q4316*$V$7)</f>
        <v>189.88</v>
      </c>
    </row>
    <row r="4317" spans="1:20" x14ac:dyDescent="0.3">
      <c r="A4317" s="2" t="s">
        <v>5002</v>
      </c>
      <c r="B4317" s="5">
        <v>43420</v>
      </c>
      <c r="C4317" s="5">
        <v>43422</v>
      </c>
      <c r="D4317" s="2" t="s">
        <v>45</v>
      </c>
      <c r="E4317" s="2" t="s">
        <v>41</v>
      </c>
      <c r="F4317" s="2" t="s">
        <v>849</v>
      </c>
      <c r="G4317" s="6" t="str">
        <f>VLOOKUP(F4317,'Customer Info'!A:B,2,0)</f>
        <v>Brooke</v>
      </c>
      <c r="H4317" s="6" t="str">
        <f>VLOOKUP(F4317,'Customer Info'!A:C,3,0)</f>
        <v>Gillingham</v>
      </c>
      <c r="I4317" s="6" t="str">
        <f>VLOOKUP(F4317,'Customer Info'!A:E,5,0)</f>
        <v>Geraldton</v>
      </c>
      <c r="J4317" s="2" t="s">
        <v>441</v>
      </c>
      <c r="K4317" s="2">
        <v>658</v>
      </c>
      <c r="L4317" s="2">
        <v>615</v>
      </c>
      <c r="M4317" s="2">
        <v>2</v>
      </c>
      <c r="N4317" s="7">
        <f t="shared" si="268"/>
        <v>1230</v>
      </c>
      <c r="O4317" s="7">
        <f t="shared" si="269"/>
        <v>1316</v>
      </c>
      <c r="P4317" s="2">
        <v>68</v>
      </c>
      <c r="Q4317" s="8">
        <f t="shared" si="270"/>
        <v>1384</v>
      </c>
      <c r="R4317" s="8">
        <f t="shared" si="271"/>
        <v>86</v>
      </c>
      <c r="S4317" s="2" t="s">
        <v>61</v>
      </c>
      <c r="T4317" s="22" cm="1">
        <f t="array" ref="T4317">_xlfn.IFS(OR(Q4317&gt;$U$2,Q4317&lt;$U$3),Q4317*$V$2,OR(Q4317&gt;$U$3,Q4317&lt;$U$4),Q4317*$V$3,OR(Q4317&gt;$U$3,Q4317&lt;$U$4),Q4317*$V$4,OR(Q4317&gt;$U$5,Q4317&lt;$U$6),Q4317*$V$6,OR(Q4317&gt;$U$6,Q4317&lt;$U$7),Q4317*$V$7)</f>
        <v>27.68</v>
      </c>
    </row>
    <row r="4318" spans="1:20" x14ac:dyDescent="0.3">
      <c r="A4318" s="2" t="s">
        <v>5003</v>
      </c>
      <c r="B4318" s="5">
        <v>43369</v>
      </c>
      <c r="C4318" s="5">
        <v>43369</v>
      </c>
      <c r="D4318" s="2" t="s">
        <v>33</v>
      </c>
      <c r="E4318" s="2" t="s">
        <v>66</v>
      </c>
      <c r="F4318" s="2" t="s">
        <v>629</v>
      </c>
      <c r="G4318" s="6" t="str">
        <f>VLOOKUP(F4318,'Customer Info'!A:B,2,0)</f>
        <v>Bart</v>
      </c>
      <c r="H4318" s="6" t="str">
        <f>VLOOKUP(F4318,'Customer Info'!A:C,3,0)</f>
        <v>Folk</v>
      </c>
      <c r="I4318" s="6" t="str">
        <f>VLOOKUP(F4318,'Customer Info'!A:E,5,0)</f>
        <v>Melbourne</v>
      </c>
      <c r="J4318" s="2" t="s">
        <v>294</v>
      </c>
      <c r="K4318" s="2">
        <v>7922</v>
      </c>
      <c r="L4318" s="2">
        <v>7328</v>
      </c>
      <c r="M4318" s="2">
        <v>1</v>
      </c>
      <c r="N4318" s="7">
        <f t="shared" si="268"/>
        <v>7328</v>
      </c>
      <c r="O4318" s="7">
        <f t="shared" si="269"/>
        <v>7922</v>
      </c>
      <c r="P4318" s="2">
        <v>100</v>
      </c>
      <c r="Q4318" s="8">
        <f t="shared" si="270"/>
        <v>8022</v>
      </c>
      <c r="R4318" s="8">
        <f t="shared" si="271"/>
        <v>594</v>
      </c>
      <c r="S4318" s="2" t="s">
        <v>31</v>
      </c>
      <c r="T4318" s="22" cm="1">
        <f t="array" ref="T4318">_xlfn.IFS(OR(Q4318&gt;$U$2,Q4318&lt;$U$3),Q4318*$V$2,OR(Q4318&gt;$U$3,Q4318&lt;$U$4),Q4318*$V$3,OR(Q4318&gt;$U$3,Q4318&lt;$U$4),Q4318*$V$4,OR(Q4318&gt;$U$5,Q4318&lt;$U$6),Q4318*$V$6,OR(Q4318&gt;$U$6,Q4318&lt;$U$7),Q4318*$V$7)</f>
        <v>160.44</v>
      </c>
    </row>
    <row r="4319" spans="1:20" x14ac:dyDescent="0.3">
      <c r="A4319" s="2" t="s">
        <v>5004</v>
      </c>
      <c r="B4319" s="5">
        <v>43240</v>
      </c>
      <c r="C4319" s="5">
        <v>43241</v>
      </c>
      <c r="D4319" s="2" t="s">
        <v>45</v>
      </c>
      <c r="E4319" s="2" t="s">
        <v>89</v>
      </c>
      <c r="F4319" s="2" t="s">
        <v>1460</v>
      </c>
      <c r="G4319" s="6" t="str">
        <f>VLOOKUP(F4319,'Customer Info'!A:B,2,0)</f>
        <v>Gary</v>
      </c>
      <c r="H4319" s="6" t="str">
        <f>VLOOKUP(F4319,'Customer Info'!A:C,3,0)</f>
        <v>Mitchum</v>
      </c>
      <c r="I4319" s="6" t="str">
        <f>VLOOKUP(F4319,'Customer Info'!A:E,5,0)</f>
        <v>Mildura</v>
      </c>
      <c r="J4319" s="2" t="s">
        <v>30</v>
      </c>
      <c r="K4319" s="2">
        <v>456</v>
      </c>
      <c r="L4319" s="2">
        <v>430</v>
      </c>
      <c r="M4319" s="2">
        <v>3</v>
      </c>
      <c r="N4319" s="7">
        <f t="shared" si="268"/>
        <v>1290</v>
      </c>
      <c r="O4319" s="7">
        <f t="shared" si="269"/>
        <v>1368</v>
      </c>
      <c r="P4319" s="2">
        <v>82</v>
      </c>
      <c r="Q4319" s="8">
        <f t="shared" si="270"/>
        <v>1450</v>
      </c>
      <c r="R4319" s="8">
        <f t="shared" si="271"/>
        <v>78</v>
      </c>
      <c r="S4319" s="2" t="s">
        <v>31</v>
      </c>
      <c r="T4319" s="22" cm="1">
        <f t="array" ref="T4319">_xlfn.IFS(OR(Q4319&gt;$U$2,Q4319&lt;$U$3),Q4319*$V$2,OR(Q4319&gt;$U$3,Q4319&lt;$U$4),Q4319*$V$3,OR(Q4319&gt;$U$3,Q4319&lt;$U$4),Q4319*$V$4,OR(Q4319&gt;$U$5,Q4319&lt;$U$6),Q4319*$V$6,OR(Q4319&gt;$U$6,Q4319&lt;$U$7),Q4319*$V$7)</f>
        <v>29</v>
      </c>
    </row>
    <row r="4320" spans="1:20" x14ac:dyDescent="0.3">
      <c r="A4320" s="2" t="s">
        <v>5005</v>
      </c>
      <c r="B4320" s="5">
        <v>43290</v>
      </c>
      <c r="C4320" s="5">
        <v>43292</v>
      </c>
      <c r="D4320" s="2" t="s">
        <v>45</v>
      </c>
      <c r="E4320" s="2" t="s">
        <v>66</v>
      </c>
      <c r="F4320" s="2" t="s">
        <v>912</v>
      </c>
      <c r="G4320" s="6" t="str">
        <f>VLOOKUP(F4320,'Customer Info'!A:B,2,0)</f>
        <v>Jennifer</v>
      </c>
      <c r="H4320" s="6" t="str">
        <f>VLOOKUP(F4320,'Customer Info'!A:C,3,0)</f>
        <v>Halladay</v>
      </c>
      <c r="I4320" s="6" t="str">
        <f>VLOOKUP(F4320,'Customer Info'!A:E,5,0)</f>
        <v>Bielefeld</v>
      </c>
      <c r="J4320" s="2" t="s">
        <v>311</v>
      </c>
      <c r="K4320" s="2">
        <v>141</v>
      </c>
      <c r="L4320" s="2">
        <v>131</v>
      </c>
      <c r="M4320" s="2">
        <v>4</v>
      </c>
      <c r="N4320" s="7">
        <f t="shared" si="268"/>
        <v>524</v>
      </c>
      <c r="O4320" s="7">
        <f t="shared" si="269"/>
        <v>564</v>
      </c>
      <c r="P4320" s="2">
        <v>30</v>
      </c>
      <c r="Q4320" s="8">
        <f t="shared" si="270"/>
        <v>594</v>
      </c>
      <c r="R4320" s="8">
        <f t="shared" si="271"/>
        <v>40</v>
      </c>
      <c r="S4320" s="2" t="s">
        <v>31</v>
      </c>
      <c r="T4320" s="22" cm="1">
        <f t="array" ref="T4320">_xlfn.IFS(OR(Q4320&gt;$U$2,Q4320&lt;$U$3),Q4320*$V$2,OR(Q4320&gt;$U$3,Q4320&lt;$U$4),Q4320*$V$3,OR(Q4320&gt;$U$3,Q4320&lt;$U$4),Q4320*$V$4,OR(Q4320&gt;$U$5,Q4320&lt;$U$6),Q4320*$V$6,OR(Q4320&gt;$U$6,Q4320&lt;$U$7),Q4320*$V$7)</f>
        <v>11.88</v>
      </c>
    </row>
    <row r="4321" spans="1:20" x14ac:dyDescent="0.3">
      <c r="A4321" s="2" t="s">
        <v>5006</v>
      </c>
      <c r="B4321" s="5">
        <v>43442</v>
      </c>
      <c r="C4321" s="5">
        <v>43443</v>
      </c>
      <c r="D4321" s="2" t="s">
        <v>45</v>
      </c>
      <c r="E4321" s="2" t="s">
        <v>89</v>
      </c>
      <c r="F4321" s="2" t="s">
        <v>2527</v>
      </c>
      <c r="G4321" s="6" t="str">
        <f>VLOOKUP(F4321,'Customer Info'!A:B,2,0)</f>
        <v>Andy</v>
      </c>
      <c r="H4321" s="6" t="str">
        <f>VLOOKUP(F4321,'Customer Info'!A:C,3,0)</f>
        <v>Yotov</v>
      </c>
      <c r="I4321" s="6" t="str">
        <f>VLOOKUP(F4321,'Customer Info'!A:E,5,0)</f>
        <v>Samarinda</v>
      </c>
      <c r="J4321" s="2" t="s">
        <v>548</v>
      </c>
      <c r="K4321" s="2">
        <v>222</v>
      </c>
      <c r="L4321" s="2">
        <v>204</v>
      </c>
      <c r="M4321" s="2">
        <v>1</v>
      </c>
      <c r="N4321" s="7">
        <f t="shared" si="268"/>
        <v>204</v>
      </c>
      <c r="O4321" s="7">
        <f t="shared" si="269"/>
        <v>222</v>
      </c>
      <c r="P4321" s="2">
        <v>55</v>
      </c>
      <c r="Q4321" s="8">
        <f t="shared" si="270"/>
        <v>277</v>
      </c>
      <c r="R4321" s="8">
        <f t="shared" si="271"/>
        <v>18</v>
      </c>
      <c r="S4321" s="2" t="s">
        <v>31</v>
      </c>
      <c r="T4321" s="22" cm="1">
        <f t="array" ref="T4321">_xlfn.IFS(OR(Q4321&gt;$U$2,Q4321&lt;$U$3),Q4321*$V$2,OR(Q4321&gt;$U$3,Q4321&lt;$U$4),Q4321*$V$3,OR(Q4321&gt;$U$3,Q4321&lt;$U$4),Q4321*$V$4,OR(Q4321&gt;$U$5,Q4321&lt;$U$6),Q4321*$V$6,OR(Q4321&gt;$U$6,Q4321&lt;$U$7),Q4321*$V$7)</f>
        <v>5.54</v>
      </c>
    </row>
    <row r="4322" spans="1:20" x14ac:dyDescent="0.3">
      <c r="A4322" s="2" t="s">
        <v>5007</v>
      </c>
      <c r="B4322" s="5">
        <v>43337</v>
      </c>
      <c r="C4322" s="5">
        <v>43339</v>
      </c>
      <c r="D4322" s="2" t="s">
        <v>26</v>
      </c>
      <c r="E4322" s="2" t="s">
        <v>34</v>
      </c>
      <c r="F4322" s="2" t="s">
        <v>1296</v>
      </c>
      <c r="G4322" s="6" t="str">
        <f>VLOOKUP(F4322,'Customer Info'!A:B,2,0)</f>
        <v>Ralph</v>
      </c>
      <c r="H4322" s="6" t="str">
        <f>VLOOKUP(F4322,'Customer Info'!A:C,3,0)</f>
        <v>Kennedy</v>
      </c>
      <c r="I4322" s="6" t="str">
        <f>VLOOKUP(F4322,'Customer Info'!A:E,5,0)</f>
        <v>Bundaberg</v>
      </c>
      <c r="J4322" s="2" t="s">
        <v>141</v>
      </c>
      <c r="K4322" s="2">
        <v>1878</v>
      </c>
      <c r="L4322" s="2">
        <v>1790</v>
      </c>
      <c r="M4322" s="2">
        <v>4</v>
      </c>
      <c r="N4322" s="7">
        <f t="shared" si="268"/>
        <v>7160</v>
      </c>
      <c r="O4322" s="7">
        <f t="shared" si="269"/>
        <v>7512</v>
      </c>
      <c r="P4322" s="2">
        <v>72</v>
      </c>
      <c r="Q4322" s="8">
        <f t="shared" si="270"/>
        <v>7584</v>
      </c>
      <c r="R4322" s="8">
        <f t="shared" si="271"/>
        <v>352</v>
      </c>
      <c r="S4322" s="2" t="s">
        <v>31</v>
      </c>
      <c r="T4322" s="22" cm="1">
        <f t="array" ref="T4322">_xlfn.IFS(OR(Q4322&gt;$U$2,Q4322&lt;$U$3),Q4322*$V$2,OR(Q4322&gt;$U$3,Q4322&lt;$U$4),Q4322*$V$3,OR(Q4322&gt;$U$3,Q4322&lt;$U$4),Q4322*$V$4,OR(Q4322&gt;$U$5,Q4322&lt;$U$6),Q4322*$V$6,OR(Q4322&gt;$U$6,Q4322&lt;$U$7),Q4322*$V$7)</f>
        <v>151.68</v>
      </c>
    </row>
    <row r="4323" spans="1:20" x14ac:dyDescent="0.3">
      <c r="A4323" s="2" t="s">
        <v>5008</v>
      </c>
      <c r="B4323" s="5">
        <v>43132</v>
      </c>
      <c r="C4323" s="5">
        <v>43134</v>
      </c>
      <c r="D4323" s="2" t="s">
        <v>45</v>
      </c>
      <c r="E4323" s="2" t="s">
        <v>41</v>
      </c>
      <c r="F4323" s="2" t="s">
        <v>1224</v>
      </c>
      <c r="G4323" s="6" t="str">
        <f>VLOOKUP(F4323,'Customer Info'!A:B,2,0)</f>
        <v>Bill</v>
      </c>
      <c r="H4323" s="6" t="str">
        <f>VLOOKUP(F4323,'Customer Info'!A:C,3,0)</f>
        <v>Donatelli</v>
      </c>
      <c r="I4323" s="6" t="str">
        <f>VLOOKUP(F4323,'Customer Info'!A:E,5,0)</f>
        <v>Kamarhati</v>
      </c>
      <c r="J4323" s="2" t="s">
        <v>178</v>
      </c>
      <c r="K4323" s="2">
        <v>1039</v>
      </c>
      <c r="L4323" s="2">
        <v>954</v>
      </c>
      <c r="M4323" s="2">
        <v>6</v>
      </c>
      <c r="N4323" s="7">
        <f t="shared" si="268"/>
        <v>5724</v>
      </c>
      <c r="O4323" s="7">
        <f t="shared" si="269"/>
        <v>6234</v>
      </c>
      <c r="P4323" s="2">
        <v>52</v>
      </c>
      <c r="Q4323" s="8">
        <f t="shared" si="270"/>
        <v>6286</v>
      </c>
      <c r="R4323" s="8">
        <f t="shared" si="271"/>
        <v>510</v>
      </c>
      <c r="S4323" s="2" t="s">
        <v>31</v>
      </c>
      <c r="T4323" s="22" cm="1">
        <f t="array" ref="T4323">_xlfn.IFS(OR(Q4323&gt;$U$2,Q4323&lt;$U$3),Q4323*$V$2,OR(Q4323&gt;$U$3,Q4323&lt;$U$4),Q4323*$V$3,OR(Q4323&gt;$U$3,Q4323&lt;$U$4),Q4323*$V$4,OR(Q4323&gt;$U$5,Q4323&lt;$U$6),Q4323*$V$6,OR(Q4323&gt;$U$6,Q4323&lt;$U$7),Q4323*$V$7)</f>
        <v>125.72</v>
      </c>
    </row>
    <row r="4324" spans="1:20" x14ac:dyDescent="0.3">
      <c r="A4324" s="2" t="s">
        <v>5009</v>
      </c>
      <c r="B4324" s="5">
        <v>43439</v>
      </c>
      <c r="C4324" s="5">
        <v>43441</v>
      </c>
      <c r="D4324" s="2" t="s">
        <v>26</v>
      </c>
      <c r="E4324" s="2" t="s">
        <v>27</v>
      </c>
      <c r="F4324" s="2" t="s">
        <v>1393</v>
      </c>
      <c r="G4324" s="6" t="str">
        <f>VLOOKUP(F4324,'Customer Info'!A:B,2,0)</f>
        <v>Ionia</v>
      </c>
      <c r="H4324" s="6" t="str">
        <f>VLOOKUP(F4324,'Customer Info'!A:C,3,0)</f>
        <v>McGrath</v>
      </c>
      <c r="I4324" s="6" t="str">
        <f>VLOOKUP(F4324,'Customer Info'!A:E,5,0)</f>
        <v>Dormagen</v>
      </c>
      <c r="J4324" s="2" t="s">
        <v>81</v>
      </c>
      <c r="K4324" s="2">
        <v>2222</v>
      </c>
      <c r="L4324" s="2">
        <v>2081</v>
      </c>
      <c r="M4324" s="2">
        <v>2</v>
      </c>
      <c r="N4324" s="7">
        <f t="shared" si="268"/>
        <v>4162</v>
      </c>
      <c r="O4324" s="7">
        <f t="shared" si="269"/>
        <v>4444</v>
      </c>
      <c r="P4324" s="2">
        <v>69</v>
      </c>
      <c r="Q4324" s="8">
        <f t="shared" si="270"/>
        <v>4513</v>
      </c>
      <c r="R4324" s="8">
        <f t="shared" si="271"/>
        <v>282</v>
      </c>
      <c r="S4324" s="2" t="s">
        <v>31</v>
      </c>
      <c r="T4324" s="22" cm="1">
        <f t="array" ref="T4324">_xlfn.IFS(OR(Q4324&gt;$U$2,Q4324&lt;$U$3),Q4324*$V$2,OR(Q4324&gt;$U$3,Q4324&lt;$U$4),Q4324*$V$3,OR(Q4324&gt;$U$3,Q4324&lt;$U$4),Q4324*$V$4,OR(Q4324&gt;$U$5,Q4324&lt;$U$6),Q4324*$V$6,OR(Q4324&gt;$U$6,Q4324&lt;$U$7),Q4324*$V$7)</f>
        <v>90.26</v>
      </c>
    </row>
    <row r="4325" spans="1:20" x14ac:dyDescent="0.3">
      <c r="A4325" s="2" t="s">
        <v>5010</v>
      </c>
      <c r="B4325" s="5">
        <v>43422</v>
      </c>
      <c r="C4325" s="5">
        <v>43424</v>
      </c>
      <c r="D4325" s="2" t="s">
        <v>26</v>
      </c>
      <c r="E4325" s="2" t="s">
        <v>41</v>
      </c>
      <c r="F4325" s="2" t="s">
        <v>742</v>
      </c>
      <c r="G4325" s="6" t="str">
        <f>VLOOKUP(F4325,'Customer Info'!A:B,2,0)</f>
        <v>Thomas</v>
      </c>
      <c r="H4325" s="6" t="str">
        <f>VLOOKUP(F4325,'Customer Info'!A:C,3,0)</f>
        <v>Brumley</v>
      </c>
      <c r="I4325" s="6" t="str">
        <f>VLOOKUP(F4325,'Customer Info'!A:E,5,0)</f>
        <v>Launceston</v>
      </c>
      <c r="J4325" s="2" t="s">
        <v>109</v>
      </c>
      <c r="K4325" s="2">
        <v>4443</v>
      </c>
      <c r="L4325" s="2">
        <v>4079</v>
      </c>
      <c r="M4325" s="2">
        <v>2</v>
      </c>
      <c r="N4325" s="7">
        <f t="shared" si="268"/>
        <v>8158</v>
      </c>
      <c r="O4325" s="7">
        <f t="shared" si="269"/>
        <v>8886</v>
      </c>
      <c r="P4325" s="2">
        <v>76</v>
      </c>
      <c r="Q4325" s="8">
        <f t="shared" si="270"/>
        <v>8962</v>
      </c>
      <c r="R4325" s="8">
        <f t="shared" si="271"/>
        <v>728</v>
      </c>
      <c r="S4325" s="2" t="s">
        <v>31</v>
      </c>
      <c r="T4325" s="22" cm="1">
        <f t="array" ref="T4325">_xlfn.IFS(OR(Q4325&gt;$U$2,Q4325&lt;$U$3),Q4325*$V$2,OR(Q4325&gt;$U$3,Q4325&lt;$U$4),Q4325*$V$3,OR(Q4325&gt;$U$3,Q4325&lt;$U$4),Q4325*$V$4,OR(Q4325&gt;$U$5,Q4325&lt;$U$6),Q4325*$V$6,OR(Q4325&gt;$U$6,Q4325&lt;$U$7),Q4325*$V$7)</f>
        <v>179.24</v>
      </c>
    </row>
    <row r="4326" spans="1:20" x14ac:dyDescent="0.3">
      <c r="A4326" s="2" t="s">
        <v>5011</v>
      </c>
      <c r="B4326" s="5">
        <v>43158</v>
      </c>
      <c r="C4326" s="5">
        <v>43158</v>
      </c>
      <c r="D4326" s="2" t="s">
        <v>45</v>
      </c>
      <c r="E4326" s="2" t="s">
        <v>27</v>
      </c>
      <c r="F4326" s="2" t="s">
        <v>303</v>
      </c>
      <c r="G4326" s="6" t="str">
        <f>VLOOKUP(F4326,'Customer Info'!A:B,2,0)</f>
        <v>Nick</v>
      </c>
      <c r="H4326" s="6" t="str">
        <f>VLOOKUP(F4326,'Customer Info'!A:C,3,0)</f>
        <v>Radford</v>
      </c>
      <c r="I4326" s="6" t="str">
        <f>VLOOKUP(F4326,'Customer Info'!A:E,5,0)</f>
        <v>Lucknow</v>
      </c>
      <c r="J4326" s="2" t="s">
        <v>320</v>
      </c>
      <c r="K4326" s="2">
        <v>445</v>
      </c>
      <c r="L4326" s="2">
        <v>415</v>
      </c>
      <c r="M4326" s="2">
        <v>4</v>
      </c>
      <c r="N4326" s="7">
        <f t="shared" si="268"/>
        <v>1660</v>
      </c>
      <c r="O4326" s="7">
        <f t="shared" si="269"/>
        <v>1780</v>
      </c>
      <c r="P4326" s="2">
        <v>48</v>
      </c>
      <c r="Q4326" s="8">
        <f t="shared" si="270"/>
        <v>1828</v>
      </c>
      <c r="R4326" s="8">
        <f t="shared" si="271"/>
        <v>120</v>
      </c>
      <c r="S4326" s="2" t="s">
        <v>28</v>
      </c>
      <c r="T4326" s="22" cm="1">
        <f t="array" ref="T4326">_xlfn.IFS(OR(Q4326&gt;$U$2,Q4326&lt;$U$3),Q4326*$V$2,OR(Q4326&gt;$U$3,Q4326&lt;$U$4),Q4326*$V$3,OR(Q4326&gt;$U$3,Q4326&lt;$U$4),Q4326*$V$4,OR(Q4326&gt;$U$5,Q4326&lt;$U$6),Q4326*$V$6,OR(Q4326&gt;$U$6,Q4326&lt;$U$7),Q4326*$V$7)</f>
        <v>36.56</v>
      </c>
    </row>
    <row r="4327" spans="1:20" x14ac:dyDescent="0.3">
      <c r="A4327" s="2" t="s">
        <v>5012</v>
      </c>
      <c r="B4327" s="5">
        <v>43352</v>
      </c>
      <c r="C4327" s="5">
        <v>43353</v>
      </c>
      <c r="D4327" s="2" t="s">
        <v>26</v>
      </c>
      <c r="E4327" s="2" t="s">
        <v>41</v>
      </c>
      <c r="F4327" s="2" t="s">
        <v>542</v>
      </c>
      <c r="G4327" s="6" t="str">
        <f>VLOOKUP(F4327,'Customer Info'!A:B,2,0)</f>
        <v>Troy</v>
      </c>
      <c r="H4327" s="6" t="str">
        <f>VLOOKUP(F4327,'Customer Info'!A:C,3,0)</f>
        <v>Blackwell</v>
      </c>
      <c r="I4327" s="6" t="str">
        <f>VLOOKUP(F4327,'Customer Info'!A:E,5,0)</f>
        <v>Akola</v>
      </c>
      <c r="J4327" s="2" t="s">
        <v>103</v>
      </c>
      <c r="K4327" s="2">
        <v>4904</v>
      </c>
      <c r="L4327" s="2">
        <v>4499</v>
      </c>
      <c r="M4327" s="2">
        <v>2</v>
      </c>
      <c r="N4327" s="7">
        <f t="shared" si="268"/>
        <v>8998</v>
      </c>
      <c r="O4327" s="7">
        <f t="shared" si="269"/>
        <v>9808</v>
      </c>
      <c r="P4327" s="2">
        <v>74</v>
      </c>
      <c r="Q4327" s="8">
        <f t="shared" si="270"/>
        <v>9882</v>
      </c>
      <c r="R4327" s="8">
        <f t="shared" si="271"/>
        <v>810</v>
      </c>
      <c r="S4327" s="2" t="s">
        <v>61</v>
      </c>
      <c r="T4327" s="22" cm="1">
        <f t="array" ref="T4327">_xlfn.IFS(OR(Q4327&gt;$U$2,Q4327&lt;$U$3),Q4327*$V$2,OR(Q4327&gt;$U$3,Q4327&lt;$U$4),Q4327*$V$3,OR(Q4327&gt;$U$3,Q4327&lt;$U$4),Q4327*$V$4,OR(Q4327&gt;$U$5,Q4327&lt;$U$6),Q4327*$V$6,OR(Q4327&gt;$U$6,Q4327&lt;$U$7),Q4327*$V$7)</f>
        <v>197.64000000000001</v>
      </c>
    </row>
    <row r="4328" spans="1:20" x14ac:dyDescent="0.3">
      <c r="A4328" s="2" t="s">
        <v>5013</v>
      </c>
      <c r="B4328" s="5">
        <v>43228</v>
      </c>
      <c r="C4328" s="5">
        <v>43230</v>
      </c>
      <c r="D4328" s="2" t="s">
        <v>45</v>
      </c>
      <c r="E4328" s="2" t="s">
        <v>41</v>
      </c>
      <c r="F4328" s="2" t="s">
        <v>177</v>
      </c>
      <c r="G4328" s="6" t="str">
        <f>VLOOKUP(F4328,'Customer Info'!A:B,2,0)</f>
        <v>Tony</v>
      </c>
      <c r="H4328" s="6" t="str">
        <f>VLOOKUP(F4328,'Customer Info'!A:C,3,0)</f>
        <v>Sayre</v>
      </c>
      <c r="I4328" s="6" t="str">
        <f>VLOOKUP(F4328,'Customer Info'!A:E,5,0)</f>
        <v>Bharatpur</v>
      </c>
      <c r="J4328" s="2" t="s">
        <v>1048</v>
      </c>
      <c r="K4328" s="2">
        <v>1721</v>
      </c>
      <c r="L4328" s="2">
        <v>1640</v>
      </c>
      <c r="M4328" s="2">
        <v>3</v>
      </c>
      <c r="N4328" s="7">
        <f t="shared" si="268"/>
        <v>4920</v>
      </c>
      <c r="O4328" s="7">
        <f t="shared" si="269"/>
        <v>5163</v>
      </c>
      <c r="P4328" s="2">
        <v>81</v>
      </c>
      <c r="Q4328" s="8">
        <f t="shared" si="270"/>
        <v>5244</v>
      </c>
      <c r="R4328" s="8">
        <f t="shared" si="271"/>
        <v>243</v>
      </c>
      <c r="S4328" s="2" t="s">
        <v>31</v>
      </c>
      <c r="T4328" s="22" cm="1">
        <f t="array" ref="T4328">_xlfn.IFS(OR(Q4328&gt;$U$2,Q4328&lt;$U$3),Q4328*$V$2,OR(Q4328&gt;$U$3,Q4328&lt;$U$4),Q4328*$V$3,OR(Q4328&gt;$U$3,Q4328&lt;$U$4),Q4328*$V$4,OR(Q4328&gt;$U$5,Q4328&lt;$U$6),Q4328*$V$6,OR(Q4328&gt;$U$6,Q4328&lt;$U$7),Q4328*$V$7)</f>
        <v>104.88</v>
      </c>
    </row>
    <row r="4329" spans="1:20" x14ac:dyDescent="0.3">
      <c r="A4329" s="2" t="s">
        <v>5014</v>
      </c>
      <c r="B4329" s="5">
        <v>43209</v>
      </c>
      <c r="C4329" s="5">
        <v>43209</v>
      </c>
      <c r="D4329" s="2" t="s">
        <v>45</v>
      </c>
      <c r="E4329" s="2" t="s">
        <v>66</v>
      </c>
      <c r="F4329" s="2" t="s">
        <v>134</v>
      </c>
      <c r="G4329" s="6" t="str">
        <f>VLOOKUP(F4329,'Customer Info'!A:B,2,0)</f>
        <v>Victoria</v>
      </c>
      <c r="H4329" s="6" t="str">
        <f>VLOOKUP(F4329,'Customer Info'!A:C,3,0)</f>
        <v>Pisteka</v>
      </c>
      <c r="I4329" s="6" t="str">
        <f>VLOOKUP(F4329,'Customer Info'!A:E,5,0)</f>
        <v>Bokaro</v>
      </c>
      <c r="J4329" s="2" t="s">
        <v>119</v>
      </c>
      <c r="K4329" s="2">
        <v>825</v>
      </c>
      <c r="L4329" s="2">
        <v>793</v>
      </c>
      <c r="M4329" s="2">
        <v>4</v>
      </c>
      <c r="N4329" s="7">
        <f t="shared" si="268"/>
        <v>3172</v>
      </c>
      <c r="O4329" s="7">
        <f t="shared" si="269"/>
        <v>3300</v>
      </c>
      <c r="P4329" s="2">
        <v>45</v>
      </c>
      <c r="Q4329" s="8">
        <f t="shared" si="270"/>
        <v>3345</v>
      </c>
      <c r="R4329" s="8">
        <f t="shared" si="271"/>
        <v>128</v>
      </c>
      <c r="S4329" s="2" t="s">
        <v>31</v>
      </c>
      <c r="T4329" s="22" cm="1">
        <f t="array" ref="T4329">_xlfn.IFS(OR(Q4329&gt;$U$2,Q4329&lt;$U$3),Q4329*$V$2,OR(Q4329&gt;$U$3,Q4329&lt;$U$4),Q4329*$V$3,OR(Q4329&gt;$U$3,Q4329&lt;$U$4),Q4329*$V$4,OR(Q4329&gt;$U$5,Q4329&lt;$U$6),Q4329*$V$6,OR(Q4329&gt;$U$6,Q4329&lt;$U$7),Q4329*$V$7)</f>
        <v>66.900000000000006</v>
      </c>
    </row>
    <row r="4330" spans="1:20" x14ac:dyDescent="0.3">
      <c r="A4330" s="2" t="s">
        <v>5015</v>
      </c>
      <c r="B4330" s="5">
        <v>43210</v>
      </c>
      <c r="C4330" s="5">
        <v>43211</v>
      </c>
      <c r="D4330" s="2" t="s">
        <v>45</v>
      </c>
      <c r="E4330" s="2" t="s">
        <v>41</v>
      </c>
      <c r="F4330" s="2" t="s">
        <v>924</v>
      </c>
      <c r="G4330" s="6" t="str">
        <f>VLOOKUP(F4330,'Customer Info'!A:B,2,0)</f>
        <v>Sonia</v>
      </c>
      <c r="H4330" s="6" t="str">
        <f>VLOOKUP(F4330,'Customer Info'!A:C,3,0)</f>
        <v>Sunley</v>
      </c>
      <c r="I4330" s="6" t="str">
        <f>VLOOKUP(F4330,'Customer Info'!A:E,5,0)</f>
        <v>Canberra</v>
      </c>
      <c r="J4330" s="2" t="s">
        <v>1222</v>
      </c>
      <c r="K4330" s="2">
        <v>56</v>
      </c>
      <c r="L4330" s="2">
        <v>54</v>
      </c>
      <c r="M4330" s="2">
        <v>1</v>
      </c>
      <c r="N4330" s="7">
        <f t="shared" si="268"/>
        <v>54</v>
      </c>
      <c r="O4330" s="7">
        <f t="shared" si="269"/>
        <v>56</v>
      </c>
      <c r="P4330" s="2">
        <v>10</v>
      </c>
      <c r="Q4330" s="8">
        <f t="shared" si="270"/>
        <v>66</v>
      </c>
      <c r="R4330" s="8">
        <f t="shared" si="271"/>
        <v>2</v>
      </c>
      <c r="S4330" s="2" t="s">
        <v>28</v>
      </c>
      <c r="T4330" s="22" cm="1">
        <f t="array" ref="T4330">_xlfn.IFS(OR(Q4330&gt;$U$2,Q4330&lt;$U$3),Q4330*$V$2,OR(Q4330&gt;$U$3,Q4330&lt;$U$4),Q4330*$V$3,OR(Q4330&gt;$U$3,Q4330&lt;$U$4),Q4330*$V$4,OR(Q4330&gt;$U$5,Q4330&lt;$U$6),Q4330*$V$6,OR(Q4330&gt;$U$6,Q4330&lt;$U$7),Q4330*$V$7)</f>
        <v>1.32</v>
      </c>
    </row>
    <row r="4331" spans="1:20" x14ac:dyDescent="0.3">
      <c r="A4331" s="2" t="s">
        <v>5016</v>
      </c>
      <c r="B4331" s="5">
        <v>43431</v>
      </c>
      <c r="C4331" s="5">
        <v>43431</v>
      </c>
      <c r="D4331" s="2" t="s">
        <v>45</v>
      </c>
      <c r="E4331" s="2" t="s">
        <v>41</v>
      </c>
      <c r="F4331" s="2" t="s">
        <v>764</v>
      </c>
      <c r="G4331" s="6" t="str">
        <f>VLOOKUP(F4331,'Customer Info'!A:B,2,0)</f>
        <v>Brad</v>
      </c>
      <c r="H4331" s="6" t="str">
        <f>VLOOKUP(F4331,'Customer Info'!A:C,3,0)</f>
        <v>Thomas</v>
      </c>
      <c r="I4331" s="6" t="str">
        <f>VLOOKUP(F4331,'Customer Info'!A:E,5,0)</f>
        <v>Udaipur</v>
      </c>
      <c r="J4331" s="2" t="s">
        <v>103</v>
      </c>
      <c r="K4331" s="2">
        <v>173</v>
      </c>
      <c r="L4331" s="2">
        <v>155</v>
      </c>
      <c r="M4331" s="2">
        <v>2</v>
      </c>
      <c r="N4331" s="7">
        <f t="shared" si="268"/>
        <v>310</v>
      </c>
      <c r="O4331" s="7">
        <f t="shared" si="269"/>
        <v>346</v>
      </c>
      <c r="P4331" s="2">
        <v>30</v>
      </c>
      <c r="Q4331" s="8">
        <f t="shared" si="270"/>
        <v>376</v>
      </c>
      <c r="R4331" s="8">
        <f t="shared" si="271"/>
        <v>36</v>
      </c>
      <c r="S4331" s="2" t="s">
        <v>69</v>
      </c>
      <c r="T4331" s="22" cm="1">
        <f t="array" ref="T4331">_xlfn.IFS(OR(Q4331&gt;$U$2,Q4331&lt;$U$3),Q4331*$V$2,OR(Q4331&gt;$U$3,Q4331&lt;$U$4),Q4331*$V$3,OR(Q4331&gt;$U$3,Q4331&lt;$U$4),Q4331*$V$4,OR(Q4331&gt;$U$5,Q4331&lt;$U$6),Q4331*$V$6,OR(Q4331&gt;$U$6,Q4331&lt;$U$7),Q4331*$V$7)</f>
        <v>7.5200000000000005</v>
      </c>
    </row>
    <row r="4332" spans="1:20" x14ac:dyDescent="0.3">
      <c r="A4332" s="2" t="s">
        <v>5017</v>
      </c>
      <c r="B4332" s="5">
        <v>43218</v>
      </c>
      <c r="C4332" s="5">
        <v>43218</v>
      </c>
      <c r="D4332" s="2" t="s">
        <v>33</v>
      </c>
      <c r="E4332" s="2" t="s">
        <v>27</v>
      </c>
      <c r="F4332" s="2" t="s">
        <v>499</v>
      </c>
      <c r="G4332" s="6" t="str">
        <f>VLOOKUP(F4332,'Customer Info'!A:B,2,0)</f>
        <v>Ryan</v>
      </c>
      <c r="H4332" s="6" t="str">
        <f>VLOOKUP(F4332,'Customer Info'!A:C,3,0)</f>
        <v>Akin</v>
      </c>
      <c r="I4332" s="6" t="str">
        <f>VLOOKUP(F4332,'Customer Info'!A:E,5,0)</f>
        <v>Bayreuth</v>
      </c>
      <c r="J4332" s="2" t="s">
        <v>384</v>
      </c>
      <c r="K4332" s="2">
        <v>8738</v>
      </c>
      <c r="L4332" s="2">
        <v>8162</v>
      </c>
      <c r="M4332" s="2">
        <v>1</v>
      </c>
      <c r="N4332" s="7">
        <f t="shared" si="268"/>
        <v>8162</v>
      </c>
      <c r="O4332" s="7">
        <f t="shared" si="269"/>
        <v>8738</v>
      </c>
      <c r="P4332" s="2">
        <v>41</v>
      </c>
      <c r="Q4332" s="8">
        <f t="shared" si="270"/>
        <v>8779</v>
      </c>
      <c r="R4332" s="8">
        <f t="shared" si="271"/>
        <v>576</v>
      </c>
      <c r="S4332" s="2" t="s">
        <v>28</v>
      </c>
      <c r="T4332" s="22" cm="1">
        <f t="array" ref="T4332">_xlfn.IFS(OR(Q4332&gt;$U$2,Q4332&lt;$U$3),Q4332*$V$2,OR(Q4332&gt;$U$3,Q4332&lt;$U$4),Q4332*$V$3,OR(Q4332&gt;$U$3,Q4332&lt;$U$4),Q4332*$V$4,OR(Q4332&gt;$U$5,Q4332&lt;$U$6),Q4332*$V$6,OR(Q4332&gt;$U$6,Q4332&lt;$U$7),Q4332*$V$7)</f>
        <v>175.58</v>
      </c>
    </row>
    <row r="4333" spans="1:20" x14ac:dyDescent="0.3">
      <c r="A4333" s="2" t="s">
        <v>5018</v>
      </c>
      <c r="B4333" s="5">
        <v>43233</v>
      </c>
      <c r="C4333" s="5">
        <v>43233</v>
      </c>
      <c r="D4333" s="2" t="s">
        <v>45</v>
      </c>
      <c r="E4333" s="2" t="s">
        <v>27</v>
      </c>
      <c r="F4333" s="2" t="s">
        <v>1296</v>
      </c>
      <c r="G4333" s="6" t="str">
        <f>VLOOKUP(F4333,'Customer Info'!A:B,2,0)</f>
        <v>Ralph</v>
      </c>
      <c r="H4333" s="6" t="str">
        <f>VLOOKUP(F4333,'Customer Info'!A:C,3,0)</f>
        <v>Kennedy</v>
      </c>
      <c r="I4333" s="6" t="str">
        <f>VLOOKUP(F4333,'Customer Info'!A:E,5,0)</f>
        <v>Bundaberg</v>
      </c>
      <c r="J4333" s="2" t="s">
        <v>433</v>
      </c>
      <c r="K4333" s="2">
        <v>671</v>
      </c>
      <c r="L4333" s="2">
        <v>627</v>
      </c>
      <c r="M4333" s="2">
        <v>2</v>
      </c>
      <c r="N4333" s="7">
        <f t="shared" si="268"/>
        <v>1254</v>
      </c>
      <c r="O4333" s="7">
        <f t="shared" si="269"/>
        <v>1342</v>
      </c>
      <c r="P4333" s="2">
        <v>28</v>
      </c>
      <c r="Q4333" s="8">
        <f t="shared" si="270"/>
        <v>1370</v>
      </c>
      <c r="R4333" s="8">
        <f t="shared" si="271"/>
        <v>88</v>
      </c>
      <c r="S4333" s="2" t="s">
        <v>31</v>
      </c>
      <c r="T4333" s="22" cm="1">
        <f t="array" ref="T4333">_xlfn.IFS(OR(Q4333&gt;$U$2,Q4333&lt;$U$3),Q4333*$V$2,OR(Q4333&gt;$U$3,Q4333&lt;$U$4),Q4333*$V$3,OR(Q4333&gt;$U$3,Q4333&lt;$U$4),Q4333*$V$4,OR(Q4333&gt;$U$5,Q4333&lt;$U$6),Q4333*$V$6,OR(Q4333&gt;$U$6,Q4333&lt;$U$7),Q4333*$V$7)</f>
        <v>27.400000000000002</v>
      </c>
    </row>
    <row r="4334" spans="1:20" x14ac:dyDescent="0.3">
      <c r="A4334" s="2" t="s">
        <v>5019</v>
      </c>
      <c r="B4334" s="5">
        <v>43237</v>
      </c>
      <c r="C4334" s="5">
        <v>43239</v>
      </c>
      <c r="D4334" s="2" t="s">
        <v>45</v>
      </c>
      <c r="E4334" s="2" t="s">
        <v>27</v>
      </c>
      <c r="F4334" s="2" t="s">
        <v>566</v>
      </c>
      <c r="G4334" s="6" t="str">
        <f>VLOOKUP(F4334,'Customer Info'!A:B,2,0)</f>
        <v>Darren</v>
      </c>
      <c r="H4334" s="6" t="str">
        <f>VLOOKUP(F4334,'Customer Info'!A:C,3,0)</f>
        <v>Budd</v>
      </c>
      <c r="I4334" s="6" t="str">
        <f>VLOOKUP(F4334,'Customer Info'!A:E,5,0)</f>
        <v>Regensburg</v>
      </c>
      <c r="J4334" s="2" t="s">
        <v>5</v>
      </c>
      <c r="K4334" s="2">
        <v>1017</v>
      </c>
      <c r="L4334" s="2">
        <v>950</v>
      </c>
      <c r="M4334" s="2">
        <v>9</v>
      </c>
      <c r="N4334" s="7">
        <f t="shared" si="268"/>
        <v>8550</v>
      </c>
      <c r="O4334" s="7">
        <f t="shared" si="269"/>
        <v>9153</v>
      </c>
      <c r="P4334" s="2">
        <v>47</v>
      </c>
      <c r="Q4334" s="8">
        <f t="shared" si="270"/>
        <v>9200</v>
      </c>
      <c r="R4334" s="8">
        <f t="shared" si="271"/>
        <v>603</v>
      </c>
      <c r="S4334" s="2" t="s">
        <v>31</v>
      </c>
      <c r="T4334" s="22" cm="1">
        <f t="array" ref="T4334">_xlfn.IFS(OR(Q4334&gt;$U$2,Q4334&lt;$U$3),Q4334*$V$2,OR(Q4334&gt;$U$3,Q4334&lt;$U$4),Q4334*$V$3,OR(Q4334&gt;$U$3,Q4334&lt;$U$4),Q4334*$V$4,OR(Q4334&gt;$U$5,Q4334&lt;$U$6),Q4334*$V$6,OR(Q4334&gt;$U$6,Q4334&lt;$U$7),Q4334*$V$7)</f>
        <v>184</v>
      </c>
    </row>
    <row r="4335" spans="1:20" x14ac:dyDescent="0.3">
      <c r="A4335" s="2" t="s">
        <v>5020</v>
      </c>
      <c r="B4335" s="5">
        <v>43158</v>
      </c>
      <c r="C4335" s="5">
        <v>43158</v>
      </c>
      <c r="D4335" s="2" t="s">
        <v>26</v>
      </c>
      <c r="E4335" s="2" t="s">
        <v>41</v>
      </c>
      <c r="F4335" s="2" t="s">
        <v>1442</v>
      </c>
      <c r="G4335" s="6" t="str">
        <f>VLOOKUP(F4335,'Customer Info'!A:B,2,0)</f>
        <v>Brad</v>
      </c>
      <c r="H4335" s="6" t="str">
        <f>VLOOKUP(F4335,'Customer Info'!A:C,3,0)</f>
        <v>Eason</v>
      </c>
      <c r="I4335" s="6" t="str">
        <f>VLOOKUP(F4335,'Customer Info'!A:E,5,0)</f>
        <v>Oberhausen</v>
      </c>
      <c r="J4335" s="2" t="s">
        <v>998</v>
      </c>
      <c r="K4335" s="2">
        <v>2778</v>
      </c>
      <c r="L4335" s="2">
        <v>2573</v>
      </c>
      <c r="M4335" s="2">
        <v>5</v>
      </c>
      <c r="N4335" s="7">
        <f t="shared" si="268"/>
        <v>12865</v>
      </c>
      <c r="O4335" s="7">
        <f t="shared" si="269"/>
        <v>13890</v>
      </c>
      <c r="P4335" s="2">
        <v>59</v>
      </c>
      <c r="Q4335" s="8">
        <f t="shared" si="270"/>
        <v>13949</v>
      </c>
      <c r="R4335" s="8">
        <f t="shared" si="271"/>
        <v>1025</v>
      </c>
      <c r="S4335" s="2" t="s">
        <v>31</v>
      </c>
      <c r="T4335" s="22" cm="1">
        <f t="array" ref="T4335">_xlfn.IFS(OR(Q4335&gt;$U$2,Q4335&lt;$U$3),Q4335*$V$2,OR(Q4335&gt;$U$3,Q4335&lt;$U$4),Q4335*$V$3,OR(Q4335&gt;$U$3,Q4335&lt;$U$4),Q4335*$V$4,OR(Q4335&gt;$U$5,Q4335&lt;$U$6),Q4335*$V$6,OR(Q4335&gt;$U$6,Q4335&lt;$U$7),Q4335*$V$7)</f>
        <v>278.98</v>
      </c>
    </row>
    <row r="4336" spans="1:20" x14ac:dyDescent="0.3">
      <c r="A4336" s="2" t="s">
        <v>5021</v>
      </c>
      <c r="B4336" s="5">
        <v>43652</v>
      </c>
      <c r="C4336" s="5">
        <v>43654</v>
      </c>
      <c r="D4336" s="2" t="s">
        <v>45</v>
      </c>
      <c r="E4336" s="2" t="s">
        <v>46</v>
      </c>
      <c r="F4336" s="2" t="s">
        <v>1783</v>
      </c>
      <c r="G4336" s="6" t="str">
        <f>VLOOKUP(F4336,'Customer Info'!A:B,2,0)</f>
        <v>Linda</v>
      </c>
      <c r="H4336" s="6" t="str">
        <f>VLOOKUP(F4336,'Customer Info'!A:C,3,0)</f>
        <v>Southworth</v>
      </c>
      <c r="I4336" s="6" t="str">
        <f>VLOOKUP(F4336,'Customer Info'!A:E,5,0)</f>
        <v>Brisbane</v>
      </c>
      <c r="J4336" s="2" t="s">
        <v>441</v>
      </c>
      <c r="K4336" s="2">
        <v>681</v>
      </c>
      <c r="L4336" s="2">
        <v>642</v>
      </c>
      <c r="M4336" s="2">
        <v>4</v>
      </c>
      <c r="N4336" s="7">
        <f t="shared" si="268"/>
        <v>2568</v>
      </c>
      <c r="O4336" s="7">
        <f t="shared" si="269"/>
        <v>2724</v>
      </c>
      <c r="P4336" s="2">
        <v>89</v>
      </c>
      <c r="Q4336" s="8">
        <f t="shared" si="270"/>
        <v>2813</v>
      </c>
      <c r="R4336" s="8">
        <f t="shared" si="271"/>
        <v>156</v>
      </c>
      <c r="S4336" s="2" t="s">
        <v>31</v>
      </c>
      <c r="T4336" s="22" cm="1">
        <f t="array" ref="T4336">_xlfn.IFS(OR(Q4336&gt;$U$2,Q4336&lt;$U$3),Q4336*$V$2,OR(Q4336&gt;$U$3,Q4336&lt;$U$4),Q4336*$V$3,OR(Q4336&gt;$U$3,Q4336&lt;$U$4),Q4336*$V$4,OR(Q4336&gt;$U$5,Q4336&lt;$U$6),Q4336*$V$6,OR(Q4336&gt;$U$6,Q4336&lt;$U$7),Q4336*$V$7)</f>
        <v>56.26</v>
      </c>
    </row>
    <row r="4337" spans="1:20" x14ac:dyDescent="0.3">
      <c r="A4337" s="2" t="s">
        <v>5022</v>
      </c>
      <c r="B4337" s="5">
        <v>43772</v>
      </c>
      <c r="C4337" s="5">
        <v>43773</v>
      </c>
      <c r="D4337" s="2" t="s">
        <v>45</v>
      </c>
      <c r="E4337" s="2" t="s">
        <v>27</v>
      </c>
      <c r="F4337" s="2" t="s">
        <v>1385</v>
      </c>
      <c r="G4337" s="6" t="str">
        <f>VLOOKUP(F4337,'Customer Info'!A:B,2,0)</f>
        <v>Neoma</v>
      </c>
      <c r="H4337" s="6" t="str">
        <f>VLOOKUP(F4337,'Customer Info'!A:C,3,0)</f>
        <v>Murray</v>
      </c>
      <c r="I4337" s="6" t="str">
        <f>VLOOKUP(F4337,'Customer Info'!A:E,5,0)</f>
        <v>Guwahati</v>
      </c>
      <c r="J4337" s="2" t="s">
        <v>54</v>
      </c>
      <c r="K4337" s="2">
        <v>729</v>
      </c>
      <c r="L4337" s="2">
        <v>689</v>
      </c>
      <c r="M4337" s="2">
        <v>3</v>
      </c>
      <c r="N4337" s="7">
        <f t="shared" si="268"/>
        <v>2067</v>
      </c>
      <c r="O4337" s="7">
        <f t="shared" si="269"/>
        <v>2187</v>
      </c>
      <c r="P4337" s="2">
        <v>37</v>
      </c>
      <c r="Q4337" s="8">
        <f t="shared" si="270"/>
        <v>2224</v>
      </c>
      <c r="R4337" s="8">
        <f t="shared" si="271"/>
        <v>120</v>
      </c>
      <c r="S4337" s="2" t="s">
        <v>61</v>
      </c>
      <c r="T4337" s="22" cm="1">
        <f t="array" ref="T4337">_xlfn.IFS(OR(Q4337&gt;$U$2,Q4337&lt;$U$3),Q4337*$V$2,OR(Q4337&gt;$U$3,Q4337&lt;$U$4),Q4337*$V$3,OR(Q4337&gt;$U$3,Q4337&lt;$U$4),Q4337*$V$4,OR(Q4337&gt;$U$5,Q4337&lt;$U$6),Q4337*$V$6,OR(Q4337&gt;$U$6,Q4337&lt;$U$7),Q4337*$V$7)</f>
        <v>44.480000000000004</v>
      </c>
    </row>
    <row r="4338" spans="1:20" x14ac:dyDescent="0.3">
      <c r="A4338" s="2" t="s">
        <v>5023</v>
      </c>
      <c r="B4338" s="5">
        <v>43791</v>
      </c>
      <c r="C4338" s="5">
        <v>43793</v>
      </c>
      <c r="D4338" s="2" t="s">
        <v>26</v>
      </c>
      <c r="E4338" s="2" t="s">
        <v>89</v>
      </c>
      <c r="F4338" s="2" t="s">
        <v>638</v>
      </c>
      <c r="G4338" s="6" t="str">
        <f>VLOOKUP(F4338,'Customer Info'!A:B,2,0)</f>
        <v>Steven</v>
      </c>
      <c r="H4338" s="6" t="str">
        <f>VLOOKUP(F4338,'Customer Info'!A:C,3,0)</f>
        <v>Cartwright</v>
      </c>
      <c r="I4338" s="6" t="str">
        <f>VLOOKUP(F4338,'Customer Info'!A:E,5,0)</f>
        <v>Newcastle</v>
      </c>
      <c r="J4338" s="2" t="s">
        <v>308</v>
      </c>
      <c r="K4338" s="2">
        <v>3341</v>
      </c>
      <c r="L4338" s="2">
        <v>3152</v>
      </c>
      <c r="M4338" s="2">
        <v>4</v>
      </c>
      <c r="N4338" s="7">
        <f t="shared" si="268"/>
        <v>12608</v>
      </c>
      <c r="O4338" s="7">
        <f t="shared" si="269"/>
        <v>13364</v>
      </c>
      <c r="P4338" s="2">
        <v>20</v>
      </c>
      <c r="Q4338" s="8">
        <f t="shared" si="270"/>
        <v>13384</v>
      </c>
      <c r="R4338" s="8">
        <f t="shared" si="271"/>
        <v>756</v>
      </c>
      <c r="S4338" s="2" t="s">
        <v>31</v>
      </c>
      <c r="T4338" s="22" cm="1">
        <f t="array" ref="T4338">_xlfn.IFS(OR(Q4338&gt;$U$2,Q4338&lt;$U$3),Q4338*$V$2,OR(Q4338&gt;$U$3,Q4338&lt;$U$4),Q4338*$V$3,OR(Q4338&gt;$U$3,Q4338&lt;$U$4),Q4338*$V$4,OR(Q4338&gt;$U$5,Q4338&lt;$U$6),Q4338*$V$6,OR(Q4338&gt;$U$6,Q4338&lt;$U$7),Q4338*$V$7)</f>
        <v>267.68</v>
      </c>
    </row>
    <row r="4339" spans="1:20" x14ac:dyDescent="0.3">
      <c r="A4339" s="2" t="s">
        <v>5024</v>
      </c>
      <c r="B4339" s="5">
        <v>43501</v>
      </c>
      <c r="C4339" s="5">
        <v>43501</v>
      </c>
      <c r="D4339" s="2" t="s">
        <v>26</v>
      </c>
      <c r="E4339" s="2" t="s">
        <v>34</v>
      </c>
      <c r="F4339" s="2" t="s">
        <v>1094</v>
      </c>
      <c r="G4339" s="6" t="str">
        <f>VLOOKUP(F4339,'Customer Info'!A:B,2,0)</f>
        <v>Annie</v>
      </c>
      <c r="H4339" s="6" t="str">
        <f>VLOOKUP(F4339,'Customer Info'!A:C,3,0)</f>
        <v>Zypern</v>
      </c>
      <c r="I4339" s="6" t="str">
        <f>VLOOKUP(F4339,'Customer Info'!A:E,5,0)</f>
        <v>Brisbane</v>
      </c>
      <c r="J4339" s="2" t="s">
        <v>512</v>
      </c>
      <c r="K4339" s="2">
        <v>4246</v>
      </c>
      <c r="L4339" s="2">
        <v>3857</v>
      </c>
      <c r="M4339" s="2">
        <v>3</v>
      </c>
      <c r="N4339" s="7">
        <f t="shared" si="268"/>
        <v>11571</v>
      </c>
      <c r="O4339" s="7">
        <f t="shared" si="269"/>
        <v>12738</v>
      </c>
      <c r="P4339" s="2">
        <v>48</v>
      </c>
      <c r="Q4339" s="8">
        <f t="shared" si="270"/>
        <v>12786</v>
      </c>
      <c r="R4339" s="8">
        <f t="shared" si="271"/>
        <v>1167</v>
      </c>
      <c r="S4339" s="2" t="s">
        <v>31</v>
      </c>
      <c r="T4339" s="22" cm="1">
        <f t="array" ref="T4339">_xlfn.IFS(OR(Q4339&gt;$U$2,Q4339&lt;$U$3),Q4339*$V$2,OR(Q4339&gt;$U$3,Q4339&lt;$U$4),Q4339*$V$3,OR(Q4339&gt;$U$3,Q4339&lt;$U$4),Q4339*$V$4,OR(Q4339&gt;$U$5,Q4339&lt;$U$6),Q4339*$V$6,OR(Q4339&gt;$U$6,Q4339&lt;$U$7),Q4339*$V$7)</f>
        <v>255.72</v>
      </c>
    </row>
    <row r="4340" spans="1:20" x14ac:dyDescent="0.3">
      <c r="A4340" s="2" t="s">
        <v>5025</v>
      </c>
      <c r="B4340" s="5">
        <v>43805</v>
      </c>
      <c r="C4340" s="5">
        <v>43806</v>
      </c>
      <c r="D4340" s="2" t="s">
        <v>45</v>
      </c>
      <c r="E4340" s="2" t="s">
        <v>41</v>
      </c>
      <c r="F4340" s="2" t="s">
        <v>591</v>
      </c>
      <c r="G4340" s="6" t="str">
        <f>VLOOKUP(F4340,'Customer Info'!A:B,2,0)</f>
        <v>Fred</v>
      </c>
      <c r="H4340" s="6" t="str">
        <f>VLOOKUP(F4340,'Customer Info'!A:C,3,0)</f>
        <v>Wasserman</v>
      </c>
      <c r="I4340" s="6" t="str">
        <f>VLOOKUP(F4340,'Customer Info'!A:E,5,0)</f>
        <v>Willich</v>
      </c>
      <c r="J4340" s="2" t="s">
        <v>864</v>
      </c>
      <c r="K4340" s="2">
        <v>222</v>
      </c>
      <c r="L4340" s="2">
        <v>204</v>
      </c>
      <c r="M4340" s="2">
        <v>3</v>
      </c>
      <c r="N4340" s="7">
        <f t="shared" si="268"/>
        <v>612</v>
      </c>
      <c r="O4340" s="7">
        <f t="shared" si="269"/>
        <v>666</v>
      </c>
      <c r="P4340" s="2">
        <v>68</v>
      </c>
      <c r="Q4340" s="8">
        <f t="shared" si="270"/>
        <v>734</v>
      </c>
      <c r="R4340" s="8">
        <f t="shared" si="271"/>
        <v>54</v>
      </c>
      <c r="S4340" s="2" t="s">
        <v>28</v>
      </c>
      <c r="T4340" s="22" cm="1">
        <f t="array" ref="T4340">_xlfn.IFS(OR(Q4340&gt;$U$2,Q4340&lt;$U$3),Q4340*$V$2,OR(Q4340&gt;$U$3,Q4340&lt;$U$4),Q4340*$V$3,OR(Q4340&gt;$U$3,Q4340&lt;$U$4),Q4340*$V$4,OR(Q4340&gt;$U$5,Q4340&lt;$U$6),Q4340*$V$6,OR(Q4340&gt;$U$6,Q4340&lt;$U$7),Q4340*$V$7)</f>
        <v>14.68</v>
      </c>
    </row>
    <row r="4341" spans="1:20" x14ac:dyDescent="0.3">
      <c r="A4341" s="2" t="s">
        <v>5026</v>
      </c>
      <c r="B4341" s="5">
        <v>43490</v>
      </c>
      <c r="C4341" s="5">
        <v>43490</v>
      </c>
      <c r="D4341" s="2" t="s">
        <v>45</v>
      </c>
      <c r="E4341" s="2" t="s">
        <v>41</v>
      </c>
      <c r="F4341" s="2" t="s">
        <v>878</v>
      </c>
      <c r="G4341" s="6" t="str">
        <f>VLOOKUP(F4341,'Customer Info'!A:B,2,0)</f>
        <v>David</v>
      </c>
      <c r="H4341" s="6" t="str">
        <f>VLOOKUP(F4341,'Customer Info'!A:C,3,0)</f>
        <v>Smith</v>
      </c>
      <c r="I4341" s="6" t="str">
        <f>VLOOKUP(F4341,'Customer Info'!A:E,5,0)</f>
        <v>Surat</v>
      </c>
      <c r="J4341" s="2" t="s">
        <v>959</v>
      </c>
      <c r="K4341" s="2">
        <v>185</v>
      </c>
      <c r="L4341" s="2">
        <v>171</v>
      </c>
      <c r="M4341" s="2">
        <v>2</v>
      </c>
      <c r="N4341" s="7">
        <f t="shared" si="268"/>
        <v>342</v>
      </c>
      <c r="O4341" s="7">
        <f t="shared" si="269"/>
        <v>370</v>
      </c>
      <c r="P4341" s="2">
        <v>30</v>
      </c>
      <c r="Q4341" s="8">
        <f t="shared" si="270"/>
        <v>400</v>
      </c>
      <c r="R4341" s="8">
        <f t="shared" si="271"/>
        <v>28</v>
      </c>
      <c r="S4341" s="2" t="s">
        <v>31</v>
      </c>
      <c r="T4341" s="22" cm="1">
        <f t="array" ref="T4341">_xlfn.IFS(OR(Q4341&gt;$U$2,Q4341&lt;$U$3),Q4341*$V$2,OR(Q4341&gt;$U$3,Q4341&lt;$U$4),Q4341*$V$3,OR(Q4341&gt;$U$3,Q4341&lt;$U$4),Q4341*$V$4,OR(Q4341&gt;$U$5,Q4341&lt;$U$6),Q4341*$V$6,OR(Q4341&gt;$U$6,Q4341&lt;$U$7),Q4341*$V$7)</f>
        <v>8</v>
      </c>
    </row>
    <row r="4342" spans="1:20" x14ac:dyDescent="0.3">
      <c r="A4342" s="2" t="s">
        <v>5027</v>
      </c>
      <c r="B4342" s="5">
        <v>43545</v>
      </c>
      <c r="C4342" s="5">
        <v>43546</v>
      </c>
      <c r="D4342" s="2" t="s">
        <v>45</v>
      </c>
      <c r="E4342" s="2" t="s">
        <v>89</v>
      </c>
      <c r="F4342" s="2" t="s">
        <v>954</v>
      </c>
      <c r="G4342" s="6" t="str">
        <f>VLOOKUP(F4342,'Customer Info'!A:B,2,0)</f>
        <v>Quincy</v>
      </c>
      <c r="H4342" s="6" t="str">
        <f>VLOOKUP(F4342,'Customer Info'!A:C,3,0)</f>
        <v>Jones</v>
      </c>
      <c r="I4342" s="6" t="str">
        <f>VLOOKUP(F4342,'Customer Info'!A:E,5,0)</f>
        <v>Gold Coast</v>
      </c>
      <c r="J4342" s="2" t="s">
        <v>78</v>
      </c>
      <c r="K4342" s="2">
        <v>954</v>
      </c>
      <c r="L4342" s="2">
        <v>901</v>
      </c>
      <c r="M4342" s="2">
        <v>1</v>
      </c>
      <c r="N4342" s="7">
        <f t="shared" si="268"/>
        <v>901</v>
      </c>
      <c r="O4342" s="7">
        <f t="shared" si="269"/>
        <v>954</v>
      </c>
      <c r="P4342" s="2">
        <v>94</v>
      </c>
      <c r="Q4342" s="8">
        <f t="shared" si="270"/>
        <v>1048</v>
      </c>
      <c r="R4342" s="8">
        <f t="shared" si="271"/>
        <v>53</v>
      </c>
      <c r="S4342" s="2" t="s">
        <v>31</v>
      </c>
      <c r="T4342" s="22" cm="1">
        <f t="array" ref="T4342">_xlfn.IFS(OR(Q4342&gt;$U$2,Q4342&lt;$U$3),Q4342*$V$2,OR(Q4342&gt;$U$3,Q4342&lt;$U$4),Q4342*$V$3,OR(Q4342&gt;$U$3,Q4342&lt;$U$4),Q4342*$V$4,OR(Q4342&gt;$U$5,Q4342&lt;$U$6),Q4342*$V$6,OR(Q4342&gt;$U$6,Q4342&lt;$U$7),Q4342*$V$7)</f>
        <v>20.96</v>
      </c>
    </row>
    <row r="4343" spans="1:20" x14ac:dyDescent="0.3">
      <c r="A4343" s="2" t="s">
        <v>5028</v>
      </c>
      <c r="B4343" s="5">
        <v>43631</v>
      </c>
      <c r="C4343" s="5">
        <v>43633</v>
      </c>
      <c r="D4343" s="2" t="s">
        <v>45</v>
      </c>
      <c r="E4343" s="2" t="s">
        <v>34</v>
      </c>
      <c r="F4343" s="2" t="s">
        <v>636</v>
      </c>
      <c r="G4343" s="6" t="str">
        <f>VLOOKUP(F4343,'Customer Info'!A:B,2,0)</f>
        <v>Ted</v>
      </c>
      <c r="H4343" s="6" t="str">
        <f>VLOOKUP(F4343,'Customer Info'!A:C,3,0)</f>
        <v>Trevino</v>
      </c>
      <c r="I4343" s="6" t="str">
        <f>VLOOKUP(F4343,'Customer Info'!A:E,5,0)</f>
        <v>Bendigo</v>
      </c>
      <c r="J4343" s="2" t="s">
        <v>697</v>
      </c>
      <c r="K4343" s="2">
        <v>123</v>
      </c>
      <c r="L4343" s="2">
        <v>115</v>
      </c>
      <c r="M4343" s="2">
        <v>5</v>
      </c>
      <c r="N4343" s="7">
        <f t="shared" si="268"/>
        <v>575</v>
      </c>
      <c r="O4343" s="7">
        <f t="shared" si="269"/>
        <v>615</v>
      </c>
      <c r="P4343" s="2">
        <v>30</v>
      </c>
      <c r="Q4343" s="8">
        <f t="shared" si="270"/>
        <v>645</v>
      </c>
      <c r="R4343" s="8">
        <f t="shared" si="271"/>
        <v>40</v>
      </c>
      <c r="S4343" s="2" t="s">
        <v>31</v>
      </c>
      <c r="T4343" s="22" cm="1">
        <f t="array" ref="T4343">_xlfn.IFS(OR(Q4343&gt;$U$2,Q4343&lt;$U$3),Q4343*$V$2,OR(Q4343&gt;$U$3,Q4343&lt;$U$4),Q4343*$V$3,OR(Q4343&gt;$U$3,Q4343&lt;$U$4),Q4343*$V$4,OR(Q4343&gt;$U$5,Q4343&lt;$U$6),Q4343*$V$6,OR(Q4343&gt;$U$6,Q4343&lt;$U$7),Q4343*$V$7)</f>
        <v>12.9</v>
      </c>
    </row>
    <row r="4344" spans="1:20" x14ac:dyDescent="0.3">
      <c r="A4344" s="2" t="s">
        <v>5029</v>
      </c>
      <c r="B4344" s="5">
        <v>43513</v>
      </c>
      <c r="C4344" s="5">
        <v>43515</v>
      </c>
      <c r="D4344" s="2" t="s">
        <v>45</v>
      </c>
      <c r="E4344" s="2" t="s">
        <v>34</v>
      </c>
      <c r="F4344" s="2" t="s">
        <v>1358</v>
      </c>
      <c r="G4344" s="6" t="str">
        <f>VLOOKUP(F4344,'Customer Info'!A:B,2,0)</f>
        <v>Eugene</v>
      </c>
      <c r="H4344" s="6" t="str">
        <f>VLOOKUP(F4344,'Customer Info'!A:C,3,0)</f>
        <v>Hildebrand</v>
      </c>
      <c r="I4344" s="6" t="str">
        <f>VLOOKUP(F4344,'Customer Info'!A:E,5,0)</f>
        <v>Sindelfingen</v>
      </c>
      <c r="J4344" s="2" t="s">
        <v>1182</v>
      </c>
      <c r="K4344" s="2">
        <v>458</v>
      </c>
      <c r="L4344" s="2">
        <v>419</v>
      </c>
      <c r="M4344" s="2">
        <v>2</v>
      </c>
      <c r="N4344" s="7">
        <f t="shared" si="268"/>
        <v>838</v>
      </c>
      <c r="O4344" s="7">
        <f t="shared" si="269"/>
        <v>916</v>
      </c>
      <c r="P4344" s="2">
        <v>27</v>
      </c>
      <c r="Q4344" s="8">
        <f t="shared" si="270"/>
        <v>943</v>
      </c>
      <c r="R4344" s="8">
        <f t="shared" si="271"/>
        <v>78</v>
      </c>
      <c r="S4344" s="2" t="s">
        <v>61</v>
      </c>
      <c r="T4344" s="22" cm="1">
        <f t="array" ref="T4344">_xlfn.IFS(OR(Q4344&gt;$U$2,Q4344&lt;$U$3),Q4344*$V$2,OR(Q4344&gt;$U$3,Q4344&lt;$U$4),Q4344*$V$3,OR(Q4344&gt;$U$3,Q4344&lt;$U$4),Q4344*$V$4,OR(Q4344&gt;$U$5,Q4344&lt;$U$6),Q4344*$V$6,OR(Q4344&gt;$U$6,Q4344&lt;$U$7),Q4344*$V$7)</f>
        <v>18.86</v>
      </c>
    </row>
    <row r="4345" spans="1:20" x14ac:dyDescent="0.3">
      <c r="A4345" s="2" t="s">
        <v>5030</v>
      </c>
      <c r="B4345" s="5">
        <v>43639</v>
      </c>
      <c r="C4345" s="5">
        <v>43641</v>
      </c>
      <c r="D4345" s="2" t="s">
        <v>33</v>
      </c>
      <c r="E4345" s="2" t="s">
        <v>27</v>
      </c>
      <c r="F4345" s="2" t="s">
        <v>2400</v>
      </c>
      <c r="G4345" s="6" t="str">
        <f>VLOOKUP(F4345,'Customer Info'!A:B,2,0)</f>
        <v>Darrin</v>
      </c>
      <c r="H4345" s="6" t="str">
        <f>VLOOKUP(F4345,'Customer Info'!A:C,3,0)</f>
        <v>Sayre</v>
      </c>
      <c r="I4345" s="6" t="str">
        <f>VLOOKUP(F4345,'Customer Info'!A:E,5,0)</f>
        <v>Duisburg</v>
      </c>
      <c r="J4345" s="2" t="s">
        <v>998</v>
      </c>
      <c r="K4345" s="2">
        <v>8878</v>
      </c>
      <c r="L4345" s="2">
        <v>7914</v>
      </c>
      <c r="M4345" s="2">
        <v>1</v>
      </c>
      <c r="N4345" s="7">
        <f t="shared" si="268"/>
        <v>7914</v>
      </c>
      <c r="O4345" s="7">
        <f t="shared" si="269"/>
        <v>8878</v>
      </c>
      <c r="P4345" s="2">
        <v>23</v>
      </c>
      <c r="Q4345" s="8">
        <f t="shared" si="270"/>
        <v>8901</v>
      </c>
      <c r="R4345" s="8">
        <f t="shared" si="271"/>
        <v>964</v>
      </c>
      <c r="S4345" s="2" t="s">
        <v>31</v>
      </c>
      <c r="T4345" s="22" cm="1">
        <f t="array" ref="T4345">_xlfn.IFS(OR(Q4345&gt;$U$2,Q4345&lt;$U$3),Q4345*$V$2,OR(Q4345&gt;$U$3,Q4345&lt;$U$4),Q4345*$V$3,OR(Q4345&gt;$U$3,Q4345&lt;$U$4),Q4345*$V$4,OR(Q4345&gt;$U$5,Q4345&lt;$U$6),Q4345*$V$6,OR(Q4345&gt;$U$6,Q4345&lt;$U$7),Q4345*$V$7)</f>
        <v>178.02</v>
      </c>
    </row>
    <row r="4346" spans="1:20" x14ac:dyDescent="0.3">
      <c r="A4346" s="2" t="s">
        <v>5031</v>
      </c>
      <c r="B4346" s="5">
        <v>43805</v>
      </c>
      <c r="C4346" s="5">
        <v>43807</v>
      </c>
      <c r="D4346" s="2" t="s">
        <v>26</v>
      </c>
      <c r="E4346" s="2" t="s">
        <v>66</v>
      </c>
      <c r="F4346" s="2" t="s">
        <v>526</v>
      </c>
      <c r="G4346" s="6" t="str">
        <f>VLOOKUP(F4346,'Customer Info'!A:B,2,0)</f>
        <v>Deirdre</v>
      </c>
      <c r="H4346" s="6" t="str">
        <f>VLOOKUP(F4346,'Customer Info'!A:C,3,0)</f>
        <v>Greer</v>
      </c>
      <c r="I4346" s="6" t="str">
        <f>VLOOKUP(F4346,'Customer Info'!A:E,5,0)</f>
        <v>Perth</v>
      </c>
      <c r="J4346" s="2" t="s">
        <v>141</v>
      </c>
      <c r="K4346" s="2">
        <v>1925</v>
      </c>
      <c r="L4346" s="2">
        <v>1834</v>
      </c>
      <c r="M4346" s="2">
        <v>3</v>
      </c>
      <c r="N4346" s="7">
        <f t="shared" si="268"/>
        <v>5502</v>
      </c>
      <c r="O4346" s="7">
        <f t="shared" si="269"/>
        <v>5775</v>
      </c>
      <c r="P4346" s="2">
        <v>66</v>
      </c>
      <c r="Q4346" s="8">
        <f t="shared" si="270"/>
        <v>5841</v>
      </c>
      <c r="R4346" s="8">
        <f t="shared" si="271"/>
        <v>273</v>
      </c>
      <c r="S4346" s="2" t="s">
        <v>61</v>
      </c>
      <c r="T4346" s="22" cm="1">
        <f t="array" ref="T4346">_xlfn.IFS(OR(Q4346&gt;$U$2,Q4346&lt;$U$3),Q4346*$V$2,OR(Q4346&gt;$U$3,Q4346&lt;$U$4),Q4346*$V$3,OR(Q4346&gt;$U$3,Q4346&lt;$U$4),Q4346*$V$4,OR(Q4346&gt;$U$5,Q4346&lt;$U$6),Q4346*$V$6,OR(Q4346&gt;$U$6,Q4346&lt;$U$7),Q4346*$V$7)</f>
        <v>116.82000000000001</v>
      </c>
    </row>
    <row r="4347" spans="1:20" x14ac:dyDescent="0.3">
      <c r="A4347" s="2" t="s">
        <v>5032</v>
      </c>
      <c r="B4347" s="5">
        <v>43700</v>
      </c>
      <c r="C4347" s="5">
        <v>43701</v>
      </c>
      <c r="D4347" s="2" t="s">
        <v>45</v>
      </c>
      <c r="E4347" s="2" t="s">
        <v>89</v>
      </c>
      <c r="F4347" s="2" t="s">
        <v>1045</v>
      </c>
      <c r="G4347" s="6" t="str">
        <f>VLOOKUP(F4347,'Customer Info'!A:B,2,0)</f>
        <v>Logan</v>
      </c>
      <c r="H4347" s="6" t="str">
        <f>VLOOKUP(F4347,'Customer Info'!A:C,3,0)</f>
        <v>Currie</v>
      </c>
      <c r="I4347" s="6" t="str">
        <f>VLOOKUP(F4347,'Customer Info'!A:E,5,0)</f>
        <v>Gold Coast</v>
      </c>
      <c r="J4347" s="2" t="s">
        <v>384</v>
      </c>
      <c r="K4347" s="2">
        <v>60</v>
      </c>
      <c r="L4347" s="2">
        <v>56</v>
      </c>
      <c r="M4347" s="2">
        <v>1</v>
      </c>
      <c r="N4347" s="7">
        <f t="shared" si="268"/>
        <v>56</v>
      </c>
      <c r="O4347" s="7">
        <f t="shared" si="269"/>
        <v>60</v>
      </c>
      <c r="P4347" s="2">
        <v>10</v>
      </c>
      <c r="Q4347" s="8">
        <f t="shared" si="270"/>
        <v>70</v>
      </c>
      <c r="R4347" s="8">
        <f t="shared" si="271"/>
        <v>4</v>
      </c>
      <c r="S4347" s="2" t="s">
        <v>61</v>
      </c>
      <c r="T4347" s="22" cm="1">
        <f t="array" ref="T4347">_xlfn.IFS(OR(Q4347&gt;$U$2,Q4347&lt;$U$3),Q4347*$V$2,OR(Q4347&gt;$U$3,Q4347&lt;$U$4),Q4347*$V$3,OR(Q4347&gt;$U$3,Q4347&lt;$U$4),Q4347*$V$4,OR(Q4347&gt;$U$5,Q4347&lt;$U$6),Q4347*$V$6,OR(Q4347&gt;$U$6,Q4347&lt;$U$7),Q4347*$V$7)</f>
        <v>1.4000000000000001</v>
      </c>
    </row>
    <row r="4348" spans="1:20" x14ac:dyDescent="0.3">
      <c r="A4348" s="2" t="s">
        <v>5033</v>
      </c>
      <c r="B4348" s="5">
        <v>43772</v>
      </c>
      <c r="C4348" s="5">
        <v>43774</v>
      </c>
      <c r="D4348" s="2" t="s">
        <v>33</v>
      </c>
      <c r="E4348" s="2" t="s">
        <v>46</v>
      </c>
      <c r="F4348" s="2" t="s">
        <v>606</v>
      </c>
      <c r="G4348" s="6" t="str">
        <f>VLOOKUP(F4348,'Customer Info'!A:B,2,0)</f>
        <v>Shahid</v>
      </c>
      <c r="H4348" s="6" t="str">
        <f>VLOOKUP(F4348,'Customer Info'!A:C,3,0)</f>
        <v>Collister</v>
      </c>
      <c r="I4348" s="6" t="str">
        <f>VLOOKUP(F4348,'Customer Info'!A:E,5,0)</f>
        <v>Solapur</v>
      </c>
      <c r="J4348" s="2" t="s">
        <v>959</v>
      </c>
      <c r="K4348" s="2">
        <v>2466</v>
      </c>
      <c r="L4348" s="2">
        <v>2327</v>
      </c>
      <c r="M4348" s="2">
        <v>3</v>
      </c>
      <c r="N4348" s="7">
        <f t="shared" si="268"/>
        <v>6981</v>
      </c>
      <c r="O4348" s="7">
        <f t="shared" si="269"/>
        <v>7398</v>
      </c>
      <c r="P4348" s="2">
        <v>28</v>
      </c>
      <c r="Q4348" s="8">
        <f t="shared" si="270"/>
        <v>7426</v>
      </c>
      <c r="R4348" s="8">
        <f t="shared" si="271"/>
        <v>417</v>
      </c>
      <c r="S4348" s="2" t="s">
        <v>31</v>
      </c>
      <c r="T4348" s="22" cm="1">
        <f t="array" ref="T4348">_xlfn.IFS(OR(Q4348&gt;$U$2,Q4348&lt;$U$3),Q4348*$V$2,OR(Q4348&gt;$U$3,Q4348&lt;$U$4),Q4348*$V$3,OR(Q4348&gt;$U$3,Q4348&lt;$U$4),Q4348*$V$4,OR(Q4348&gt;$U$5,Q4348&lt;$U$6),Q4348*$V$6,OR(Q4348&gt;$U$6,Q4348&lt;$U$7),Q4348*$V$7)</f>
        <v>148.52000000000001</v>
      </c>
    </row>
    <row r="4349" spans="1:20" x14ac:dyDescent="0.3">
      <c r="A4349" s="2" t="s">
        <v>5034</v>
      </c>
      <c r="B4349" s="5">
        <v>43579</v>
      </c>
      <c r="C4349" s="5">
        <v>43579</v>
      </c>
      <c r="D4349" s="2" t="s">
        <v>26</v>
      </c>
      <c r="E4349" s="2" t="s">
        <v>66</v>
      </c>
      <c r="F4349" s="2" t="s">
        <v>1502</v>
      </c>
      <c r="G4349" s="6" t="str">
        <f>VLOOKUP(F4349,'Customer Info'!A:B,2,0)</f>
        <v>Shaun</v>
      </c>
      <c r="H4349" s="6" t="str">
        <f>VLOOKUP(F4349,'Customer Info'!A:C,3,0)</f>
        <v>Weien</v>
      </c>
      <c r="I4349" s="6" t="str">
        <f>VLOOKUP(F4349,'Customer Info'!A:E,5,0)</f>
        <v>Medan</v>
      </c>
      <c r="J4349" s="2" t="s">
        <v>320</v>
      </c>
      <c r="K4349" s="2">
        <v>2177</v>
      </c>
      <c r="L4349" s="2">
        <v>2054</v>
      </c>
      <c r="M4349" s="2">
        <v>3</v>
      </c>
      <c r="N4349" s="7">
        <f t="shared" si="268"/>
        <v>6162</v>
      </c>
      <c r="O4349" s="7">
        <f t="shared" si="269"/>
        <v>6531</v>
      </c>
      <c r="P4349" s="2">
        <v>79</v>
      </c>
      <c r="Q4349" s="8">
        <f t="shared" si="270"/>
        <v>6610</v>
      </c>
      <c r="R4349" s="8">
        <f t="shared" si="271"/>
        <v>369</v>
      </c>
      <c r="S4349" s="2" t="s">
        <v>31</v>
      </c>
      <c r="T4349" s="22" cm="1">
        <f t="array" ref="T4349">_xlfn.IFS(OR(Q4349&gt;$U$2,Q4349&lt;$U$3),Q4349*$V$2,OR(Q4349&gt;$U$3,Q4349&lt;$U$4),Q4349*$V$3,OR(Q4349&gt;$U$3,Q4349&lt;$U$4),Q4349*$V$4,OR(Q4349&gt;$U$5,Q4349&lt;$U$6),Q4349*$V$6,OR(Q4349&gt;$U$6,Q4349&lt;$U$7),Q4349*$V$7)</f>
        <v>132.19999999999999</v>
      </c>
    </row>
    <row r="4350" spans="1:20" x14ac:dyDescent="0.3">
      <c r="A4350" s="2" t="s">
        <v>5035</v>
      </c>
      <c r="B4350" s="5">
        <v>43707</v>
      </c>
      <c r="C4350" s="5">
        <v>43707</v>
      </c>
      <c r="D4350" s="2" t="s">
        <v>45</v>
      </c>
      <c r="E4350" s="2" t="s">
        <v>66</v>
      </c>
      <c r="F4350" s="2" t="s">
        <v>524</v>
      </c>
      <c r="G4350" s="6" t="str">
        <f>VLOOKUP(F4350,'Customer Info'!A:B,2,0)</f>
        <v>Nicole</v>
      </c>
      <c r="H4350" s="6" t="str">
        <f>VLOOKUP(F4350,'Customer Info'!A:C,3,0)</f>
        <v>Fjeld</v>
      </c>
      <c r="I4350" s="6" t="str">
        <f>VLOOKUP(F4350,'Customer Info'!A:E,5,0)</f>
        <v>Berlin</v>
      </c>
      <c r="J4350" s="2" t="s">
        <v>188</v>
      </c>
      <c r="K4350" s="2">
        <v>171</v>
      </c>
      <c r="L4350" s="2">
        <v>153</v>
      </c>
      <c r="M4350" s="2">
        <v>6</v>
      </c>
      <c r="N4350" s="7">
        <f t="shared" si="268"/>
        <v>918</v>
      </c>
      <c r="O4350" s="7">
        <f t="shared" si="269"/>
        <v>1026</v>
      </c>
      <c r="P4350" s="2">
        <v>30</v>
      </c>
      <c r="Q4350" s="8">
        <f t="shared" si="270"/>
        <v>1056</v>
      </c>
      <c r="R4350" s="8">
        <f t="shared" si="271"/>
        <v>108</v>
      </c>
      <c r="S4350" s="2" t="s">
        <v>31</v>
      </c>
      <c r="T4350" s="22" cm="1">
        <f t="array" ref="T4350">_xlfn.IFS(OR(Q4350&gt;$U$2,Q4350&lt;$U$3),Q4350*$V$2,OR(Q4350&gt;$U$3,Q4350&lt;$U$4),Q4350*$V$3,OR(Q4350&gt;$U$3,Q4350&lt;$U$4),Q4350*$V$4,OR(Q4350&gt;$U$5,Q4350&lt;$U$6),Q4350*$V$6,OR(Q4350&gt;$U$6,Q4350&lt;$U$7),Q4350*$V$7)</f>
        <v>21.12</v>
      </c>
    </row>
    <row r="4351" spans="1:20" x14ac:dyDescent="0.3">
      <c r="A4351" s="2" t="s">
        <v>5036</v>
      </c>
      <c r="B4351" s="5">
        <v>43679</v>
      </c>
      <c r="C4351" s="5">
        <v>43679</v>
      </c>
      <c r="D4351" s="2" t="s">
        <v>45</v>
      </c>
      <c r="E4351" s="2" t="s">
        <v>34</v>
      </c>
      <c r="F4351" s="2" t="s">
        <v>193</v>
      </c>
      <c r="G4351" s="6" t="str">
        <f>VLOOKUP(F4351,'Customer Info'!A:B,2,0)</f>
        <v>Becky</v>
      </c>
      <c r="H4351" s="6" t="str">
        <f>VLOOKUP(F4351,'Customer Info'!A:C,3,0)</f>
        <v>Pak</v>
      </c>
      <c r="I4351" s="6" t="str">
        <f>VLOOKUP(F4351,'Customer Info'!A:E,5,0)</f>
        <v>Geelong</v>
      </c>
      <c r="J4351" s="2" t="s">
        <v>424</v>
      </c>
      <c r="K4351" s="2">
        <v>896</v>
      </c>
      <c r="L4351" s="2">
        <v>870</v>
      </c>
      <c r="M4351" s="2">
        <v>3</v>
      </c>
      <c r="N4351" s="7">
        <f t="shared" si="268"/>
        <v>2610</v>
      </c>
      <c r="O4351" s="7">
        <f t="shared" si="269"/>
        <v>2688</v>
      </c>
      <c r="P4351" s="2">
        <v>92</v>
      </c>
      <c r="Q4351" s="8">
        <f t="shared" si="270"/>
        <v>2780</v>
      </c>
      <c r="R4351" s="8">
        <f t="shared" si="271"/>
        <v>78</v>
      </c>
      <c r="S4351" s="2" t="s">
        <v>61</v>
      </c>
      <c r="T4351" s="22" cm="1">
        <f t="array" ref="T4351">_xlfn.IFS(OR(Q4351&gt;$U$2,Q4351&lt;$U$3),Q4351*$V$2,OR(Q4351&gt;$U$3,Q4351&lt;$U$4),Q4351*$V$3,OR(Q4351&gt;$U$3,Q4351&lt;$U$4),Q4351*$V$4,OR(Q4351&gt;$U$5,Q4351&lt;$U$6),Q4351*$V$6,OR(Q4351&gt;$U$6,Q4351&lt;$U$7),Q4351*$V$7)</f>
        <v>55.6</v>
      </c>
    </row>
    <row r="4352" spans="1:20" x14ac:dyDescent="0.3">
      <c r="A4352" s="2" t="s">
        <v>5037</v>
      </c>
      <c r="B4352" s="5">
        <v>43782</v>
      </c>
      <c r="C4352" s="5">
        <v>43782</v>
      </c>
      <c r="D4352" s="2" t="s">
        <v>33</v>
      </c>
      <c r="E4352" s="2" t="s">
        <v>89</v>
      </c>
      <c r="F4352" s="2" t="s">
        <v>152</v>
      </c>
      <c r="G4352" s="6" t="str">
        <f>VLOOKUP(F4352,'Customer Info'!A:B,2,0)</f>
        <v>Larry</v>
      </c>
      <c r="H4352" s="6" t="str">
        <f>VLOOKUP(F4352,'Customer Info'!A:C,3,0)</f>
        <v>Blacks</v>
      </c>
      <c r="I4352" s="6" t="str">
        <f>VLOOKUP(F4352,'Customer Info'!A:E,5,0)</f>
        <v>Shangyu</v>
      </c>
      <c r="J4352" s="2" t="s">
        <v>184</v>
      </c>
      <c r="K4352" s="2">
        <v>6027</v>
      </c>
      <c r="L4352" s="2">
        <v>5694</v>
      </c>
      <c r="M4352" s="2">
        <v>1</v>
      </c>
      <c r="N4352" s="7">
        <f t="shared" si="268"/>
        <v>5694</v>
      </c>
      <c r="O4352" s="7">
        <f t="shared" si="269"/>
        <v>6027</v>
      </c>
      <c r="P4352" s="2">
        <v>41</v>
      </c>
      <c r="Q4352" s="8">
        <f t="shared" si="270"/>
        <v>6068</v>
      </c>
      <c r="R4352" s="8">
        <f t="shared" si="271"/>
        <v>333</v>
      </c>
      <c r="S4352" s="2" t="s">
        <v>31</v>
      </c>
      <c r="T4352" s="22" cm="1">
        <f t="array" ref="T4352">_xlfn.IFS(OR(Q4352&gt;$U$2,Q4352&lt;$U$3),Q4352*$V$2,OR(Q4352&gt;$U$3,Q4352&lt;$U$4),Q4352*$V$3,OR(Q4352&gt;$U$3,Q4352&lt;$U$4),Q4352*$V$4,OR(Q4352&gt;$U$5,Q4352&lt;$U$6),Q4352*$V$6,OR(Q4352&gt;$U$6,Q4352&lt;$U$7),Q4352*$V$7)</f>
        <v>121.36</v>
      </c>
    </row>
    <row r="4353" spans="1:20" x14ac:dyDescent="0.3">
      <c r="A4353" s="2" t="s">
        <v>5038</v>
      </c>
      <c r="B4353" s="5">
        <v>43793</v>
      </c>
      <c r="C4353" s="5">
        <v>43793</v>
      </c>
      <c r="D4353" s="2" t="s">
        <v>45</v>
      </c>
      <c r="E4353" s="2" t="s">
        <v>46</v>
      </c>
      <c r="F4353" s="2" t="s">
        <v>895</v>
      </c>
      <c r="G4353" s="6" t="str">
        <f>VLOOKUP(F4353,'Customer Info'!A:B,2,0)</f>
        <v>Resi</v>
      </c>
      <c r="H4353" s="6" t="str">
        <f>VLOOKUP(F4353,'Customer Info'!A:C,3,0)</f>
        <v>Pšlking</v>
      </c>
      <c r="I4353" s="6" t="str">
        <f>VLOOKUP(F4353,'Customer Info'!A:E,5,0)</f>
        <v>Gelsenkirchen</v>
      </c>
      <c r="J4353" s="2" t="s">
        <v>1048</v>
      </c>
      <c r="K4353" s="2">
        <v>1654</v>
      </c>
      <c r="L4353" s="2">
        <v>1577</v>
      </c>
      <c r="M4353" s="2">
        <v>3</v>
      </c>
      <c r="N4353" s="7">
        <f t="shared" si="268"/>
        <v>4731</v>
      </c>
      <c r="O4353" s="7">
        <f t="shared" si="269"/>
        <v>4962</v>
      </c>
      <c r="P4353" s="2">
        <v>37</v>
      </c>
      <c r="Q4353" s="8">
        <f t="shared" si="270"/>
        <v>4999</v>
      </c>
      <c r="R4353" s="8">
        <f t="shared" si="271"/>
        <v>231</v>
      </c>
      <c r="S4353" s="2" t="s">
        <v>31</v>
      </c>
      <c r="T4353" s="22" cm="1">
        <f t="array" ref="T4353">_xlfn.IFS(OR(Q4353&gt;$U$2,Q4353&lt;$U$3),Q4353*$V$2,OR(Q4353&gt;$U$3,Q4353&lt;$U$4),Q4353*$V$3,OR(Q4353&gt;$U$3,Q4353&lt;$U$4),Q4353*$V$4,OR(Q4353&gt;$U$5,Q4353&lt;$U$6),Q4353*$V$6,OR(Q4353&gt;$U$6,Q4353&lt;$U$7),Q4353*$V$7)</f>
        <v>99.98</v>
      </c>
    </row>
    <row r="4354" spans="1:20" x14ac:dyDescent="0.3">
      <c r="A4354" s="2" t="s">
        <v>5039</v>
      </c>
      <c r="B4354" s="5">
        <v>43792</v>
      </c>
      <c r="C4354" s="5">
        <v>43792</v>
      </c>
      <c r="D4354" s="2" t="s">
        <v>26</v>
      </c>
      <c r="E4354" s="2" t="s">
        <v>89</v>
      </c>
      <c r="F4354" s="2" t="s">
        <v>1851</v>
      </c>
      <c r="G4354" s="6" t="str">
        <f>VLOOKUP(F4354,'Customer Info'!A:B,2,0)</f>
        <v>Becky</v>
      </c>
      <c r="H4354" s="6" t="str">
        <f>VLOOKUP(F4354,'Customer Info'!A:C,3,0)</f>
        <v>Castell</v>
      </c>
      <c r="I4354" s="6" t="str">
        <f>VLOOKUP(F4354,'Customer Info'!A:E,5,0)</f>
        <v>Berlin</v>
      </c>
      <c r="J4354" s="2" t="s">
        <v>60</v>
      </c>
      <c r="K4354" s="2">
        <v>3275</v>
      </c>
      <c r="L4354" s="2">
        <v>3090</v>
      </c>
      <c r="M4354" s="2">
        <v>10</v>
      </c>
      <c r="N4354" s="7">
        <f t="shared" si="268"/>
        <v>30900</v>
      </c>
      <c r="O4354" s="7">
        <f t="shared" si="269"/>
        <v>32750</v>
      </c>
      <c r="P4354" s="2">
        <v>82</v>
      </c>
      <c r="Q4354" s="8">
        <f t="shared" si="270"/>
        <v>32832</v>
      </c>
      <c r="R4354" s="8">
        <f t="shared" si="271"/>
        <v>1850</v>
      </c>
      <c r="S4354" s="2" t="s">
        <v>31</v>
      </c>
      <c r="T4354" s="22" cm="1">
        <f t="array" ref="T4354">_xlfn.IFS(OR(Q4354&gt;$U$2,Q4354&lt;$U$3),Q4354*$V$2,OR(Q4354&gt;$U$3,Q4354&lt;$U$4),Q4354*$V$3,OR(Q4354&gt;$U$3,Q4354&lt;$U$4),Q4354*$V$4,OR(Q4354&gt;$U$5,Q4354&lt;$U$6),Q4354*$V$6,OR(Q4354&gt;$U$6,Q4354&lt;$U$7),Q4354*$V$7)</f>
        <v>656.64</v>
      </c>
    </row>
    <row r="4355" spans="1:20" x14ac:dyDescent="0.3">
      <c r="A4355" s="2" t="s">
        <v>5040</v>
      </c>
      <c r="B4355" s="5">
        <v>43560</v>
      </c>
      <c r="C4355" s="5">
        <v>43560</v>
      </c>
      <c r="D4355" s="2" t="s">
        <v>26</v>
      </c>
      <c r="E4355" s="2" t="s">
        <v>89</v>
      </c>
      <c r="F4355" s="2" t="s">
        <v>1366</v>
      </c>
      <c r="G4355" s="6" t="str">
        <f>VLOOKUP(F4355,'Customer Info'!A:B,2,0)</f>
        <v>Duane</v>
      </c>
      <c r="H4355" s="6" t="str">
        <f>VLOOKUP(F4355,'Customer Info'!A:C,3,0)</f>
        <v>Noonan</v>
      </c>
      <c r="I4355" s="6" t="str">
        <f>VLOOKUP(F4355,'Customer Info'!A:E,5,0)</f>
        <v>Durg</v>
      </c>
      <c r="J4355" s="2" t="s">
        <v>439</v>
      </c>
      <c r="K4355" s="2">
        <v>2644</v>
      </c>
      <c r="L4355" s="2">
        <v>2425</v>
      </c>
      <c r="M4355" s="2">
        <v>3</v>
      </c>
      <c r="N4355" s="7">
        <f t="shared" si="268"/>
        <v>7275</v>
      </c>
      <c r="O4355" s="7">
        <f t="shared" si="269"/>
        <v>7932</v>
      </c>
      <c r="P4355" s="2">
        <v>70</v>
      </c>
      <c r="Q4355" s="8">
        <f t="shared" si="270"/>
        <v>8002</v>
      </c>
      <c r="R4355" s="8">
        <f t="shared" si="271"/>
        <v>657</v>
      </c>
      <c r="S4355" s="2" t="s">
        <v>31</v>
      </c>
      <c r="T4355" s="22" cm="1">
        <f t="array" ref="T4355">_xlfn.IFS(OR(Q4355&gt;$U$2,Q4355&lt;$U$3),Q4355*$V$2,OR(Q4355&gt;$U$3,Q4355&lt;$U$4),Q4355*$V$3,OR(Q4355&gt;$U$3,Q4355&lt;$U$4),Q4355*$V$4,OR(Q4355&gt;$U$5,Q4355&lt;$U$6),Q4355*$V$6,OR(Q4355&gt;$U$6,Q4355&lt;$U$7),Q4355*$V$7)</f>
        <v>160.04</v>
      </c>
    </row>
    <row r="4356" spans="1:20" x14ac:dyDescent="0.3">
      <c r="A4356" s="2" t="s">
        <v>5041</v>
      </c>
      <c r="B4356" s="5">
        <v>43744</v>
      </c>
      <c r="C4356" s="5">
        <v>43745</v>
      </c>
      <c r="D4356" s="2" t="s">
        <v>33</v>
      </c>
      <c r="E4356" s="2" t="s">
        <v>41</v>
      </c>
      <c r="F4356" s="2" t="s">
        <v>596</v>
      </c>
      <c r="G4356" s="6" t="str">
        <f>VLOOKUP(F4356,'Customer Info'!A:B,2,0)</f>
        <v>Shui</v>
      </c>
      <c r="H4356" s="6" t="str">
        <f>VLOOKUP(F4356,'Customer Info'!A:C,3,0)</f>
        <v>Tom</v>
      </c>
      <c r="I4356" s="6" t="str">
        <f>VLOOKUP(F4356,'Customer Info'!A:E,5,0)</f>
        <v>Melbourne</v>
      </c>
      <c r="J4356" s="2" t="s">
        <v>716</v>
      </c>
      <c r="K4356" s="2">
        <v>7315</v>
      </c>
      <c r="L4356" s="2">
        <v>6967</v>
      </c>
      <c r="M4356" s="2">
        <v>2</v>
      </c>
      <c r="N4356" s="7">
        <f t="shared" si="268"/>
        <v>13934</v>
      </c>
      <c r="O4356" s="7">
        <f t="shared" si="269"/>
        <v>14630</v>
      </c>
      <c r="P4356" s="2">
        <v>100</v>
      </c>
      <c r="Q4356" s="8">
        <f t="shared" si="270"/>
        <v>14730</v>
      </c>
      <c r="R4356" s="8">
        <f t="shared" si="271"/>
        <v>696</v>
      </c>
      <c r="S4356" s="2" t="s">
        <v>28</v>
      </c>
      <c r="T4356" s="22" cm="1">
        <f t="array" ref="T4356">_xlfn.IFS(OR(Q4356&gt;$U$2,Q4356&lt;$U$3),Q4356*$V$2,OR(Q4356&gt;$U$3,Q4356&lt;$U$4),Q4356*$V$3,OR(Q4356&gt;$U$3,Q4356&lt;$U$4),Q4356*$V$4,OR(Q4356&gt;$U$5,Q4356&lt;$U$6),Q4356*$V$6,OR(Q4356&gt;$U$6,Q4356&lt;$U$7),Q4356*$V$7)</f>
        <v>294.60000000000002</v>
      </c>
    </row>
    <row r="4357" spans="1:20" x14ac:dyDescent="0.3">
      <c r="A4357" s="2" t="s">
        <v>5042</v>
      </c>
      <c r="B4357" s="5">
        <v>43794</v>
      </c>
      <c r="C4357" s="5">
        <v>43794</v>
      </c>
      <c r="D4357" s="2" t="s">
        <v>33</v>
      </c>
      <c r="E4357" s="2" t="s">
        <v>89</v>
      </c>
      <c r="F4357" s="2" t="s">
        <v>703</v>
      </c>
      <c r="G4357" s="6" t="str">
        <f>VLOOKUP(F4357,'Customer Info'!A:B,2,0)</f>
        <v>Georgia</v>
      </c>
      <c r="H4357" s="6" t="str">
        <f>VLOOKUP(F4357,'Customer Info'!A:C,3,0)</f>
        <v>Rosenberg</v>
      </c>
      <c r="I4357" s="6" t="str">
        <f>VLOOKUP(F4357,'Customer Info'!A:E,5,0)</f>
        <v>Srinagar</v>
      </c>
      <c r="J4357" s="2" t="s">
        <v>833</v>
      </c>
      <c r="K4357" s="2">
        <v>5906</v>
      </c>
      <c r="L4357" s="2">
        <v>5266</v>
      </c>
      <c r="M4357" s="2">
        <v>3</v>
      </c>
      <c r="N4357" s="7">
        <f t="shared" si="268"/>
        <v>15798</v>
      </c>
      <c r="O4357" s="7">
        <f t="shared" si="269"/>
        <v>17718</v>
      </c>
      <c r="P4357" s="2">
        <v>93</v>
      </c>
      <c r="Q4357" s="8">
        <f t="shared" si="270"/>
        <v>17811</v>
      </c>
      <c r="R4357" s="8">
        <f t="shared" si="271"/>
        <v>1920</v>
      </c>
      <c r="S4357" s="2" t="s">
        <v>61</v>
      </c>
      <c r="T4357" s="22" cm="1">
        <f t="array" ref="T4357">_xlfn.IFS(OR(Q4357&gt;$U$2,Q4357&lt;$U$3),Q4357*$V$2,OR(Q4357&gt;$U$3,Q4357&lt;$U$4),Q4357*$V$3,OR(Q4357&gt;$U$3,Q4357&lt;$U$4),Q4357*$V$4,OR(Q4357&gt;$U$5,Q4357&lt;$U$6),Q4357*$V$6,OR(Q4357&gt;$U$6,Q4357&lt;$U$7),Q4357*$V$7)</f>
        <v>356.22</v>
      </c>
    </row>
    <row r="4358" spans="1:20" x14ac:dyDescent="0.3">
      <c r="A4358" s="2" t="s">
        <v>5043</v>
      </c>
      <c r="B4358" s="5">
        <v>43781</v>
      </c>
      <c r="C4358" s="5">
        <v>43782</v>
      </c>
      <c r="D4358" s="2" t="s">
        <v>26</v>
      </c>
      <c r="E4358" s="2" t="s">
        <v>34</v>
      </c>
      <c r="F4358" s="2" t="s">
        <v>591</v>
      </c>
      <c r="G4358" s="6" t="str">
        <f>VLOOKUP(F4358,'Customer Info'!A:B,2,0)</f>
        <v>Fred</v>
      </c>
      <c r="H4358" s="6" t="str">
        <f>VLOOKUP(F4358,'Customer Info'!A:C,3,0)</f>
        <v>Wasserman</v>
      </c>
      <c r="I4358" s="6" t="str">
        <f>VLOOKUP(F4358,'Customer Info'!A:E,5,0)</f>
        <v>Willich</v>
      </c>
      <c r="J4358" s="2" t="s">
        <v>959</v>
      </c>
      <c r="K4358" s="2">
        <v>8026</v>
      </c>
      <c r="L4358" s="2">
        <v>7572</v>
      </c>
      <c r="M4358" s="2">
        <v>2</v>
      </c>
      <c r="N4358" s="7">
        <f t="shared" si="268"/>
        <v>15144</v>
      </c>
      <c r="O4358" s="7">
        <f t="shared" si="269"/>
        <v>16052</v>
      </c>
      <c r="P4358" s="2">
        <v>61</v>
      </c>
      <c r="Q4358" s="8">
        <f t="shared" si="270"/>
        <v>16113</v>
      </c>
      <c r="R4358" s="8">
        <f t="shared" si="271"/>
        <v>908</v>
      </c>
      <c r="S4358" s="2" t="s">
        <v>61</v>
      </c>
      <c r="T4358" s="22" cm="1">
        <f t="array" ref="T4358">_xlfn.IFS(OR(Q4358&gt;$U$2,Q4358&lt;$U$3),Q4358*$V$2,OR(Q4358&gt;$U$3,Q4358&lt;$U$4),Q4358*$V$3,OR(Q4358&gt;$U$3,Q4358&lt;$U$4),Q4358*$V$4,OR(Q4358&gt;$U$5,Q4358&lt;$U$6),Q4358*$V$6,OR(Q4358&gt;$U$6,Q4358&lt;$U$7),Q4358*$V$7)</f>
        <v>322.26</v>
      </c>
    </row>
    <row r="4359" spans="1:20" x14ac:dyDescent="0.3">
      <c r="A4359" s="2" t="s">
        <v>5044</v>
      </c>
      <c r="B4359" s="5">
        <v>43700</v>
      </c>
      <c r="C4359" s="5">
        <v>43701</v>
      </c>
      <c r="D4359" s="2" t="s">
        <v>45</v>
      </c>
      <c r="E4359" s="2" t="s">
        <v>27</v>
      </c>
      <c r="F4359" s="2" t="s">
        <v>1034</v>
      </c>
      <c r="G4359" s="6" t="str">
        <f>VLOOKUP(F4359,'Customer Info'!A:B,2,0)</f>
        <v>Ralph</v>
      </c>
      <c r="H4359" s="6" t="str">
        <f>VLOOKUP(F4359,'Customer Info'!A:C,3,0)</f>
        <v>Arnett</v>
      </c>
      <c r="I4359" s="6" t="str">
        <f>VLOOKUP(F4359,'Customer Info'!A:E,5,0)</f>
        <v>Jhansi</v>
      </c>
      <c r="J4359" s="2" t="s">
        <v>548</v>
      </c>
      <c r="K4359" s="2">
        <v>456</v>
      </c>
      <c r="L4359" s="2">
        <v>430</v>
      </c>
      <c r="M4359" s="2">
        <v>3</v>
      </c>
      <c r="N4359" s="7">
        <f t="shared" si="268"/>
        <v>1290</v>
      </c>
      <c r="O4359" s="7">
        <f t="shared" si="269"/>
        <v>1368</v>
      </c>
      <c r="P4359" s="2">
        <v>74</v>
      </c>
      <c r="Q4359" s="8">
        <f t="shared" si="270"/>
        <v>1442</v>
      </c>
      <c r="R4359" s="8">
        <f t="shared" si="271"/>
        <v>78</v>
      </c>
      <c r="S4359" s="2" t="s">
        <v>61</v>
      </c>
      <c r="T4359" s="22" cm="1">
        <f t="array" ref="T4359">_xlfn.IFS(OR(Q4359&gt;$U$2,Q4359&lt;$U$3),Q4359*$V$2,OR(Q4359&gt;$U$3,Q4359&lt;$U$4),Q4359*$V$3,OR(Q4359&gt;$U$3,Q4359&lt;$U$4),Q4359*$V$4,OR(Q4359&gt;$U$5,Q4359&lt;$U$6),Q4359*$V$6,OR(Q4359&gt;$U$6,Q4359&lt;$U$7),Q4359*$V$7)</f>
        <v>28.84</v>
      </c>
    </row>
    <row r="4360" spans="1:20" x14ac:dyDescent="0.3">
      <c r="A4360" s="2" t="s">
        <v>5045</v>
      </c>
      <c r="B4360" s="5">
        <v>43828</v>
      </c>
      <c r="C4360" s="5">
        <v>43829</v>
      </c>
      <c r="D4360" s="2" t="s">
        <v>45</v>
      </c>
      <c r="E4360" s="2" t="s">
        <v>66</v>
      </c>
      <c r="F4360" s="2" t="s">
        <v>2094</v>
      </c>
      <c r="G4360" s="6" t="str">
        <f>VLOOKUP(F4360,'Customer Info'!A:B,2,0)</f>
        <v>Brooke</v>
      </c>
      <c r="H4360" s="6" t="str">
        <f>VLOOKUP(F4360,'Customer Info'!A:C,3,0)</f>
        <v>Gillingham</v>
      </c>
      <c r="I4360" s="6" t="str">
        <f>VLOOKUP(F4360,'Customer Info'!A:E,5,0)</f>
        <v>Sunbury</v>
      </c>
      <c r="J4360" s="2" t="s">
        <v>476</v>
      </c>
      <c r="K4360" s="2">
        <v>69</v>
      </c>
      <c r="L4360" s="2">
        <v>63</v>
      </c>
      <c r="M4360" s="2">
        <v>4</v>
      </c>
      <c r="N4360" s="7">
        <f t="shared" si="268"/>
        <v>252</v>
      </c>
      <c r="O4360" s="7">
        <f t="shared" si="269"/>
        <v>276</v>
      </c>
      <c r="P4360" s="2">
        <v>10</v>
      </c>
      <c r="Q4360" s="8">
        <f t="shared" si="270"/>
        <v>286</v>
      </c>
      <c r="R4360" s="8">
        <f t="shared" si="271"/>
        <v>24</v>
      </c>
      <c r="S4360" s="2" t="s">
        <v>31</v>
      </c>
      <c r="T4360" s="22" cm="1">
        <f t="array" ref="T4360">_xlfn.IFS(OR(Q4360&gt;$U$2,Q4360&lt;$U$3),Q4360*$V$2,OR(Q4360&gt;$U$3,Q4360&lt;$U$4),Q4360*$V$3,OR(Q4360&gt;$U$3,Q4360&lt;$U$4),Q4360*$V$4,OR(Q4360&gt;$U$5,Q4360&lt;$U$6),Q4360*$V$6,OR(Q4360&gt;$U$6,Q4360&lt;$U$7),Q4360*$V$7)</f>
        <v>5.72</v>
      </c>
    </row>
    <row r="4361" spans="1:20" x14ac:dyDescent="0.3">
      <c r="A4361" s="2" t="s">
        <v>5046</v>
      </c>
      <c r="B4361" s="5">
        <v>43605</v>
      </c>
      <c r="C4361" s="5">
        <v>43606</v>
      </c>
      <c r="D4361" s="2" t="s">
        <v>26</v>
      </c>
      <c r="E4361" s="2" t="s">
        <v>41</v>
      </c>
      <c r="F4361" s="2" t="s">
        <v>685</v>
      </c>
      <c r="G4361" s="6" t="str">
        <f>VLOOKUP(F4361,'Customer Info'!A:B,2,0)</f>
        <v>Aaron</v>
      </c>
      <c r="H4361" s="6" t="str">
        <f>VLOOKUP(F4361,'Customer Info'!A:C,3,0)</f>
        <v>Hawkins</v>
      </c>
      <c r="I4361" s="6" t="str">
        <f>VLOOKUP(F4361,'Customer Info'!A:E,5,0)</f>
        <v>Minden</v>
      </c>
      <c r="J4361" s="2" t="s">
        <v>609</v>
      </c>
      <c r="K4361" s="2">
        <v>3256</v>
      </c>
      <c r="L4361" s="2">
        <v>2959</v>
      </c>
      <c r="M4361" s="2">
        <v>5</v>
      </c>
      <c r="N4361" s="7">
        <f t="shared" si="268"/>
        <v>14795</v>
      </c>
      <c r="O4361" s="7">
        <f t="shared" si="269"/>
        <v>16280</v>
      </c>
      <c r="P4361" s="2">
        <v>82</v>
      </c>
      <c r="Q4361" s="8">
        <f t="shared" si="270"/>
        <v>16362</v>
      </c>
      <c r="R4361" s="8">
        <f t="shared" si="271"/>
        <v>1485</v>
      </c>
      <c r="S4361" s="2" t="s">
        <v>61</v>
      </c>
      <c r="T4361" s="22" cm="1">
        <f t="array" ref="T4361">_xlfn.IFS(OR(Q4361&gt;$U$2,Q4361&lt;$U$3),Q4361*$V$2,OR(Q4361&gt;$U$3,Q4361&lt;$U$4),Q4361*$V$3,OR(Q4361&gt;$U$3,Q4361&lt;$U$4),Q4361*$V$4,OR(Q4361&gt;$U$5,Q4361&lt;$U$6),Q4361*$V$6,OR(Q4361&gt;$U$6,Q4361&lt;$U$7),Q4361*$V$7)</f>
        <v>327.24</v>
      </c>
    </row>
    <row r="4362" spans="1:20" x14ac:dyDescent="0.3">
      <c r="A4362" s="2" t="s">
        <v>5047</v>
      </c>
      <c r="B4362" s="5">
        <v>43492</v>
      </c>
      <c r="C4362" s="5">
        <v>43494</v>
      </c>
      <c r="D4362" s="2" t="s">
        <v>45</v>
      </c>
      <c r="E4362" s="2" t="s">
        <v>41</v>
      </c>
      <c r="F4362" s="2" t="s">
        <v>198</v>
      </c>
      <c r="G4362" s="6" t="str">
        <f>VLOOKUP(F4362,'Customer Info'!A:B,2,0)</f>
        <v>James</v>
      </c>
      <c r="H4362" s="6" t="str">
        <f>VLOOKUP(F4362,'Customer Info'!A:C,3,0)</f>
        <v>Lanier</v>
      </c>
      <c r="I4362" s="6" t="str">
        <f>VLOOKUP(F4362,'Customer Info'!A:E,5,0)</f>
        <v>Dortmund</v>
      </c>
      <c r="J4362" s="2" t="s">
        <v>126</v>
      </c>
      <c r="K4362" s="2">
        <v>1358</v>
      </c>
      <c r="L4362" s="2">
        <v>1270</v>
      </c>
      <c r="M4362" s="2">
        <v>3</v>
      </c>
      <c r="N4362" s="7">
        <f t="shared" si="268"/>
        <v>3810</v>
      </c>
      <c r="O4362" s="7">
        <f t="shared" si="269"/>
        <v>4074</v>
      </c>
      <c r="P4362" s="2">
        <v>23</v>
      </c>
      <c r="Q4362" s="8">
        <f t="shared" si="270"/>
        <v>4097</v>
      </c>
      <c r="R4362" s="8">
        <f t="shared" si="271"/>
        <v>264</v>
      </c>
      <c r="S4362" s="2" t="s">
        <v>31</v>
      </c>
      <c r="T4362" s="22" cm="1">
        <f t="array" ref="T4362">_xlfn.IFS(OR(Q4362&gt;$U$2,Q4362&lt;$U$3),Q4362*$V$2,OR(Q4362&gt;$U$3,Q4362&lt;$U$4),Q4362*$V$3,OR(Q4362&gt;$U$3,Q4362&lt;$U$4),Q4362*$V$4,OR(Q4362&gt;$U$5,Q4362&lt;$U$6),Q4362*$V$6,OR(Q4362&gt;$U$6,Q4362&lt;$U$7),Q4362*$V$7)</f>
        <v>81.94</v>
      </c>
    </row>
    <row r="4363" spans="1:20" x14ac:dyDescent="0.3">
      <c r="A4363" s="2" t="s">
        <v>5048</v>
      </c>
      <c r="B4363" s="5">
        <v>43656</v>
      </c>
      <c r="C4363" s="5">
        <v>43657</v>
      </c>
      <c r="D4363" s="2" t="s">
        <v>33</v>
      </c>
      <c r="E4363" s="2" t="s">
        <v>89</v>
      </c>
      <c r="F4363" s="2" t="s">
        <v>1471</v>
      </c>
      <c r="G4363" s="6" t="str">
        <f>VLOOKUP(F4363,'Customer Info'!A:B,2,0)</f>
        <v>Caroline</v>
      </c>
      <c r="H4363" s="6" t="str">
        <f>VLOOKUP(F4363,'Customer Info'!A:C,3,0)</f>
        <v>Jumper</v>
      </c>
      <c r="I4363" s="6" t="str">
        <f>VLOOKUP(F4363,'Customer Info'!A:E,5,0)</f>
        <v>Xuzhou</v>
      </c>
      <c r="J4363" s="2" t="s">
        <v>570</v>
      </c>
      <c r="K4363" s="2">
        <v>8967</v>
      </c>
      <c r="L4363" s="2">
        <v>8151</v>
      </c>
      <c r="M4363" s="2">
        <v>2</v>
      </c>
      <c r="N4363" s="7">
        <f t="shared" ref="N4363:N4426" si="272">L4363*M4363</f>
        <v>16302</v>
      </c>
      <c r="O4363" s="7">
        <f t="shared" ref="O4363:O4426" si="273">K4363*M4363</f>
        <v>17934</v>
      </c>
      <c r="P4363" s="2">
        <v>88</v>
      </c>
      <c r="Q4363" s="8">
        <f t="shared" ref="Q4363:Q4426" si="274">P4363+O4363</f>
        <v>18022</v>
      </c>
      <c r="R4363" s="8">
        <f t="shared" ref="R4363:R4426" si="275">Q4363-N4363-P4363</f>
        <v>1632</v>
      </c>
      <c r="S4363" s="2" t="s">
        <v>61</v>
      </c>
      <c r="T4363" s="22" cm="1">
        <f t="array" ref="T4363">_xlfn.IFS(OR(Q4363&gt;$U$2,Q4363&lt;$U$3),Q4363*$V$2,OR(Q4363&gt;$U$3,Q4363&lt;$U$4),Q4363*$V$3,OR(Q4363&gt;$U$3,Q4363&lt;$U$4),Q4363*$V$4,OR(Q4363&gt;$U$5,Q4363&lt;$U$6),Q4363*$V$6,OR(Q4363&gt;$U$6,Q4363&lt;$U$7),Q4363*$V$7)</f>
        <v>360.44</v>
      </c>
    </row>
    <row r="4364" spans="1:20" x14ac:dyDescent="0.3">
      <c r="A4364" s="2" t="s">
        <v>5049</v>
      </c>
      <c r="B4364" s="5">
        <v>43575</v>
      </c>
      <c r="C4364" s="5">
        <v>43577</v>
      </c>
      <c r="D4364" s="2" t="s">
        <v>45</v>
      </c>
      <c r="E4364" s="2" t="s">
        <v>66</v>
      </c>
      <c r="F4364" s="2" t="s">
        <v>401</v>
      </c>
      <c r="G4364" s="6" t="str">
        <f>VLOOKUP(F4364,'Customer Info'!A:B,2,0)</f>
        <v>Roger</v>
      </c>
      <c r="H4364" s="6" t="str">
        <f>VLOOKUP(F4364,'Customer Info'!A:C,3,0)</f>
        <v>Barcio</v>
      </c>
      <c r="I4364" s="6" t="str">
        <f>VLOOKUP(F4364,'Customer Info'!A:E,5,0)</f>
        <v>Celle</v>
      </c>
      <c r="J4364" s="2" t="s">
        <v>119</v>
      </c>
      <c r="K4364" s="2">
        <v>1246</v>
      </c>
      <c r="L4364" s="2">
        <v>1164</v>
      </c>
      <c r="M4364" s="2">
        <v>1</v>
      </c>
      <c r="N4364" s="7">
        <f t="shared" si="272"/>
        <v>1164</v>
      </c>
      <c r="O4364" s="7">
        <f t="shared" si="273"/>
        <v>1246</v>
      </c>
      <c r="P4364" s="2">
        <v>83</v>
      </c>
      <c r="Q4364" s="8">
        <f t="shared" si="274"/>
        <v>1329</v>
      </c>
      <c r="R4364" s="8">
        <f t="shared" si="275"/>
        <v>82</v>
      </c>
      <c r="S4364" s="2" t="s">
        <v>31</v>
      </c>
      <c r="T4364" s="22" cm="1">
        <f t="array" ref="T4364">_xlfn.IFS(OR(Q4364&gt;$U$2,Q4364&lt;$U$3),Q4364*$V$2,OR(Q4364&gt;$U$3,Q4364&lt;$U$4),Q4364*$V$3,OR(Q4364&gt;$U$3,Q4364&lt;$U$4),Q4364*$V$4,OR(Q4364&gt;$U$5,Q4364&lt;$U$6),Q4364*$V$6,OR(Q4364&gt;$U$6,Q4364&lt;$U$7),Q4364*$V$7)</f>
        <v>26.580000000000002</v>
      </c>
    </row>
    <row r="4365" spans="1:20" x14ac:dyDescent="0.3">
      <c r="A4365" s="2" t="s">
        <v>5050</v>
      </c>
      <c r="B4365" s="5">
        <v>43471</v>
      </c>
      <c r="C4365" s="5">
        <v>43471</v>
      </c>
      <c r="D4365" s="2" t="s">
        <v>45</v>
      </c>
      <c r="E4365" s="2" t="s">
        <v>46</v>
      </c>
      <c r="F4365" s="2" t="s">
        <v>711</v>
      </c>
      <c r="G4365" s="6" t="str">
        <f>VLOOKUP(F4365,'Customer Info'!A:B,2,0)</f>
        <v>Tom</v>
      </c>
      <c r="H4365" s="6" t="str">
        <f>VLOOKUP(F4365,'Customer Info'!A:C,3,0)</f>
        <v>Boeckenhauer</v>
      </c>
      <c r="I4365" s="6" t="str">
        <f>VLOOKUP(F4365,'Customer Info'!A:E,5,0)</f>
        <v>Neunkirchen</v>
      </c>
      <c r="J4365" s="2" t="s">
        <v>332</v>
      </c>
      <c r="K4365" s="2">
        <v>896</v>
      </c>
      <c r="L4365" s="2">
        <v>870</v>
      </c>
      <c r="M4365" s="2">
        <v>7</v>
      </c>
      <c r="N4365" s="7">
        <f t="shared" si="272"/>
        <v>6090</v>
      </c>
      <c r="O4365" s="7">
        <f t="shared" si="273"/>
        <v>6272</v>
      </c>
      <c r="P4365" s="2">
        <v>67</v>
      </c>
      <c r="Q4365" s="8">
        <f t="shared" si="274"/>
        <v>6339</v>
      </c>
      <c r="R4365" s="8">
        <f t="shared" si="275"/>
        <v>182</v>
      </c>
      <c r="S4365" s="2" t="s">
        <v>28</v>
      </c>
      <c r="T4365" s="22" cm="1">
        <f t="array" ref="T4365">_xlfn.IFS(OR(Q4365&gt;$U$2,Q4365&lt;$U$3),Q4365*$V$2,OR(Q4365&gt;$U$3,Q4365&lt;$U$4),Q4365*$V$3,OR(Q4365&gt;$U$3,Q4365&lt;$U$4),Q4365*$V$4,OR(Q4365&gt;$U$5,Q4365&lt;$U$6),Q4365*$V$6,OR(Q4365&gt;$U$6,Q4365&lt;$U$7),Q4365*$V$7)</f>
        <v>126.78</v>
      </c>
    </row>
    <row r="4366" spans="1:20" x14ac:dyDescent="0.3">
      <c r="A4366" s="2" t="s">
        <v>5051</v>
      </c>
      <c r="B4366" s="5">
        <v>43729</v>
      </c>
      <c r="C4366" s="5">
        <v>43729</v>
      </c>
      <c r="D4366" s="2" t="s">
        <v>45</v>
      </c>
      <c r="E4366" s="2" t="s">
        <v>41</v>
      </c>
      <c r="F4366" s="2" t="s">
        <v>419</v>
      </c>
      <c r="G4366" s="6" t="str">
        <f>VLOOKUP(F4366,'Customer Info'!A:B,2,0)</f>
        <v>Carl</v>
      </c>
      <c r="H4366" s="6" t="str">
        <f>VLOOKUP(F4366,'Customer Info'!A:C,3,0)</f>
        <v>Weiss</v>
      </c>
      <c r="I4366" s="6" t="str">
        <f>VLOOKUP(F4366,'Customer Info'!A:E,5,0)</f>
        <v>Delhi</v>
      </c>
      <c r="J4366" s="2" t="s">
        <v>36</v>
      </c>
      <c r="K4366" s="2">
        <v>77</v>
      </c>
      <c r="L4366" s="2">
        <v>73</v>
      </c>
      <c r="M4366" s="2">
        <v>10</v>
      </c>
      <c r="N4366" s="7">
        <f t="shared" si="272"/>
        <v>730</v>
      </c>
      <c r="O4366" s="7">
        <f t="shared" si="273"/>
        <v>770</v>
      </c>
      <c r="P4366" s="2">
        <v>10</v>
      </c>
      <c r="Q4366" s="8">
        <f t="shared" si="274"/>
        <v>780</v>
      </c>
      <c r="R4366" s="8">
        <f t="shared" si="275"/>
        <v>40</v>
      </c>
      <c r="S4366" s="2" t="s">
        <v>61</v>
      </c>
      <c r="T4366" s="22" cm="1">
        <f t="array" ref="T4366">_xlfn.IFS(OR(Q4366&gt;$U$2,Q4366&lt;$U$3),Q4366*$V$2,OR(Q4366&gt;$U$3,Q4366&lt;$U$4),Q4366*$V$3,OR(Q4366&gt;$U$3,Q4366&lt;$U$4),Q4366*$V$4,OR(Q4366&gt;$U$5,Q4366&lt;$U$6),Q4366*$V$6,OR(Q4366&gt;$U$6,Q4366&lt;$U$7),Q4366*$V$7)</f>
        <v>15.6</v>
      </c>
    </row>
    <row r="4367" spans="1:20" x14ac:dyDescent="0.3">
      <c r="A4367" s="2" t="s">
        <v>5052</v>
      </c>
      <c r="B4367" s="5">
        <v>43679</v>
      </c>
      <c r="C4367" s="5">
        <v>43681</v>
      </c>
      <c r="D4367" s="2" t="s">
        <v>45</v>
      </c>
      <c r="E4367" s="2" t="s">
        <v>89</v>
      </c>
      <c r="F4367" s="2" t="s">
        <v>1502</v>
      </c>
      <c r="G4367" s="6" t="str">
        <f>VLOOKUP(F4367,'Customer Info'!A:B,2,0)</f>
        <v>Shaun</v>
      </c>
      <c r="H4367" s="6" t="str">
        <f>VLOOKUP(F4367,'Customer Info'!A:C,3,0)</f>
        <v>Weien</v>
      </c>
      <c r="I4367" s="6" t="str">
        <f>VLOOKUP(F4367,'Customer Info'!A:E,5,0)</f>
        <v>Medan</v>
      </c>
      <c r="J4367" s="2" t="s">
        <v>212</v>
      </c>
      <c r="K4367" s="2">
        <v>765</v>
      </c>
      <c r="L4367" s="2">
        <v>701</v>
      </c>
      <c r="M4367" s="2">
        <v>1</v>
      </c>
      <c r="N4367" s="7">
        <f t="shared" si="272"/>
        <v>701</v>
      </c>
      <c r="O4367" s="7">
        <f t="shared" si="273"/>
        <v>765</v>
      </c>
      <c r="P4367" s="2">
        <v>44</v>
      </c>
      <c r="Q4367" s="8">
        <f t="shared" si="274"/>
        <v>809</v>
      </c>
      <c r="R4367" s="8">
        <f t="shared" si="275"/>
        <v>64</v>
      </c>
      <c r="S4367" s="2" t="s">
        <v>31</v>
      </c>
      <c r="T4367" s="22" cm="1">
        <f t="array" ref="T4367">_xlfn.IFS(OR(Q4367&gt;$U$2,Q4367&lt;$U$3),Q4367*$V$2,OR(Q4367&gt;$U$3,Q4367&lt;$U$4),Q4367*$V$3,OR(Q4367&gt;$U$3,Q4367&lt;$U$4),Q4367*$V$4,OR(Q4367&gt;$U$5,Q4367&lt;$U$6),Q4367*$V$6,OR(Q4367&gt;$U$6,Q4367&lt;$U$7),Q4367*$V$7)</f>
        <v>16.18</v>
      </c>
    </row>
    <row r="4368" spans="1:20" x14ac:dyDescent="0.3">
      <c r="A4368" s="2" t="s">
        <v>5053</v>
      </c>
      <c r="B4368" s="5">
        <v>43728</v>
      </c>
      <c r="C4368" s="5">
        <v>43728</v>
      </c>
      <c r="D4368" s="2" t="s">
        <v>45</v>
      </c>
      <c r="E4368" s="2" t="s">
        <v>34</v>
      </c>
      <c r="F4368" s="2" t="s">
        <v>508</v>
      </c>
      <c r="G4368" s="6" t="str">
        <f>VLOOKUP(F4368,'Customer Info'!A:B,2,0)</f>
        <v>Keith</v>
      </c>
      <c r="H4368" s="6" t="str">
        <f>VLOOKUP(F4368,'Customer Info'!A:C,3,0)</f>
        <v>Herrera</v>
      </c>
      <c r="I4368" s="6" t="str">
        <f>VLOOKUP(F4368,'Customer Info'!A:E,5,0)</f>
        <v>Jakarta</v>
      </c>
      <c r="J4368" s="2" t="s">
        <v>39</v>
      </c>
      <c r="K4368" s="2">
        <v>87</v>
      </c>
      <c r="L4368" s="2">
        <v>80</v>
      </c>
      <c r="M4368" s="2">
        <v>5</v>
      </c>
      <c r="N4368" s="7">
        <f t="shared" si="272"/>
        <v>400</v>
      </c>
      <c r="O4368" s="7">
        <f t="shared" si="273"/>
        <v>435</v>
      </c>
      <c r="P4368" s="2">
        <v>10</v>
      </c>
      <c r="Q4368" s="8">
        <f t="shared" si="274"/>
        <v>445</v>
      </c>
      <c r="R4368" s="8">
        <f t="shared" si="275"/>
        <v>35</v>
      </c>
      <c r="S4368" s="2" t="s">
        <v>31</v>
      </c>
      <c r="T4368" s="22" cm="1">
        <f t="array" ref="T4368">_xlfn.IFS(OR(Q4368&gt;$U$2,Q4368&lt;$U$3),Q4368*$V$2,OR(Q4368&gt;$U$3,Q4368&lt;$U$4),Q4368*$V$3,OR(Q4368&gt;$U$3,Q4368&lt;$U$4),Q4368*$V$4,OR(Q4368&gt;$U$5,Q4368&lt;$U$6),Q4368*$V$6,OR(Q4368&gt;$U$6,Q4368&lt;$U$7),Q4368*$V$7)</f>
        <v>8.9</v>
      </c>
    </row>
    <row r="4369" spans="1:20" x14ac:dyDescent="0.3">
      <c r="A4369" s="2" t="s">
        <v>5054</v>
      </c>
      <c r="B4369" s="5">
        <v>43736</v>
      </c>
      <c r="C4369" s="5">
        <v>43737</v>
      </c>
      <c r="D4369" s="2" t="s">
        <v>45</v>
      </c>
      <c r="E4369" s="2" t="s">
        <v>27</v>
      </c>
      <c r="F4369" s="2" t="s">
        <v>752</v>
      </c>
      <c r="G4369" s="6" t="str">
        <f>VLOOKUP(F4369,'Customer Info'!A:B,2,0)</f>
        <v>Emily</v>
      </c>
      <c r="H4369" s="6" t="str">
        <f>VLOOKUP(F4369,'Customer Info'!A:C,3,0)</f>
        <v>Burns</v>
      </c>
      <c r="I4369" s="6" t="str">
        <f>VLOOKUP(F4369,'Customer Info'!A:E,5,0)</f>
        <v>Chennai</v>
      </c>
      <c r="J4369" s="2" t="s">
        <v>704</v>
      </c>
      <c r="K4369" s="2">
        <v>645</v>
      </c>
      <c r="L4369" s="2">
        <v>565</v>
      </c>
      <c r="M4369" s="2">
        <v>4</v>
      </c>
      <c r="N4369" s="7">
        <f t="shared" si="272"/>
        <v>2260</v>
      </c>
      <c r="O4369" s="7">
        <f t="shared" si="273"/>
        <v>2580</v>
      </c>
      <c r="P4369" s="2">
        <v>20</v>
      </c>
      <c r="Q4369" s="8">
        <f t="shared" si="274"/>
        <v>2600</v>
      </c>
      <c r="R4369" s="8">
        <f t="shared" si="275"/>
        <v>320</v>
      </c>
      <c r="S4369" s="2" t="s">
        <v>31</v>
      </c>
      <c r="T4369" s="22" cm="1">
        <f t="array" ref="T4369">_xlfn.IFS(OR(Q4369&gt;$U$2,Q4369&lt;$U$3),Q4369*$V$2,OR(Q4369&gt;$U$3,Q4369&lt;$U$4),Q4369*$V$3,OR(Q4369&gt;$U$3,Q4369&lt;$U$4),Q4369*$V$4,OR(Q4369&gt;$U$5,Q4369&lt;$U$6),Q4369*$V$6,OR(Q4369&gt;$U$6,Q4369&lt;$U$7),Q4369*$V$7)</f>
        <v>52</v>
      </c>
    </row>
    <row r="4370" spans="1:20" x14ac:dyDescent="0.3">
      <c r="A4370" s="2" t="s">
        <v>5055</v>
      </c>
      <c r="B4370" s="5">
        <v>43795</v>
      </c>
      <c r="C4370" s="5">
        <v>43797</v>
      </c>
      <c r="D4370" s="2" t="s">
        <v>33</v>
      </c>
      <c r="E4370" s="2" t="s">
        <v>89</v>
      </c>
      <c r="F4370" s="2" t="s">
        <v>1068</v>
      </c>
      <c r="G4370" s="6" t="str">
        <f>VLOOKUP(F4370,'Customer Info'!A:B,2,0)</f>
        <v>Roland</v>
      </c>
      <c r="H4370" s="6" t="str">
        <f>VLOOKUP(F4370,'Customer Info'!A:C,3,0)</f>
        <v>Fjeld</v>
      </c>
      <c r="I4370" s="6" t="str">
        <f>VLOOKUP(F4370,'Customer Info'!A:E,5,0)</f>
        <v>Caloundra</v>
      </c>
      <c r="J4370" s="2" t="s">
        <v>389</v>
      </c>
      <c r="K4370" s="2">
        <v>8379</v>
      </c>
      <c r="L4370" s="2">
        <v>8061</v>
      </c>
      <c r="M4370" s="2">
        <v>2</v>
      </c>
      <c r="N4370" s="7">
        <f t="shared" si="272"/>
        <v>16122</v>
      </c>
      <c r="O4370" s="7">
        <f t="shared" si="273"/>
        <v>16758</v>
      </c>
      <c r="P4370" s="2">
        <v>82</v>
      </c>
      <c r="Q4370" s="8">
        <f t="shared" si="274"/>
        <v>16840</v>
      </c>
      <c r="R4370" s="8">
        <f t="shared" si="275"/>
        <v>636</v>
      </c>
      <c r="S4370" s="2" t="s">
        <v>61</v>
      </c>
      <c r="T4370" s="22" cm="1">
        <f t="array" ref="T4370">_xlfn.IFS(OR(Q4370&gt;$U$2,Q4370&lt;$U$3),Q4370*$V$2,OR(Q4370&gt;$U$3,Q4370&lt;$U$4),Q4370*$V$3,OR(Q4370&gt;$U$3,Q4370&lt;$U$4),Q4370*$V$4,OR(Q4370&gt;$U$5,Q4370&lt;$U$6),Q4370*$V$6,OR(Q4370&gt;$U$6,Q4370&lt;$U$7),Q4370*$V$7)</f>
        <v>336.8</v>
      </c>
    </row>
    <row r="4371" spans="1:20" x14ac:dyDescent="0.3">
      <c r="A4371" s="2" t="s">
        <v>5056</v>
      </c>
      <c r="B4371" s="5">
        <v>43518</v>
      </c>
      <c r="C4371" s="5">
        <v>43520</v>
      </c>
      <c r="D4371" s="2" t="s">
        <v>33</v>
      </c>
      <c r="E4371" s="2" t="s">
        <v>41</v>
      </c>
      <c r="F4371" s="2" t="s">
        <v>1385</v>
      </c>
      <c r="G4371" s="6" t="str">
        <f>VLOOKUP(F4371,'Customer Info'!A:B,2,0)</f>
        <v>Neoma</v>
      </c>
      <c r="H4371" s="6" t="str">
        <f>VLOOKUP(F4371,'Customer Info'!A:C,3,0)</f>
        <v>Murray</v>
      </c>
      <c r="I4371" s="6" t="str">
        <f>VLOOKUP(F4371,'Customer Info'!A:E,5,0)</f>
        <v>Guwahati</v>
      </c>
      <c r="J4371" s="2" t="s">
        <v>215</v>
      </c>
      <c r="K4371" s="2">
        <v>2250</v>
      </c>
      <c r="L4371" s="2">
        <v>2207</v>
      </c>
      <c r="M4371" s="2">
        <v>6</v>
      </c>
      <c r="N4371" s="7">
        <f t="shared" si="272"/>
        <v>13242</v>
      </c>
      <c r="O4371" s="7">
        <f t="shared" si="273"/>
        <v>13500</v>
      </c>
      <c r="P4371" s="2">
        <v>44</v>
      </c>
      <c r="Q4371" s="8">
        <f t="shared" si="274"/>
        <v>13544</v>
      </c>
      <c r="R4371" s="8">
        <f t="shared" si="275"/>
        <v>258</v>
      </c>
      <c r="S4371" s="2" t="s">
        <v>61</v>
      </c>
      <c r="T4371" s="22" cm="1">
        <f t="array" ref="T4371">_xlfn.IFS(OR(Q4371&gt;$U$2,Q4371&lt;$U$3),Q4371*$V$2,OR(Q4371&gt;$U$3,Q4371&lt;$U$4),Q4371*$V$3,OR(Q4371&gt;$U$3,Q4371&lt;$U$4),Q4371*$V$4,OR(Q4371&gt;$U$5,Q4371&lt;$U$6),Q4371*$V$6,OR(Q4371&gt;$U$6,Q4371&lt;$U$7),Q4371*$V$7)</f>
        <v>270.88</v>
      </c>
    </row>
    <row r="4372" spans="1:20" x14ac:dyDescent="0.3">
      <c r="A4372" s="2" t="s">
        <v>5057</v>
      </c>
      <c r="B4372" s="5">
        <v>43822</v>
      </c>
      <c r="C4372" s="5">
        <v>43823</v>
      </c>
      <c r="D4372" s="2" t="s">
        <v>33</v>
      </c>
      <c r="E4372" s="2" t="s">
        <v>34</v>
      </c>
      <c r="F4372" s="2" t="s">
        <v>1366</v>
      </c>
      <c r="G4372" s="6" t="str">
        <f>VLOOKUP(F4372,'Customer Info'!A:B,2,0)</f>
        <v>Duane</v>
      </c>
      <c r="H4372" s="6" t="str">
        <f>VLOOKUP(F4372,'Customer Info'!A:C,3,0)</f>
        <v>Noonan</v>
      </c>
      <c r="I4372" s="6" t="str">
        <f>VLOOKUP(F4372,'Customer Info'!A:E,5,0)</f>
        <v>Durg</v>
      </c>
      <c r="J4372" s="2" t="s">
        <v>39</v>
      </c>
      <c r="K4372" s="2">
        <v>8686</v>
      </c>
      <c r="L4372" s="2">
        <v>8035</v>
      </c>
      <c r="M4372" s="2">
        <v>2</v>
      </c>
      <c r="N4372" s="7">
        <f t="shared" si="272"/>
        <v>16070</v>
      </c>
      <c r="O4372" s="7">
        <f t="shared" si="273"/>
        <v>17372</v>
      </c>
      <c r="P4372" s="2">
        <v>99</v>
      </c>
      <c r="Q4372" s="8">
        <f t="shared" si="274"/>
        <v>17471</v>
      </c>
      <c r="R4372" s="8">
        <f t="shared" si="275"/>
        <v>1302</v>
      </c>
      <c r="S4372" s="2" t="s">
        <v>61</v>
      </c>
      <c r="T4372" s="22" cm="1">
        <f t="array" ref="T4372">_xlfn.IFS(OR(Q4372&gt;$U$2,Q4372&lt;$U$3),Q4372*$V$2,OR(Q4372&gt;$U$3,Q4372&lt;$U$4),Q4372*$V$3,OR(Q4372&gt;$U$3,Q4372&lt;$U$4),Q4372*$V$4,OR(Q4372&gt;$U$5,Q4372&lt;$U$6),Q4372*$V$6,OR(Q4372&gt;$U$6,Q4372&lt;$U$7),Q4372*$V$7)</f>
        <v>349.42</v>
      </c>
    </row>
    <row r="4373" spans="1:20" x14ac:dyDescent="0.3">
      <c r="A4373" s="2" t="s">
        <v>5058</v>
      </c>
      <c r="B4373" s="5">
        <v>43486</v>
      </c>
      <c r="C4373" s="5">
        <v>43487</v>
      </c>
      <c r="D4373" s="2" t="s">
        <v>26</v>
      </c>
      <c r="E4373" s="2" t="s">
        <v>46</v>
      </c>
      <c r="F4373" s="2" t="s">
        <v>1231</v>
      </c>
      <c r="G4373" s="6" t="str">
        <f>VLOOKUP(F4373,'Customer Info'!A:B,2,0)</f>
        <v>Liz</v>
      </c>
      <c r="H4373" s="6" t="str">
        <f>VLOOKUP(F4373,'Customer Info'!A:C,3,0)</f>
        <v>Carlisle</v>
      </c>
      <c r="I4373" s="6" t="str">
        <f>VLOOKUP(F4373,'Customer Info'!A:E,5,0)</f>
        <v>Luoyang</v>
      </c>
      <c r="J4373" s="2" t="s">
        <v>323</v>
      </c>
      <c r="K4373" s="2">
        <v>2007</v>
      </c>
      <c r="L4373" s="2">
        <v>1839</v>
      </c>
      <c r="M4373" s="2">
        <v>9</v>
      </c>
      <c r="N4373" s="7">
        <f t="shared" si="272"/>
        <v>16551</v>
      </c>
      <c r="O4373" s="7">
        <f t="shared" si="273"/>
        <v>18063</v>
      </c>
      <c r="P4373" s="2">
        <v>63</v>
      </c>
      <c r="Q4373" s="8">
        <f t="shared" si="274"/>
        <v>18126</v>
      </c>
      <c r="R4373" s="8">
        <f t="shared" si="275"/>
        <v>1512</v>
      </c>
      <c r="S4373" s="2" t="s">
        <v>61</v>
      </c>
      <c r="T4373" s="22" cm="1">
        <f t="array" ref="T4373">_xlfn.IFS(OR(Q4373&gt;$U$2,Q4373&lt;$U$3),Q4373*$V$2,OR(Q4373&gt;$U$3,Q4373&lt;$U$4),Q4373*$V$3,OR(Q4373&gt;$U$3,Q4373&lt;$U$4),Q4373*$V$4,OR(Q4373&gt;$U$5,Q4373&lt;$U$6),Q4373*$V$6,OR(Q4373&gt;$U$6,Q4373&lt;$U$7),Q4373*$V$7)</f>
        <v>362.52</v>
      </c>
    </row>
    <row r="4374" spans="1:20" x14ac:dyDescent="0.3">
      <c r="A4374" s="2" t="s">
        <v>5059</v>
      </c>
      <c r="B4374" s="5">
        <v>43696</v>
      </c>
      <c r="C4374" s="5">
        <v>43697</v>
      </c>
      <c r="D4374" s="2" t="s">
        <v>45</v>
      </c>
      <c r="E4374" s="2" t="s">
        <v>66</v>
      </c>
      <c r="F4374" s="2" t="s">
        <v>187</v>
      </c>
      <c r="G4374" s="6" t="str">
        <f>VLOOKUP(F4374,'Customer Info'!A:B,2,0)</f>
        <v>Greg</v>
      </c>
      <c r="H4374" s="6" t="str">
        <f>VLOOKUP(F4374,'Customer Info'!A:C,3,0)</f>
        <v>Hansen</v>
      </c>
      <c r="I4374" s="6" t="str">
        <f>VLOOKUP(F4374,'Customer Info'!A:E,5,0)</f>
        <v>Canberra</v>
      </c>
      <c r="J4374" s="2" t="s">
        <v>530</v>
      </c>
      <c r="K4374" s="2">
        <v>658</v>
      </c>
      <c r="L4374" s="2">
        <v>615</v>
      </c>
      <c r="M4374" s="2">
        <v>4</v>
      </c>
      <c r="N4374" s="7">
        <f t="shared" si="272"/>
        <v>2460</v>
      </c>
      <c r="O4374" s="7">
        <f t="shared" si="273"/>
        <v>2632</v>
      </c>
      <c r="P4374" s="2">
        <v>66</v>
      </c>
      <c r="Q4374" s="8">
        <f t="shared" si="274"/>
        <v>2698</v>
      </c>
      <c r="R4374" s="8">
        <f t="shared" si="275"/>
        <v>172</v>
      </c>
      <c r="S4374" s="2" t="s">
        <v>31</v>
      </c>
      <c r="T4374" s="22" cm="1">
        <f t="array" ref="T4374">_xlfn.IFS(OR(Q4374&gt;$U$2,Q4374&lt;$U$3),Q4374*$V$2,OR(Q4374&gt;$U$3,Q4374&lt;$U$4),Q4374*$V$3,OR(Q4374&gt;$U$3,Q4374&lt;$U$4),Q4374*$V$4,OR(Q4374&gt;$U$5,Q4374&lt;$U$6),Q4374*$V$6,OR(Q4374&gt;$U$6,Q4374&lt;$U$7),Q4374*$V$7)</f>
        <v>53.96</v>
      </c>
    </row>
    <row r="4375" spans="1:20" x14ac:dyDescent="0.3">
      <c r="A4375" s="2" t="s">
        <v>5060</v>
      </c>
      <c r="B4375" s="5">
        <v>43830</v>
      </c>
      <c r="C4375" s="5">
        <v>43830</v>
      </c>
      <c r="D4375" s="2" t="s">
        <v>45</v>
      </c>
      <c r="E4375" s="2" t="s">
        <v>66</v>
      </c>
      <c r="F4375" s="2" t="s">
        <v>964</v>
      </c>
      <c r="G4375" s="6" t="str">
        <f>VLOOKUP(F4375,'Customer Info'!A:B,2,0)</f>
        <v>Sung</v>
      </c>
      <c r="H4375" s="6" t="str">
        <f>VLOOKUP(F4375,'Customer Info'!A:C,3,0)</f>
        <v>Shariari</v>
      </c>
      <c r="I4375" s="6" t="str">
        <f>VLOOKUP(F4375,'Customer Info'!A:E,5,0)</f>
        <v>Solapur</v>
      </c>
      <c r="J4375" s="2" t="s">
        <v>552</v>
      </c>
      <c r="K4375" s="2">
        <v>87</v>
      </c>
      <c r="L4375" s="2">
        <v>80</v>
      </c>
      <c r="M4375" s="2">
        <v>2</v>
      </c>
      <c r="N4375" s="7">
        <f t="shared" si="272"/>
        <v>160</v>
      </c>
      <c r="O4375" s="7">
        <f t="shared" si="273"/>
        <v>174</v>
      </c>
      <c r="P4375" s="2">
        <v>10</v>
      </c>
      <c r="Q4375" s="8">
        <f t="shared" si="274"/>
        <v>184</v>
      </c>
      <c r="R4375" s="8">
        <f t="shared" si="275"/>
        <v>14</v>
      </c>
      <c r="S4375" s="2" t="s">
        <v>31</v>
      </c>
      <c r="T4375" s="22" cm="1">
        <f t="array" ref="T4375">_xlfn.IFS(OR(Q4375&gt;$U$2,Q4375&lt;$U$3),Q4375*$V$2,OR(Q4375&gt;$U$3,Q4375&lt;$U$4),Q4375*$V$3,OR(Q4375&gt;$U$3,Q4375&lt;$U$4),Q4375*$V$4,OR(Q4375&gt;$U$5,Q4375&lt;$U$6),Q4375*$V$6,OR(Q4375&gt;$U$6,Q4375&lt;$U$7),Q4375*$V$7)</f>
        <v>3.68</v>
      </c>
    </row>
    <row r="4376" spans="1:20" x14ac:dyDescent="0.3">
      <c r="A4376" s="2" t="s">
        <v>5061</v>
      </c>
      <c r="B4376" s="5">
        <v>43589</v>
      </c>
      <c r="C4376" s="5">
        <v>43590</v>
      </c>
      <c r="D4376" s="2" t="s">
        <v>33</v>
      </c>
      <c r="E4376" s="2" t="s">
        <v>34</v>
      </c>
      <c r="F4376" s="2" t="s">
        <v>797</v>
      </c>
      <c r="G4376" s="6" t="str">
        <f>VLOOKUP(F4376,'Customer Info'!A:B,2,0)</f>
        <v>Tamara</v>
      </c>
      <c r="H4376" s="6" t="str">
        <f>VLOOKUP(F4376,'Customer Info'!A:C,3,0)</f>
        <v>Chand</v>
      </c>
      <c r="I4376" s="6" t="str">
        <f>VLOOKUP(F4376,'Customer Info'!A:E,5,0)</f>
        <v>Canberra</v>
      </c>
      <c r="J4376" s="2" t="s">
        <v>141</v>
      </c>
      <c r="K4376" s="2">
        <v>8199</v>
      </c>
      <c r="L4376" s="2">
        <v>7523</v>
      </c>
      <c r="M4376" s="2">
        <v>4</v>
      </c>
      <c r="N4376" s="7">
        <f t="shared" si="272"/>
        <v>30092</v>
      </c>
      <c r="O4376" s="7">
        <f t="shared" si="273"/>
        <v>32796</v>
      </c>
      <c r="P4376" s="2">
        <v>65</v>
      </c>
      <c r="Q4376" s="8">
        <f t="shared" si="274"/>
        <v>32861</v>
      </c>
      <c r="R4376" s="8">
        <f t="shared" si="275"/>
        <v>2704</v>
      </c>
      <c r="S4376" s="2" t="s">
        <v>31</v>
      </c>
      <c r="T4376" s="22" cm="1">
        <f t="array" ref="T4376">_xlfn.IFS(OR(Q4376&gt;$U$2,Q4376&lt;$U$3),Q4376*$V$2,OR(Q4376&gt;$U$3,Q4376&lt;$U$4),Q4376*$V$3,OR(Q4376&gt;$U$3,Q4376&lt;$U$4),Q4376*$V$4,OR(Q4376&gt;$U$5,Q4376&lt;$U$6),Q4376*$V$6,OR(Q4376&gt;$U$6,Q4376&lt;$U$7),Q4376*$V$7)</f>
        <v>657.22</v>
      </c>
    </row>
    <row r="4377" spans="1:20" x14ac:dyDescent="0.3">
      <c r="A4377" s="2" t="s">
        <v>5062</v>
      </c>
      <c r="B4377" s="5">
        <v>43565</v>
      </c>
      <c r="C4377" s="5">
        <v>43565</v>
      </c>
      <c r="D4377" s="2" t="s">
        <v>45</v>
      </c>
      <c r="E4377" s="2" t="s">
        <v>27</v>
      </c>
      <c r="F4377" s="2" t="s">
        <v>566</v>
      </c>
      <c r="G4377" s="6" t="str">
        <f>VLOOKUP(F4377,'Customer Info'!A:B,2,0)</f>
        <v>Darren</v>
      </c>
      <c r="H4377" s="6" t="str">
        <f>VLOOKUP(F4377,'Customer Info'!A:C,3,0)</f>
        <v>Budd</v>
      </c>
      <c r="I4377" s="6" t="str">
        <f>VLOOKUP(F4377,'Customer Info'!A:E,5,0)</f>
        <v>Regensburg</v>
      </c>
      <c r="J4377" s="2" t="s">
        <v>191</v>
      </c>
      <c r="K4377" s="2">
        <v>214</v>
      </c>
      <c r="L4377" s="2">
        <v>199</v>
      </c>
      <c r="M4377" s="2">
        <v>2</v>
      </c>
      <c r="N4377" s="7">
        <f t="shared" si="272"/>
        <v>398</v>
      </c>
      <c r="O4377" s="7">
        <f t="shared" si="273"/>
        <v>428</v>
      </c>
      <c r="P4377" s="2">
        <v>25</v>
      </c>
      <c r="Q4377" s="8">
        <f t="shared" si="274"/>
        <v>453</v>
      </c>
      <c r="R4377" s="8">
        <f t="shared" si="275"/>
        <v>30</v>
      </c>
      <c r="S4377" s="2" t="s">
        <v>28</v>
      </c>
      <c r="T4377" s="22" cm="1">
        <f t="array" ref="T4377">_xlfn.IFS(OR(Q4377&gt;$U$2,Q4377&lt;$U$3),Q4377*$V$2,OR(Q4377&gt;$U$3,Q4377&lt;$U$4),Q4377*$V$3,OR(Q4377&gt;$U$3,Q4377&lt;$U$4),Q4377*$V$4,OR(Q4377&gt;$U$5,Q4377&lt;$U$6),Q4377*$V$6,OR(Q4377&gt;$U$6,Q4377&lt;$U$7),Q4377*$V$7)</f>
        <v>9.06</v>
      </c>
    </row>
    <row r="4378" spans="1:20" x14ac:dyDescent="0.3">
      <c r="A4378" s="2" t="s">
        <v>5063</v>
      </c>
      <c r="B4378" s="5">
        <v>43547</v>
      </c>
      <c r="C4378" s="5">
        <v>43549</v>
      </c>
      <c r="D4378" s="2" t="s">
        <v>45</v>
      </c>
      <c r="E4378" s="2" t="s">
        <v>41</v>
      </c>
      <c r="F4378" s="2" t="s">
        <v>773</v>
      </c>
      <c r="G4378" s="6" t="str">
        <f>VLOOKUP(F4378,'Customer Info'!A:B,2,0)</f>
        <v>Brooke</v>
      </c>
      <c r="H4378" s="6" t="str">
        <f>VLOOKUP(F4378,'Customer Info'!A:C,3,0)</f>
        <v>Gillingham</v>
      </c>
      <c r="I4378" s="6" t="str">
        <f>VLOOKUP(F4378,'Customer Info'!A:E,5,0)</f>
        <v>Weimar</v>
      </c>
      <c r="J4378" s="2" t="s">
        <v>530</v>
      </c>
      <c r="K4378" s="2">
        <v>404</v>
      </c>
      <c r="L4378" s="2">
        <v>371</v>
      </c>
      <c r="M4378" s="2">
        <v>1</v>
      </c>
      <c r="N4378" s="7">
        <f t="shared" si="272"/>
        <v>371</v>
      </c>
      <c r="O4378" s="7">
        <f t="shared" si="273"/>
        <v>404</v>
      </c>
      <c r="P4378" s="2">
        <v>34</v>
      </c>
      <c r="Q4378" s="8">
        <f t="shared" si="274"/>
        <v>438</v>
      </c>
      <c r="R4378" s="8">
        <f t="shared" si="275"/>
        <v>33</v>
      </c>
      <c r="S4378" s="2" t="s">
        <v>31</v>
      </c>
      <c r="T4378" s="22" cm="1">
        <f t="array" ref="T4378">_xlfn.IFS(OR(Q4378&gt;$U$2,Q4378&lt;$U$3),Q4378*$V$2,OR(Q4378&gt;$U$3,Q4378&lt;$U$4),Q4378*$V$3,OR(Q4378&gt;$U$3,Q4378&lt;$U$4),Q4378*$V$4,OR(Q4378&gt;$U$5,Q4378&lt;$U$6),Q4378*$V$6,OR(Q4378&gt;$U$6,Q4378&lt;$U$7),Q4378*$V$7)</f>
        <v>8.76</v>
      </c>
    </row>
    <row r="4379" spans="1:20" x14ac:dyDescent="0.3">
      <c r="A4379" s="2" t="s">
        <v>5064</v>
      </c>
      <c r="B4379" s="5">
        <v>43644</v>
      </c>
      <c r="C4379" s="5">
        <v>43644</v>
      </c>
      <c r="D4379" s="2" t="s">
        <v>33</v>
      </c>
      <c r="E4379" s="2" t="s">
        <v>66</v>
      </c>
      <c r="F4379" s="2" t="s">
        <v>3527</v>
      </c>
      <c r="G4379" s="6" t="str">
        <f>VLOOKUP(F4379,'Customer Info'!A:B,2,0)</f>
        <v>Robert</v>
      </c>
      <c r="H4379" s="6" t="str">
        <f>VLOOKUP(F4379,'Customer Info'!A:C,3,0)</f>
        <v>Dilbeck</v>
      </c>
      <c r="I4379" s="6" t="str">
        <f>VLOOKUP(F4379,'Customer Info'!A:E,5,0)</f>
        <v>Sydney</v>
      </c>
      <c r="J4379" s="2" t="s">
        <v>614</v>
      </c>
      <c r="K4379" s="2">
        <v>5909</v>
      </c>
      <c r="L4379" s="2">
        <v>5528</v>
      </c>
      <c r="M4379" s="2">
        <v>5</v>
      </c>
      <c r="N4379" s="7">
        <f t="shared" si="272"/>
        <v>27640</v>
      </c>
      <c r="O4379" s="7">
        <f t="shared" si="273"/>
        <v>29545</v>
      </c>
      <c r="P4379" s="2">
        <v>99</v>
      </c>
      <c r="Q4379" s="8">
        <f t="shared" si="274"/>
        <v>29644</v>
      </c>
      <c r="R4379" s="8">
        <f t="shared" si="275"/>
        <v>1905</v>
      </c>
      <c r="S4379" s="2" t="s">
        <v>31</v>
      </c>
      <c r="T4379" s="22" cm="1">
        <f t="array" ref="T4379">_xlfn.IFS(OR(Q4379&gt;$U$2,Q4379&lt;$U$3),Q4379*$V$2,OR(Q4379&gt;$U$3,Q4379&lt;$U$4),Q4379*$V$3,OR(Q4379&gt;$U$3,Q4379&lt;$U$4),Q4379*$V$4,OR(Q4379&gt;$U$5,Q4379&lt;$U$6),Q4379*$V$6,OR(Q4379&gt;$U$6,Q4379&lt;$U$7),Q4379*$V$7)</f>
        <v>592.88</v>
      </c>
    </row>
    <row r="4380" spans="1:20" x14ac:dyDescent="0.3">
      <c r="A4380" s="2" t="s">
        <v>5065</v>
      </c>
      <c r="B4380" s="5">
        <v>43611</v>
      </c>
      <c r="C4380" s="5">
        <v>43611</v>
      </c>
      <c r="D4380" s="2" t="s">
        <v>45</v>
      </c>
      <c r="E4380" s="2" t="s">
        <v>46</v>
      </c>
      <c r="F4380" s="2" t="s">
        <v>564</v>
      </c>
      <c r="G4380" s="6" t="str">
        <f>VLOOKUP(F4380,'Customer Info'!A:B,2,0)</f>
        <v>Mike</v>
      </c>
      <c r="H4380" s="6" t="str">
        <f>VLOOKUP(F4380,'Customer Info'!A:C,3,0)</f>
        <v>Pelletier</v>
      </c>
      <c r="I4380" s="6" t="str">
        <f>VLOOKUP(F4380,'Customer Info'!A:E,5,0)</f>
        <v>Gorakhpur</v>
      </c>
      <c r="J4380" s="2" t="s">
        <v>100</v>
      </c>
      <c r="K4380" s="2">
        <v>1413</v>
      </c>
      <c r="L4380" s="2">
        <v>1334</v>
      </c>
      <c r="M4380" s="2">
        <v>3</v>
      </c>
      <c r="N4380" s="7">
        <f t="shared" si="272"/>
        <v>4002</v>
      </c>
      <c r="O4380" s="7">
        <f t="shared" si="273"/>
        <v>4239</v>
      </c>
      <c r="P4380" s="2">
        <v>35</v>
      </c>
      <c r="Q4380" s="8">
        <f t="shared" si="274"/>
        <v>4274</v>
      </c>
      <c r="R4380" s="8">
        <f t="shared" si="275"/>
        <v>237</v>
      </c>
      <c r="S4380" s="2" t="s">
        <v>61</v>
      </c>
      <c r="T4380" s="22" cm="1">
        <f t="array" ref="T4380">_xlfn.IFS(OR(Q4380&gt;$U$2,Q4380&lt;$U$3),Q4380*$V$2,OR(Q4380&gt;$U$3,Q4380&lt;$U$4),Q4380*$V$3,OR(Q4380&gt;$U$3,Q4380&lt;$U$4),Q4380*$V$4,OR(Q4380&gt;$U$5,Q4380&lt;$U$6),Q4380*$V$6,OR(Q4380&gt;$U$6,Q4380&lt;$U$7),Q4380*$V$7)</f>
        <v>85.48</v>
      </c>
    </row>
    <row r="4381" spans="1:20" x14ac:dyDescent="0.3">
      <c r="A4381" s="2" t="s">
        <v>5066</v>
      </c>
      <c r="B4381" s="5">
        <v>43727</v>
      </c>
      <c r="C4381" s="5">
        <v>43728</v>
      </c>
      <c r="D4381" s="2" t="s">
        <v>45</v>
      </c>
      <c r="E4381" s="2" t="s">
        <v>34</v>
      </c>
      <c r="F4381" s="2" t="s">
        <v>345</v>
      </c>
      <c r="G4381" s="6" t="str">
        <f>VLOOKUP(F4381,'Customer Info'!A:B,2,0)</f>
        <v>Shahid</v>
      </c>
      <c r="H4381" s="6" t="str">
        <f>VLOOKUP(F4381,'Customer Info'!A:C,3,0)</f>
        <v>Collister</v>
      </c>
      <c r="I4381" s="6" t="str">
        <f>VLOOKUP(F4381,'Customer Info'!A:E,5,0)</f>
        <v>Leipzig</v>
      </c>
      <c r="J4381" s="2" t="s">
        <v>168</v>
      </c>
      <c r="K4381" s="2">
        <v>1113</v>
      </c>
      <c r="L4381" s="2">
        <v>1040</v>
      </c>
      <c r="M4381" s="2">
        <v>2</v>
      </c>
      <c r="N4381" s="7">
        <f t="shared" si="272"/>
        <v>2080</v>
      </c>
      <c r="O4381" s="7">
        <f t="shared" si="273"/>
        <v>2226</v>
      </c>
      <c r="P4381" s="2">
        <v>35</v>
      </c>
      <c r="Q4381" s="8">
        <f t="shared" si="274"/>
        <v>2261</v>
      </c>
      <c r="R4381" s="8">
        <f t="shared" si="275"/>
        <v>146</v>
      </c>
      <c r="S4381" s="2" t="s">
        <v>61</v>
      </c>
      <c r="T4381" s="22" cm="1">
        <f t="array" ref="T4381">_xlfn.IFS(OR(Q4381&gt;$U$2,Q4381&lt;$U$3),Q4381*$V$2,OR(Q4381&gt;$U$3,Q4381&lt;$U$4),Q4381*$V$3,OR(Q4381&gt;$U$3,Q4381&lt;$U$4),Q4381*$V$4,OR(Q4381&gt;$U$5,Q4381&lt;$U$6),Q4381*$V$6,OR(Q4381&gt;$U$6,Q4381&lt;$U$7),Q4381*$V$7)</f>
        <v>45.22</v>
      </c>
    </row>
    <row r="4382" spans="1:20" x14ac:dyDescent="0.3">
      <c r="A4382" s="2" t="s">
        <v>5067</v>
      </c>
      <c r="B4382" s="5">
        <v>43518</v>
      </c>
      <c r="C4382" s="5">
        <v>43519</v>
      </c>
      <c r="D4382" s="2" t="s">
        <v>33</v>
      </c>
      <c r="E4382" s="2" t="s">
        <v>66</v>
      </c>
      <c r="F4382" s="2" t="s">
        <v>601</v>
      </c>
      <c r="G4382" s="6" t="str">
        <f>VLOOKUP(F4382,'Customer Info'!A:B,2,0)</f>
        <v>Michelle</v>
      </c>
      <c r="H4382" s="6" t="str">
        <f>VLOOKUP(F4382,'Customer Info'!A:C,3,0)</f>
        <v>Arnett</v>
      </c>
      <c r="I4382" s="6" t="str">
        <f>VLOOKUP(F4382,'Customer Info'!A:E,5,0)</f>
        <v>Palembang</v>
      </c>
      <c r="J4382" s="2" t="s">
        <v>30</v>
      </c>
      <c r="K4382" s="2">
        <v>8199</v>
      </c>
      <c r="L4382" s="2">
        <v>7523</v>
      </c>
      <c r="M4382" s="2">
        <v>3</v>
      </c>
      <c r="N4382" s="7">
        <f t="shared" si="272"/>
        <v>22569</v>
      </c>
      <c r="O4382" s="7">
        <f t="shared" si="273"/>
        <v>24597</v>
      </c>
      <c r="P4382" s="2">
        <v>99</v>
      </c>
      <c r="Q4382" s="8">
        <f t="shared" si="274"/>
        <v>24696</v>
      </c>
      <c r="R4382" s="8">
        <f t="shared" si="275"/>
        <v>2028</v>
      </c>
      <c r="S4382" s="2" t="s">
        <v>31</v>
      </c>
      <c r="T4382" s="22" cm="1">
        <f t="array" ref="T4382">_xlfn.IFS(OR(Q4382&gt;$U$2,Q4382&lt;$U$3),Q4382*$V$2,OR(Q4382&gt;$U$3,Q4382&lt;$U$4),Q4382*$V$3,OR(Q4382&gt;$U$3,Q4382&lt;$U$4),Q4382*$V$4,OR(Q4382&gt;$U$5,Q4382&lt;$U$6),Q4382*$V$6,OR(Q4382&gt;$U$6,Q4382&lt;$U$7),Q4382*$V$7)</f>
        <v>493.92</v>
      </c>
    </row>
    <row r="4383" spans="1:20" x14ac:dyDescent="0.3">
      <c r="A4383" s="2" t="s">
        <v>5068</v>
      </c>
      <c r="B4383" s="5">
        <v>43750</v>
      </c>
      <c r="C4383" s="5">
        <v>43752</v>
      </c>
      <c r="D4383" s="2" t="s">
        <v>45</v>
      </c>
      <c r="E4383" s="2" t="s">
        <v>46</v>
      </c>
      <c r="F4383" s="2" t="s">
        <v>554</v>
      </c>
      <c r="G4383" s="6" t="str">
        <f>VLOOKUP(F4383,'Customer Info'!A:B,2,0)</f>
        <v>Allen</v>
      </c>
      <c r="H4383" s="6" t="str">
        <f>VLOOKUP(F4383,'Customer Info'!A:C,3,0)</f>
        <v>Armold</v>
      </c>
      <c r="I4383" s="6" t="str">
        <f>VLOOKUP(F4383,'Customer Info'!A:E,5,0)</f>
        <v>Wuchuan</v>
      </c>
      <c r="J4383" s="2" t="s">
        <v>342</v>
      </c>
      <c r="K4383" s="2">
        <v>1441</v>
      </c>
      <c r="L4383" s="2">
        <v>1360</v>
      </c>
      <c r="M4383" s="2">
        <v>4</v>
      </c>
      <c r="N4383" s="7">
        <f t="shared" si="272"/>
        <v>5440</v>
      </c>
      <c r="O4383" s="7">
        <f t="shared" si="273"/>
        <v>5764</v>
      </c>
      <c r="P4383" s="2">
        <v>21</v>
      </c>
      <c r="Q4383" s="8">
        <f t="shared" si="274"/>
        <v>5785</v>
      </c>
      <c r="R4383" s="8">
        <f t="shared" si="275"/>
        <v>324</v>
      </c>
      <c r="S4383" s="2" t="s">
        <v>61</v>
      </c>
      <c r="T4383" s="22" cm="1">
        <f t="array" ref="T4383">_xlfn.IFS(OR(Q4383&gt;$U$2,Q4383&lt;$U$3),Q4383*$V$2,OR(Q4383&gt;$U$3,Q4383&lt;$U$4),Q4383*$V$3,OR(Q4383&gt;$U$3,Q4383&lt;$U$4),Q4383*$V$4,OR(Q4383&gt;$U$5,Q4383&lt;$U$6),Q4383*$V$6,OR(Q4383&gt;$U$6,Q4383&lt;$U$7),Q4383*$V$7)</f>
        <v>115.7</v>
      </c>
    </row>
    <row r="4384" spans="1:20" x14ac:dyDescent="0.3">
      <c r="A4384" s="2" t="s">
        <v>5069</v>
      </c>
      <c r="B4384" s="5">
        <v>43720</v>
      </c>
      <c r="C4384" s="5">
        <v>43721</v>
      </c>
      <c r="D4384" s="2" t="s">
        <v>33</v>
      </c>
      <c r="E4384" s="2" t="s">
        <v>34</v>
      </c>
      <c r="F4384" s="2" t="s">
        <v>948</v>
      </c>
      <c r="G4384" s="6" t="str">
        <f>VLOOKUP(F4384,'Customer Info'!A:B,2,0)</f>
        <v>Kristen</v>
      </c>
      <c r="H4384" s="6" t="str">
        <f>VLOOKUP(F4384,'Customer Info'!A:C,3,0)</f>
        <v>Hastings</v>
      </c>
      <c r="I4384" s="6" t="str">
        <f>VLOOKUP(F4384,'Customer Info'!A:E,5,0)</f>
        <v>Shihezi</v>
      </c>
      <c r="J4384" s="2" t="s">
        <v>577</v>
      </c>
      <c r="K4384" s="2">
        <v>7141</v>
      </c>
      <c r="L4384" s="2">
        <v>6541</v>
      </c>
      <c r="M4384" s="2">
        <v>1</v>
      </c>
      <c r="N4384" s="7">
        <f t="shared" si="272"/>
        <v>6541</v>
      </c>
      <c r="O4384" s="7">
        <f t="shared" si="273"/>
        <v>7141</v>
      </c>
      <c r="P4384" s="2">
        <v>38</v>
      </c>
      <c r="Q4384" s="8">
        <f t="shared" si="274"/>
        <v>7179</v>
      </c>
      <c r="R4384" s="8">
        <f t="shared" si="275"/>
        <v>600</v>
      </c>
      <c r="S4384" s="2" t="s">
        <v>69</v>
      </c>
      <c r="T4384" s="22" cm="1">
        <f t="array" ref="T4384">_xlfn.IFS(OR(Q4384&gt;$U$2,Q4384&lt;$U$3),Q4384*$V$2,OR(Q4384&gt;$U$3,Q4384&lt;$U$4),Q4384*$V$3,OR(Q4384&gt;$U$3,Q4384&lt;$U$4),Q4384*$V$4,OR(Q4384&gt;$U$5,Q4384&lt;$U$6),Q4384*$V$6,OR(Q4384&gt;$U$6,Q4384&lt;$U$7),Q4384*$V$7)</f>
        <v>143.58000000000001</v>
      </c>
    </row>
    <row r="4385" spans="1:20" x14ac:dyDescent="0.3">
      <c r="A4385" s="2" t="s">
        <v>5070</v>
      </c>
      <c r="B4385" s="5">
        <v>43478</v>
      </c>
      <c r="C4385" s="5">
        <v>43478</v>
      </c>
      <c r="D4385" s="2" t="s">
        <v>45</v>
      </c>
      <c r="E4385" s="2" t="s">
        <v>27</v>
      </c>
      <c r="F4385" s="2" t="s">
        <v>906</v>
      </c>
      <c r="G4385" s="6" t="str">
        <f>VLOOKUP(F4385,'Customer Info'!A:B,2,0)</f>
        <v>Dave</v>
      </c>
      <c r="H4385" s="6" t="str">
        <f>VLOOKUP(F4385,'Customer Info'!A:C,3,0)</f>
        <v>Poirier</v>
      </c>
      <c r="I4385" s="6" t="str">
        <f>VLOOKUP(F4385,'Customer Info'!A:E,5,0)</f>
        <v>Changchun</v>
      </c>
      <c r="J4385" s="2" t="s">
        <v>240</v>
      </c>
      <c r="K4385" s="2">
        <v>877</v>
      </c>
      <c r="L4385" s="2">
        <v>788</v>
      </c>
      <c r="M4385" s="2">
        <v>6</v>
      </c>
      <c r="N4385" s="7">
        <f t="shared" si="272"/>
        <v>4728</v>
      </c>
      <c r="O4385" s="7">
        <f t="shared" si="273"/>
        <v>5262</v>
      </c>
      <c r="P4385" s="2">
        <v>79</v>
      </c>
      <c r="Q4385" s="8">
        <f t="shared" si="274"/>
        <v>5341</v>
      </c>
      <c r="R4385" s="8">
        <f t="shared" si="275"/>
        <v>534</v>
      </c>
      <c r="S4385" s="2" t="s">
        <v>61</v>
      </c>
      <c r="T4385" s="22" cm="1">
        <f t="array" ref="T4385">_xlfn.IFS(OR(Q4385&gt;$U$2,Q4385&lt;$U$3),Q4385*$V$2,OR(Q4385&gt;$U$3,Q4385&lt;$U$4),Q4385*$V$3,OR(Q4385&gt;$U$3,Q4385&lt;$U$4),Q4385*$V$4,OR(Q4385&gt;$U$5,Q4385&lt;$U$6),Q4385*$V$6,OR(Q4385&gt;$U$6,Q4385&lt;$U$7),Q4385*$V$7)</f>
        <v>106.82000000000001</v>
      </c>
    </row>
    <row r="4386" spans="1:20" x14ac:dyDescent="0.3">
      <c r="A4386" s="2" t="s">
        <v>5071</v>
      </c>
      <c r="B4386" s="5">
        <v>43736</v>
      </c>
      <c r="C4386" s="5">
        <v>43738</v>
      </c>
      <c r="D4386" s="2" t="s">
        <v>45</v>
      </c>
      <c r="E4386" s="2" t="s">
        <v>46</v>
      </c>
      <c r="F4386" s="2" t="s">
        <v>1277</v>
      </c>
      <c r="G4386" s="6" t="str">
        <f>VLOOKUP(F4386,'Customer Info'!A:B,2,0)</f>
        <v>Tracy</v>
      </c>
      <c r="H4386" s="6" t="str">
        <f>VLOOKUP(F4386,'Customer Info'!A:C,3,0)</f>
        <v>Blumstein</v>
      </c>
      <c r="I4386" s="6" t="str">
        <f>VLOOKUP(F4386,'Customer Info'!A:E,5,0)</f>
        <v>Guangzhou</v>
      </c>
      <c r="J4386" s="2" t="s">
        <v>114</v>
      </c>
      <c r="K4386" s="2">
        <v>992</v>
      </c>
      <c r="L4386" s="2">
        <v>928</v>
      </c>
      <c r="M4386" s="2">
        <v>1</v>
      </c>
      <c r="N4386" s="7">
        <f t="shared" si="272"/>
        <v>928</v>
      </c>
      <c r="O4386" s="7">
        <f t="shared" si="273"/>
        <v>992</v>
      </c>
      <c r="P4386" s="2">
        <v>94</v>
      </c>
      <c r="Q4386" s="8">
        <f t="shared" si="274"/>
        <v>1086</v>
      </c>
      <c r="R4386" s="8">
        <f t="shared" si="275"/>
        <v>64</v>
      </c>
      <c r="S4386" s="2" t="s">
        <v>61</v>
      </c>
      <c r="T4386" s="22" cm="1">
        <f t="array" ref="T4386">_xlfn.IFS(OR(Q4386&gt;$U$2,Q4386&lt;$U$3),Q4386*$V$2,OR(Q4386&gt;$U$3,Q4386&lt;$U$4),Q4386*$V$3,OR(Q4386&gt;$U$3,Q4386&lt;$U$4),Q4386*$V$4,OR(Q4386&gt;$U$5,Q4386&lt;$U$6),Q4386*$V$6,OR(Q4386&gt;$U$6,Q4386&lt;$U$7),Q4386*$V$7)</f>
        <v>21.72</v>
      </c>
    </row>
    <row r="4387" spans="1:20" x14ac:dyDescent="0.3">
      <c r="A4387" s="2" t="s">
        <v>5072</v>
      </c>
      <c r="B4387" s="5">
        <v>43538</v>
      </c>
      <c r="C4387" s="5">
        <v>43539</v>
      </c>
      <c r="D4387" s="2" t="s">
        <v>26</v>
      </c>
      <c r="E4387" s="2" t="s">
        <v>27</v>
      </c>
      <c r="F4387" s="2" t="s">
        <v>313</v>
      </c>
      <c r="G4387" s="6" t="str">
        <f>VLOOKUP(F4387,'Customer Info'!A:B,2,0)</f>
        <v>Cyra</v>
      </c>
      <c r="H4387" s="6" t="str">
        <f>VLOOKUP(F4387,'Customer Info'!A:C,3,0)</f>
        <v>Reiten</v>
      </c>
      <c r="I4387" s="6" t="str">
        <f>VLOOKUP(F4387,'Customer Info'!A:E,5,0)</f>
        <v>Samarinda</v>
      </c>
      <c r="J4387" s="2" t="s">
        <v>250</v>
      </c>
      <c r="K4387" s="2">
        <v>3275</v>
      </c>
      <c r="L4387" s="2">
        <v>3090</v>
      </c>
      <c r="M4387" s="2">
        <v>2</v>
      </c>
      <c r="N4387" s="7">
        <f t="shared" si="272"/>
        <v>6180</v>
      </c>
      <c r="O4387" s="7">
        <f t="shared" si="273"/>
        <v>6550</v>
      </c>
      <c r="P4387" s="2">
        <v>61</v>
      </c>
      <c r="Q4387" s="8">
        <f t="shared" si="274"/>
        <v>6611</v>
      </c>
      <c r="R4387" s="8">
        <f t="shared" si="275"/>
        <v>370</v>
      </c>
      <c r="S4387" s="2" t="s">
        <v>31</v>
      </c>
      <c r="T4387" s="22" cm="1">
        <f t="array" ref="T4387">_xlfn.IFS(OR(Q4387&gt;$U$2,Q4387&lt;$U$3),Q4387*$V$2,OR(Q4387&gt;$U$3,Q4387&lt;$U$4),Q4387*$V$3,OR(Q4387&gt;$U$3,Q4387&lt;$U$4),Q4387*$V$4,OR(Q4387&gt;$U$5,Q4387&lt;$U$6),Q4387*$V$6,OR(Q4387&gt;$U$6,Q4387&lt;$U$7),Q4387*$V$7)</f>
        <v>132.22</v>
      </c>
    </row>
    <row r="4388" spans="1:20" x14ac:dyDescent="0.3">
      <c r="A4388" s="2" t="s">
        <v>5073</v>
      </c>
      <c r="B4388" s="5">
        <v>43537</v>
      </c>
      <c r="C4388" s="5">
        <v>43538</v>
      </c>
      <c r="D4388" s="2" t="s">
        <v>33</v>
      </c>
      <c r="E4388" s="2" t="s">
        <v>66</v>
      </c>
      <c r="F4388" s="2" t="s">
        <v>997</v>
      </c>
      <c r="G4388" s="6" t="str">
        <f>VLOOKUP(F4388,'Customer Info'!A:B,2,0)</f>
        <v>Logan</v>
      </c>
      <c r="H4388" s="6" t="str">
        <f>VLOOKUP(F4388,'Customer Info'!A:C,3,0)</f>
        <v>Currie</v>
      </c>
      <c r="I4388" s="6" t="str">
        <f>VLOOKUP(F4388,'Customer Info'!A:E,5,0)</f>
        <v>Anshan</v>
      </c>
      <c r="J4388" s="2" t="s">
        <v>308</v>
      </c>
      <c r="K4388" s="2">
        <v>2808</v>
      </c>
      <c r="L4388" s="2">
        <v>2674</v>
      </c>
      <c r="M4388" s="2">
        <v>12</v>
      </c>
      <c r="N4388" s="7">
        <f t="shared" si="272"/>
        <v>32088</v>
      </c>
      <c r="O4388" s="7">
        <f t="shared" si="273"/>
        <v>33696</v>
      </c>
      <c r="P4388" s="2">
        <v>32</v>
      </c>
      <c r="Q4388" s="8">
        <f t="shared" si="274"/>
        <v>33728</v>
      </c>
      <c r="R4388" s="8">
        <f t="shared" si="275"/>
        <v>1608</v>
      </c>
      <c r="S4388" s="2" t="s">
        <v>61</v>
      </c>
      <c r="T4388" s="22" cm="1">
        <f t="array" ref="T4388">_xlfn.IFS(OR(Q4388&gt;$U$2,Q4388&lt;$U$3),Q4388*$V$2,OR(Q4388&gt;$U$3,Q4388&lt;$U$4),Q4388*$V$3,OR(Q4388&gt;$U$3,Q4388&lt;$U$4),Q4388*$V$4,OR(Q4388&gt;$U$5,Q4388&lt;$U$6),Q4388*$V$6,OR(Q4388&gt;$U$6,Q4388&lt;$U$7),Q4388*$V$7)</f>
        <v>674.56000000000006</v>
      </c>
    </row>
    <row r="4389" spans="1:20" x14ac:dyDescent="0.3">
      <c r="A4389" s="2" t="s">
        <v>5074</v>
      </c>
      <c r="B4389" s="5">
        <v>43801</v>
      </c>
      <c r="C4389" s="5">
        <v>43802</v>
      </c>
      <c r="D4389" s="2" t="s">
        <v>45</v>
      </c>
      <c r="E4389" s="2" t="s">
        <v>27</v>
      </c>
      <c r="F4389" s="2" t="s">
        <v>160</v>
      </c>
      <c r="G4389" s="6" t="str">
        <f>VLOOKUP(F4389,'Customer Info'!A:B,2,0)</f>
        <v>Trudy</v>
      </c>
      <c r="H4389" s="6" t="str">
        <f>VLOOKUP(F4389,'Customer Info'!A:C,3,0)</f>
        <v>Glocke</v>
      </c>
      <c r="I4389" s="6" t="str">
        <f>VLOOKUP(F4389,'Customer Info'!A:E,5,0)</f>
        <v>Brisbane</v>
      </c>
      <c r="J4389" s="2" t="s">
        <v>54</v>
      </c>
      <c r="K4389" s="2">
        <v>392</v>
      </c>
      <c r="L4389" s="2">
        <v>356</v>
      </c>
      <c r="M4389" s="2">
        <v>1</v>
      </c>
      <c r="N4389" s="7">
        <f t="shared" si="272"/>
        <v>356</v>
      </c>
      <c r="O4389" s="7">
        <f t="shared" si="273"/>
        <v>392</v>
      </c>
      <c r="P4389" s="2">
        <v>27</v>
      </c>
      <c r="Q4389" s="8">
        <f t="shared" si="274"/>
        <v>419</v>
      </c>
      <c r="R4389" s="8">
        <f t="shared" si="275"/>
        <v>36</v>
      </c>
      <c r="S4389" s="2" t="s">
        <v>61</v>
      </c>
      <c r="T4389" s="22" cm="1">
        <f t="array" ref="T4389">_xlfn.IFS(OR(Q4389&gt;$U$2,Q4389&lt;$U$3),Q4389*$V$2,OR(Q4389&gt;$U$3,Q4389&lt;$U$4),Q4389*$V$3,OR(Q4389&gt;$U$3,Q4389&lt;$U$4),Q4389*$V$4,OR(Q4389&gt;$U$5,Q4389&lt;$U$6),Q4389*$V$6,OR(Q4389&gt;$U$6,Q4389&lt;$U$7),Q4389*$V$7)</f>
        <v>8.3800000000000008</v>
      </c>
    </row>
    <row r="4390" spans="1:20" x14ac:dyDescent="0.3">
      <c r="A4390" s="2" t="s">
        <v>5075</v>
      </c>
      <c r="B4390" s="5">
        <v>43817</v>
      </c>
      <c r="C4390" s="5">
        <v>43818</v>
      </c>
      <c r="D4390" s="2" t="s">
        <v>33</v>
      </c>
      <c r="E4390" s="2" t="s">
        <v>34</v>
      </c>
      <c r="F4390" s="2" t="s">
        <v>556</v>
      </c>
      <c r="G4390" s="6" t="str">
        <f>VLOOKUP(F4390,'Customer Info'!A:B,2,0)</f>
        <v>Damala</v>
      </c>
      <c r="H4390" s="6" t="str">
        <f>VLOOKUP(F4390,'Customer Info'!A:C,3,0)</f>
        <v>Kotsonis</v>
      </c>
      <c r="I4390" s="6" t="str">
        <f>VLOOKUP(F4390,'Customer Info'!A:E,5,0)</f>
        <v>Berlin</v>
      </c>
      <c r="J4390" s="2" t="s">
        <v>368</v>
      </c>
      <c r="K4390" s="2">
        <v>7136</v>
      </c>
      <c r="L4390" s="2">
        <v>6676</v>
      </c>
      <c r="M4390" s="2">
        <v>4</v>
      </c>
      <c r="N4390" s="7">
        <f t="shared" si="272"/>
        <v>26704</v>
      </c>
      <c r="O4390" s="7">
        <f t="shared" si="273"/>
        <v>28544</v>
      </c>
      <c r="P4390" s="2">
        <v>92</v>
      </c>
      <c r="Q4390" s="8">
        <f t="shared" si="274"/>
        <v>28636</v>
      </c>
      <c r="R4390" s="8">
        <f t="shared" si="275"/>
        <v>1840</v>
      </c>
      <c r="S4390" s="2" t="s">
        <v>31</v>
      </c>
      <c r="T4390" s="22" cm="1">
        <f t="array" ref="T4390">_xlfn.IFS(OR(Q4390&gt;$U$2,Q4390&lt;$U$3),Q4390*$V$2,OR(Q4390&gt;$U$3,Q4390&lt;$U$4),Q4390*$V$3,OR(Q4390&gt;$U$3,Q4390&lt;$U$4),Q4390*$V$4,OR(Q4390&gt;$U$5,Q4390&lt;$U$6),Q4390*$V$6,OR(Q4390&gt;$U$6,Q4390&lt;$U$7),Q4390*$V$7)</f>
        <v>572.72</v>
      </c>
    </row>
    <row r="4391" spans="1:20" x14ac:dyDescent="0.3">
      <c r="A4391" s="2" t="s">
        <v>5076</v>
      </c>
      <c r="B4391" s="5">
        <v>43716</v>
      </c>
      <c r="C4391" s="5">
        <v>43717</v>
      </c>
      <c r="D4391" s="2" t="s">
        <v>26</v>
      </c>
      <c r="E4391" s="2" t="s">
        <v>27</v>
      </c>
      <c r="F4391" s="2" t="s">
        <v>231</v>
      </c>
      <c r="G4391" s="6" t="str">
        <f>VLOOKUP(F4391,'Customer Info'!A:B,2,0)</f>
        <v>Roy</v>
      </c>
      <c r="H4391" s="6" t="str">
        <f>VLOOKUP(F4391,'Customer Info'!A:C,3,0)</f>
        <v>Phan</v>
      </c>
      <c r="I4391" s="6" t="str">
        <f>VLOOKUP(F4391,'Customer Info'!A:E,5,0)</f>
        <v>Melbourne</v>
      </c>
      <c r="J4391" s="2" t="s">
        <v>129</v>
      </c>
      <c r="K4391" s="2">
        <v>1364</v>
      </c>
      <c r="L4391" s="2">
        <v>1274</v>
      </c>
      <c r="M4391" s="2">
        <v>4</v>
      </c>
      <c r="N4391" s="7">
        <f t="shared" si="272"/>
        <v>5096</v>
      </c>
      <c r="O4391" s="7">
        <f t="shared" si="273"/>
        <v>5456</v>
      </c>
      <c r="P4391" s="2">
        <v>96</v>
      </c>
      <c r="Q4391" s="8">
        <f t="shared" si="274"/>
        <v>5552</v>
      </c>
      <c r="R4391" s="8">
        <f t="shared" si="275"/>
        <v>360</v>
      </c>
      <c r="S4391" s="2" t="s">
        <v>61</v>
      </c>
      <c r="T4391" s="22" cm="1">
        <f t="array" ref="T4391">_xlfn.IFS(OR(Q4391&gt;$U$2,Q4391&lt;$U$3),Q4391*$V$2,OR(Q4391&gt;$U$3,Q4391&lt;$U$4),Q4391*$V$3,OR(Q4391&gt;$U$3,Q4391&lt;$U$4),Q4391*$V$4,OR(Q4391&gt;$U$5,Q4391&lt;$U$6),Q4391*$V$6,OR(Q4391&gt;$U$6,Q4391&lt;$U$7),Q4391*$V$7)</f>
        <v>111.04</v>
      </c>
    </row>
    <row r="4392" spans="1:20" x14ac:dyDescent="0.3">
      <c r="A4392" s="2" t="s">
        <v>5077</v>
      </c>
      <c r="B4392" s="5">
        <v>43522</v>
      </c>
      <c r="C4392" s="5">
        <v>43524</v>
      </c>
      <c r="D4392" s="2" t="s">
        <v>45</v>
      </c>
      <c r="E4392" s="2" t="s">
        <v>89</v>
      </c>
      <c r="F4392" s="2" t="s">
        <v>2205</v>
      </c>
      <c r="G4392" s="6" t="str">
        <f>VLOOKUP(F4392,'Customer Info'!A:B,2,0)</f>
        <v>Lynn</v>
      </c>
      <c r="H4392" s="6" t="str">
        <f>VLOOKUP(F4392,'Customer Info'!A:C,3,0)</f>
        <v>Smith</v>
      </c>
      <c r="I4392" s="6" t="str">
        <f>VLOOKUP(F4392,'Customer Info'!A:E,5,0)</f>
        <v>Kanpur</v>
      </c>
      <c r="J4392" s="2" t="s">
        <v>100</v>
      </c>
      <c r="K4392" s="2">
        <v>183</v>
      </c>
      <c r="L4392" s="2">
        <v>168</v>
      </c>
      <c r="M4392" s="2">
        <v>6</v>
      </c>
      <c r="N4392" s="7">
        <f t="shared" si="272"/>
        <v>1008</v>
      </c>
      <c r="O4392" s="7">
        <f t="shared" si="273"/>
        <v>1098</v>
      </c>
      <c r="P4392" s="2">
        <v>30</v>
      </c>
      <c r="Q4392" s="8">
        <f t="shared" si="274"/>
        <v>1128</v>
      </c>
      <c r="R4392" s="8">
        <f t="shared" si="275"/>
        <v>90</v>
      </c>
      <c r="S4392" s="2" t="s">
        <v>61</v>
      </c>
      <c r="T4392" s="22" cm="1">
        <f t="array" ref="T4392">_xlfn.IFS(OR(Q4392&gt;$U$2,Q4392&lt;$U$3),Q4392*$V$2,OR(Q4392&gt;$U$3,Q4392&lt;$U$4),Q4392*$V$3,OR(Q4392&gt;$U$3,Q4392&lt;$U$4),Q4392*$V$4,OR(Q4392&gt;$U$5,Q4392&lt;$U$6),Q4392*$V$6,OR(Q4392&gt;$U$6,Q4392&lt;$U$7),Q4392*$V$7)</f>
        <v>22.56</v>
      </c>
    </row>
    <row r="4393" spans="1:20" x14ac:dyDescent="0.3">
      <c r="A4393" s="2" t="s">
        <v>5078</v>
      </c>
      <c r="B4393" s="5">
        <v>43512</v>
      </c>
      <c r="C4393" s="5">
        <v>43512</v>
      </c>
      <c r="D4393" s="2" t="s">
        <v>26</v>
      </c>
      <c r="E4393" s="2" t="s">
        <v>89</v>
      </c>
      <c r="F4393" s="2" t="s">
        <v>367</v>
      </c>
      <c r="G4393" s="6" t="str">
        <f>VLOOKUP(F4393,'Customer Info'!A:B,2,0)</f>
        <v>Alex</v>
      </c>
      <c r="H4393" s="6" t="str">
        <f>VLOOKUP(F4393,'Customer Info'!A:C,3,0)</f>
        <v>Avila</v>
      </c>
      <c r="I4393" s="6" t="str">
        <f>VLOOKUP(F4393,'Customer Info'!A:E,5,0)</f>
        <v>Newcastle</v>
      </c>
      <c r="J4393" s="2" t="s">
        <v>762</v>
      </c>
      <c r="K4393" s="2">
        <v>2874</v>
      </c>
      <c r="L4393" s="2">
        <v>2583</v>
      </c>
      <c r="M4393" s="2">
        <v>3</v>
      </c>
      <c r="N4393" s="7">
        <f t="shared" si="272"/>
        <v>7749</v>
      </c>
      <c r="O4393" s="7">
        <f t="shared" si="273"/>
        <v>8622</v>
      </c>
      <c r="P4393" s="2">
        <v>38</v>
      </c>
      <c r="Q4393" s="8">
        <f t="shared" si="274"/>
        <v>8660</v>
      </c>
      <c r="R4393" s="8">
        <f t="shared" si="275"/>
        <v>873</v>
      </c>
      <c r="S4393" s="2" t="s">
        <v>69</v>
      </c>
      <c r="T4393" s="22" cm="1">
        <f t="array" ref="T4393">_xlfn.IFS(OR(Q4393&gt;$U$2,Q4393&lt;$U$3),Q4393*$V$2,OR(Q4393&gt;$U$3,Q4393&lt;$U$4),Q4393*$V$3,OR(Q4393&gt;$U$3,Q4393&lt;$U$4),Q4393*$V$4,OR(Q4393&gt;$U$5,Q4393&lt;$U$6),Q4393*$V$6,OR(Q4393&gt;$U$6,Q4393&lt;$U$7),Q4393*$V$7)</f>
        <v>173.20000000000002</v>
      </c>
    </row>
    <row r="4394" spans="1:20" x14ac:dyDescent="0.3">
      <c r="A4394" s="2" t="s">
        <v>5079</v>
      </c>
      <c r="B4394" s="5">
        <v>43575</v>
      </c>
      <c r="C4394" s="5">
        <v>43577</v>
      </c>
      <c r="D4394" s="2" t="s">
        <v>26</v>
      </c>
      <c r="E4394" s="2" t="s">
        <v>66</v>
      </c>
      <c r="F4394" s="2" t="s">
        <v>350</v>
      </c>
      <c r="G4394" s="6" t="str">
        <f>VLOOKUP(F4394,'Customer Info'!A:B,2,0)</f>
        <v>Nick</v>
      </c>
      <c r="H4394" s="6" t="str">
        <f>VLOOKUP(F4394,'Customer Info'!A:C,3,0)</f>
        <v>Zandusky</v>
      </c>
      <c r="I4394" s="6" t="str">
        <f>VLOOKUP(F4394,'Customer Info'!A:E,5,0)</f>
        <v>Surabaya</v>
      </c>
      <c r="J4394" s="2" t="s">
        <v>793</v>
      </c>
      <c r="K4394" s="2">
        <v>1983</v>
      </c>
      <c r="L4394" s="2">
        <v>1908</v>
      </c>
      <c r="M4394" s="2">
        <v>3</v>
      </c>
      <c r="N4394" s="7">
        <f t="shared" si="272"/>
        <v>5724</v>
      </c>
      <c r="O4394" s="7">
        <f t="shared" si="273"/>
        <v>5949</v>
      </c>
      <c r="P4394" s="2">
        <v>74</v>
      </c>
      <c r="Q4394" s="8">
        <f t="shared" si="274"/>
        <v>6023</v>
      </c>
      <c r="R4394" s="8">
        <f t="shared" si="275"/>
        <v>225</v>
      </c>
      <c r="S4394" s="2" t="s">
        <v>31</v>
      </c>
      <c r="T4394" s="22" cm="1">
        <f t="array" ref="T4394">_xlfn.IFS(OR(Q4394&gt;$U$2,Q4394&lt;$U$3),Q4394*$V$2,OR(Q4394&gt;$U$3,Q4394&lt;$U$4),Q4394*$V$3,OR(Q4394&gt;$U$3,Q4394&lt;$U$4),Q4394*$V$4,OR(Q4394&gt;$U$5,Q4394&lt;$U$6),Q4394*$V$6,OR(Q4394&gt;$U$6,Q4394&lt;$U$7),Q4394*$V$7)</f>
        <v>120.46000000000001</v>
      </c>
    </row>
    <row r="4395" spans="1:20" x14ac:dyDescent="0.3">
      <c r="A4395" s="2" t="s">
        <v>5080</v>
      </c>
      <c r="B4395" s="5">
        <v>43812</v>
      </c>
      <c r="C4395" s="5">
        <v>43813</v>
      </c>
      <c r="D4395" s="2" t="s">
        <v>45</v>
      </c>
      <c r="E4395" s="2" t="s">
        <v>66</v>
      </c>
      <c r="F4395" s="2" t="s">
        <v>50</v>
      </c>
      <c r="G4395" s="6" t="str">
        <f>VLOOKUP(F4395,'Customer Info'!A:B,2,0)</f>
        <v>Jas</v>
      </c>
      <c r="H4395" s="6" t="str">
        <f>VLOOKUP(F4395,'Customer Info'!A:C,3,0)</f>
        <v>O'Carroll</v>
      </c>
      <c r="I4395" s="6" t="str">
        <f>VLOOKUP(F4395,'Customer Info'!A:E,5,0)</f>
        <v>Essen</v>
      </c>
      <c r="J4395" s="2" t="s">
        <v>320</v>
      </c>
      <c r="K4395" s="2">
        <v>92</v>
      </c>
      <c r="L4395" s="2">
        <v>82</v>
      </c>
      <c r="M4395" s="2">
        <v>2</v>
      </c>
      <c r="N4395" s="7">
        <f t="shared" si="272"/>
        <v>164</v>
      </c>
      <c r="O4395" s="7">
        <f t="shared" si="273"/>
        <v>184</v>
      </c>
      <c r="P4395" s="2">
        <v>10</v>
      </c>
      <c r="Q4395" s="8">
        <f t="shared" si="274"/>
        <v>194</v>
      </c>
      <c r="R4395" s="8">
        <f t="shared" si="275"/>
        <v>20</v>
      </c>
      <c r="S4395" s="2" t="s">
        <v>61</v>
      </c>
      <c r="T4395" s="22" cm="1">
        <f t="array" ref="T4395">_xlfn.IFS(OR(Q4395&gt;$U$2,Q4395&lt;$U$3),Q4395*$V$2,OR(Q4395&gt;$U$3,Q4395&lt;$U$4),Q4395*$V$3,OR(Q4395&gt;$U$3,Q4395&lt;$U$4),Q4395*$V$4,OR(Q4395&gt;$U$5,Q4395&lt;$U$6),Q4395*$V$6,OR(Q4395&gt;$U$6,Q4395&lt;$U$7),Q4395*$V$7)</f>
        <v>3.88</v>
      </c>
    </row>
    <row r="4396" spans="1:20" x14ac:dyDescent="0.3">
      <c r="A4396" s="2" t="s">
        <v>5081</v>
      </c>
      <c r="B4396" s="5">
        <v>43516</v>
      </c>
      <c r="C4396" s="5">
        <v>43516</v>
      </c>
      <c r="D4396" s="2" t="s">
        <v>45</v>
      </c>
      <c r="E4396" s="2" t="s">
        <v>89</v>
      </c>
      <c r="F4396" s="2" t="s">
        <v>801</v>
      </c>
      <c r="G4396" s="6" t="str">
        <f>VLOOKUP(F4396,'Customer Info'!A:B,2,0)</f>
        <v>Ken</v>
      </c>
      <c r="H4396" s="6" t="str">
        <f>VLOOKUP(F4396,'Customer Info'!A:C,3,0)</f>
        <v>Heidel</v>
      </c>
      <c r="I4396" s="6" t="str">
        <f>VLOOKUP(F4396,'Customer Info'!A:E,5,0)</f>
        <v>Tegal</v>
      </c>
      <c r="J4396" s="2" t="s">
        <v>1171</v>
      </c>
      <c r="K4396" s="2">
        <v>193</v>
      </c>
      <c r="L4396" s="2">
        <v>173</v>
      </c>
      <c r="M4396" s="2">
        <v>1</v>
      </c>
      <c r="N4396" s="7">
        <f t="shared" si="272"/>
        <v>173</v>
      </c>
      <c r="O4396" s="7">
        <f t="shared" si="273"/>
        <v>193</v>
      </c>
      <c r="P4396" s="2">
        <v>30</v>
      </c>
      <c r="Q4396" s="8">
        <f t="shared" si="274"/>
        <v>223</v>
      </c>
      <c r="R4396" s="8">
        <f t="shared" si="275"/>
        <v>20</v>
      </c>
      <c r="S4396" s="2" t="s">
        <v>31</v>
      </c>
      <c r="T4396" s="22" cm="1">
        <f t="array" ref="T4396">_xlfn.IFS(OR(Q4396&gt;$U$2,Q4396&lt;$U$3),Q4396*$V$2,OR(Q4396&gt;$U$3,Q4396&lt;$U$4),Q4396*$V$3,OR(Q4396&gt;$U$3,Q4396&lt;$U$4),Q4396*$V$4,OR(Q4396&gt;$U$5,Q4396&lt;$U$6),Q4396*$V$6,OR(Q4396&gt;$U$6,Q4396&lt;$U$7),Q4396*$V$7)</f>
        <v>4.46</v>
      </c>
    </row>
    <row r="4397" spans="1:20" x14ac:dyDescent="0.3">
      <c r="A4397" s="2" t="s">
        <v>5082</v>
      </c>
      <c r="B4397" s="5">
        <v>43470</v>
      </c>
      <c r="C4397" s="5">
        <v>43470</v>
      </c>
      <c r="D4397" s="2" t="s">
        <v>45</v>
      </c>
      <c r="E4397" s="2" t="s">
        <v>46</v>
      </c>
      <c r="F4397" s="2" t="s">
        <v>1197</v>
      </c>
      <c r="G4397" s="6" t="str">
        <f>VLOOKUP(F4397,'Customer Info'!A:B,2,0)</f>
        <v>Bryan</v>
      </c>
      <c r="H4397" s="6" t="str">
        <f>VLOOKUP(F4397,'Customer Info'!A:C,3,0)</f>
        <v>Spruell</v>
      </c>
      <c r="I4397" s="6" t="str">
        <f>VLOOKUP(F4397,'Customer Info'!A:E,5,0)</f>
        <v>Bekasi</v>
      </c>
      <c r="J4397" s="2" t="s">
        <v>57</v>
      </c>
      <c r="K4397" s="2">
        <v>143</v>
      </c>
      <c r="L4397" s="2">
        <v>137</v>
      </c>
      <c r="M4397" s="2">
        <v>2</v>
      </c>
      <c r="N4397" s="7">
        <f t="shared" si="272"/>
        <v>274</v>
      </c>
      <c r="O4397" s="7">
        <f t="shared" si="273"/>
        <v>286</v>
      </c>
      <c r="P4397" s="2">
        <v>30</v>
      </c>
      <c r="Q4397" s="8">
        <f t="shared" si="274"/>
        <v>316</v>
      </c>
      <c r="R4397" s="8">
        <f t="shared" si="275"/>
        <v>12</v>
      </c>
      <c r="S4397" s="2" t="s">
        <v>61</v>
      </c>
      <c r="T4397" s="22" cm="1">
        <f t="array" ref="T4397">_xlfn.IFS(OR(Q4397&gt;$U$2,Q4397&lt;$U$3),Q4397*$V$2,OR(Q4397&gt;$U$3,Q4397&lt;$U$4),Q4397*$V$3,OR(Q4397&gt;$U$3,Q4397&lt;$U$4),Q4397*$V$4,OR(Q4397&gt;$U$5,Q4397&lt;$U$6),Q4397*$V$6,OR(Q4397&gt;$U$6,Q4397&lt;$U$7),Q4397*$V$7)</f>
        <v>6.32</v>
      </c>
    </row>
    <row r="4398" spans="1:20" x14ac:dyDescent="0.3">
      <c r="A4398" s="2" t="s">
        <v>5083</v>
      </c>
      <c r="B4398" s="5">
        <v>43561</v>
      </c>
      <c r="C4398" s="5">
        <v>43562</v>
      </c>
      <c r="D4398" s="2" t="s">
        <v>45</v>
      </c>
      <c r="E4398" s="2" t="s">
        <v>66</v>
      </c>
      <c r="F4398" s="2" t="s">
        <v>2295</v>
      </c>
      <c r="G4398" s="6" t="str">
        <f>VLOOKUP(F4398,'Customer Info'!A:B,2,0)</f>
        <v>Filia</v>
      </c>
      <c r="H4398" s="6" t="str">
        <f>VLOOKUP(F4398,'Customer Info'!A:C,3,0)</f>
        <v>McAdams</v>
      </c>
      <c r="I4398" s="6" t="str">
        <f>VLOOKUP(F4398,'Customer Info'!A:E,5,0)</f>
        <v>Lucknow</v>
      </c>
      <c r="J4398" s="2" t="s">
        <v>221</v>
      </c>
      <c r="K4398" s="2">
        <v>1763</v>
      </c>
      <c r="L4398" s="2">
        <v>1602</v>
      </c>
      <c r="M4398" s="2">
        <v>1</v>
      </c>
      <c r="N4398" s="7">
        <f t="shared" si="272"/>
        <v>1602</v>
      </c>
      <c r="O4398" s="7">
        <f t="shared" si="273"/>
        <v>1763</v>
      </c>
      <c r="P4398" s="2">
        <v>75</v>
      </c>
      <c r="Q4398" s="8">
        <f t="shared" si="274"/>
        <v>1838</v>
      </c>
      <c r="R4398" s="8">
        <f t="shared" si="275"/>
        <v>161</v>
      </c>
      <c r="S4398" s="2" t="s">
        <v>31</v>
      </c>
      <c r="T4398" s="22" cm="1">
        <f t="array" ref="T4398">_xlfn.IFS(OR(Q4398&gt;$U$2,Q4398&lt;$U$3),Q4398*$V$2,OR(Q4398&gt;$U$3,Q4398&lt;$U$4),Q4398*$V$3,OR(Q4398&gt;$U$3,Q4398&lt;$U$4),Q4398*$V$4,OR(Q4398&gt;$U$5,Q4398&lt;$U$6),Q4398*$V$6,OR(Q4398&gt;$U$6,Q4398&lt;$U$7),Q4398*$V$7)</f>
        <v>36.76</v>
      </c>
    </row>
    <row r="4399" spans="1:20" x14ac:dyDescent="0.3">
      <c r="A4399" s="2" t="s">
        <v>5084</v>
      </c>
      <c r="B4399" s="5">
        <v>43468</v>
      </c>
      <c r="C4399" s="5">
        <v>43470</v>
      </c>
      <c r="D4399" s="2" t="s">
        <v>26</v>
      </c>
      <c r="E4399" s="2" t="s">
        <v>46</v>
      </c>
      <c r="F4399" s="2" t="s">
        <v>319</v>
      </c>
      <c r="G4399" s="6" t="str">
        <f>VLOOKUP(F4399,'Customer Info'!A:B,2,0)</f>
        <v>Yana</v>
      </c>
      <c r="H4399" s="6" t="str">
        <f>VLOOKUP(F4399,'Customer Info'!A:C,3,0)</f>
        <v>Sorensen</v>
      </c>
      <c r="I4399" s="6" t="str">
        <f>VLOOKUP(F4399,'Customer Info'!A:E,5,0)</f>
        <v>Bottrop</v>
      </c>
      <c r="J4399" s="2" t="s">
        <v>39</v>
      </c>
      <c r="K4399" s="2">
        <v>5051</v>
      </c>
      <c r="L4399" s="2">
        <v>4634</v>
      </c>
      <c r="M4399" s="2">
        <v>11</v>
      </c>
      <c r="N4399" s="7">
        <f t="shared" si="272"/>
        <v>50974</v>
      </c>
      <c r="O4399" s="7">
        <f t="shared" si="273"/>
        <v>55561</v>
      </c>
      <c r="P4399" s="2">
        <v>44</v>
      </c>
      <c r="Q4399" s="8">
        <f t="shared" si="274"/>
        <v>55605</v>
      </c>
      <c r="R4399" s="8">
        <f t="shared" si="275"/>
        <v>4587</v>
      </c>
      <c r="S4399" s="2" t="s">
        <v>28</v>
      </c>
      <c r="T4399" s="22" cm="1">
        <f t="array" ref="T4399">_xlfn.IFS(OR(Q4399&gt;$U$2,Q4399&lt;$U$3),Q4399*$V$2,OR(Q4399&gt;$U$3,Q4399&lt;$U$4),Q4399*$V$3,OR(Q4399&gt;$U$3,Q4399&lt;$U$4),Q4399*$V$4,OR(Q4399&gt;$U$5,Q4399&lt;$U$6),Q4399*$V$6,OR(Q4399&gt;$U$6,Q4399&lt;$U$7),Q4399*$V$7)</f>
        <v>1112.1000000000001</v>
      </c>
    </row>
    <row r="4400" spans="1:20" x14ac:dyDescent="0.3">
      <c r="A4400" s="2" t="s">
        <v>5085</v>
      </c>
      <c r="B4400" s="5">
        <v>43691</v>
      </c>
      <c r="C4400" s="5">
        <v>43692</v>
      </c>
      <c r="D4400" s="2" t="s">
        <v>33</v>
      </c>
      <c r="E4400" s="2" t="s">
        <v>66</v>
      </c>
      <c r="F4400" s="2" t="s">
        <v>870</v>
      </c>
      <c r="G4400" s="6" t="str">
        <f>VLOOKUP(F4400,'Customer Info'!A:B,2,0)</f>
        <v>Ben</v>
      </c>
      <c r="H4400" s="6" t="str">
        <f>VLOOKUP(F4400,'Customer Info'!A:C,3,0)</f>
        <v>Peterman</v>
      </c>
      <c r="I4400" s="6" t="str">
        <f>VLOOKUP(F4400,'Customer Info'!A:E,5,0)</f>
        <v>Bielefeld</v>
      </c>
      <c r="J4400" s="2" t="s">
        <v>283</v>
      </c>
      <c r="K4400" s="2">
        <v>6635</v>
      </c>
      <c r="L4400" s="2">
        <v>6321</v>
      </c>
      <c r="M4400" s="2">
        <v>2</v>
      </c>
      <c r="N4400" s="7">
        <f t="shared" si="272"/>
        <v>12642</v>
      </c>
      <c r="O4400" s="7">
        <f t="shared" si="273"/>
        <v>13270</v>
      </c>
      <c r="P4400" s="2">
        <v>60</v>
      </c>
      <c r="Q4400" s="8">
        <f t="shared" si="274"/>
        <v>13330</v>
      </c>
      <c r="R4400" s="8">
        <f t="shared" si="275"/>
        <v>628</v>
      </c>
      <c r="S4400" s="2" t="s">
        <v>31</v>
      </c>
      <c r="T4400" s="22" cm="1">
        <f t="array" ref="T4400">_xlfn.IFS(OR(Q4400&gt;$U$2,Q4400&lt;$U$3),Q4400*$V$2,OR(Q4400&gt;$U$3,Q4400&lt;$U$4),Q4400*$V$3,OR(Q4400&gt;$U$3,Q4400&lt;$U$4),Q4400*$V$4,OR(Q4400&gt;$U$5,Q4400&lt;$U$6),Q4400*$V$6,OR(Q4400&gt;$U$6,Q4400&lt;$U$7),Q4400*$V$7)</f>
        <v>266.60000000000002</v>
      </c>
    </row>
    <row r="4401" spans="1:20" x14ac:dyDescent="0.3">
      <c r="A4401" s="2" t="s">
        <v>5086</v>
      </c>
      <c r="B4401" s="5">
        <v>43655</v>
      </c>
      <c r="C4401" s="5">
        <v>43657</v>
      </c>
      <c r="D4401" s="2" t="s">
        <v>26</v>
      </c>
      <c r="E4401" s="2" t="s">
        <v>41</v>
      </c>
      <c r="F4401" s="2" t="s">
        <v>517</v>
      </c>
      <c r="G4401" s="6" t="str">
        <f>VLOOKUP(F4401,'Customer Info'!A:B,2,0)</f>
        <v>Ruben</v>
      </c>
      <c r="H4401" s="6" t="str">
        <f>VLOOKUP(F4401,'Customer Info'!A:C,3,0)</f>
        <v>Ausman</v>
      </c>
      <c r="I4401" s="6" t="str">
        <f>VLOOKUP(F4401,'Customer Info'!A:E,5,0)</f>
        <v>Sonneberg</v>
      </c>
      <c r="J4401" s="2" t="s">
        <v>464</v>
      </c>
      <c r="K4401" s="2">
        <v>1734</v>
      </c>
      <c r="L4401" s="2">
        <v>1702</v>
      </c>
      <c r="M4401" s="2">
        <v>3</v>
      </c>
      <c r="N4401" s="7">
        <f t="shared" si="272"/>
        <v>5106</v>
      </c>
      <c r="O4401" s="7">
        <f t="shared" si="273"/>
        <v>5202</v>
      </c>
      <c r="P4401" s="2">
        <v>32</v>
      </c>
      <c r="Q4401" s="8">
        <f t="shared" si="274"/>
        <v>5234</v>
      </c>
      <c r="R4401" s="8">
        <f t="shared" si="275"/>
        <v>96</v>
      </c>
      <c r="S4401" s="2" t="s">
        <v>61</v>
      </c>
      <c r="T4401" s="22" cm="1">
        <f t="array" ref="T4401">_xlfn.IFS(OR(Q4401&gt;$U$2,Q4401&lt;$U$3),Q4401*$V$2,OR(Q4401&gt;$U$3,Q4401&lt;$U$4),Q4401*$V$3,OR(Q4401&gt;$U$3,Q4401&lt;$U$4),Q4401*$V$4,OR(Q4401&gt;$U$5,Q4401&lt;$U$6),Q4401*$V$6,OR(Q4401&gt;$U$6,Q4401&lt;$U$7),Q4401*$V$7)</f>
        <v>104.68</v>
      </c>
    </row>
    <row r="4402" spans="1:20" x14ac:dyDescent="0.3">
      <c r="A4402" s="2" t="s">
        <v>5087</v>
      </c>
      <c r="B4402" s="5">
        <v>43683</v>
      </c>
      <c r="C4402" s="5">
        <v>43685</v>
      </c>
      <c r="D4402" s="2" t="s">
        <v>45</v>
      </c>
      <c r="E4402" s="2" t="s">
        <v>46</v>
      </c>
      <c r="F4402" s="2" t="s">
        <v>917</v>
      </c>
      <c r="G4402" s="6" t="str">
        <f>VLOOKUP(F4402,'Customer Info'!A:B,2,0)</f>
        <v>Fred</v>
      </c>
      <c r="H4402" s="6" t="str">
        <f>VLOOKUP(F4402,'Customer Info'!A:C,3,0)</f>
        <v>Hopkins</v>
      </c>
      <c r="I4402" s="6" t="str">
        <f>VLOOKUP(F4402,'Customer Info'!A:E,5,0)</f>
        <v>Sydney</v>
      </c>
      <c r="J4402" s="2" t="s">
        <v>759</v>
      </c>
      <c r="K4402" s="2">
        <v>183</v>
      </c>
      <c r="L4402" s="2">
        <v>168</v>
      </c>
      <c r="M4402" s="2">
        <v>3</v>
      </c>
      <c r="N4402" s="7">
        <f t="shared" si="272"/>
        <v>504</v>
      </c>
      <c r="O4402" s="7">
        <f t="shared" si="273"/>
        <v>549</v>
      </c>
      <c r="P4402" s="2">
        <v>30</v>
      </c>
      <c r="Q4402" s="8">
        <f t="shared" si="274"/>
        <v>579</v>
      </c>
      <c r="R4402" s="8">
        <f t="shared" si="275"/>
        <v>45</v>
      </c>
      <c r="S4402" s="2" t="s">
        <v>31</v>
      </c>
      <c r="T4402" s="22" cm="1">
        <f t="array" ref="T4402">_xlfn.IFS(OR(Q4402&gt;$U$2,Q4402&lt;$U$3),Q4402*$V$2,OR(Q4402&gt;$U$3,Q4402&lt;$U$4),Q4402*$V$3,OR(Q4402&gt;$U$3,Q4402&lt;$U$4),Q4402*$V$4,OR(Q4402&gt;$U$5,Q4402&lt;$U$6),Q4402*$V$6,OR(Q4402&gt;$U$6,Q4402&lt;$U$7),Q4402*$V$7)</f>
        <v>11.58</v>
      </c>
    </row>
    <row r="4403" spans="1:20" x14ac:dyDescent="0.3">
      <c r="A4403" s="2" t="s">
        <v>5088</v>
      </c>
      <c r="B4403" s="5">
        <v>43558</v>
      </c>
      <c r="C4403" s="5">
        <v>43560</v>
      </c>
      <c r="D4403" s="2" t="s">
        <v>45</v>
      </c>
      <c r="E4403" s="2" t="s">
        <v>34</v>
      </c>
      <c r="F4403" s="2" t="s">
        <v>1024</v>
      </c>
      <c r="G4403" s="6" t="str">
        <f>VLOOKUP(F4403,'Customer Info'!A:B,2,0)</f>
        <v>Christy</v>
      </c>
      <c r="H4403" s="6" t="str">
        <f>VLOOKUP(F4403,'Customer Info'!A:C,3,0)</f>
        <v>Brittain</v>
      </c>
      <c r="I4403" s="6" t="str">
        <f>VLOOKUP(F4403,'Customer Info'!A:E,5,0)</f>
        <v>Ajmer</v>
      </c>
      <c r="J4403" s="2" t="s">
        <v>170</v>
      </c>
      <c r="K4403" s="2">
        <v>1798</v>
      </c>
      <c r="L4403" s="2">
        <v>1650</v>
      </c>
      <c r="M4403" s="2">
        <v>2</v>
      </c>
      <c r="N4403" s="7">
        <f t="shared" si="272"/>
        <v>3300</v>
      </c>
      <c r="O4403" s="7">
        <f t="shared" si="273"/>
        <v>3596</v>
      </c>
      <c r="P4403" s="2">
        <v>71</v>
      </c>
      <c r="Q4403" s="8">
        <f t="shared" si="274"/>
        <v>3667</v>
      </c>
      <c r="R4403" s="8">
        <f t="shared" si="275"/>
        <v>296</v>
      </c>
      <c r="S4403" s="2" t="s">
        <v>31</v>
      </c>
      <c r="T4403" s="22" cm="1">
        <f t="array" ref="T4403">_xlfn.IFS(OR(Q4403&gt;$U$2,Q4403&lt;$U$3),Q4403*$V$2,OR(Q4403&gt;$U$3,Q4403&lt;$U$4),Q4403*$V$3,OR(Q4403&gt;$U$3,Q4403&lt;$U$4),Q4403*$V$4,OR(Q4403&gt;$U$5,Q4403&lt;$U$6),Q4403*$V$6,OR(Q4403&gt;$U$6,Q4403&lt;$U$7),Q4403*$V$7)</f>
        <v>73.34</v>
      </c>
    </row>
    <row r="4404" spans="1:20" x14ac:dyDescent="0.3">
      <c r="A4404" s="2" t="s">
        <v>5089</v>
      </c>
      <c r="B4404" s="5">
        <v>43815</v>
      </c>
      <c r="C4404" s="5">
        <v>43815</v>
      </c>
      <c r="D4404" s="2" t="s">
        <v>45</v>
      </c>
      <c r="E4404" s="2" t="s">
        <v>27</v>
      </c>
      <c r="F4404" s="2" t="s">
        <v>906</v>
      </c>
      <c r="G4404" s="6" t="str">
        <f>VLOOKUP(F4404,'Customer Info'!A:B,2,0)</f>
        <v>Dave</v>
      </c>
      <c r="H4404" s="6" t="str">
        <f>VLOOKUP(F4404,'Customer Info'!A:C,3,0)</f>
        <v>Poirier</v>
      </c>
      <c r="I4404" s="6" t="str">
        <f>VLOOKUP(F4404,'Customer Info'!A:E,5,0)</f>
        <v>Changchun</v>
      </c>
      <c r="J4404" s="2" t="s">
        <v>64</v>
      </c>
      <c r="K4404" s="2">
        <v>1654</v>
      </c>
      <c r="L4404" s="2">
        <v>1577</v>
      </c>
      <c r="M4404" s="2">
        <v>6</v>
      </c>
      <c r="N4404" s="7">
        <f t="shared" si="272"/>
        <v>9462</v>
      </c>
      <c r="O4404" s="7">
        <f t="shared" si="273"/>
        <v>9924</v>
      </c>
      <c r="P4404" s="2">
        <v>90</v>
      </c>
      <c r="Q4404" s="8">
        <f t="shared" si="274"/>
        <v>10014</v>
      </c>
      <c r="R4404" s="8">
        <f t="shared" si="275"/>
        <v>462</v>
      </c>
      <c r="S4404" s="2" t="s">
        <v>31</v>
      </c>
      <c r="T4404" s="22" cm="1">
        <f t="array" ref="T4404">_xlfn.IFS(OR(Q4404&gt;$U$2,Q4404&lt;$U$3),Q4404*$V$2,OR(Q4404&gt;$U$3,Q4404&lt;$U$4),Q4404*$V$3,OR(Q4404&gt;$U$3,Q4404&lt;$U$4),Q4404*$V$4,OR(Q4404&gt;$U$5,Q4404&lt;$U$6),Q4404*$V$6,OR(Q4404&gt;$U$6,Q4404&lt;$U$7),Q4404*$V$7)</f>
        <v>200.28</v>
      </c>
    </row>
    <row r="4405" spans="1:20" x14ac:dyDescent="0.3">
      <c r="A4405" s="2" t="s">
        <v>5090</v>
      </c>
      <c r="B4405" s="5">
        <v>43488</v>
      </c>
      <c r="C4405" s="5">
        <v>43489</v>
      </c>
      <c r="D4405" s="2" t="s">
        <v>26</v>
      </c>
      <c r="E4405" s="2" t="s">
        <v>34</v>
      </c>
      <c r="F4405" s="2" t="s">
        <v>102</v>
      </c>
      <c r="G4405" s="6" t="str">
        <f>VLOOKUP(F4405,'Customer Info'!A:B,2,0)</f>
        <v>Craig</v>
      </c>
      <c r="H4405" s="6" t="str">
        <f>VLOOKUP(F4405,'Customer Info'!A:C,3,0)</f>
        <v>Carroll</v>
      </c>
      <c r="I4405" s="6" t="str">
        <f>VLOOKUP(F4405,'Customer Info'!A:E,5,0)</f>
        <v>Augsburg</v>
      </c>
      <c r="J4405" s="2" t="s">
        <v>1048</v>
      </c>
      <c r="K4405" s="2">
        <v>3017</v>
      </c>
      <c r="L4405" s="2">
        <v>2825</v>
      </c>
      <c r="M4405" s="2">
        <v>1</v>
      </c>
      <c r="N4405" s="7">
        <f t="shared" si="272"/>
        <v>2825</v>
      </c>
      <c r="O4405" s="7">
        <f t="shared" si="273"/>
        <v>3017</v>
      </c>
      <c r="P4405" s="2">
        <v>45</v>
      </c>
      <c r="Q4405" s="8">
        <f t="shared" si="274"/>
        <v>3062</v>
      </c>
      <c r="R4405" s="8">
        <f t="shared" si="275"/>
        <v>192</v>
      </c>
      <c r="S4405" s="2" t="s">
        <v>31</v>
      </c>
      <c r="T4405" s="22" cm="1">
        <f t="array" ref="T4405">_xlfn.IFS(OR(Q4405&gt;$U$2,Q4405&lt;$U$3),Q4405*$V$2,OR(Q4405&gt;$U$3,Q4405&lt;$U$4),Q4405*$V$3,OR(Q4405&gt;$U$3,Q4405&lt;$U$4),Q4405*$V$4,OR(Q4405&gt;$U$5,Q4405&lt;$U$6),Q4405*$V$6,OR(Q4405&gt;$U$6,Q4405&lt;$U$7),Q4405*$V$7)</f>
        <v>61.24</v>
      </c>
    </row>
    <row r="4406" spans="1:20" x14ac:dyDescent="0.3">
      <c r="A4406" s="2" t="s">
        <v>5091</v>
      </c>
      <c r="B4406" s="5">
        <v>43786</v>
      </c>
      <c r="C4406" s="5">
        <v>43787</v>
      </c>
      <c r="D4406" s="2" t="s">
        <v>45</v>
      </c>
      <c r="E4406" s="2" t="s">
        <v>34</v>
      </c>
      <c r="F4406" s="2" t="s">
        <v>59</v>
      </c>
      <c r="G4406" s="6" t="str">
        <f>VLOOKUP(F4406,'Customer Info'!A:B,2,0)</f>
        <v>Corinna</v>
      </c>
      <c r="H4406" s="6" t="str">
        <f>VLOOKUP(F4406,'Customer Info'!A:C,3,0)</f>
        <v>Mitchell</v>
      </c>
      <c r="I4406" s="6" t="str">
        <f>VLOOKUP(F4406,'Customer Info'!A:E,5,0)</f>
        <v>Augsburg</v>
      </c>
      <c r="J4406" s="2" t="s">
        <v>291</v>
      </c>
      <c r="K4406" s="2">
        <v>127</v>
      </c>
      <c r="L4406" s="2">
        <v>116</v>
      </c>
      <c r="M4406" s="2">
        <v>5</v>
      </c>
      <c r="N4406" s="7">
        <f t="shared" si="272"/>
        <v>580</v>
      </c>
      <c r="O4406" s="7">
        <f t="shared" si="273"/>
        <v>635</v>
      </c>
      <c r="P4406" s="2">
        <v>30</v>
      </c>
      <c r="Q4406" s="8">
        <f t="shared" si="274"/>
        <v>665</v>
      </c>
      <c r="R4406" s="8">
        <f t="shared" si="275"/>
        <v>55</v>
      </c>
      <c r="S4406" s="2" t="s">
        <v>61</v>
      </c>
      <c r="T4406" s="22" cm="1">
        <f t="array" ref="T4406">_xlfn.IFS(OR(Q4406&gt;$U$2,Q4406&lt;$U$3),Q4406*$V$2,OR(Q4406&gt;$U$3,Q4406&lt;$U$4),Q4406*$V$3,OR(Q4406&gt;$U$3,Q4406&lt;$U$4),Q4406*$V$4,OR(Q4406&gt;$U$5,Q4406&lt;$U$6),Q4406*$V$6,OR(Q4406&gt;$U$6,Q4406&lt;$U$7),Q4406*$V$7)</f>
        <v>13.3</v>
      </c>
    </row>
    <row r="4407" spans="1:20" x14ac:dyDescent="0.3">
      <c r="A4407" s="2" t="s">
        <v>5092</v>
      </c>
      <c r="B4407" s="5">
        <v>43485</v>
      </c>
      <c r="C4407" s="5">
        <v>43485</v>
      </c>
      <c r="D4407" s="2" t="s">
        <v>26</v>
      </c>
      <c r="E4407" s="2" t="s">
        <v>66</v>
      </c>
      <c r="F4407" s="2" t="s">
        <v>1942</v>
      </c>
      <c r="G4407" s="6" t="str">
        <f>VLOOKUP(F4407,'Customer Info'!A:B,2,0)</f>
        <v>Dave</v>
      </c>
      <c r="H4407" s="6" t="str">
        <f>VLOOKUP(F4407,'Customer Info'!A:C,3,0)</f>
        <v>Hallsten</v>
      </c>
      <c r="I4407" s="6" t="str">
        <f>VLOOKUP(F4407,'Customer Info'!A:E,5,0)</f>
        <v>Melbourne</v>
      </c>
      <c r="J4407" s="2" t="s">
        <v>695</v>
      </c>
      <c r="K4407" s="2">
        <v>2787</v>
      </c>
      <c r="L4407" s="2">
        <v>2681</v>
      </c>
      <c r="M4407" s="2">
        <v>1</v>
      </c>
      <c r="N4407" s="7">
        <f t="shared" si="272"/>
        <v>2681</v>
      </c>
      <c r="O4407" s="7">
        <f t="shared" si="273"/>
        <v>2787</v>
      </c>
      <c r="P4407" s="2">
        <v>76</v>
      </c>
      <c r="Q4407" s="8">
        <f t="shared" si="274"/>
        <v>2863</v>
      </c>
      <c r="R4407" s="8">
        <f t="shared" si="275"/>
        <v>106</v>
      </c>
      <c r="S4407" s="2" t="s">
        <v>61</v>
      </c>
      <c r="T4407" s="22" cm="1">
        <f t="array" ref="T4407">_xlfn.IFS(OR(Q4407&gt;$U$2,Q4407&lt;$U$3),Q4407*$V$2,OR(Q4407&gt;$U$3,Q4407&lt;$U$4),Q4407*$V$3,OR(Q4407&gt;$U$3,Q4407&lt;$U$4),Q4407*$V$4,OR(Q4407&gt;$U$5,Q4407&lt;$U$6),Q4407*$V$6,OR(Q4407&gt;$U$6,Q4407&lt;$U$7),Q4407*$V$7)</f>
        <v>57.26</v>
      </c>
    </row>
    <row r="4408" spans="1:20" x14ac:dyDescent="0.3">
      <c r="A4408" s="2" t="s">
        <v>5093</v>
      </c>
      <c r="B4408" s="5">
        <v>43605</v>
      </c>
      <c r="C4408" s="5">
        <v>43605</v>
      </c>
      <c r="D4408" s="2" t="s">
        <v>45</v>
      </c>
      <c r="E4408" s="2" t="s">
        <v>34</v>
      </c>
      <c r="F4408" s="2" t="s">
        <v>755</v>
      </c>
      <c r="G4408" s="6" t="str">
        <f>VLOOKUP(F4408,'Customer Info'!A:B,2,0)</f>
        <v>Deirdre</v>
      </c>
      <c r="H4408" s="6" t="str">
        <f>VLOOKUP(F4408,'Customer Info'!A:C,3,0)</f>
        <v>Greer</v>
      </c>
      <c r="I4408" s="6" t="str">
        <f>VLOOKUP(F4408,'Customer Info'!A:E,5,0)</f>
        <v>Bandung</v>
      </c>
      <c r="J4408" s="2" t="s">
        <v>575</v>
      </c>
      <c r="K4408" s="2">
        <v>1482</v>
      </c>
      <c r="L4408" s="2">
        <v>1453</v>
      </c>
      <c r="M4408" s="2">
        <v>2</v>
      </c>
      <c r="N4408" s="7">
        <f t="shared" si="272"/>
        <v>2906</v>
      </c>
      <c r="O4408" s="7">
        <f t="shared" si="273"/>
        <v>2964</v>
      </c>
      <c r="P4408" s="2">
        <v>34</v>
      </c>
      <c r="Q4408" s="8">
        <f t="shared" si="274"/>
        <v>2998</v>
      </c>
      <c r="R4408" s="8">
        <f t="shared" si="275"/>
        <v>58</v>
      </c>
      <c r="S4408" s="2" t="s">
        <v>31</v>
      </c>
      <c r="T4408" s="22" cm="1">
        <f t="array" ref="T4408">_xlfn.IFS(OR(Q4408&gt;$U$2,Q4408&lt;$U$3),Q4408*$V$2,OR(Q4408&gt;$U$3,Q4408&lt;$U$4),Q4408*$V$3,OR(Q4408&gt;$U$3,Q4408&lt;$U$4),Q4408*$V$4,OR(Q4408&gt;$U$5,Q4408&lt;$U$6),Q4408*$V$6,OR(Q4408&gt;$U$6,Q4408&lt;$U$7),Q4408*$V$7)</f>
        <v>59.96</v>
      </c>
    </row>
    <row r="4409" spans="1:20" x14ac:dyDescent="0.3">
      <c r="A4409" s="2" t="s">
        <v>5094</v>
      </c>
      <c r="B4409" s="5">
        <v>43499</v>
      </c>
      <c r="C4409" s="5">
        <v>43501</v>
      </c>
      <c r="D4409" s="2" t="s">
        <v>26</v>
      </c>
      <c r="E4409" s="2" t="s">
        <v>27</v>
      </c>
      <c r="F4409" s="2" t="s">
        <v>596</v>
      </c>
      <c r="G4409" s="6" t="str">
        <f>VLOOKUP(F4409,'Customer Info'!A:B,2,0)</f>
        <v>Shui</v>
      </c>
      <c r="H4409" s="6" t="str">
        <f>VLOOKUP(F4409,'Customer Info'!A:C,3,0)</f>
        <v>Tom</v>
      </c>
      <c r="I4409" s="6" t="str">
        <f>VLOOKUP(F4409,'Customer Info'!A:E,5,0)</f>
        <v>Melbourne</v>
      </c>
      <c r="J4409" s="2" t="s">
        <v>209</v>
      </c>
      <c r="K4409" s="2">
        <v>2958</v>
      </c>
      <c r="L4409" s="2">
        <v>2743</v>
      </c>
      <c r="M4409" s="2">
        <v>1</v>
      </c>
      <c r="N4409" s="7">
        <f t="shared" si="272"/>
        <v>2743</v>
      </c>
      <c r="O4409" s="7">
        <f t="shared" si="273"/>
        <v>2958</v>
      </c>
      <c r="P4409" s="2">
        <v>56</v>
      </c>
      <c r="Q4409" s="8">
        <f t="shared" si="274"/>
        <v>3014</v>
      </c>
      <c r="R4409" s="8">
        <f t="shared" si="275"/>
        <v>215</v>
      </c>
      <c r="S4409" s="2" t="s">
        <v>31</v>
      </c>
      <c r="T4409" s="22" cm="1">
        <f t="array" ref="T4409">_xlfn.IFS(OR(Q4409&gt;$U$2,Q4409&lt;$U$3),Q4409*$V$2,OR(Q4409&gt;$U$3,Q4409&lt;$U$4),Q4409*$V$3,OR(Q4409&gt;$U$3,Q4409&lt;$U$4),Q4409*$V$4,OR(Q4409&gt;$U$5,Q4409&lt;$U$6),Q4409*$V$6,OR(Q4409&gt;$U$6,Q4409&lt;$U$7),Q4409*$V$7)</f>
        <v>60.28</v>
      </c>
    </row>
    <row r="4410" spans="1:20" x14ac:dyDescent="0.3">
      <c r="A4410" s="2" t="s">
        <v>5095</v>
      </c>
      <c r="B4410" s="5">
        <v>43584</v>
      </c>
      <c r="C4410" s="5">
        <v>43585</v>
      </c>
      <c r="D4410" s="2" t="s">
        <v>33</v>
      </c>
      <c r="E4410" s="2" t="s">
        <v>89</v>
      </c>
      <c r="F4410" s="2" t="s">
        <v>973</v>
      </c>
      <c r="G4410" s="6" t="str">
        <f>VLOOKUP(F4410,'Customer Info'!A:B,2,0)</f>
        <v>Hunter</v>
      </c>
      <c r="H4410" s="6" t="str">
        <f>VLOOKUP(F4410,'Customer Info'!A:C,3,0)</f>
        <v>Glantz</v>
      </c>
      <c r="I4410" s="6" t="str">
        <f>VLOOKUP(F4410,'Customer Info'!A:E,5,0)</f>
        <v>Panihati</v>
      </c>
      <c r="J4410" s="2" t="s">
        <v>497</v>
      </c>
      <c r="K4410" s="2">
        <v>7001</v>
      </c>
      <c r="L4410" s="2">
        <v>6476</v>
      </c>
      <c r="M4410" s="2">
        <v>3</v>
      </c>
      <c r="N4410" s="7">
        <f t="shared" si="272"/>
        <v>19428</v>
      </c>
      <c r="O4410" s="7">
        <f t="shared" si="273"/>
        <v>21003</v>
      </c>
      <c r="P4410" s="2">
        <v>89</v>
      </c>
      <c r="Q4410" s="8">
        <f t="shared" si="274"/>
        <v>21092</v>
      </c>
      <c r="R4410" s="8">
        <f t="shared" si="275"/>
        <v>1575</v>
      </c>
      <c r="S4410" s="2" t="s">
        <v>61</v>
      </c>
      <c r="T4410" s="22" cm="1">
        <f t="array" ref="T4410">_xlfn.IFS(OR(Q4410&gt;$U$2,Q4410&lt;$U$3),Q4410*$V$2,OR(Q4410&gt;$U$3,Q4410&lt;$U$4),Q4410*$V$3,OR(Q4410&gt;$U$3,Q4410&lt;$U$4),Q4410*$V$4,OR(Q4410&gt;$U$5,Q4410&lt;$U$6),Q4410*$V$6,OR(Q4410&gt;$U$6,Q4410&lt;$U$7),Q4410*$V$7)</f>
        <v>421.84000000000003</v>
      </c>
    </row>
    <row r="4411" spans="1:20" x14ac:dyDescent="0.3">
      <c r="A4411" s="2" t="s">
        <v>5096</v>
      </c>
      <c r="B4411" s="5">
        <v>43522</v>
      </c>
      <c r="C4411" s="5">
        <v>43522</v>
      </c>
      <c r="D4411" s="2" t="s">
        <v>45</v>
      </c>
      <c r="E4411" s="2" t="s">
        <v>89</v>
      </c>
      <c r="F4411" s="2" t="s">
        <v>755</v>
      </c>
      <c r="G4411" s="6" t="str">
        <f>VLOOKUP(F4411,'Customer Info'!A:B,2,0)</f>
        <v>Deirdre</v>
      </c>
      <c r="H4411" s="6" t="str">
        <f>VLOOKUP(F4411,'Customer Info'!A:C,3,0)</f>
        <v>Greer</v>
      </c>
      <c r="I4411" s="6" t="str">
        <f>VLOOKUP(F4411,'Customer Info'!A:E,5,0)</f>
        <v>Bandung</v>
      </c>
      <c r="J4411" s="2" t="s">
        <v>833</v>
      </c>
      <c r="K4411" s="2">
        <v>2965</v>
      </c>
      <c r="L4411" s="2">
        <v>2694</v>
      </c>
      <c r="M4411" s="2">
        <v>1</v>
      </c>
      <c r="N4411" s="7">
        <f t="shared" si="272"/>
        <v>2694</v>
      </c>
      <c r="O4411" s="7">
        <f t="shared" si="273"/>
        <v>2965</v>
      </c>
      <c r="P4411" s="2">
        <v>43</v>
      </c>
      <c r="Q4411" s="8">
        <f t="shared" si="274"/>
        <v>3008</v>
      </c>
      <c r="R4411" s="8">
        <f t="shared" si="275"/>
        <v>271</v>
      </c>
      <c r="S4411" s="2" t="s">
        <v>61</v>
      </c>
      <c r="T4411" s="22" cm="1">
        <f t="array" ref="T4411">_xlfn.IFS(OR(Q4411&gt;$U$2,Q4411&lt;$U$3),Q4411*$V$2,OR(Q4411&gt;$U$3,Q4411&lt;$U$4),Q4411*$V$3,OR(Q4411&gt;$U$3,Q4411&lt;$U$4),Q4411*$V$4,OR(Q4411&gt;$U$5,Q4411&lt;$U$6),Q4411*$V$6,OR(Q4411&gt;$U$6,Q4411&lt;$U$7),Q4411*$V$7)</f>
        <v>60.160000000000004</v>
      </c>
    </row>
    <row r="4412" spans="1:20" x14ac:dyDescent="0.3">
      <c r="A4412" s="2" t="s">
        <v>5097</v>
      </c>
      <c r="B4412" s="5">
        <v>43711</v>
      </c>
      <c r="C4412" s="5">
        <v>43713</v>
      </c>
      <c r="D4412" s="2" t="s">
        <v>45</v>
      </c>
      <c r="E4412" s="2" t="s">
        <v>41</v>
      </c>
      <c r="F4412" s="2" t="s">
        <v>989</v>
      </c>
      <c r="G4412" s="6" t="str">
        <f>VLOOKUP(F4412,'Customer Info'!A:B,2,0)</f>
        <v>Shui</v>
      </c>
      <c r="H4412" s="6" t="str">
        <f>VLOOKUP(F4412,'Customer Info'!A:C,3,0)</f>
        <v>Tom</v>
      </c>
      <c r="I4412" s="6" t="str">
        <f>VLOOKUP(F4412,'Customer Info'!A:E,5,0)</f>
        <v>Jakarta</v>
      </c>
      <c r="J4412" s="2" t="s">
        <v>178</v>
      </c>
      <c r="K4412" s="2">
        <v>193</v>
      </c>
      <c r="L4412" s="2">
        <v>173</v>
      </c>
      <c r="M4412" s="2">
        <v>8</v>
      </c>
      <c r="N4412" s="7">
        <f t="shared" si="272"/>
        <v>1384</v>
      </c>
      <c r="O4412" s="7">
        <f t="shared" si="273"/>
        <v>1544</v>
      </c>
      <c r="P4412" s="2">
        <v>30</v>
      </c>
      <c r="Q4412" s="8">
        <f t="shared" si="274"/>
        <v>1574</v>
      </c>
      <c r="R4412" s="8">
        <f t="shared" si="275"/>
        <v>160</v>
      </c>
      <c r="S4412" s="2" t="s">
        <v>31</v>
      </c>
      <c r="T4412" s="22" cm="1">
        <f t="array" ref="T4412">_xlfn.IFS(OR(Q4412&gt;$U$2,Q4412&lt;$U$3),Q4412*$V$2,OR(Q4412&gt;$U$3,Q4412&lt;$U$4),Q4412*$V$3,OR(Q4412&gt;$U$3,Q4412&lt;$U$4),Q4412*$V$4,OR(Q4412&gt;$U$5,Q4412&lt;$U$6),Q4412*$V$6,OR(Q4412&gt;$U$6,Q4412&lt;$U$7),Q4412*$V$7)</f>
        <v>31.48</v>
      </c>
    </row>
    <row r="4413" spans="1:20" x14ac:dyDescent="0.3">
      <c r="A4413" s="2" t="s">
        <v>5098</v>
      </c>
      <c r="B4413" s="5">
        <v>43652</v>
      </c>
      <c r="C4413" s="5">
        <v>43652</v>
      </c>
      <c r="D4413" s="2" t="s">
        <v>33</v>
      </c>
      <c r="E4413" s="2" t="s">
        <v>27</v>
      </c>
      <c r="F4413" s="2" t="s">
        <v>943</v>
      </c>
      <c r="G4413" s="6" t="str">
        <f>VLOOKUP(F4413,'Customer Info'!A:B,2,0)</f>
        <v>Lindsay</v>
      </c>
      <c r="H4413" s="6" t="str">
        <f>VLOOKUP(F4413,'Customer Info'!A:C,3,0)</f>
        <v>Shagiari</v>
      </c>
      <c r="I4413" s="6" t="str">
        <f>VLOOKUP(F4413,'Customer Info'!A:E,5,0)</f>
        <v>Canberra</v>
      </c>
      <c r="J4413" s="2" t="s">
        <v>359</v>
      </c>
      <c r="K4413" s="2">
        <v>2442</v>
      </c>
      <c r="L4413" s="2">
        <v>2304</v>
      </c>
      <c r="M4413" s="2">
        <v>1</v>
      </c>
      <c r="N4413" s="7">
        <f t="shared" si="272"/>
        <v>2304</v>
      </c>
      <c r="O4413" s="7">
        <f t="shared" si="273"/>
        <v>2442</v>
      </c>
      <c r="P4413" s="2">
        <v>88</v>
      </c>
      <c r="Q4413" s="8">
        <f t="shared" si="274"/>
        <v>2530</v>
      </c>
      <c r="R4413" s="8">
        <f t="shared" si="275"/>
        <v>138</v>
      </c>
      <c r="S4413" s="2" t="s">
        <v>31</v>
      </c>
      <c r="T4413" s="22" cm="1">
        <f t="array" ref="T4413">_xlfn.IFS(OR(Q4413&gt;$U$2,Q4413&lt;$U$3),Q4413*$V$2,OR(Q4413&gt;$U$3,Q4413&lt;$U$4),Q4413*$V$3,OR(Q4413&gt;$U$3,Q4413&lt;$U$4),Q4413*$V$4,OR(Q4413&gt;$U$5,Q4413&lt;$U$6),Q4413*$V$6,OR(Q4413&gt;$U$6,Q4413&lt;$U$7),Q4413*$V$7)</f>
        <v>50.6</v>
      </c>
    </row>
    <row r="4414" spans="1:20" x14ac:dyDescent="0.3">
      <c r="A4414" s="2" t="s">
        <v>5099</v>
      </c>
      <c r="B4414" s="5">
        <v>43578</v>
      </c>
      <c r="C4414" s="5">
        <v>43578</v>
      </c>
      <c r="D4414" s="2" t="s">
        <v>45</v>
      </c>
      <c r="E4414" s="2" t="s">
        <v>46</v>
      </c>
      <c r="F4414" s="2" t="s">
        <v>2190</v>
      </c>
      <c r="G4414" s="6" t="str">
        <f>VLOOKUP(F4414,'Customer Info'!A:B,2,0)</f>
        <v>Justin</v>
      </c>
      <c r="H4414" s="6" t="str">
        <f>VLOOKUP(F4414,'Customer Info'!A:C,3,0)</f>
        <v>Hirsh</v>
      </c>
      <c r="I4414" s="6" t="str">
        <f>VLOOKUP(F4414,'Customer Info'!A:E,5,0)</f>
        <v>Shangzhi</v>
      </c>
      <c r="J4414" s="2" t="s">
        <v>281</v>
      </c>
      <c r="K4414" s="2">
        <v>954</v>
      </c>
      <c r="L4414" s="2">
        <v>901</v>
      </c>
      <c r="M4414" s="2">
        <v>3</v>
      </c>
      <c r="N4414" s="7">
        <f t="shared" si="272"/>
        <v>2703</v>
      </c>
      <c r="O4414" s="7">
        <f t="shared" si="273"/>
        <v>2862</v>
      </c>
      <c r="P4414" s="2">
        <v>77</v>
      </c>
      <c r="Q4414" s="8">
        <f t="shared" si="274"/>
        <v>2939</v>
      </c>
      <c r="R4414" s="8">
        <f t="shared" si="275"/>
        <v>159</v>
      </c>
      <c r="S4414" s="2" t="s">
        <v>61</v>
      </c>
      <c r="T4414" s="22" cm="1">
        <f t="array" ref="T4414">_xlfn.IFS(OR(Q4414&gt;$U$2,Q4414&lt;$U$3),Q4414*$V$2,OR(Q4414&gt;$U$3,Q4414&lt;$U$4),Q4414*$V$3,OR(Q4414&gt;$U$3,Q4414&lt;$U$4),Q4414*$V$4,OR(Q4414&gt;$U$5,Q4414&lt;$U$6),Q4414*$V$6,OR(Q4414&gt;$U$6,Q4414&lt;$U$7),Q4414*$V$7)</f>
        <v>58.78</v>
      </c>
    </row>
    <row r="4415" spans="1:20" x14ac:dyDescent="0.3">
      <c r="A4415" s="2" t="s">
        <v>5100</v>
      </c>
      <c r="B4415" s="5">
        <v>43601</v>
      </c>
      <c r="C4415" s="5">
        <v>43602</v>
      </c>
      <c r="D4415" s="2" t="s">
        <v>45</v>
      </c>
      <c r="E4415" s="2" t="s">
        <v>34</v>
      </c>
      <c r="F4415" s="2" t="s">
        <v>163</v>
      </c>
      <c r="G4415" s="6" t="str">
        <f>VLOOKUP(F4415,'Customer Info'!A:B,2,0)</f>
        <v>Mark</v>
      </c>
      <c r="H4415" s="6" t="str">
        <f>VLOOKUP(F4415,'Customer Info'!A:C,3,0)</f>
        <v>Packer</v>
      </c>
      <c r="I4415" s="6" t="str">
        <f>VLOOKUP(F4415,'Customer Info'!A:E,5,0)</f>
        <v>Perth</v>
      </c>
      <c r="J4415" s="2" t="s">
        <v>439</v>
      </c>
      <c r="K4415" s="2">
        <v>131</v>
      </c>
      <c r="L4415" s="2">
        <v>124</v>
      </c>
      <c r="M4415" s="2">
        <v>4</v>
      </c>
      <c r="N4415" s="7">
        <f t="shared" si="272"/>
        <v>496</v>
      </c>
      <c r="O4415" s="7">
        <f t="shared" si="273"/>
        <v>524</v>
      </c>
      <c r="P4415" s="2">
        <v>30</v>
      </c>
      <c r="Q4415" s="8">
        <f t="shared" si="274"/>
        <v>554</v>
      </c>
      <c r="R4415" s="8">
        <f t="shared" si="275"/>
        <v>28</v>
      </c>
      <c r="S4415" s="2" t="s">
        <v>31</v>
      </c>
      <c r="T4415" s="22" cm="1">
        <f t="array" ref="T4415">_xlfn.IFS(OR(Q4415&gt;$U$2,Q4415&lt;$U$3),Q4415*$V$2,OR(Q4415&gt;$U$3,Q4415&lt;$U$4),Q4415*$V$3,OR(Q4415&gt;$U$3,Q4415&lt;$U$4),Q4415*$V$4,OR(Q4415&gt;$U$5,Q4415&lt;$U$6),Q4415*$V$6,OR(Q4415&gt;$U$6,Q4415&lt;$U$7),Q4415*$V$7)</f>
        <v>11.08</v>
      </c>
    </row>
    <row r="4416" spans="1:20" x14ac:dyDescent="0.3">
      <c r="A4416" s="2" t="s">
        <v>5101</v>
      </c>
      <c r="B4416" s="5">
        <v>43514</v>
      </c>
      <c r="C4416" s="5">
        <v>43516</v>
      </c>
      <c r="D4416" s="2" t="s">
        <v>26</v>
      </c>
      <c r="E4416" s="2" t="s">
        <v>27</v>
      </c>
      <c r="F4416" s="2" t="s">
        <v>855</v>
      </c>
      <c r="G4416" s="6" t="str">
        <f>VLOOKUP(F4416,'Customer Info'!A:B,2,0)</f>
        <v>Michael</v>
      </c>
      <c r="H4416" s="6" t="str">
        <f>VLOOKUP(F4416,'Customer Info'!A:C,3,0)</f>
        <v>Moore</v>
      </c>
      <c r="I4416" s="6" t="str">
        <f>VLOOKUP(F4416,'Customer Info'!A:E,5,0)</f>
        <v>Medan</v>
      </c>
      <c r="J4416" s="2" t="s">
        <v>72</v>
      </c>
      <c r="K4416" s="2">
        <v>6354</v>
      </c>
      <c r="L4416" s="2">
        <v>5769</v>
      </c>
      <c r="M4416" s="2">
        <v>4</v>
      </c>
      <c r="N4416" s="7">
        <f t="shared" si="272"/>
        <v>23076</v>
      </c>
      <c r="O4416" s="7">
        <f t="shared" si="273"/>
        <v>25416</v>
      </c>
      <c r="P4416" s="2">
        <v>66</v>
      </c>
      <c r="Q4416" s="8">
        <f t="shared" si="274"/>
        <v>25482</v>
      </c>
      <c r="R4416" s="8">
        <f t="shared" si="275"/>
        <v>2340</v>
      </c>
      <c r="S4416" s="2" t="s">
        <v>31</v>
      </c>
      <c r="T4416" s="22" cm="1">
        <f t="array" ref="T4416">_xlfn.IFS(OR(Q4416&gt;$U$2,Q4416&lt;$U$3),Q4416*$V$2,OR(Q4416&gt;$U$3,Q4416&lt;$U$4),Q4416*$V$3,OR(Q4416&gt;$U$3,Q4416&lt;$U$4),Q4416*$V$4,OR(Q4416&gt;$U$5,Q4416&lt;$U$6),Q4416*$V$6,OR(Q4416&gt;$U$6,Q4416&lt;$U$7),Q4416*$V$7)</f>
        <v>509.64</v>
      </c>
    </row>
    <row r="4417" spans="1:20" x14ac:dyDescent="0.3">
      <c r="A4417" s="2" t="s">
        <v>5102</v>
      </c>
      <c r="B4417" s="5">
        <v>43631</v>
      </c>
      <c r="C4417" s="5">
        <v>43633</v>
      </c>
      <c r="D4417" s="2" t="s">
        <v>45</v>
      </c>
      <c r="E4417" s="2" t="s">
        <v>66</v>
      </c>
      <c r="F4417" s="2" t="s">
        <v>499</v>
      </c>
      <c r="G4417" s="6" t="str">
        <f>VLOOKUP(F4417,'Customer Info'!A:B,2,0)</f>
        <v>Ryan</v>
      </c>
      <c r="H4417" s="6" t="str">
        <f>VLOOKUP(F4417,'Customer Info'!A:C,3,0)</f>
        <v>Akin</v>
      </c>
      <c r="I4417" s="6" t="str">
        <f>VLOOKUP(F4417,'Customer Info'!A:E,5,0)</f>
        <v>Bayreuth</v>
      </c>
      <c r="J4417" s="2" t="s">
        <v>283</v>
      </c>
      <c r="K4417" s="2">
        <v>1103</v>
      </c>
      <c r="L4417" s="2">
        <v>1030</v>
      </c>
      <c r="M4417" s="2">
        <v>2</v>
      </c>
      <c r="N4417" s="7">
        <f t="shared" si="272"/>
        <v>2060</v>
      </c>
      <c r="O4417" s="7">
        <f t="shared" si="273"/>
        <v>2206</v>
      </c>
      <c r="P4417" s="2">
        <v>24</v>
      </c>
      <c r="Q4417" s="8">
        <f t="shared" si="274"/>
        <v>2230</v>
      </c>
      <c r="R4417" s="8">
        <f t="shared" si="275"/>
        <v>146</v>
      </c>
      <c r="S4417" s="2" t="s">
        <v>69</v>
      </c>
      <c r="T4417" s="22" cm="1">
        <f t="array" ref="T4417">_xlfn.IFS(OR(Q4417&gt;$U$2,Q4417&lt;$U$3),Q4417*$V$2,OR(Q4417&gt;$U$3,Q4417&lt;$U$4),Q4417*$V$3,OR(Q4417&gt;$U$3,Q4417&lt;$U$4),Q4417*$V$4,OR(Q4417&gt;$U$5,Q4417&lt;$U$6),Q4417*$V$6,OR(Q4417&gt;$U$6,Q4417&lt;$U$7),Q4417*$V$7)</f>
        <v>44.6</v>
      </c>
    </row>
    <row r="4418" spans="1:20" x14ac:dyDescent="0.3">
      <c r="A4418" s="2" t="s">
        <v>5103</v>
      </c>
      <c r="B4418" s="5">
        <v>43532</v>
      </c>
      <c r="C4418" s="5">
        <v>43534</v>
      </c>
      <c r="D4418" s="2" t="s">
        <v>45</v>
      </c>
      <c r="E4418" s="2" t="s">
        <v>41</v>
      </c>
      <c r="F4418" s="2" t="s">
        <v>598</v>
      </c>
      <c r="G4418" s="6" t="str">
        <f>VLOOKUP(F4418,'Customer Info'!A:B,2,0)</f>
        <v>Rachel</v>
      </c>
      <c r="H4418" s="6" t="str">
        <f>VLOOKUP(F4418,'Customer Info'!A:C,3,0)</f>
        <v>Payne</v>
      </c>
      <c r="I4418" s="6" t="str">
        <f>VLOOKUP(F4418,'Customer Info'!A:E,5,0)</f>
        <v>Nagercoil</v>
      </c>
      <c r="J4418" s="2" t="s">
        <v>575</v>
      </c>
      <c r="K4418" s="2">
        <v>1798</v>
      </c>
      <c r="L4418" s="2">
        <v>1650</v>
      </c>
      <c r="M4418" s="2">
        <v>1</v>
      </c>
      <c r="N4418" s="7">
        <f t="shared" si="272"/>
        <v>1650</v>
      </c>
      <c r="O4418" s="7">
        <f t="shared" si="273"/>
        <v>1798</v>
      </c>
      <c r="P4418" s="2">
        <v>46</v>
      </c>
      <c r="Q4418" s="8">
        <f t="shared" si="274"/>
        <v>1844</v>
      </c>
      <c r="R4418" s="8">
        <f t="shared" si="275"/>
        <v>148</v>
      </c>
      <c r="S4418" s="2" t="s">
        <v>61</v>
      </c>
      <c r="T4418" s="22" cm="1">
        <f t="array" ref="T4418">_xlfn.IFS(OR(Q4418&gt;$U$2,Q4418&lt;$U$3),Q4418*$V$2,OR(Q4418&gt;$U$3,Q4418&lt;$U$4),Q4418*$V$3,OR(Q4418&gt;$U$3,Q4418&lt;$U$4),Q4418*$V$4,OR(Q4418&gt;$U$5,Q4418&lt;$U$6),Q4418*$V$6,OR(Q4418&gt;$U$6,Q4418&lt;$U$7),Q4418*$V$7)</f>
        <v>36.880000000000003</v>
      </c>
    </row>
    <row r="4419" spans="1:20" x14ac:dyDescent="0.3">
      <c r="A4419" s="2" t="s">
        <v>5104</v>
      </c>
      <c r="B4419" s="5">
        <v>43625</v>
      </c>
      <c r="C4419" s="5">
        <v>43625</v>
      </c>
      <c r="D4419" s="2" t="s">
        <v>26</v>
      </c>
      <c r="E4419" s="2" t="s">
        <v>46</v>
      </c>
      <c r="F4419" s="2" t="s">
        <v>528</v>
      </c>
      <c r="G4419" s="6" t="str">
        <f>VLOOKUP(F4419,'Customer Info'!A:B,2,0)</f>
        <v>Peter</v>
      </c>
      <c r="H4419" s="6" t="str">
        <f>VLOOKUP(F4419,'Customer Info'!A:C,3,0)</f>
        <v>McVee</v>
      </c>
      <c r="I4419" s="6" t="str">
        <f>VLOOKUP(F4419,'Customer Info'!A:E,5,0)</f>
        <v>Hamburg</v>
      </c>
      <c r="J4419" s="2" t="s">
        <v>441</v>
      </c>
      <c r="K4419" s="2">
        <v>2602</v>
      </c>
      <c r="L4419" s="2">
        <v>2363</v>
      </c>
      <c r="M4419" s="2">
        <v>2</v>
      </c>
      <c r="N4419" s="7">
        <f t="shared" si="272"/>
        <v>4726</v>
      </c>
      <c r="O4419" s="7">
        <f t="shared" si="273"/>
        <v>5204</v>
      </c>
      <c r="P4419" s="2">
        <v>31</v>
      </c>
      <c r="Q4419" s="8">
        <f t="shared" si="274"/>
        <v>5235</v>
      </c>
      <c r="R4419" s="8">
        <f t="shared" si="275"/>
        <v>478</v>
      </c>
      <c r="S4419" s="2" t="s">
        <v>61</v>
      </c>
      <c r="T4419" s="22" cm="1">
        <f t="array" ref="T4419">_xlfn.IFS(OR(Q4419&gt;$U$2,Q4419&lt;$U$3),Q4419*$V$2,OR(Q4419&gt;$U$3,Q4419&lt;$U$4),Q4419*$V$3,OR(Q4419&gt;$U$3,Q4419&lt;$U$4),Q4419*$V$4,OR(Q4419&gt;$U$5,Q4419&lt;$U$6),Q4419*$V$6,OR(Q4419&gt;$U$6,Q4419&lt;$U$7),Q4419*$V$7)</f>
        <v>104.7</v>
      </c>
    </row>
    <row r="4420" spans="1:20" x14ac:dyDescent="0.3">
      <c r="A4420" s="2" t="s">
        <v>5105</v>
      </c>
      <c r="B4420" s="5">
        <v>43572</v>
      </c>
      <c r="C4420" s="5">
        <v>43573</v>
      </c>
      <c r="D4420" s="2" t="s">
        <v>45</v>
      </c>
      <c r="E4420" s="2" t="s">
        <v>41</v>
      </c>
      <c r="F4420" s="2" t="s">
        <v>1525</v>
      </c>
      <c r="G4420" s="6" t="str">
        <f>VLOOKUP(F4420,'Customer Info'!A:B,2,0)</f>
        <v>Jennifer</v>
      </c>
      <c r="H4420" s="6" t="str">
        <f>VLOOKUP(F4420,'Customer Info'!A:C,3,0)</f>
        <v>Halladay</v>
      </c>
      <c r="I4420" s="6" t="str">
        <f>VLOOKUP(F4420,'Customer Info'!A:E,5,0)</f>
        <v>Krefeld</v>
      </c>
      <c r="J4420" s="2" t="s">
        <v>749</v>
      </c>
      <c r="K4420" s="2">
        <v>393</v>
      </c>
      <c r="L4420" s="2">
        <v>374</v>
      </c>
      <c r="M4420" s="2">
        <v>4</v>
      </c>
      <c r="N4420" s="7">
        <f t="shared" si="272"/>
        <v>1496</v>
      </c>
      <c r="O4420" s="7">
        <f t="shared" si="273"/>
        <v>1572</v>
      </c>
      <c r="P4420" s="2">
        <v>66</v>
      </c>
      <c r="Q4420" s="8">
        <f t="shared" si="274"/>
        <v>1638</v>
      </c>
      <c r="R4420" s="8">
        <f t="shared" si="275"/>
        <v>76</v>
      </c>
      <c r="S4420" s="2" t="s">
        <v>69</v>
      </c>
      <c r="T4420" s="22" cm="1">
        <f t="array" ref="T4420">_xlfn.IFS(OR(Q4420&gt;$U$2,Q4420&lt;$U$3),Q4420*$V$2,OR(Q4420&gt;$U$3,Q4420&lt;$U$4),Q4420*$V$3,OR(Q4420&gt;$U$3,Q4420&lt;$U$4),Q4420*$V$4,OR(Q4420&gt;$U$5,Q4420&lt;$U$6),Q4420*$V$6,OR(Q4420&gt;$U$6,Q4420&lt;$U$7),Q4420*$V$7)</f>
        <v>32.76</v>
      </c>
    </row>
    <row r="4421" spans="1:20" x14ac:dyDescent="0.3">
      <c r="A4421" s="2" t="s">
        <v>5106</v>
      </c>
      <c r="B4421" s="5">
        <v>43732</v>
      </c>
      <c r="C4421" s="5">
        <v>43733</v>
      </c>
      <c r="D4421" s="2" t="s">
        <v>45</v>
      </c>
      <c r="E4421" s="2" t="s">
        <v>27</v>
      </c>
      <c r="F4421" s="2" t="s">
        <v>962</v>
      </c>
      <c r="G4421" s="6" t="str">
        <f>VLOOKUP(F4421,'Customer Info'!A:B,2,0)</f>
        <v>Hunter</v>
      </c>
      <c r="H4421" s="6" t="str">
        <f>VLOOKUP(F4421,'Customer Info'!A:C,3,0)</f>
        <v>Lopez</v>
      </c>
      <c r="I4421" s="6" t="str">
        <f>VLOOKUP(F4421,'Customer Info'!A:E,5,0)</f>
        <v>Pekanbaru</v>
      </c>
      <c r="J4421" s="2" t="s">
        <v>1388</v>
      </c>
      <c r="K4421" s="2">
        <v>187</v>
      </c>
      <c r="L4421" s="2">
        <v>176</v>
      </c>
      <c r="M4421" s="2">
        <v>2</v>
      </c>
      <c r="N4421" s="7">
        <f t="shared" si="272"/>
        <v>352</v>
      </c>
      <c r="O4421" s="7">
        <f t="shared" si="273"/>
        <v>374</v>
      </c>
      <c r="P4421" s="2">
        <v>30</v>
      </c>
      <c r="Q4421" s="8">
        <f t="shared" si="274"/>
        <v>404</v>
      </c>
      <c r="R4421" s="8">
        <f t="shared" si="275"/>
        <v>22</v>
      </c>
      <c r="S4421" s="2" t="s">
        <v>31</v>
      </c>
      <c r="T4421" s="22" cm="1">
        <f t="array" ref="T4421">_xlfn.IFS(OR(Q4421&gt;$U$2,Q4421&lt;$U$3),Q4421*$V$2,OR(Q4421&gt;$U$3,Q4421&lt;$U$4),Q4421*$V$3,OR(Q4421&gt;$U$3,Q4421&lt;$U$4),Q4421*$V$4,OR(Q4421&gt;$U$5,Q4421&lt;$U$6),Q4421*$V$6,OR(Q4421&gt;$U$6,Q4421&lt;$U$7),Q4421*$V$7)</f>
        <v>8.08</v>
      </c>
    </row>
    <row r="4422" spans="1:20" x14ac:dyDescent="0.3">
      <c r="A4422" s="2" t="s">
        <v>5107</v>
      </c>
      <c r="B4422" s="5">
        <v>43793</v>
      </c>
      <c r="C4422" s="5">
        <v>43795</v>
      </c>
      <c r="D4422" s="2" t="s">
        <v>26</v>
      </c>
      <c r="E4422" s="2" t="s">
        <v>41</v>
      </c>
      <c r="F4422" s="2" t="s">
        <v>1578</v>
      </c>
      <c r="G4422" s="6" t="str">
        <f>VLOOKUP(F4422,'Customer Info'!A:B,2,0)</f>
        <v>Robert</v>
      </c>
      <c r="H4422" s="6" t="str">
        <f>VLOOKUP(F4422,'Customer Info'!A:C,3,0)</f>
        <v>Dilbeck</v>
      </c>
      <c r="I4422" s="6" t="str">
        <f>VLOOKUP(F4422,'Customer Info'!A:E,5,0)</f>
        <v>Melton</v>
      </c>
      <c r="J4422" s="2" t="s">
        <v>323</v>
      </c>
      <c r="K4422" s="2">
        <v>2242</v>
      </c>
      <c r="L4422" s="2">
        <v>2075</v>
      </c>
      <c r="M4422" s="2">
        <v>3</v>
      </c>
      <c r="N4422" s="7">
        <f t="shared" si="272"/>
        <v>6225</v>
      </c>
      <c r="O4422" s="7">
        <f t="shared" si="273"/>
        <v>6726</v>
      </c>
      <c r="P4422" s="2">
        <v>82</v>
      </c>
      <c r="Q4422" s="8">
        <f t="shared" si="274"/>
        <v>6808</v>
      </c>
      <c r="R4422" s="8">
        <f t="shared" si="275"/>
        <v>501</v>
      </c>
      <c r="S4422" s="2" t="s">
        <v>31</v>
      </c>
      <c r="T4422" s="22" cm="1">
        <f t="array" ref="T4422">_xlfn.IFS(OR(Q4422&gt;$U$2,Q4422&lt;$U$3),Q4422*$V$2,OR(Q4422&gt;$U$3,Q4422&lt;$U$4),Q4422*$V$3,OR(Q4422&gt;$U$3,Q4422&lt;$U$4),Q4422*$V$4,OR(Q4422&gt;$U$5,Q4422&lt;$U$6),Q4422*$V$6,OR(Q4422&gt;$U$6,Q4422&lt;$U$7),Q4422*$V$7)</f>
        <v>136.16</v>
      </c>
    </row>
    <row r="4423" spans="1:20" x14ac:dyDescent="0.3">
      <c r="A4423" s="2" t="s">
        <v>5108</v>
      </c>
      <c r="B4423" s="5">
        <v>43550</v>
      </c>
      <c r="C4423" s="5">
        <v>43550</v>
      </c>
      <c r="D4423" s="2" t="s">
        <v>45</v>
      </c>
      <c r="E4423" s="2" t="s">
        <v>66</v>
      </c>
      <c r="F4423" s="2" t="s">
        <v>540</v>
      </c>
      <c r="G4423" s="6" t="str">
        <f>VLOOKUP(F4423,'Customer Info'!A:B,2,0)</f>
        <v>Rob</v>
      </c>
      <c r="H4423" s="6" t="str">
        <f>VLOOKUP(F4423,'Customer Info'!A:C,3,0)</f>
        <v>Williams</v>
      </c>
      <c r="I4423" s="6" t="str">
        <f>VLOOKUP(F4423,'Customer Info'!A:E,5,0)</f>
        <v>Wodonga</v>
      </c>
      <c r="J4423" s="2" t="s">
        <v>161</v>
      </c>
      <c r="K4423" s="2">
        <v>691</v>
      </c>
      <c r="L4423" s="2">
        <v>646</v>
      </c>
      <c r="M4423" s="2">
        <v>1</v>
      </c>
      <c r="N4423" s="7">
        <f t="shared" si="272"/>
        <v>646</v>
      </c>
      <c r="O4423" s="7">
        <f t="shared" si="273"/>
        <v>691</v>
      </c>
      <c r="P4423" s="2">
        <v>63</v>
      </c>
      <c r="Q4423" s="8">
        <f t="shared" si="274"/>
        <v>754</v>
      </c>
      <c r="R4423" s="8">
        <f t="shared" si="275"/>
        <v>45</v>
      </c>
      <c r="S4423" s="2" t="s">
        <v>31</v>
      </c>
      <c r="T4423" s="22" cm="1">
        <f t="array" ref="T4423">_xlfn.IFS(OR(Q4423&gt;$U$2,Q4423&lt;$U$3),Q4423*$V$2,OR(Q4423&gt;$U$3,Q4423&lt;$U$4),Q4423*$V$3,OR(Q4423&gt;$U$3,Q4423&lt;$U$4),Q4423*$V$4,OR(Q4423&gt;$U$5,Q4423&lt;$U$6),Q4423*$V$6,OR(Q4423&gt;$U$6,Q4423&lt;$U$7),Q4423*$V$7)</f>
        <v>15.08</v>
      </c>
    </row>
    <row r="4424" spans="1:20" x14ac:dyDescent="0.3">
      <c r="A4424" s="2" t="s">
        <v>5109</v>
      </c>
      <c r="B4424" s="5">
        <v>43600</v>
      </c>
      <c r="C4424" s="5">
        <v>43601</v>
      </c>
      <c r="D4424" s="2" t="s">
        <v>45</v>
      </c>
      <c r="E4424" s="2" t="s">
        <v>66</v>
      </c>
      <c r="F4424" s="2" t="s">
        <v>239</v>
      </c>
      <c r="G4424" s="6" t="str">
        <f>VLOOKUP(F4424,'Customer Info'!A:B,2,0)</f>
        <v>Cassandra</v>
      </c>
      <c r="H4424" s="6" t="str">
        <f>VLOOKUP(F4424,'Customer Info'!A:C,3,0)</f>
        <v>Brandow</v>
      </c>
      <c r="I4424" s="6" t="str">
        <f>VLOOKUP(F4424,'Customer Info'!A:E,5,0)</f>
        <v>Hamburg</v>
      </c>
      <c r="J4424" s="2" t="s">
        <v>188</v>
      </c>
      <c r="K4424" s="2">
        <v>164</v>
      </c>
      <c r="L4424" s="2">
        <v>152</v>
      </c>
      <c r="M4424" s="2">
        <v>6</v>
      </c>
      <c r="N4424" s="7">
        <f t="shared" si="272"/>
        <v>912</v>
      </c>
      <c r="O4424" s="7">
        <f t="shared" si="273"/>
        <v>984</v>
      </c>
      <c r="P4424" s="2">
        <v>30</v>
      </c>
      <c r="Q4424" s="8">
        <f t="shared" si="274"/>
        <v>1014</v>
      </c>
      <c r="R4424" s="8">
        <f t="shared" si="275"/>
        <v>72</v>
      </c>
      <c r="S4424" s="2" t="s">
        <v>28</v>
      </c>
      <c r="T4424" s="22" cm="1">
        <f t="array" ref="T4424">_xlfn.IFS(OR(Q4424&gt;$U$2,Q4424&lt;$U$3),Q4424*$V$2,OR(Q4424&gt;$U$3,Q4424&lt;$U$4),Q4424*$V$3,OR(Q4424&gt;$U$3,Q4424&lt;$U$4),Q4424*$V$4,OR(Q4424&gt;$U$5,Q4424&lt;$U$6),Q4424*$V$6,OR(Q4424&gt;$U$6,Q4424&lt;$U$7),Q4424*$V$7)</f>
        <v>20.28</v>
      </c>
    </row>
    <row r="4425" spans="1:20" x14ac:dyDescent="0.3">
      <c r="A4425" s="2" t="s">
        <v>5110</v>
      </c>
      <c r="B4425" s="5">
        <v>43730</v>
      </c>
      <c r="C4425" s="5">
        <v>43732</v>
      </c>
      <c r="D4425" s="2" t="s">
        <v>45</v>
      </c>
      <c r="E4425" s="2" t="s">
        <v>46</v>
      </c>
      <c r="F4425" s="2" t="s">
        <v>204</v>
      </c>
      <c r="G4425" s="6" t="str">
        <f>VLOOKUP(F4425,'Customer Info'!A:B,2,0)</f>
        <v>Pamela</v>
      </c>
      <c r="H4425" s="6" t="str">
        <f>VLOOKUP(F4425,'Customer Info'!A:C,3,0)</f>
        <v>Stobb</v>
      </c>
      <c r="I4425" s="6" t="str">
        <f>VLOOKUP(F4425,'Customer Info'!A:E,5,0)</f>
        <v>Berlin</v>
      </c>
      <c r="J4425" s="2" t="s">
        <v>614</v>
      </c>
      <c r="K4425" s="2">
        <v>166</v>
      </c>
      <c r="L4425" s="2">
        <v>149</v>
      </c>
      <c r="M4425" s="2">
        <v>3</v>
      </c>
      <c r="N4425" s="7">
        <f t="shared" si="272"/>
        <v>447</v>
      </c>
      <c r="O4425" s="7">
        <f t="shared" si="273"/>
        <v>498</v>
      </c>
      <c r="P4425" s="2">
        <v>30</v>
      </c>
      <c r="Q4425" s="8">
        <f t="shared" si="274"/>
        <v>528</v>
      </c>
      <c r="R4425" s="8">
        <f t="shared" si="275"/>
        <v>51</v>
      </c>
      <c r="S4425" s="2" t="s">
        <v>31</v>
      </c>
      <c r="T4425" s="22" cm="1">
        <f t="array" ref="T4425">_xlfn.IFS(OR(Q4425&gt;$U$2,Q4425&lt;$U$3),Q4425*$V$2,OR(Q4425&gt;$U$3,Q4425&lt;$U$4),Q4425*$V$3,OR(Q4425&gt;$U$3,Q4425&lt;$U$4),Q4425*$V$4,OR(Q4425&gt;$U$5,Q4425&lt;$U$6),Q4425*$V$6,OR(Q4425&gt;$U$6,Q4425&lt;$U$7),Q4425*$V$7)</f>
        <v>10.56</v>
      </c>
    </row>
    <row r="4426" spans="1:20" x14ac:dyDescent="0.3">
      <c r="A4426" s="2" t="s">
        <v>5111</v>
      </c>
      <c r="B4426" s="5">
        <v>43659</v>
      </c>
      <c r="C4426" s="5">
        <v>43659</v>
      </c>
      <c r="D4426" s="2" t="s">
        <v>45</v>
      </c>
      <c r="E4426" s="2" t="s">
        <v>41</v>
      </c>
      <c r="F4426" s="2" t="s">
        <v>1383</v>
      </c>
      <c r="G4426" s="6" t="str">
        <f>VLOOKUP(F4426,'Customer Info'!A:B,2,0)</f>
        <v>Brooke</v>
      </c>
      <c r="H4426" s="6" t="str">
        <f>VLOOKUP(F4426,'Customer Info'!A:C,3,0)</f>
        <v>Gillingham</v>
      </c>
      <c r="I4426" s="6" t="str">
        <f>VLOOKUP(F4426,'Customer Info'!A:E,5,0)</f>
        <v>Mysore</v>
      </c>
      <c r="J4426" s="2" t="s">
        <v>43</v>
      </c>
      <c r="K4426" s="2">
        <v>1816</v>
      </c>
      <c r="L4426" s="2">
        <v>1700</v>
      </c>
      <c r="M4426" s="2">
        <v>2</v>
      </c>
      <c r="N4426" s="7">
        <f t="shared" si="272"/>
        <v>3400</v>
      </c>
      <c r="O4426" s="7">
        <f t="shared" si="273"/>
        <v>3632</v>
      </c>
      <c r="P4426" s="2">
        <v>58</v>
      </c>
      <c r="Q4426" s="8">
        <f t="shared" si="274"/>
        <v>3690</v>
      </c>
      <c r="R4426" s="8">
        <f t="shared" si="275"/>
        <v>232</v>
      </c>
      <c r="S4426" s="2" t="s">
        <v>61</v>
      </c>
      <c r="T4426" s="22" cm="1">
        <f t="array" ref="T4426">_xlfn.IFS(OR(Q4426&gt;$U$2,Q4426&lt;$U$3),Q4426*$V$2,OR(Q4426&gt;$U$3,Q4426&lt;$U$4),Q4426*$V$3,OR(Q4426&gt;$U$3,Q4426&lt;$U$4),Q4426*$V$4,OR(Q4426&gt;$U$5,Q4426&lt;$U$6),Q4426*$V$6,OR(Q4426&gt;$U$6,Q4426&lt;$U$7),Q4426*$V$7)</f>
        <v>73.8</v>
      </c>
    </row>
    <row r="4427" spans="1:20" x14ac:dyDescent="0.3">
      <c r="A4427" s="2" t="s">
        <v>5112</v>
      </c>
      <c r="B4427" s="5">
        <v>43811</v>
      </c>
      <c r="C4427" s="5">
        <v>43812</v>
      </c>
      <c r="D4427" s="2" t="s">
        <v>26</v>
      </c>
      <c r="E4427" s="2" t="s">
        <v>89</v>
      </c>
      <c r="F4427" s="2" t="s">
        <v>1219</v>
      </c>
      <c r="G4427" s="6" t="str">
        <f>VLOOKUP(F4427,'Customer Info'!A:B,2,0)</f>
        <v>Vivek</v>
      </c>
      <c r="H4427" s="6" t="str">
        <f>VLOOKUP(F4427,'Customer Info'!A:C,3,0)</f>
        <v>Grady</v>
      </c>
      <c r="I4427" s="6" t="str">
        <f>VLOOKUP(F4427,'Customer Info'!A:E,5,0)</f>
        <v>Shantou</v>
      </c>
      <c r="J4427" s="2" t="s">
        <v>348</v>
      </c>
      <c r="K4427" s="2">
        <v>1332</v>
      </c>
      <c r="L4427" s="2">
        <v>1209</v>
      </c>
      <c r="M4427" s="2">
        <v>5</v>
      </c>
      <c r="N4427" s="7">
        <f t="shared" ref="N4427:N4490" si="276">L4427*M4427</f>
        <v>6045</v>
      </c>
      <c r="O4427" s="7">
        <f t="shared" ref="O4427:O4490" si="277">K4427*M4427</f>
        <v>6660</v>
      </c>
      <c r="P4427" s="2">
        <v>43</v>
      </c>
      <c r="Q4427" s="8">
        <f t="shared" ref="Q4427:Q4490" si="278">P4427+O4427</f>
        <v>6703</v>
      </c>
      <c r="R4427" s="8">
        <f t="shared" ref="R4427:R4490" si="279">Q4427-N4427-P4427</f>
        <v>615</v>
      </c>
      <c r="S4427" s="2" t="s">
        <v>31</v>
      </c>
      <c r="T4427" s="22" cm="1">
        <f t="array" ref="T4427">_xlfn.IFS(OR(Q4427&gt;$U$2,Q4427&lt;$U$3),Q4427*$V$2,OR(Q4427&gt;$U$3,Q4427&lt;$U$4),Q4427*$V$3,OR(Q4427&gt;$U$3,Q4427&lt;$U$4),Q4427*$V$4,OR(Q4427&gt;$U$5,Q4427&lt;$U$6),Q4427*$V$6,OR(Q4427&gt;$U$6,Q4427&lt;$U$7),Q4427*$V$7)</f>
        <v>134.06</v>
      </c>
    </row>
    <row r="4428" spans="1:20" x14ac:dyDescent="0.3">
      <c r="A4428" s="2" t="s">
        <v>5113</v>
      </c>
      <c r="B4428" s="5">
        <v>43767</v>
      </c>
      <c r="C4428" s="5">
        <v>43768</v>
      </c>
      <c r="D4428" s="2" t="s">
        <v>45</v>
      </c>
      <c r="E4428" s="2" t="s">
        <v>66</v>
      </c>
      <c r="F4428" s="2" t="s">
        <v>726</v>
      </c>
      <c r="G4428" s="6" t="str">
        <f>VLOOKUP(F4428,'Customer Info'!A:B,2,0)</f>
        <v>Sanjit</v>
      </c>
      <c r="H4428" s="6" t="str">
        <f>VLOOKUP(F4428,'Customer Info'!A:C,3,0)</f>
        <v>Jacobs</v>
      </c>
      <c r="I4428" s="6" t="str">
        <f>VLOOKUP(F4428,'Customer Info'!A:E,5,0)</f>
        <v>Munich</v>
      </c>
      <c r="J4428" s="2" t="s">
        <v>323</v>
      </c>
      <c r="K4428" s="2">
        <v>92</v>
      </c>
      <c r="L4428" s="2">
        <v>82</v>
      </c>
      <c r="M4428" s="2">
        <v>5</v>
      </c>
      <c r="N4428" s="7">
        <f t="shared" si="276"/>
        <v>410</v>
      </c>
      <c r="O4428" s="7">
        <f t="shared" si="277"/>
        <v>460</v>
      </c>
      <c r="P4428" s="2">
        <v>10</v>
      </c>
      <c r="Q4428" s="8">
        <f t="shared" si="278"/>
        <v>470</v>
      </c>
      <c r="R4428" s="8">
        <f t="shared" si="279"/>
        <v>50</v>
      </c>
      <c r="S4428" s="2" t="s">
        <v>31</v>
      </c>
      <c r="T4428" s="22" cm="1">
        <f t="array" ref="T4428">_xlfn.IFS(OR(Q4428&gt;$U$2,Q4428&lt;$U$3),Q4428*$V$2,OR(Q4428&gt;$U$3,Q4428&lt;$U$4),Q4428*$V$3,OR(Q4428&gt;$U$3,Q4428&lt;$U$4),Q4428*$V$4,OR(Q4428&gt;$U$5,Q4428&lt;$U$6),Q4428*$V$6,OR(Q4428&gt;$U$6,Q4428&lt;$U$7),Q4428*$V$7)</f>
        <v>9.4</v>
      </c>
    </row>
    <row r="4429" spans="1:20" x14ac:dyDescent="0.3">
      <c r="A4429" s="2" t="s">
        <v>5114</v>
      </c>
      <c r="B4429" s="5">
        <v>43521</v>
      </c>
      <c r="C4429" s="5">
        <v>43521</v>
      </c>
      <c r="D4429" s="2" t="s">
        <v>45</v>
      </c>
      <c r="E4429" s="2" t="s">
        <v>34</v>
      </c>
      <c r="F4429" s="2" t="s">
        <v>42</v>
      </c>
      <c r="G4429" s="6" t="str">
        <f>VLOOKUP(F4429,'Customer Info'!A:B,2,0)</f>
        <v>Steve</v>
      </c>
      <c r="H4429" s="6" t="str">
        <f>VLOOKUP(F4429,'Customer Info'!A:C,3,0)</f>
        <v>Nguyen</v>
      </c>
      <c r="I4429" s="6" t="str">
        <f>VLOOKUP(F4429,'Customer Info'!A:E,5,0)</f>
        <v>Delhi</v>
      </c>
      <c r="J4429" s="2" t="s">
        <v>91</v>
      </c>
      <c r="K4429" s="2">
        <v>765</v>
      </c>
      <c r="L4429" s="2">
        <v>701</v>
      </c>
      <c r="M4429" s="2">
        <v>4</v>
      </c>
      <c r="N4429" s="7">
        <f t="shared" si="276"/>
        <v>2804</v>
      </c>
      <c r="O4429" s="7">
        <f t="shared" si="277"/>
        <v>3060</v>
      </c>
      <c r="P4429" s="2">
        <v>86</v>
      </c>
      <c r="Q4429" s="8">
        <f t="shared" si="278"/>
        <v>3146</v>
      </c>
      <c r="R4429" s="8">
        <f t="shared" si="279"/>
        <v>256</v>
      </c>
      <c r="S4429" s="2" t="s">
        <v>28</v>
      </c>
      <c r="T4429" s="22" cm="1">
        <f t="array" ref="T4429">_xlfn.IFS(OR(Q4429&gt;$U$2,Q4429&lt;$U$3),Q4429*$V$2,OR(Q4429&gt;$U$3,Q4429&lt;$U$4),Q4429*$V$3,OR(Q4429&gt;$U$3,Q4429&lt;$U$4),Q4429*$V$4,OR(Q4429&gt;$U$5,Q4429&lt;$U$6),Q4429*$V$6,OR(Q4429&gt;$U$6,Q4429&lt;$U$7),Q4429*$V$7)</f>
        <v>62.92</v>
      </c>
    </row>
    <row r="4430" spans="1:20" x14ac:dyDescent="0.3">
      <c r="A4430" s="2" t="s">
        <v>5115</v>
      </c>
      <c r="B4430" s="5">
        <v>43713</v>
      </c>
      <c r="C4430" s="5">
        <v>43715</v>
      </c>
      <c r="D4430" s="2" t="s">
        <v>26</v>
      </c>
      <c r="E4430" s="2" t="s">
        <v>46</v>
      </c>
      <c r="F4430" s="2" t="s">
        <v>1245</v>
      </c>
      <c r="G4430" s="6" t="str">
        <f>VLOOKUP(F4430,'Customer Info'!A:B,2,0)</f>
        <v>Erica</v>
      </c>
      <c r="H4430" s="6" t="str">
        <f>VLOOKUP(F4430,'Customer Info'!A:C,3,0)</f>
        <v>Hackney</v>
      </c>
      <c r="I4430" s="6" t="str">
        <f>VLOOKUP(F4430,'Customer Info'!A:E,5,0)</f>
        <v>Perth</v>
      </c>
      <c r="J4430" s="2" t="s">
        <v>294</v>
      </c>
      <c r="K4430" s="2">
        <v>2843</v>
      </c>
      <c r="L4430" s="2">
        <v>2735</v>
      </c>
      <c r="M4430" s="2">
        <v>2</v>
      </c>
      <c r="N4430" s="7">
        <f t="shared" si="276"/>
        <v>5470</v>
      </c>
      <c r="O4430" s="7">
        <f t="shared" si="277"/>
        <v>5686</v>
      </c>
      <c r="P4430" s="2">
        <v>34</v>
      </c>
      <c r="Q4430" s="8">
        <f t="shared" si="278"/>
        <v>5720</v>
      </c>
      <c r="R4430" s="8">
        <f t="shared" si="279"/>
        <v>216</v>
      </c>
      <c r="S4430" s="2" t="s">
        <v>31</v>
      </c>
      <c r="T4430" s="22" cm="1">
        <f t="array" ref="T4430">_xlfn.IFS(OR(Q4430&gt;$U$2,Q4430&lt;$U$3),Q4430*$V$2,OR(Q4430&gt;$U$3,Q4430&lt;$U$4),Q4430*$V$3,OR(Q4430&gt;$U$3,Q4430&lt;$U$4),Q4430*$V$4,OR(Q4430&gt;$U$5,Q4430&lt;$U$6),Q4430*$V$6,OR(Q4430&gt;$U$6,Q4430&lt;$U$7),Q4430*$V$7)</f>
        <v>114.4</v>
      </c>
    </row>
    <row r="4431" spans="1:20" x14ac:dyDescent="0.3">
      <c r="A4431" s="2" t="s">
        <v>5116</v>
      </c>
      <c r="B4431" s="5">
        <v>43549</v>
      </c>
      <c r="C4431" s="5">
        <v>43550</v>
      </c>
      <c r="D4431" s="2" t="s">
        <v>26</v>
      </c>
      <c r="E4431" s="2" t="s">
        <v>46</v>
      </c>
      <c r="F4431" s="2" t="s">
        <v>1041</v>
      </c>
      <c r="G4431" s="6" t="str">
        <f>VLOOKUP(F4431,'Customer Info'!A:B,2,0)</f>
        <v>William</v>
      </c>
      <c r="H4431" s="6" t="str">
        <f>VLOOKUP(F4431,'Customer Info'!A:C,3,0)</f>
        <v>Brown</v>
      </c>
      <c r="I4431" s="6" t="str">
        <f>VLOOKUP(F4431,'Customer Info'!A:E,5,0)</f>
        <v>Denpasar</v>
      </c>
      <c r="J4431" s="2" t="s">
        <v>227</v>
      </c>
      <c r="K4431" s="2">
        <v>1653</v>
      </c>
      <c r="L4431" s="2">
        <v>1560</v>
      </c>
      <c r="M4431" s="2">
        <v>2</v>
      </c>
      <c r="N4431" s="7">
        <f t="shared" si="276"/>
        <v>3120</v>
      </c>
      <c r="O4431" s="7">
        <f t="shared" si="277"/>
        <v>3306</v>
      </c>
      <c r="P4431" s="2">
        <v>96</v>
      </c>
      <c r="Q4431" s="8">
        <f t="shared" si="278"/>
        <v>3402</v>
      </c>
      <c r="R4431" s="8">
        <f t="shared" si="279"/>
        <v>186</v>
      </c>
      <c r="S4431" s="2" t="s">
        <v>31</v>
      </c>
      <c r="T4431" s="22" cm="1">
        <f t="array" ref="T4431">_xlfn.IFS(OR(Q4431&gt;$U$2,Q4431&lt;$U$3),Q4431*$V$2,OR(Q4431&gt;$U$3,Q4431&lt;$U$4),Q4431*$V$3,OR(Q4431&gt;$U$3,Q4431&lt;$U$4),Q4431*$V$4,OR(Q4431&gt;$U$5,Q4431&lt;$U$6),Q4431*$V$6,OR(Q4431&gt;$U$6,Q4431&lt;$U$7),Q4431*$V$7)</f>
        <v>68.040000000000006</v>
      </c>
    </row>
    <row r="4432" spans="1:20" x14ac:dyDescent="0.3">
      <c r="A4432" s="2" t="s">
        <v>5117</v>
      </c>
      <c r="B4432" s="5">
        <v>43732</v>
      </c>
      <c r="C4432" s="5">
        <v>43734</v>
      </c>
      <c r="D4432" s="2" t="s">
        <v>45</v>
      </c>
      <c r="E4432" s="2" t="s">
        <v>66</v>
      </c>
      <c r="F4432" s="2" t="s">
        <v>1572</v>
      </c>
      <c r="G4432" s="6" t="str">
        <f>VLOOKUP(F4432,'Customer Info'!A:B,2,0)</f>
        <v>Max</v>
      </c>
      <c r="H4432" s="6" t="str">
        <f>VLOOKUP(F4432,'Customer Info'!A:C,3,0)</f>
        <v>Ludwig</v>
      </c>
      <c r="I4432" s="6" t="str">
        <f>VLOOKUP(F4432,'Customer Info'!A:E,5,0)</f>
        <v>Cirebon</v>
      </c>
      <c r="J4432" s="2" t="s">
        <v>399</v>
      </c>
      <c r="K4432" s="2">
        <v>139</v>
      </c>
      <c r="L4432" s="2">
        <v>133</v>
      </c>
      <c r="M4432" s="2">
        <v>3</v>
      </c>
      <c r="N4432" s="7">
        <f t="shared" si="276"/>
        <v>399</v>
      </c>
      <c r="O4432" s="7">
        <f t="shared" si="277"/>
        <v>417</v>
      </c>
      <c r="P4432" s="2">
        <v>30</v>
      </c>
      <c r="Q4432" s="8">
        <f t="shared" si="278"/>
        <v>447</v>
      </c>
      <c r="R4432" s="8">
        <f t="shared" si="279"/>
        <v>18</v>
      </c>
      <c r="S4432" s="2" t="s">
        <v>31</v>
      </c>
      <c r="T4432" s="22" cm="1">
        <f t="array" ref="T4432">_xlfn.IFS(OR(Q4432&gt;$U$2,Q4432&lt;$U$3),Q4432*$V$2,OR(Q4432&gt;$U$3,Q4432&lt;$U$4),Q4432*$V$3,OR(Q4432&gt;$U$3,Q4432&lt;$U$4),Q4432*$V$4,OR(Q4432&gt;$U$5,Q4432&lt;$U$6),Q4432*$V$6,OR(Q4432&gt;$U$6,Q4432&lt;$U$7),Q4432*$V$7)</f>
        <v>8.94</v>
      </c>
    </row>
    <row r="4433" spans="1:20" x14ac:dyDescent="0.3">
      <c r="A4433" s="2" t="s">
        <v>5118</v>
      </c>
      <c r="B4433" s="5">
        <v>43469</v>
      </c>
      <c r="C4433" s="5">
        <v>43471</v>
      </c>
      <c r="D4433" s="2" t="s">
        <v>33</v>
      </c>
      <c r="E4433" s="2" t="s">
        <v>34</v>
      </c>
      <c r="F4433" s="2" t="s">
        <v>863</v>
      </c>
      <c r="G4433" s="6" t="str">
        <f>VLOOKUP(F4433,'Customer Info'!A:B,2,0)</f>
        <v>Michael</v>
      </c>
      <c r="H4433" s="6" t="str">
        <f>VLOOKUP(F4433,'Customer Info'!A:C,3,0)</f>
        <v>Nguyen</v>
      </c>
      <c r="I4433" s="6" t="str">
        <f>VLOOKUP(F4433,'Customer Info'!A:E,5,0)</f>
        <v>Berlin</v>
      </c>
      <c r="J4433" s="2" t="s">
        <v>138</v>
      </c>
      <c r="K4433" s="2">
        <v>7534</v>
      </c>
      <c r="L4433" s="2">
        <v>7106</v>
      </c>
      <c r="M4433" s="2">
        <v>2</v>
      </c>
      <c r="N4433" s="7">
        <f t="shared" si="276"/>
        <v>14212</v>
      </c>
      <c r="O4433" s="7">
        <f t="shared" si="277"/>
        <v>15068</v>
      </c>
      <c r="P4433" s="2">
        <v>78</v>
      </c>
      <c r="Q4433" s="8">
        <f t="shared" si="278"/>
        <v>15146</v>
      </c>
      <c r="R4433" s="8">
        <f t="shared" si="279"/>
        <v>856</v>
      </c>
      <c r="S4433" s="2" t="s">
        <v>61</v>
      </c>
      <c r="T4433" s="22" cm="1">
        <f t="array" ref="T4433">_xlfn.IFS(OR(Q4433&gt;$U$2,Q4433&lt;$U$3),Q4433*$V$2,OR(Q4433&gt;$U$3,Q4433&lt;$U$4),Q4433*$V$3,OR(Q4433&gt;$U$3,Q4433&lt;$U$4),Q4433*$V$4,OR(Q4433&gt;$U$5,Q4433&lt;$U$6),Q4433*$V$6,OR(Q4433&gt;$U$6,Q4433&lt;$U$7),Q4433*$V$7)</f>
        <v>302.92</v>
      </c>
    </row>
    <row r="4434" spans="1:20" x14ac:dyDescent="0.3">
      <c r="A4434" s="2" t="s">
        <v>5119</v>
      </c>
      <c r="B4434" s="5">
        <v>43516</v>
      </c>
      <c r="C4434" s="5">
        <v>43516</v>
      </c>
      <c r="D4434" s="2" t="s">
        <v>33</v>
      </c>
      <c r="E4434" s="2" t="s">
        <v>89</v>
      </c>
      <c r="F4434" s="2" t="s">
        <v>430</v>
      </c>
      <c r="G4434" s="6" t="str">
        <f>VLOOKUP(F4434,'Customer Info'!A:B,2,0)</f>
        <v>Rachel</v>
      </c>
      <c r="H4434" s="6" t="str">
        <f>VLOOKUP(F4434,'Customer Info'!A:C,3,0)</f>
        <v>Payne</v>
      </c>
      <c r="I4434" s="6" t="str">
        <f>VLOOKUP(F4434,'Customer Info'!A:E,5,0)</f>
        <v>Raipur</v>
      </c>
      <c r="J4434" s="2" t="s">
        <v>1388</v>
      </c>
      <c r="K4434" s="2">
        <v>9214</v>
      </c>
      <c r="L4434" s="2">
        <v>8295</v>
      </c>
      <c r="M4434" s="2">
        <v>4</v>
      </c>
      <c r="N4434" s="7">
        <f t="shared" si="276"/>
        <v>33180</v>
      </c>
      <c r="O4434" s="7">
        <f t="shared" si="277"/>
        <v>36856</v>
      </c>
      <c r="P4434" s="2">
        <v>20</v>
      </c>
      <c r="Q4434" s="8">
        <f t="shared" si="278"/>
        <v>36876</v>
      </c>
      <c r="R4434" s="8">
        <f t="shared" si="279"/>
        <v>3676</v>
      </c>
      <c r="S4434" s="2" t="s">
        <v>31</v>
      </c>
      <c r="T4434" s="22" cm="1">
        <f t="array" ref="T4434">_xlfn.IFS(OR(Q4434&gt;$U$2,Q4434&lt;$U$3),Q4434*$V$2,OR(Q4434&gt;$U$3,Q4434&lt;$U$4),Q4434*$V$3,OR(Q4434&gt;$U$3,Q4434&lt;$U$4),Q4434*$V$4,OR(Q4434&gt;$U$5,Q4434&lt;$U$6),Q4434*$V$6,OR(Q4434&gt;$U$6,Q4434&lt;$U$7),Q4434*$V$7)</f>
        <v>737.52</v>
      </c>
    </row>
    <row r="4435" spans="1:20" x14ac:dyDescent="0.3">
      <c r="A4435" s="2" t="s">
        <v>5120</v>
      </c>
      <c r="B4435" s="5">
        <v>43475</v>
      </c>
      <c r="C4435" s="5">
        <v>43476</v>
      </c>
      <c r="D4435" s="2" t="s">
        <v>45</v>
      </c>
      <c r="E4435" s="2" t="s">
        <v>41</v>
      </c>
      <c r="F4435" s="2" t="s">
        <v>496</v>
      </c>
      <c r="G4435" s="6" t="str">
        <f>VLOOKUP(F4435,'Customer Info'!A:B,2,0)</f>
        <v>Becky</v>
      </c>
      <c r="H4435" s="6" t="str">
        <f>VLOOKUP(F4435,'Customer Info'!A:C,3,0)</f>
        <v>Pak</v>
      </c>
      <c r="I4435" s="6" t="str">
        <f>VLOOKUP(F4435,'Customer Info'!A:E,5,0)</f>
        <v>Mandurah</v>
      </c>
      <c r="J4435" s="2" t="s">
        <v>446</v>
      </c>
      <c r="K4435" s="2">
        <v>1482</v>
      </c>
      <c r="L4435" s="2">
        <v>1453</v>
      </c>
      <c r="M4435" s="2">
        <v>5</v>
      </c>
      <c r="N4435" s="7">
        <f t="shared" si="276"/>
        <v>7265</v>
      </c>
      <c r="O4435" s="7">
        <f t="shared" si="277"/>
        <v>7410</v>
      </c>
      <c r="P4435" s="2">
        <v>70</v>
      </c>
      <c r="Q4435" s="8">
        <f t="shared" si="278"/>
        <v>7480</v>
      </c>
      <c r="R4435" s="8">
        <f t="shared" si="279"/>
        <v>145</v>
      </c>
      <c r="S4435" s="2" t="s">
        <v>61</v>
      </c>
      <c r="T4435" s="22" cm="1">
        <f t="array" ref="T4435">_xlfn.IFS(OR(Q4435&gt;$U$2,Q4435&lt;$U$3),Q4435*$V$2,OR(Q4435&gt;$U$3,Q4435&lt;$U$4),Q4435*$V$3,OR(Q4435&gt;$U$3,Q4435&lt;$U$4),Q4435*$V$4,OR(Q4435&gt;$U$5,Q4435&lt;$U$6),Q4435*$V$6,OR(Q4435&gt;$U$6,Q4435&lt;$U$7),Q4435*$V$7)</f>
        <v>149.6</v>
      </c>
    </row>
    <row r="4436" spans="1:20" x14ac:dyDescent="0.3">
      <c r="A4436" s="2" t="s">
        <v>5121</v>
      </c>
      <c r="B4436" s="5">
        <v>43478</v>
      </c>
      <c r="C4436" s="5">
        <v>43480</v>
      </c>
      <c r="D4436" s="2" t="s">
        <v>45</v>
      </c>
      <c r="E4436" s="2" t="s">
        <v>89</v>
      </c>
      <c r="F4436" s="2" t="s">
        <v>585</v>
      </c>
      <c r="G4436" s="6" t="str">
        <f>VLOOKUP(F4436,'Customer Info'!A:B,2,0)</f>
        <v>Allen</v>
      </c>
      <c r="H4436" s="6" t="str">
        <f>VLOOKUP(F4436,'Customer Info'!A:C,3,0)</f>
        <v>Rosenblatt</v>
      </c>
      <c r="I4436" s="6" t="str">
        <f>VLOOKUP(F4436,'Customer Info'!A:E,5,0)</f>
        <v>Chaozhou</v>
      </c>
      <c r="J4436" s="2" t="s">
        <v>135</v>
      </c>
      <c r="K4436" s="2">
        <v>505</v>
      </c>
      <c r="L4436" s="2">
        <v>463</v>
      </c>
      <c r="M4436" s="2">
        <v>1</v>
      </c>
      <c r="N4436" s="7">
        <f t="shared" si="276"/>
        <v>463</v>
      </c>
      <c r="O4436" s="7">
        <f t="shared" si="277"/>
        <v>505</v>
      </c>
      <c r="P4436" s="2">
        <v>46</v>
      </c>
      <c r="Q4436" s="8">
        <f t="shared" si="278"/>
        <v>551</v>
      </c>
      <c r="R4436" s="8">
        <f t="shared" si="279"/>
        <v>42</v>
      </c>
      <c r="S4436" s="2" t="s">
        <v>31</v>
      </c>
      <c r="T4436" s="22" cm="1">
        <f t="array" ref="T4436">_xlfn.IFS(OR(Q4436&gt;$U$2,Q4436&lt;$U$3),Q4436*$V$2,OR(Q4436&gt;$U$3,Q4436&lt;$U$4),Q4436*$V$3,OR(Q4436&gt;$U$3,Q4436&lt;$U$4),Q4436*$V$4,OR(Q4436&gt;$U$5,Q4436&lt;$U$6),Q4436*$V$6,OR(Q4436&gt;$U$6,Q4436&lt;$U$7),Q4436*$V$7)</f>
        <v>11.02</v>
      </c>
    </row>
    <row r="4437" spans="1:20" x14ac:dyDescent="0.3">
      <c r="A4437" s="2" t="s">
        <v>5122</v>
      </c>
      <c r="B4437" s="5">
        <v>43578</v>
      </c>
      <c r="C4437" s="5">
        <v>43579</v>
      </c>
      <c r="D4437" s="2" t="s">
        <v>26</v>
      </c>
      <c r="E4437" s="2" t="s">
        <v>41</v>
      </c>
      <c r="F4437" s="2" t="s">
        <v>242</v>
      </c>
      <c r="G4437" s="6" t="str">
        <f>VLOOKUP(F4437,'Customer Info'!A:B,2,0)</f>
        <v>Max</v>
      </c>
      <c r="H4437" s="6" t="str">
        <f>VLOOKUP(F4437,'Customer Info'!A:C,3,0)</f>
        <v>Ludwig</v>
      </c>
      <c r="I4437" s="6" t="str">
        <f>VLOOKUP(F4437,'Customer Info'!A:E,5,0)</f>
        <v>Newcastle</v>
      </c>
      <c r="J4437" s="2" t="s">
        <v>368</v>
      </c>
      <c r="K4437" s="2">
        <v>2644</v>
      </c>
      <c r="L4437" s="2">
        <v>2425</v>
      </c>
      <c r="M4437" s="2">
        <v>2</v>
      </c>
      <c r="N4437" s="7">
        <f t="shared" si="276"/>
        <v>4850</v>
      </c>
      <c r="O4437" s="7">
        <f t="shared" si="277"/>
        <v>5288</v>
      </c>
      <c r="P4437" s="2">
        <v>66</v>
      </c>
      <c r="Q4437" s="8">
        <f t="shared" si="278"/>
        <v>5354</v>
      </c>
      <c r="R4437" s="8">
        <f t="shared" si="279"/>
        <v>438</v>
      </c>
      <c r="S4437" s="2" t="s">
        <v>28</v>
      </c>
      <c r="T4437" s="22" cm="1">
        <f t="array" ref="T4437">_xlfn.IFS(OR(Q4437&gt;$U$2,Q4437&lt;$U$3),Q4437*$V$2,OR(Q4437&gt;$U$3,Q4437&lt;$U$4),Q4437*$V$3,OR(Q4437&gt;$U$3,Q4437&lt;$U$4),Q4437*$V$4,OR(Q4437&gt;$U$5,Q4437&lt;$U$6),Q4437*$V$6,OR(Q4437&gt;$U$6,Q4437&lt;$U$7),Q4437*$V$7)</f>
        <v>107.08</v>
      </c>
    </row>
    <row r="4438" spans="1:20" x14ac:dyDescent="0.3">
      <c r="A4438" s="2" t="s">
        <v>5123</v>
      </c>
      <c r="B4438" s="5">
        <v>43467</v>
      </c>
      <c r="C4438" s="5">
        <v>43469</v>
      </c>
      <c r="D4438" s="2" t="s">
        <v>33</v>
      </c>
      <c r="E4438" s="2" t="s">
        <v>34</v>
      </c>
      <c r="F4438" s="2" t="s">
        <v>1525</v>
      </c>
      <c r="G4438" s="6" t="str">
        <f>VLOOKUP(F4438,'Customer Info'!A:B,2,0)</f>
        <v>Jennifer</v>
      </c>
      <c r="H4438" s="6" t="str">
        <f>VLOOKUP(F4438,'Customer Info'!A:C,3,0)</f>
        <v>Halladay</v>
      </c>
      <c r="I4438" s="6" t="str">
        <f>VLOOKUP(F4438,'Customer Info'!A:E,5,0)</f>
        <v>Krefeld</v>
      </c>
      <c r="J4438" s="2" t="s">
        <v>271</v>
      </c>
      <c r="K4438" s="2">
        <v>8160</v>
      </c>
      <c r="L4438" s="2">
        <v>7475</v>
      </c>
      <c r="M4438" s="2">
        <v>2</v>
      </c>
      <c r="N4438" s="7">
        <f t="shared" si="276"/>
        <v>14950</v>
      </c>
      <c r="O4438" s="7">
        <f t="shared" si="277"/>
        <v>16320</v>
      </c>
      <c r="P4438" s="2">
        <v>37</v>
      </c>
      <c r="Q4438" s="8">
        <f t="shared" si="278"/>
        <v>16357</v>
      </c>
      <c r="R4438" s="8">
        <f t="shared" si="279"/>
        <v>1370</v>
      </c>
      <c r="S4438" s="2" t="s">
        <v>31</v>
      </c>
      <c r="T4438" s="22" cm="1">
        <f t="array" ref="T4438">_xlfn.IFS(OR(Q4438&gt;$U$2,Q4438&lt;$U$3),Q4438*$V$2,OR(Q4438&gt;$U$3,Q4438&lt;$U$4),Q4438*$V$3,OR(Q4438&gt;$U$3,Q4438&lt;$U$4),Q4438*$V$4,OR(Q4438&gt;$U$5,Q4438&lt;$U$6),Q4438*$V$6,OR(Q4438&gt;$U$6,Q4438&lt;$U$7),Q4438*$V$7)</f>
        <v>327.14</v>
      </c>
    </row>
    <row r="4439" spans="1:20" x14ac:dyDescent="0.3">
      <c r="A4439" s="2" t="s">
        <v>5124</v>
      </c>
      <c r="B4439" s="5">
        <v>43667</v>
      </c>
      <c r="C4439" s="5">
        <v>43669</v>
      </c>
      <c r="D4439" s="2" t="s">
        <v>45</v>
      </c>
      <c r="E4439" s="2" t="s">
        <v>66</v>
      </c>
      <c r="F4439" s="2" t="s">
        <v>102</v>
      </c>
      <c r="G4439" s="6" t="str">
        <f>VLOOKUP(F4439,'Customer Info'!A:B,2,0)</f>
        <v>Craig</v>
      </c>
      <c r="H4439" s="6" t="str">
        <f>VLOOKUP(F4439,'Customer Info'!A:C,3,0)</f>
        <v>Carroll</v>
      </c>
      <c r="I4439" s="6" t="str">
        <f>VLOOKUP(F4439,'Customer Info'!A:E,5,0)</f>
        <v>Augsburg</v>
      </c>
      <c r="J4439" s="2" t="s">
        <v>380</v>
      </c>
      <c r="K4439" s="2">
        <v>179</v>
      </c>
      <c r="L4439" s="2">
        <v>171</v>
      </c>
      <c r="M4439" s="2">
        <v>3</v>
      </c>
      <c r="N4439" s="7">
        <f t="shared" si="276"/>
        <v>513</v>
      </c>
      <c r="O4439" s="7">
        <f t="shared" si="277"/>
        <v>537</v>
      </c>
      <c r="P4439" s="2">
        <v>30</v>
      </c>
      <c r="Q4439" s="8">
        <f t="shared" si="278"/>
        <v>567</v>
      </c>
      <c r="R4439" s="8">
        <f t="shared" si="279"/>
        <v>24</v>
      </c>
      <c r="S4439" s="2" t="s">
        <v>61</v>
      </c>
      <c r="T4439" s="22" cm="1">
        <f t="array" ref="T4439">_xlfn.IFS(OR(Q4439&gt;$U$2,Q4439&lt;$U$3),Q4439*$V$2,OR(Q4439&gt;$U$3,Q4439&lt;$U$4),Q4439*$V$3,OR(Q4439&gt;$U$3,Q4439&lt;$U$4),Q4439*$V$4,OR(Q4439&gt;$U$5,Q4439&lt;$U$6),Q4439*$V$6,OR(Q4439&gt;$U$6,Q4439&lt;$U$7),Q4439*$V$7)</f>
        <v>11.34</v>
      </c>
    </row>
    <row r="4440" spans="1:20" x14ac:dyDescent="0.3">
      <c r="A4440" s="2" t="s">
        <v>5125</v>
      </c>
      <c r="B4440" s="5">
        <v>43499</v>
      </c>
      <c r="C4440" s="5">
        <v>43501</v>
      </c>
      <c r="D4440" s="2" t="s">
        <v>45</v>
      </c>
      <c r="E4440" s="2" t="s">
        <v>27</v>
      </c>
      <c r="F4440" s="2" t="s">
        <v>818</v>
      </c>
      <c r="G4440" s="6" t="str">
        <f>VLOOKUP(F4440,'Customer Info'!A:B,2,0)</f>
        <v>Helen</v>
      </c>
      <c r="H4440" s="6" t="str">
        <f>VLOOKUP(F4440,'Customer Info'!A:C,3,0)</f>
        <v>Abelman</v>
      </c>
      <c r="I4440" s="6" t="str">
        <f>VLOOKUP(F4440,'Customer Info'!A:E,5,0)</f>
        <v>Mangalore</v>
      </c>
      <c r="J4440" s="2" t="s">
        <v>494</v>
      </c>
      <c r="K4440" s="2">
        <v>165</v>
      </c>
      <c r="L4440" s="2">
        <v>149</v>
      </c>
      <c r="M4440" s="2">
        <v>1</v>
      </c>
      <c r="N4440" s="7">
        <f t="shared" si="276"/>
        <v>149</v>
      </c>
      <c r="O4440" s="7">
        <f t="shared" si="277"/>
        <v>165</v>
      </c>
      <c r="P4440" s="2">
        <v>30</v>
      </c>
      <c r="Q4440" s="8">
        <f t="shared" si="278"/>
        <v>195</v>
      </c>
      <c r="R4440" s="8">
        <f t="shared" si="279"/>
        <v>16</v>
      </c>
      <c r="S4440" s="2" t="s">
        <v>61</v>
      </c>
      <c r="T4440" s="22" cm="1">
        <f t="array" ref="T4440">_xlfn.IFS(OR(Q4440&gt;$U$2,Q4440&lt;$U$3),Q4440*$V$2,OR(Q4440&gt;$U$3,Q4440&lt;$U$4),Q4440*$V$3,OR(Q4440&gt;$U$3,Q4440&lt;$U$4),Q4440*$V$4,OR(Q4440&gt;$U$5,Q4440&lt;$U$6),Q4440*$V$6,OR(Q4440&gt;$U$6,Q4440&lt;$U$7),Q4440*$V$7)</f>
        <v>3.9</v>
      </c>
    </row>
    <row r="4441" spans="1:20" x14ac:dyDescent="0.3">
      <c r="A4441" s="2" t="s">
        <v>5126</v>
      </c>
      <c r="B4441" s="5">
        <v>43650</v>
      </c>
      <c r="C4441" s="5">
        <v>43650</v>
      </c>
      <c r="D4441" s="2" t="s">
        <v>26</v>
      </c>
      <c r="E4441" s="2" t="s">
        <v>89</v>
      </c>
      <c r="F4441" s="2" t="s">
        <v>1282</v>
      </c>
      <c r="G4441" s="6" t="str">
        <f>VLOOKUP(F4441,'Customer Info'!A:B,2,0)</f>
        <v>Art</v>
      </c>
      <c r="H4441" s="6" t="str">
        <f>VLOOKUP(F4441,'Customer Info'!A:C,3,0)</f>
        <v>Foster</v>
      </c>
      <c r="I4441" s="6" t="str">
        <f>VLOOKUP(F4441,'Customer Info'!A:E,5,0)</f>
        <v>Devonport</v>
      </c>
      <c r="J4441" s="2" t="s">
        <v>609</v>
      </c>
      <c r="K4441" s="2">
        <v>1925</v>
      </c>
      <c r="L4441" s="2">
        <v>1834</v>
      </c>
      <c r="M4441" s="2">
        <v>3</v>
      </c>
      <c r="N4441" s="7">
        <f t="shared" si="276"/>
        <v>5502</v>
      </c>
      <c r="O4441" s="7">
        <f t="shared" si="277"/>
        <v>5775</v>
      </c>
      <c r="P4441" s="2">
        <v>80</v>
      </c>
      <c r="Q4441" s="8">
        <f t="shared" si="278"/>
        <v>5855</v>
      </c>
      <c r="R4441" s="8">
        <f t="shared" si="279"/>
        <v>273</v>
      </c>
      <c r="S4441" s="2" t="s">
        <v>31</v>
      </c>
      <c r="T4441" s="22" cm="1">
        <f t="array" ref="T4441">_xlfn.IFS(OR(Q4441&gt;$U$2,Q4441&lt;$U$3),Q4441*$V$2,OR(Q4441&gt;$U$3,Q4441&lt;$U$4),Q4441*$V$3,OR(Q4441&gt;$U$3,Q4441&lt;$U$4),Q4441*$V$4,OR(Q4441&gt;$U$5,Q4441&lt;$U$6),Q4441*$V$6,OR(Q4441&gt;$U$6,Q4441&lt;$U$7),Q4441*$V$7)</f>
        <v>117.10000000000001</v>
      </c>
    </row>
    <row r="4442" spans="1:20" x14ac:dyDescent="0.3">
      <c r="A4442" s="2" t="s">
        <v>5127</v>
      </c>
      <c r="B4442" s="5">
        <v>43691</v>
      </c>
      <c r="C4442" s="5">
        <v>43691</v>
      </c>
      <c r="D4442" s="2" t="s">
        <v>26</v>
      </c>
      <c r="E4442" s="2" t="s">
        <v>41</v>
      </c>
      <c r="F4442" s="2" t="s">
        <v>298</v>
      </c>
      <c r="G4442" s="6" t="str">
        <f>VLOOKUP(F4442,'Customer Info'!A:B,2,0)</f>
        <v>Toby</v>
      </c>
      <c r="H4442" s="6" t="str">
        <f>VLOOKUP(F4442,'Customer Info'!A:C,3,0)</f>
        <v>Braunhardt</v>
      </c>
      <c r="I4442" s="6" t="str">
        <f>VLOOKUP(F4442,'Customer Info'!A:E,5,0)</f>
        <v>Jiangyan</v>
      </c>
      <c r="J4442" s="2" t="s">
        <v>441</v>
      </c>
      <c r="K4442" s="2">
        <v>2759</v>
      </c>
      <c r="L4442" s="2">
        <v>2628</v>
      </c>
      <c r="M4442" s="2">
        <v>2</v>
      </c>
      <c r="N4442" s="7">
        <f t="shared" si="276"/>
        <v>5256</v>
      </c>
      <c r="O4442" s="7">
        <f t="shared" si="277"/>
        <v>5518</v>
      </c>
      <c r="P4442" s="2">
        <v>82</v>
      </c>
      <c r="Q4442" s="8">
        <f t="shared" si="278"/>
        <v>5600</v>
      </c>
      <c r="R4442" s="8">
        <f t="shared" si="279"/>
        <v>262</v>
      </c>
      <c r="S4442" s="2" t="s">
        <v>31</v>
      </c>
      <c r="T4442" s="22" cm="1">
        <f t="array" ref="T4442">_xlfn.IFS(OR(Q4442&gt;$U$2,Q4442&lt;$U$3),Q4442*$V$2,OR(Q4442&gt;$U$3,Q4442&lt;$U$4),Q4442*$V$3,OR(Q4442&gt;$U$3,Q4442&lt;$U$4),Q4442*$V$4,OR(Q4442&gt;$U$5,Q4442&lt;$U$6),Q4442*$V$6,OR(Q4442&gt;$U$6,Q4442&lt;$U$7),Q4442*$V$7)</f>
        <v>112</v>
      </c>
    </row>
    <row r="4443" spans="1:20" x14ac:dyDescent="0.3">
      <c r="A4443" s="2" t="s">
        <v>5128</v>
      </c>
      <c r="B4443" s="5">
        <v>43673</v>
      </c>
      <c r="C4443" s="5">
        <v>43673</v>
      </c>
      <c r="D4443" s="2" t="s">
        <v>45</v>
      </c>
      <c r="E4443" s="2" t="s">
        <v>66</v>
      </c>
      <c r="F4443" s="2" t="s">
        <v>350</v>
      </c>
      <c r="G4443" s="6" t="str">
        <f>VLOOKUP(F4443,'Customer Info'!A:B,2,0)</f>
        <v>Nick</v>
      </c>
      <c r="H4443" s="6" t="str">
        <f>VLOOKUP(F4443,'Customer Info'!A:C,3,0)</f>
        <v>Zandusky</v>
      </c>
      <c r="I4443" s="6" t="str">
        <f>VLOOKUP(F4443,'Customer Info'!A:E,5,0)</f>
        <v>Surabaya</v>
      </c>
      <c r="J4443" s="2" t="s">
        <v>368</v>
      </c>
      <c r="K4443" s="2">
        <v>693</v>
      </c>
      <c r="L4443" s="2">
        <v>667</v>
      </c>
      <c r="M4443" s="2">
        <v>11</v>
      </c>
      <c r="N4443" s="7">
        <f t="shared" si="276"/>
        <v>7337</v>
      </c>
      <c r="O4443" s="7">
        <f t="shared" si="277"/>
        <v>7623</v>
      </c>
      <c r="P4443" s="2">
        <v>98</v>
      </c>
      <c r="Q4443" s="8">
        <f t="shared" si="278"/>
        <v>7721</v>
      </c>
      <c r="R4443" s="8">
        <f t="shared" si="279"/>
        <v>286</v>
      </c>
      <c r="S4443" s="2" t="s">
        <v>31</v>
      </c>
      <c r="T4443" s="22" cm="1">
        <f t="array" ref="T4443">_xlfn.IFS(OR(Q4443&gt;$U$2,Q4443&lt;$U$3),Q4443*$V$2,OR(Q4443&gt;$U$3,Q4443&lt;$U$4),Q4443*$V$3,OR(Q4443&gt;$U$3,Q4443&lt;$U$4),Q4443*$V$4,OR(Q4443&gt;$U$5,Q4443&lt;$U$6),Q4443*$V$6,OR(Q4443&gt;$U$6,Q4443&lt;$U$7),Q4443*$V$7)</f>
        <v>154.42000000000002</v>
      </c>
    </row>
    <row r="4444" spans="1:20" x14ac:dyDescent="0.3">
      <c r="A4444" s="2" t="s">
        <v>5129</v>
      </c>
      <c r="B4444" s="5">
        <v>43701</v>
      </c>
      <c r="C4444" s="5">
        <v>43703</v>
      </c>
      <c r="D4444" s="2" t="s">
        <v>33</v>
      </c>
      <c r="E4444" s="2" t="s">
        <v>89</v>
      </c>
      <c r="F4444" s="2" t="s">
        <v>1229</v>
      </c>
      <c r="G4444" s="6" t="str">
        <f>VLOOKUP(F4444,'Customer Info'!A:B,2,0)</f>
        <v>Shirley</v>
      </c>
      <c r="H4444" s="6" t="str">
        <f>VLOOKUP(F4444,'Customer Info'!A:C,3,0)</f>
        <v>Jackson</v>
      </c>
      <c r="I4444" s="6" t="str">
        <f>VLOOKUP(F4444,'Customer Info'!A:E,5,0)</f>
        <v>Gold Coast</v>
      </c>
      <c r="J4444" s="2" t="s">
        <v>138</v>
      </c>
      <c r="K4444" s="2">
        <v>5906</v>
      </c>
      <c r="L4444" s="2">
        <v>5266</v>
      </c>
      <c r="M4444" s="2">
        <v>3</v>
      </c>
      <c r="N4444" s="7">
        <f t="shared" si="276"/>
        <v>15798</v>
      </c>
      <c r="O4444" s="7">
        <f t="shared" si="277"/>
        <v>17718</v>
      </c>
      <c r="P4444" s="2">
        <v>30</v>
      </c>
      <c r="Q4444" s="8">
        <f t="shared" si="278"/>
        <v>17748</v>
      </c>
      <c r="R4444" s="8">
        <f t="shared" si="279"/>
        <v>1920</v>
      </c>
      <c r="S4444" s="2" t="s">
        <v>61</v>
      </c>
      <c r="T4444" s="22" cm="1">
        <f t="array" ref="T4444">_xlfn.IFS(OR(Q4444&gt;$U$2,Q4444&lt;$U$3),Q4444*$V$2,OR(Q4444&gt;$U$3,Q4444&lt;$U$4),Q4444*$V$3,OR(Q4444&gt;$U$3,Q4444&lt;$U$4),Q4444*$V$4,OR(Q4444&gt;$U$5,Q4444&lt;$U$6),Q4444*$V$6,OR(Q4444&gt;$U$6,Q4444&lt;$U$7),Q4444*$V$7)</f>
        <v>354.96</v>
      </c>
    </row>
    <row r="4445" spans="1:20" x14ac:dyDescent="0.3">
      <c r="A4445" s="2" t="s">
        <v>5130</v>
      </c>
      <c r="B4445" s="5">
        <v>43561</v>
      </c>
      <c r="C4445" s="5">
        <v>43563</v>
      </c>
      <c r="D4445" s="2" t="s">
        <v>33</v>
      </c>
      <c r="E4445" s="2" t="s">
        <v>41</v>
      </c>
      <c r="F4445" s="2" t="s">
        <v>1077</v>
      </c>
      <c r="G4445" s="6" t="str">
        <f>VLOOKUP(F4445,'Customer Info'!A:B,2,0)</f>
        <v>Brian</v>
      </c>
      <c r="H4445" s="6" t="str">
        <f>VLOOKUP(F4445,'Customer Info'!A:C,3,0)</f>
        <v>Stugart</v>
      </c>
      <c r="I4445" s="6" t="str">
        <f>VLOOKUP(F4445,'Customer Info'!A:E,5,0)</f>
        <v>Jakarta</v>
      </c>
      <c r="J4445" s="2" t="s">
        <v>348</v>
      </c>
      <c r="K4445" s="2">
        <v>1498</v>
      </c>
      <c r="L4445" s="2">
        <v>1335</v>
      </c>
      <c r="M4445" s="2">
        <v>1</v>
      </c>
      <c r="N4445" s="7">
        <f t="shared" si="276"/>
        <v>1335</v>
      </c>
      <c r="O4445" s="7">
        <f t="shared" si="277"/>
        <v>1498</v>
      </c>
      <c r="P4445" s="2">
        <v>86</v>
      </c>
      <c r="Q4445" s="8">
        <f t="shared" si="278"/>
        <v>1584</v>
      </c>
      <c r="R4445" s="8">
        <f t="shared" si="279"/>
        <v>163</v>
      </c>
      <c r="S4445" s="2" t="s">
        <v>31</v>
      </c>
      <c r="T4445" s="22" cm="1">
        <f t="array" ref="T4445">_xlfn.IFS(OR(Q4445&gt;$U$2,Q4445&lt;$U$3),Q4445*$V$2,OR(Q4445&gt;$U$3,Q4445&lt;$U$4),Q4445*$V$3,OR(Q4445&gt;$U$3,Q4445&lt;$U$4),Q4445*$V$4,OR(Q4445&gt;$U$5,Q4445&lt;$U$6),Q4445*$V$6,OR(Q4445&gt;$U$6,Q4445&lt;$U$7),Q4445*$V$7)</f>
        <v>31.68</v>
      </c>
    </row>
    <row r="4446" spans="1:20" x14ac:dyDescent="0.3">
      <c r="A4446" s="2" t="s">
        <v>5131</v>
      </c>
      <c r="B4446" s="5">
        <v>43739</v>
      </c>
      <c r="C4446" s="5">
        <v>43739</v>
      </c>
      <c r="D4446" s="2" t="s">
        <v>45</v>
      </c>
      <c r="E4446" s="2" t="s">
        <v>34</v>
      </c>
      <c r="F4446" s="2" t="s">
        <v>764</v>
      </c>
      <c r="G4446" s="6" t="str">
        <f>VLOOKUP(F4446,'Customer Info'!A:B,2,0)</f>
        <v>Brad</v>
      </c>
      <c r="H4446" s="6" t="str">
        <f>VLOOKUP(F4446,'Customer Info'!A:C,3,0)</f>
        <v>Thomas</v>
      </c>
      <c r="I4446" s="6" t="str">
        <f>VLOOKUP(F4446,'Customer Info'!A:E,5,0)</f>
        <v>Udaipur</v>
      </c>
      <c r="J4446" s="2" t="s">
        <v>431</v>
      </c>
      <c r="K4446" s="2">
        <v>1845</v>
      </c>
      <c r="L4446" s="2">
        <v>1742</v>
      </c>
      <c r="M4446" s="2">
        <v>6</v>
      </c>
      <c r="N4446" s="7">
        <f t="shared" si="276"/>
        <v>10452</v>
      </c>
      <c r="O4446" s="7">
        <f t="shared" si="277"/>
        <v>11070</v>
      </c>
      <c r="P4446" s="2">
        <v>77</v>
      </c>
      <c r="Q4446" s="8">
        <f t="shared" si="278"/>
        <v>11147</v>
      </c>
      <c r="R4446" s="8">
        <f t="shared" si="279"/>
        <v>618</v>
      </c>
      <c r="S4446" s="2" t="s">
        <v>61</v>
      </c>
      <c r="T4446" s="22" cm="1">
        <f t="array" ref="T4446">_xlfn.IFS(OR(Q4446&gt;$U$2,Q4446&lt;$U$3),Q4446*$V$2,OR(Q4446&gt;$U$3,Q4446&lt;$U$4),Q4446*$V$3,OR(Q4446&gt;$U$3,Q4446&lt;$U$4),Q4446*$V$4,OR(Q4446&gt;$U$5,Q4446&lt;$U$6),Q4446*$V$6,OR(Q4446&gt;$U$6,Q4446&lt;$U$7),Q4446*$V$7)</f>
        <v>222.94</v>
      </c>
    </row>
    <row r="4447" spans="1:20" x14ac:dyDescent="0.3">
      <c r="A4447" s="2" t="s">
        <v>5132</v>
      </c>
      <c r="B4447" s="5">
        <v>43488</v>
      </c>
      <c r="C4447" s="5">
        <v>43488</v>
      </c>
      <c r="D4447" s="2" t="s">
        <v>33</v>
      </c>
      <c r="E4447" s="2" t="s">
        <v>34</v>
      </c>
      <c r="F4447" s="2" t="s">
        <v>363</v>
      </c>
      <c r="G4447" s="6" t="str">
        <f>VLOOKUP(F4447,'Customer Info'!A:B,2,0)</f>
        <v>Brendan</v>
      </c>
      <c r="H4447" s="6" t="str">
        <f>VLOOKUP(F4447,'Customer Info'!A:C,3,0)</f>
        <v>Dodson</v>
      </c>
      <c r="I4447" s="6" t="str">
        <f>VLOOKUP(F4447,'Customer Info'!A:E,5,0)</f>
        <v>Adelaide</v>
      </c>
      <c r="J4447" s="2" t="s">
        <v>218</v>
      </c>
      <c r="K4447" s="2">
        <v>35350</v>
      </c>
      <c r="L4447" s="2">
        <v>33037</v>
      </c>
      <c r="M4447" s="2">
        <v>2</v>
      </c>
      <c r="N4447" s="7">
        <f t="shared" si="276"/>
        <v>66074</v>
      </c>
      <c r="O4447" s="7">
        <f t="shared" si="277"/>
        <v>70700</v>
      </c>
      <c r="P4447" s="2">
        <v>51</v>
      </c>
      <c r="Q4447" s="8">
        <f t="shared" si="278"/>
        <v>70751</v>
      </c>
      <c r="R4447" s="8">
        <f t="shared" si="279"/>
        <v>4626</v>
      </c>
      <c r="S4447" s="2" t="s">
        <v>31</v>
      </c>
      <c r="T4447" s="22" cm="1">
        <f t="array" ref="T4447">_xlfn.IFS(OR(Q4447&gt;$U$2,Q4447&lt;$U$3),Q4447*$V$2,OR(Q4447&gt;$U$3,Q4447&lt;$U$4),Q4447*$V$3,OR(Q4447&gt;$U$3,Q4447&lt;$U$4),Q4447*$V$4,OR(Q4447&gt;$U$5,Q4447&lt;$U$6),Q4447*$V$6,OR(Q4447&gt;$U$6,Q4447&lt;$U$7),Q4447*$V$7)</f>
        <v>1415.02</v>
      </c>
    </row>
    <row r="4448" spans="1:20" x14ac:dyDescent="0.3">
      <c r="A4448" s="2" t="s">
        <v>5133</v>
      </c>
      <c r="B4448" s="5">
        <v>43758</v>
      </c>
      <c r="C4448" s="5">
        <v>43758</v>
      </c>
      <c r="D4448" s="2" t="s">
        <v>45</v>
      </c>
      <c r="E4448" s="2" t="s">
        <v>66</v>
      </c>
      <c r="F4448" s="2" t="s">
        <v>1245</v>
      </c>
      <c r="G4448" s="6" t="str">
        <f>VLOOKUP(F4448,'Customer Info'!A:B,2,0)</f>
        <v>Erica</v>
      </c>
      <c r="H4448" s="6" t="str">
        <f>VLOOKUP(F4448,'Customer Info'!A:C,3,0)</f>
        <v>Hackney</v>
      </c>
      <c r="I4448" s="6" t="str">
        <f>VLOOKUP(F4448,'Customer Info'!A:E,5,0)</f>
        <v>Perth</v>
      </c>
      <c r="J4448" s="2" t="s">
        <v>620</v>
      </c>
      <c r="K4448" s="2">
        <v>1441</v>
      </c>
      <c r="L4448" s="2">
        <v>1360</v>
      </c>
      <c r="M4448" s="2">
        <v>2</v>
      </c>
      <c r="N4448" s="7">
        <f t="shared" si="276"/>
        <v>2720</v>
      </c>
      <c r="O4448" s="7">
        <f t="shared" si="277"/>
        <v>2882</v>
      </c>
      <c r="P4448" s="2">
        <v>42</v>
      </c>
      <c r="Q4448" s="8">
        <f t="shared" si="278"/>
        <v>2924</v>
      </c>
      <c r="R4448" s="8">
        <f t="shared" si="279"/>
        <v>162</v>
      </c>
      <c r="S4448" s="2" t="s">
        <v>31</v>
      </c>
      <c r="T4448" s="22" cm="1">
        <f t="array" ref="T4448">_xlfn.IFS(OR(Q4448&gt;$U$2,Q4448&lt;$U$3),Q4448*$V$2,OR(Q4448&gt;$U$3,Q4448&lt;$U$4),Q4448*$V$3,OR(Q4448&gt;$U$3,Q4448&lt;$U$4),Q4448*$V$4,OR(Q4448&gt;$U$5,Q4448&lt;$U$6),Q4448*$V$6,OR(Q4448&gt;$U$6,Q4448&lt;$U$7),Q4448*$V$7)</f>
        <v>58.480000000000004</v>
      </c>
    </row>
    <row r="4449" spans="1:20" x14ac:dyDescent="0.3">
      <c r="A4449" s="2" t="s">
        <v>5134</v>
      </c>
      <c r="B4449" s="5">
        <v>43751</v>
      </c>
      <c r="C4449" s="5">
        <v>43751</v>
      </c>
      <c r="D4449" s="2" t="s">
        <v>26</v>
      </c>
      <c r="E4449" s="2" t="s">
        <v>27</v>
      </c>
      <c r="F4449" s="2" t="s">
        <v>747</v>
      </c>
      <c r="G4449" s="6" t="str">
        <f>VLOOKUP(F4449,'Customer Info'!A:B,2,0)</f>
        <v>Clay</v>
      </c>
      <c r="H4449" s="6" t="str">
        <f>VLOOKUP(F4449,'Customer Info'!A:C,3,0)</f>
        <v>Cheatham</v>
      </c>
      <c r="I4449" s="6" t="str">
        <f>VLOOKUP(F4449,'Customer Info'!A:E,5,0)</f>
        <v>Freiburg</v>
      </c>
      <c r="J4449" s="2" t="s">
        <v>749</v>
      </c>
      <c r="K4449" s="2">
        <v>1703</v>
      </c>
      <c r="L4449" s="2">
        <v>1639</v>
      </c>
      <c r="M4449" s="2">
        <v>2</v>
      </c>
      <c r="N4449" s="7">
        <f t="shared" si="276"/>
        <v>3278</v>
      </c>
      <c r="O4449" s="7">
        <f t="shared" si="277"/>
        <v>3406</v>
      </c>
      <c r="P4449" s="2">
        <v>72</v>
      </c>
      <c r="Q4449" s="8">
        <f t="shared" si="278"/>
        <v>3478</v>
      </c>
      <c r="R4449" s="8">
        <f t="shared" si="279"/>
        <v>128</v>
      </c>
      <c r="S4449" s="2" t="s">
        <v>31</v>
      </c>
      <c r="T4449" s="22" cm="1">
        <f t="array" ref="T4449">_xlfn.IFS(OR(Q4449&gt;$U$2,Q4449&lt;$U$3),Q4449*$V$2,OR(Q4449&gt;$U$3,Q4449&lt;$U$4),Q4449*$V$3,OR(Q4449&gt;$U$3,Q4449&lt;$U$4),Q4449*$V$4,OR(Q4449&gt;$U$5,Q4449&lt;$U$6),Q4449*$V$6,OR(Q4449&gt;$U$6,Q4449&lt;$U$7),Q4449*$V$7)</f>
        <v>69.56</v>
      </c>
    </row>
    <row r="4450" spans="1:20" x14ac:dyDescent="0.3">
      <c r="A4450" s="2" t="s">
        <v>5135</v>
      </c>
      <c r="B4450" s="5">
        <v>43486</v>
      </c>
      <c r="C4450" s="5">
        <v>43487</v>
      </c>
      <c r="D4450" s="2" t="s">
        <v>26</v>
      </c>
      <c r="E4450" s="2" t="s">
        <v>66</v>
      </c>
      <c r="F4450" s="2" t="s">
        <v>1385</v>
      </c>
      <c r="G4450" s="6" t="str">
        <f>VLOOKUP(F4450,'Customer Info'!A:B,2,0)</f>
        <v>Neoma</v>
      </c>
      <c r="H4450" s="6" t="str">
        <f>VLOOKUP(F4450,'Customer Info'!A:C,3,0)</f>
        <v>Murray</v>
      </c>
      <c r="I4450" s="6" t="str">
        <f>VLOOKUP(F4450,'Customer Info'!A:E,5,0)</f>
        <v>Guwahati</v>
      </c>
      <c r="J4450" s="2" t="s">
        <v>704</v>
      </c>
      <c r="K4450" s="2">
        <v>3145</v>
      </c>
      <c r="L4450" s="2">
        <v>3025</v>
      </c>
      <c r="M4450" s="2">
        <v>4</v>
      </c>
      <c r="N4450" s="7">
        <f t="shared" si="276"/>
        <v>12100</v>
      </c>
      <c r="O4450" s="7">
        <f t="shared" si="277"/>
        <v>12580</v>
      </c>
      <c r="P4450" s="2">
        <v>81</v>
      </c>
      <c r="Q4450" s="8">
        <f t="shared" si="278"/>
        <v>12661</v>
      </c>
      <c r="R4450" s="8">
        <f t="shared" si="279"/>
        <v>480</v>
      </c>
      <c r="S4450" s="2" t="s">
        <v>31</v>
      </c>
      <c r="T4450" s="22" cm="1">
        <f t="array" ref="T4450">_xlfn.IFS(OR(Q4450&gt;$U$2,Q4450&lt;$U$3),Q4450*$V$2,OR(Q4450&gt;$U$3,Q4450&lt;$U$4),Q4450*$V$3,OR(Q4450&gt;$U$3,Q4450&lt;$U$4),Q4450*$V$4,OR(Q4450&gt;$U$5,Q4450&lt;$U$6),Q4450*$V$6,OR(Q4450&gt;$U$6,Q4450&lt;$U$7),Q4450*$V$7)</f>
        <v>253.22</v>
      </c>
    </row>
    <row r="4451" spans="1:20" x14ac:dyDescent="0.3">
      <c r="A4451" s="2" t="s">
        <v>5136</v>
      </c>
      <c r="B4451" s="5">
        <v>43775</v>
      </c>
      <c r="C4451" s="5">
        <v>43777</v>
      </c>
      <c r="D4451" s="2" t="s">
        <v>26</v>
      </c>
      <c r="E4451" s="2" t="s">
        <v>41</v>
      </c>
      <c r="F4451" s="2" t="s">
        <v>361</v>
      </c>
      <c r="G4451" s="6" t="str">
        <f>VLOOKUP(F4451,'Customer Info'!A:B,2,0)</f>
        <v>Julia</v>
      </c>
      <c r="H4451" s="6" t="str">
        <f>VLOOKUP(F4451,'Customer Info'!A:C,3,0)</f>
        <v>Barnett</v>
      </c>
      <c r="I4451" s="6" t="str">
        <f>VLOOKUP(F4451,'Customer Info'!A:E,5,0)</f>
        <v>Zhuhai</v>
      </c>
      <c r="J4451" s="2" t="s">
        <v>329</v>
      </c>
      <c r="K4451" s="2">
        <v>8351</v>
      </c>
      <c r="L4451" s="2">
        <v>8033</v>
      </c>
      <c r="M4451" s="2">
        <v>2</v>
      </c>
      <c r="N4451" s="7">
        <f t="shared" si="276"/>
        <v>16066</v>
      </c>
      <c r="O4451" s="7">
        <f t="shared" si="277"/>
        <v>16702</v>
      </c>
      <c r="P4451" s="2">
        <v>46</v>
      </c>
      <c r="Q4451" s="8">
        <f t="shared" si="278"/>
        <v>16748</v>
      </c>
      <c r="R4451" s="8">
        <f t="shared" si="279"/>
        <v>636</v>
      </c>
      <c r="S4451" s="2" t="s">
        <v>31</v>
      </c>
      <c r="T4451" s="22" cm="1">
        <f t="array" ref="T4451">_xlfn.IFS(OR(Q4451&gt;$U$2,Q4451&lt;$U$3),Q4451*$V$2,OR(Q4451&gt;$U$3,Q4451&lt;$U$4),Q4451*$V$3,OR(Q4451&gt;$U$3,Q4451&lt;$U$4),Q4451*$V$4,OR(Q4451&gt;$U$5,Q4451&lt;$U$6),Q4451*$V$6,OR(Q4451&gt;$U$6,Q4451&lt;$U$7),Q4451*$V$7)</f>
        <v>334.96</v>
      </c>
    </row>
    <row r="4452" spans="1:20" x14ac:dyDescent="0.3">
      <c r="A4452" s="2" t="s">
        <v>5137</v>
      </c>
      <c r="B4452" s="5">
        <v>43730</v>
      </c>
      <c r="C4452" s="5">
        <v>43731</v>
      </c>
      <c r="D4452" s="2" t="s">
        <v>26</v>
      </c>
      <c r="E4452" s="2" t="s">
        <v>66</v>
      </c>
      <c r="F4452" s="2" t="s">
        <v>1757</v>
      </c>
      <c r="G4452" s="6" t="str">
        <f>VLOOKUP(F4452,'Customer Info'!A:B,2,0)</f>
        <v>Stefania</v>
      </c>
      <c r="H4452" s="6" t="str">
        <f>VLOOKUP(F4452,'Customer Info'!A:C,3,0)</f>
        <v>Perrino</v>
      </c>
      <c r="I4452" s="6" t="str">
        <f>VLOOKUP(F4452,'Customer Info'!A:E,5,0)</f>
        <v>Albury</v>
      </c>
      <c r="J4452" s="2" t="s">
        <v>697</v>
      </c>
      <c r="K4452" s="2">
        <v>3053</v>
      </c>
      <c r="L4452" s="2">
        <v>2937</v>
      </c>
      <c r="M4452" s="2">
        <v>7</v>
      </c>
      <c r="N4452" s="7">
        <f t="shared" si="276"/>
        <v>20559</v>
      </c>
      <c r="O4452" s="7">
        <f t="shared" si="277"/>
        <v>21371</v>
      </c>
      <c r="P4452" s="2">
        <v>24</v>
      </c>
      <c r="Q4452" s="8">
        <f t="shared" si="278"/>
        <v>21395</v>
      </c>
      <c r="R4452" s="8">
        <f t="shared" si="279"/>
        <v>812</v>
      </c>
      <c r="S4452" s="2" t="s">
        <v>31</v>
      </c>
      <c r="T4452" s="22" cm="1">
        <f t="array" ref="T4452">_xlfn.IFS(OR(Q4452&gt;$U$2,Q4452&lt;$U$3),Q4452*$V$2,OR(Q4452&gt;$U$3,Q4452&lt;$U$4),Q4452*$V$3,OR(Q4452&gt;$U$3,Q4452&lt;$U$4),Q4452*$V$4,OR(Q4452&gt;$U$5,Q4452&lt;$U$6),Q4452*$V$6,OR(Q4452&gt;$U$6,Q4452&lt;$U$7),Q4452*$V$7)</f>
        <v>427.90000000000003</v>
      </c>
    </row>
    <row r="4453" spans="1:20" x14ac:dyDescent="0.3">
      <c r="A4453" s="2" t="s">
        <v>5138</v>
      </c>
      <c r="B4453" s="5">
        <v>43567</v>
      </c>
      <c r="C4453" s="5">
        <v>43569</v>
      </c>
      <c r="D4453" s="2" t="s">
        <v>45</v>
      </c>
      <c r="E4453" s="2" t="s">
        <v>34</v>
      </c>
      <c r="F4453" s="2" t="s">
        <v>1041</v>
      </c>
      <c r="G4453" s="6" t="str">
        <f>VLOOKUP(F4453,'Customer Info'!A:B,2,0)</f>
        <v>William</v>
      </c>
      <c r="H4453" s="6" t="str">
        <f>VLOOKUP(F4453,'Customer Info'!A:C,3,0)</f>
        <v>Brown</v>
      </c>
      <c r="I4453" s="6" t="str">
        <f>VLOOKUP(F4453,'Customer Info'!A:E,5,0)</f>
        <v>Denpasar</v>
      </c>
      <c r="J4453" s="2" t="s">
        <v>60</v>
      </c>
      <c r="K4453" s="2">
        <v>185</v>
      </c>
      <c r="L4453" s="2">
        <v>171</v>
      </c>
      <c r="M4453" s="2">
        <v>4</v>
      </c>
      <c r="N4453" s="7">
        <f t="shared" si="276"/>
        <v>684</v>
      </c>
      <c r="O4453" s="7">
        <f t="shared" si="277"/>
        <v>740</v>
      </c>
      <c r="P4453" s="2">
        <v>30</v>
      </c>
      <c r="Q4453" s="8">
        <f t="shared" si="278"/>
        <v>770</v>
      </c>
      <c r="R4453" s="8">
        <f t="shared" si="279"/>
        <v>56</v>
      </c>
      <c r="S4453" s="2" t="s">
        <v>31</v>
      </c>
      <c r="T4453" s="22" cm="1">
        <f t="array" ref="T4453">_xlfn.IFS(OR(Q4453&gt;$U$2,Q4453&lt;$U$3),Q4453*$V$2,OR(Q4453&gt;$U$3,Q4453&lt;$U$4),Q4453*$V$3,OR(Q4453&gt;$U$3,Q4453&lt;$U$4),Q4453*$V$4,OR(Q4453&gt;$U$5,Q4453&lt;$U$6),Q4453*$V$6,OR(Q4453&gt;$U$6,Q4453&lt;$U$7),Q4453*$V$7)</f>
        <v>15.4</v>
      </c>
    </row>
    <row r="4454" spans="1:20" x14ac:dyDescent="0.3">
      <c r="A4454" s="2" t="s">
        <v>5139</v>
      </c>
      <c r="B4454" s="5">
        <v>43807</v>
      </c>
      <c r="C4454" s="5">
        <v>43809</v>
      </c>
      <c r="D4454" s="2" t="s">
        <v>26</v>
      </c>
      <c r="E4454" s="2" t="s">
        <v>46</v>
      </c>
      <c r="F4454" s="2" t="s">
        <v>816</v>
      </c>
      <c r="G4454" s="6" t="str">
        <f>VLOOKUP(F4454,'Customer Info'!A:B,2,0)</f>
        <v>Bobby</v>
      </c>
      <c r="H4454" s="6" t="str">
        <f>VLOOKUP(F4454,'Customer Info'!A:C,3,0)</f>
        <v>Odegard</v>
      </c>
      <c r="I4454" s="6" t="str">
        <f>VLOOKUP(F4454,'Customer Info'!A:E,5,0)</f>
        <v>Adelaide</v>
      </c>
      <c r="J4454" s="2" t="s">
        <v>205</v>
      </c>
      <c r="K4454" s="2">
        <v>3354</v>
      </c>
      <c r="L4454" s="2">
        <v>3102</v>
      </c>
      <c r="M4454" s="2">
        <v>8</v>
      </c>
      <c r="N4454" s="7">
        <f t="shared" si="276"/>
        <v>24816</v>
      </c>
      <c r="O4454" s="7">
        <f t="shared" si="277"/>
        <v>26832</v>
      </c>
      <c r="P4454" s="2">
        <v>73</v>
      </c>
      <c r="Q4454" s="8">
        <f t="shared" si="278"/>
        <v>26905</v>
      </c>
      <c r="R4454" s="8">
        <f t="shared" si="279"/>
        <v>2016</v>
      </c>
      <c r="S4454" s="2" t="s">
        <v>69</v>
      </c>
      <c r="T4454" s="22" cm="1">
        <f t="array" ref="T4454">_xlfn.IFS(OR(Q4454&gt;$U$2,Q4454&lt;$U$3),Q4454*$V$2,OR(Q4454&gt;$U$3,Q4454&lt;$U$4),Q4454*$V$3,OR(Q4454&gt;$U$3,Q4454&lt;$U$4),Q4454*$V$4,OR(Q4454&gt;$U$5,Q4454&lt;$U$6),Q4454*$V$6,OR(Q4454&gt;$U$6,Q4454&lt;$U$7),Q4454*$V$7)</f>
        <v>538.1</v>
      </c>
    </row>
    <row r="4455" spans="1:20" x14ac:dyDescent="0.3">
      <c r="A4455" s="2" t="s">
        <v>5140</v>
      </c>
      <c r="B4455" s="5">
        <v>43807</v>
      </c>
      <c r="C4455" s="5">
        <v>43808</v>
      </c>
      <c r="D4455" s="2" t="s">
        <v>45</v>
      </c>
      <c r="E4455" s="2" t="s">
        <v>66</v>
      </c>
      <c r="F4455" s="2" t="s">
        <v>137</v>
      </c>
      <c r="G4455" s="6" t="str">
        <f>VLOOKUP(F4455,'Customer Info'!A:B,2,0)</f>
        <v>Dana</v>
      </c>
      <c r="H4455" s="6" t="str">
        <f>VLOOKUP(F4455,'Customer Info'!A:C,3,0)</f>
        <v>Kaydos</v>
      </c>
      <c r="I4455" s="6" t="str">
        <f>VLOOKUP(F4455,'Customer Info'!A:E,5,0)</f>
        <v>Nagercoil</v>
      </c>
      <c r="J4455" s="2" t="s">
        <v>271</v>
      </c>
      <c r="K4455" s="2">
        <v>1169</v>
      </c>
      <c r="L4455" s="2">
        <v>1072</v>
      </c>
      <c r="M4455" s="2">
        <v>4</v>
      </c>
      <c r="N4455" s="7">
        <f t="shared" si="276"/>
        <v>4288</v>
      </c>
      <c r="O4455" s="7">
        <f t="shared" si="277"/>
        <v>4676</v>
      </c>
      <c r="P4455" s="2">
        <v>75</v>
      </c>
      <c r="Q4455" s="8">
        <f t="shared" si="278"/>
        <v>4751</v>
      </c>
      <c r="R4455" s="8">
        <f t="shared" si="279"/>
        <v>388</v>
      </c>
      <c r="S4455" s="2" t="s">
        <v>28</v>
      </c>
      <c r="T4455" s="22" cm="1">
        <f t="array" ref="T4455">_xlfn.IFS(OR(Q4455&gt;$U$2,Q4455&lt;$U$3),Q4455*$V$2,OR(Q4455&gt;$U$3,Q4455&lt;$U$4),Q4455*$V$3,OR(Q4455&gt;$U$3,Q4455&lt;$U$4),Q4455*$V$4,OR(Q4455&gt;$U$5,Q4455&lt;$U$6),Q4455*$V$6,OR(Q4455&gt;$U$6,Q4455&lt;$U$7),Q4455*$V$7)</f>
        <v>95.02</v>
      </c>
    </row>
    <row r="4456" spans="1:20" x14ac:dyDescent="0.3">
      <c r="A4456" s="2" t="s">
        <v>5141</v>
      </c>
      <c r="B4456" s="5">
        <v>43580</v>
      </c>
      <c r="C4456" s="5">
        <v>43580</v>
      </c>
      <c r="D4456" s="2" t="s">
        <v>45</v>
      </c>
      <c r="E4456" s="2" t="s">
        <v>46</v>
      </c>
      <c r="F4456" s="2" t="s">
        <v>2349</v>
      </c>
      <c r="G4456" s="6" t="str">
        <f>VLOOKUP(F4456,'Customer Info'!A:B,2,0)</f>
        <v>Julia</v>
      </c>
      <c r="H4456" s="6" t="str">
        <f>VLOOKUP(F4456,'Customer Info'!A:C,3,0)</f>
        <v>Dunbar</v>
      </c>
      <c r="I4456" s="6" t="str">
        <f>VLOOKUP(F4456,'Customer Info'!A:E,5,0)</f>
        <v>Cologne</v>
      </c>
      <c r="J4456" s="2" t="s">
        <v>126</v>
      </c>
      <c r="K4456" s="2">
        <v>829</v>
      </c>
      <c r="L4456" s="2">
        <v>761</v>
      </c>
      <c r="M4456" s="2">
        <v>4</v>
      </c>
      <c r="N4456" s="7">
        <f t="shared" si="276"/>
        <v>3044</v>
      </c>
      <c r="O4456" s="7">
        <f t="shared" si="277"/>
        <v>3316</v>
      </c>
      <c r="P4456" s="2">
        <v>79</v>
      </c>
      <c r="Q4456" s="8">
        <f t="shared" si="278"/>
        <v>3395</v>
      </c>
      <c r="R4456" s="8">
        <f t="shared" si="279"/>
        <v>272</v>
      </c>
      <c r="S4456" s="2" t="s">
        <v>31</v>
      </c>
      <c r="T4456" s="22" cm="1">
        <f t="array" ref="T4456">_xlfn.IFS(OR(Q4456&gt;$U$2,Q4456&lt;$U$3),Q4456*$V$2,OR(Q4456&gt;$U$3,Q4456&lt;$U$4),Q4456*$V$3,OR(Q4456&gt;$U$3,Q4456&lt;$U$4),Q4456*$V$4,OR(Q4456&gt;$U$5,Q4456&lt;$U$6),Q4456*$V$6,OR(Q4456&gt;$U$6,Q4456&lt;$U$7),Q4456*$V$7)</f>
        <v>67.900000000000006</v>
      </c>
    </row>
    <row r="4457" spans="1:20" x14ac:dyDescent="0.3">
      <c r="A4457" s="2" t="s">
        <v>5142</v>
      </c>
      <c r="B4457" s="5">
        <v>43492</v>
      </c>
      <c r="C4457" s="5">
        <v>43494</v>
      </c>
      <c r="D4457" s="2" t="s">
        <v>26</v>
      </c>
      <c r="E4457" s="2" t="s">
        <v>89</v>
      </c>
      <c r="F4457" s="2" t="s">
        <v>137</v>
      </c>
      <c r="G4457" s="6" t="str">
        <f>VLOOKUP(F4457,'Customer Info'!A:B,2,0)</f>
        <v>Dana</v>
      </c>
      <c r="H4457" s="6" t="str">
        <f>VLOOKUP(F4457,'Customer Info'!A:C,3,0)</f>
        <v>Kaydos</v>
      </c>
      <c r="I4457" s="6" t="str">
        <f>VLOOKUP(F4457,'Customer Info'!A:E,5,0)</f>
        <v>Nagercoil</v>
      </c>
      <c r="J4457" s="2" t="s">
        <v>60</v>
      </c>
      <c r="K4457" s="2">
        <v>1770</v>
      </c>
      <c r="L4457" s="2">
        <v>1592</v>
      </c>
      <c r="M4457" s="2">
        <v>1</v>
      </c>
      <c r="N4457" s="7">
        <f t="shared" si="276"/>
        <v>1592</v>
      </c>
      <c r="O4457" s="7">
        <f t="shared" si="277"/>
        <v>1770</v>
      </c>
      <c r="P4457" s="2">
        <v>53</v>
      </c>
      <c r="Q4457" s="8">
        <f t="shared" si="278"/>
        <v>1823</v>
      </c>
      <c r="R4457" s="8">
        <f t="shared" si="279"/>
        <v>178</v>
      </c>
      <c r="S4457" s="2" t="s">
        <v>31</v>
      </c>
      <c r="T4457" s="22" cm="1">
        <f t="array" ref="T4457">_xlfn.IFS(OR(Q4457&gt;$U$2,Q4457&lt;$U$3),Q4457*$V$2,OR(Q4457&gt;$U$3,Q4457&lt;$U$4),Q4457*$V$3,OR(Q4457&gt;$U$3,Q4457&lt;$U$4),Q4457*$V$4,OR(Q4457&gt;$U$5,Q4457&lt;$U$6),Q4457*$V$6,OR(Q4457&gt;$U$6,Q4457&lt;$U$7),Q4457*$V$7)</f>
        <v>36.46</v>
      </c>
    </row>
    <row r="4458" spans="1:20" x14ac:dyDescent="0.3">
      <c r="A4458" s="2" t="s">
        <v>5143</v>
      </c>
      <c r="B4458" s="5">
        <v>43491</v>
      </c>
      <c r="C4458" s="5">
        <v>43492</v>
      </c>
      <c r="D4458" s="2" t="s">
        <v>26</v>
      </c>
      <c r="E4458" s="2" t="s">
        <v>27</v>
      </c>
      <c r="F4458" s="2" t="s">
        <v>445</v>
      </c>
      <c r="G4458" s="6" t="str">
        <f>VLOOKUP(F4458,'Customer Info'!A:B,2,0)</f>
        <v>Lisa</v>
      </c>
      <c r="H4458" s="6" t="str">
        <f>VLOOKUP(F4458,'Customer Info'!A:C,3,0)</f>
        <v>DeCherney</v>
      </c>
      <c r="I4458" s="6" t="str">
        <f>VLOOKUP(F4458,'Customer Info'!A:E,5,0)</f>
        <v>Ningbo</v>
      </c>
      <c r="J4458" s="2" t="s">
        <v>716</v>
      </c>
      <c r="K4458" s="2">
        <v>7623</v>
      </c>
      <c r="L4458" s="2">
        <v>7064</v>
      </c>
      <c r="M4458" s="2">
        <v>3</v>
      </c>
      <c r="N4458" s="7">
        <f t="shared" si="276"/>
        <v>21192</v>
      </c>
      <c r="O4458" s="7">
        <f t="shared" si="277"/>
        <v>22869</v>
      </c>
      <c r="P4458" s="2">
        <v>63</v>
      </c>
      <c r="Q4458" s="8">
        <f t="shared" si="278"/>
        <v>22932</v>
      </c>
      <c r="R4458" s="8">
        <f t="shared" si="279"/>
        <v>1677</v>
      </c>
      <c r="S4458" s="2" t="s">
        <v>31</v>
      </c>
      <c r="T4458" s="22" cm="1">
        <f t="array" ref="T4458">_xlfn.IFS(OR(Q4458&gt;$U$2,Q4458&lt;$U$3),Q4458*$V$2,OR(Q4458&gt;$U$3,Q4458&lt;$U$4),Q4458*$V$3,OR(Q4458&gt;$U$3,Q4458&lt;$U$4),Q4458*$V$4,OR(Q4458&gt;$U$5,Q4458&lt;$U$6),Q4458*$V$6,OR(Q4458&gt;$U$6,Q4458&lt;$U$7),Q4458*$V$7)</f>
        <v>458.64</v>
      </c>
    </row>
    <row r="4459" spans="1:20" x14ac:dyDescent="0.3">
      <c r="A4459" s="2" t="s">
        <v>5144</v>
      </c>
      <c r="B4459" s="5">
        <v>43815</v>
      </c>
      <c r="C4459" s="5">
        <v>43817</v>
      </c>
      <c r="D4459" s="2" t="s">
        <v>33</v>
      </c>
      <c r="E4459" s="2" t="s">
        <v>27</v>
      </c>
      <c r="F4459" s="2" t="s">
        <v>1744</v>
      </c>
      <c r="G4459" s="6" t="str">
        <f>VLOOKUP(F4459,'Customer Info'!A:B,2,0)</f>
        <v>Aaron</v>
      </c>
      <c r="H4459" s="6" t="str">
        <f>VLOOKUP(F4459,'Customer Info'!A:C,3,0)</f>
        <v>Smayling</v>
      </c>
      <c r="I4459" s="6" t="str">
        <f>VLOOKUP(F4459,'Customer Info'!A:E,5,0)</f>
        <v>Port Macquarie</v>
      </c>
      <c r="J4459" s="2" t="s">
        <v>414</v>
      </c>
      <c r="K4459" s="2">
        <v>6768</v>
      </c>
      <c r="L4459" s="2">
        <v>6512</v>
      </c>
      <c r="M4459" s="2">
        <v>4</v>
      </c>
      <c r="N4459" s="7">
        <f t="shared" si="276"/>
        <v>26048</v>
      </c>
      <c r="O4459" s="7">
        <f t="shared" si="277"/>
        <v>27072</v>
      </c>
      <c r="P4459" s="2">
        <v>63</v>
      </c>
      <c r="Q4459" s="8">
        <f t="shared" si="278"/>
        <v>27135</v>
      </c>
      <c r="R4459" s="8">
        <f t="shared" si="279"/>
        <v>1024</v>
      </c>
      <c r="S4459" s="2" t="s">
        <v>31</v>
      </c>
      <c r="T4459" s="22" cm="1">
        <f t="array" ref="T4459">_xlfn.IFS(OR(Q4459&gt;$U$2,Q4459&lt;$U$3),Q4459*$V$2,OR(Q4459&gt;$U$3,Q4459&lt;$U$4),Q4459*$V$3,OR(Q4459&gt;$U$3,Q4459&lt;$U$4),Q4459*$V$4,OR(Q4459&gt;$U$5,Q4459&lt;$U$6),Q4459*$V$6,OR(Q4459&gt;$U$6,Q4459&lt;$U$7),Q4459*$V$7)</f>
        <v>542.70000000000005</v>
      </c>
    </row>
    <row r="4460" spans="1:20" x14ac:dyDescent="0.3">
      <c r="A4460" s="2" t="s">
        <v>5145</v>
      </c>
      <c r="B4460" s="5">
        <v>43532</v>
      </c>
      <c r="C4460" s="5">
        <v>43533</v>
      </c>
      <c r="D4460" s="2" t="s">
        <v>45</v>
      </c>
      <c r="E4460" s="2" t="s">
        <v>41</v>
      </c>
      <c r="F4460" s="2" t="s">
        <v>475</v>
      </c>
      <c r="G4460" s="6" t="str">
        <f>VLOOKUP(F4460,'Customer Info'!A:B,2,0)</f>
        <v>Philip</v>
      </c>
      <c r="H4460" s="6" t="str">
        <f>VLOOKUP(F4460,'Customer Info'!A:C,3,0)</f>
        <v>Brown</v>
      </c>
      <c r="I4460" s="6" t="str">
        <f>VLOOKUP(F4460,'Customer Info'!A:E,5,0)</f>
        <v>Binjai</v>
      </c>
      <c r="J4460" s="2" t="s">
        <v>520</v>
      </c>
      <c r="K4460" s="2">
        <v>751</v>
      </c>
      <c r="L4460" s="2">
        <v>696</v>
      </c>
      <c r="M4460" s="2">
        <v>2</v>
      </c>
      <c r="N4460" s="7">
        <f t="shared" si="276"/>
        <v>1392</v>
      </c>
      <c r="O4460" s="7">
        <f t="shared" si="277"/>
        <v>1502</v>
      </c>
      <c r="P4460" s="2">
        <v>26</v>
      </c>
      <c r="Q4460" s="8">
        <f t="shared" si="278"/>
        <v>1528</v>
      </c>
      <c r="R4460" s="8">
        <f t="shared" si="279"/>
        <v>110</v>
      </c>
      <c r="S4460" s="2" t="s">
        <v>31</v>
      </c>
      <c r="T4460" s="22" cm="1">
        <f t="array" ref="T4460">_xlfn.IFS(OR(Q4460&gt;$U$2,Q4460&lt;$U$3),Q4460*$V$2,OR(Q4460&gt;$U$3,Q4460&lt;$U$4),Q4460*$V$3,OR(Q4460&gt;$U$3,Q4460&lt;$U$4),Q4460*$V$4,OR(Q4460&gt;$U$5,Q4460&lt;$U$6),Q4460*$V$6,OR(Q4460&gt;$U$6,Q4460&lt;$U$7),Q4460*$V$7)</f>
        <v>30.560000000000002</v>
      </c>
    </row>
    <row r="4461" spans="1:20" x14ac:dyDescent="0.3">
      <c r="A4461" s="2" t="s">
        <v>5146</v>
      </c>
      <c r="B4461" s="5">
        <v>43550</v>
      </c>
      <c r="C4461" s="5">
        <v>43550</v>
      </c>
      <c r="D4461" s="2" t="s">
        <v>33</v>
      </c>
      <c r="E4461" s="2" t="s">
        <v>66</v>
      </c>
      <c r="F4461" s="2" t="s">
        <v>731</v>
      </c>
      <c r="G4461" s="6" t="str">
        <f>VLOOKUP(F4461,'Customer Info'!A:B,2,0)</f>
        <v>Thomas</v>
      </c>
      <c r="H4461" s="6" t="str">
        <f>VLOOKUP(F4461,'Customer Info'!A:C,3,0)</f>
        <v>Seio</v>
      </c>
      <c r="I4461" s="6" t="str">
        <f>VLOOKUP(F4461,'Customer Info'!A:E,5,0)</f>
        <v>Melbourne</v>
      </c>
      <c r="J4461" s="2" t="s">
        <v>283</v>
      </c>
      <c r="K4461" s="2">
        <v>7658</v>
      </c>
      <c r="L4461" s="2">
        <v>7026</v>
      </c>
      <c r="M4461" s="2">
        <v>1</v>
      </c>
      <c r="N4461" s="7">
        <f t="shared" si="276"/>
        <v>7026</v>
      </c>
      <c r="O4461" s="7">
        <f t="shared" si="277"/>
        <v>7658</v>
      </c>
      <c r="P4461" s="2">
        <v>44</v>
      </c>
      <c r="Q4461" s="8">
        <f t="shared" si="278"/>
        <v>7702</v>
      </c>
      <c r="R4461" s="8">
        <f t="shared" si="279"/>
        <v>632</v>
      </c>
      <c r="S4461" s="2" t="s">
        <v>31</v>
      </c>
      <c r="T4461" s="22" cm="1">
        <f t="array" ref="T4461">_xlfn.IFS(OR(Q4461&gt;$U$2,Q4461&lt;$U$3),Q4461*$V$2,OR(Q4461&gt;$U$3,Q4461&lt;$U$4),Q4461*$V$3,OR(Q4461&gt;$U$3,Q4461&lt;$U$4),Q4461*$V$4,OR(Q4461&gt;$U$5,Q4461&lt;$U$6),Q4461*$V$6,OR(Q4461&gt;$U$6,Q4461&lt;$U$7),Q4461*$V$7)</f>
        <v>154.04</v>
      </c>
    </row>
    <row r="4462" spans="1:20" x14ac:dyDescent="0.3">
      <c r="A4462" s="2" t="s">
        <v>5147</v>
      </c>
      <c r="B4462" s="5">
        <v>43808</v>
      </c>
      <c r="C4462" s="5">
        <v>43809</v>
      </c>
      <c r="D4462" s="2" t="s">
        <v>26</v>
      </c>
      <c r="E4462" s="2" t="s">
        <v>66</v>
      </c>
      <c r="F4462" s="2" t="s">
        <v>140</v>
      </c>
      <c r="G4462" s="6" t="str">
        <f>VLOOKUP(F4462,'Customer Info'!A:B,2,0)</f>
        <v>Steve</v>
      </c>
      <c r="H4462" s="6" t="str">
        <f>VLOOKUP(F4462,'Customer Info'!A:C,3,0)</f>
        <v>Carroll</v>
      </c>
      <c r="I4462" s="6" t="str">
        <f>VLOOKUP(F4462,'Customer Info'!A:E,5,0)</f>
        <v>Qingdao</v>
      </c>
      <c r="J4462" s="2" t="s">
        <v>464</v>
      </c>
      <c r="K4462" s="2">
        <v>8752</v>
      </c>
      <c r="L4462" s="2">
        <v>7877</v>
      </c>
      <c r="M4462" s="2">
        <v>2</v>
      </c>
      <c r="N4462" s="7">
        <f t="shared" si="276"/>
        <v>15754</v>
      </c>
      <c r="O4462" s="7">
        <f t="shared" si="277"/>
        <v>17504</v>
      </c>
      <c r="P4462" s="2">
        <v>100</v>
      </c>
      <c r="Q4462" s="8">
        <f t="shared" si="278"/>
        <v>17604</v>
      </c>
      <c r="R4462" s="8">
        <f t="shared" si="279"/>
        <v>1750</v>
      </c>
      <c r="S4462" s="2" t="s">
        <v>28</v>
      </c>
      <c r="T4462" s="22" cm="1">
        <f t="array" ref="T4462">_xlfn.IFS(OR(Q4462&gt;$U$2,Q4462&lt;$U$3),Q4462*$V$2,OR(Q4462&gt;$U$3,Q4462&lt;$U$4),Q4462*$V$3,OR(Q4462&gt;$U$3,Q4462&lt;$U$4),Q4462*$V$4,OR(Q4462&gt;$U$5,Q4462&lt;$U$6),Q4462*$V$6,OR(Q4462&gt;$U$6,Q4462&lt;$U$7),Q4462*$V$7)</f>
        <v>352.08</v>
      </c>
    </row>
    <row r="4463" spans="1:20" x14ac:dyDescent="0.3">
      <c r="A4463" s="2" t="s">
        <v>5148</v>
      </c>
      <c r="B4463" s="5">
        <v>43783</v>
      </c>
      <c r="C4463" s="5">
        <v>43783</v>
      </c>
      <c r="D4463" s="2" t="s">
        <v>33</v>
      </c>
      <c r="E4463" s="2" t="s">
        <v>34</v>
      </c>
      <c r="F4463" s="2" t="s">
        <v>1034</v>
      </c>
      <c r="G4463" s="6" t="str">
        <f>VLOOKUP(F4463,'Customer Info'!A:B,2,0)</f>
        <v>Ralph</v>
      </c>
      <c r="H4463" s="6" t="str">
        <f>VLOOKUP(F4463,'Customer Info'!A:C,3,0)</f>
        <v>Arnett</v>
      </c>
      <c r="I4463" s="6" t="str">
        <f>VLOOKUP(F4463,'Customer Info'!A:E,5,0)</f>
        <v>Jhansi</v>
      </c>
      <c r="J4463" s="2" t="s">
        <v>51</v>
      </c>
      <c r="K4463" s="2">
        <v>8630</v>
      </c>
      <c r="L4463" s="2">
        <v>8303</v>
      </c>
      <c r="M4463" s="2">
        <v>3</v>
      </c>
      <c r="N4463" s="7">
        <f t="shared" si="276"/>
        <v>24909</v>
      </c>
      <c r="O4463" s="7">
        <f t="shared" si="277"/>
        <v>25890</v>
      </c>
      <c r="P4463" s="2">
        <v>70</v>
      </c>
      <c r="Q4463" s="8">
        <f t="shared" si="278"/>
        <v>25960</v>
      </c>
      <c r="R4463" s="8">
        <f t="shared" si="279"/>
        <v>981</v>
      </c>
      <c r="S4463" s="2" t="s">
        <v>61</v>
      </c>
      <c r="T4463" s="22" cm="1">
        <f t="array" ref="T4463">_xlfn.IFS(OR(Q4463&gt;$U$2,Q4463&lt;$U$3),Q4463*$V$2,OR(Q4463&gt;$U$3,Q4463&lt;$U$4),Q4463*$V$3,OR(Q4463&gt;$U$3,Q4463&lt;$U$4),Q4463*$V$4,OR(Q4463&gt;$U$5,Q4463&lt;$U$6),Q4463*$V$6,OR(Q4463&gt;$U$6,Q4463&lt;$U$7),Q4463*$V$7)</f>
        <v>519.20000000000005</v>
      </c>
    </row>
    <row r="4464" spans="1:20" x14ac:dyDescent="0.3">
      <c r="A4464" s="2" t="s">
        <v>5149</v>
      </c>
      <c r="B4464" s="5">
        <v>43661</v>
      </c>
      <c r="C4464" s="5">
        <v>43661</v>
      </c>
      <c r="D4464" s="2" t="s">
        <v>45</v>
      </c>
      <c r="E4464" s="2" t="s">
        <v>66</v>
      </c>
      <c r="F4464" s="2" t="s">
        <v>1272</v>
      </c>
      <c r="G4464" s="6" t="str">
        <f>VLOOKUP(F4464,'Customer Info'!A:B,2,0)</f>
        <v>Joel</v>
      </c>
      <c r="H4464" s="6" t="str">
        <f>VLOOKUP(F4464,'Customer Info'!A:C,3,0)</f>
        <v>Eaton</v>
      </c>
      <c r="I4464" s="6" t="str">
        <f>VLOOKUP(F4464,'Customer Info'!A:E,5,0)</f>
        <v>Nuremberg</v>
      </c>
      <c r="J4464" s="2" t="s">
        <v>346</v>
      </c>
      <c r="K4464" s="2">
        <v>458</v>
      </c>
      <c r="L4464" s="2">
        <v>419</v>
      </c>
      <c r="M4464" s="2">
        <v>7</v>
      </c>
      <c r="N4464" s="7">
        <f t="shared" si="276"/>
        <v>2933</v>
      </c>
      <c r="O4464" s="7">
        <f t="shared" si="277"/>
        <v>3206</v>
      </c>
      <c r="P4464" s="2">
        <v>70</v>
      </c>
      <c r="Q4464" s="8">
        <f t="shared" si="278"/>
        <v>3276</v>
      </c>
      <c r="R4464" s="8">
        <f t="shared" si="279"/>
        <v>273</v>
      </c>
      <c r="S4464" s="2" t="s">
        <v>69</v>
      </c>
      <c r="T4464" s="22" cm="1">
        <f t="array" ref="T4464">_xlfn.IFS(OR(Q4464&gt;$U$2,Q4464&lt;$U$3),Q4464*$V$2,OR(Q4464&gt;$U$3,Q4464&lt;$U$4),Q4464*$V$3,OR(Q4464&gt;$U$3,Q4464&lt;$U$4),Q4464*$V$4,OR(Q4464&gt;$U$5,Q4464&lt;$U$6),Q4464*$V$6,OR(Q4464&gt;$U$6,Q4464&lt;$U$7),Q4464*$V$7)</f>
        <v>65.52</v>
      </c>
    </row>
    <row r="4465" spans="1:20" x14ac:dyDescent="0.3">
      <c r="A4465" s="2" t="s">
        <v>5150</v>
      </c>
      <c r="B4465" s="5">
        <v>43562</v>
      </c>
      <c r="C4465" s="5">
        <v>43563</v>
      </c>
      <c r="D4465" s="2" t="s">
        <v>45</v>
      </c>
      <c r="E4465" s="2" t="s">
        <v>34</v>
      </c>
      <c r="F4465" s="2" t="s">
        <v>1454</v>
      </c>
      <c r="G4465" s="6" t="str">
        <f>VLOOKUP(F4465,'Customer Info'!A:B,2,0)</f>
        <v>Ed</v>
      </c>
      <c r="H4465" s="6" t="str">
        <f>VLOOKUP(F4465,'Customer Info'!A:C,3,0)</f>
        <v>Braxton</v>
      </c>
      <c r="I4465" s="6" t="str">
        <f>VLOOKUP(F4465,'Customer Info'!A:E,5,0)</f>
        <v>Bhatpara</v>
      </c>
      <c r="J4465" s="2" t="s">
        <v>209</v>
      </c>
      <c r="K4465" s="2">
        <v>97</v>
      </c>
      <c r="L4465" s="2">
        <v>92</v>
      </c>
      <c r="M4465" s="2">
        <v>2</v>
      </c>
      <c r="N4465" s="7">
        <f t="shared" si="276"/>
        <v>184</v>
      </c>
      <c r="O4465" s="7">
        <f t="shared" si="277"/>
        <v>194</v>
      </c>
      <c r="P4465" s="2">
        <v>10</v>
      </c>
      <c r="Q4465" s="8">
        <f t="shared" si="278"/>
        <v>204</v>
      </c>
      <c r="R4465" s="8">
        <f t="shared" si="279"/>
        <v>10</v>
      </c>
      <c r="S4465" s="2" t="s">
        <v>31</v>
      </c>
      <c r="T4465" s="22" cm="1">
        <f t="array" ref="T4465">_xlfn.IFS(OR(Q4465&gt;$U$2,Q4465&lt;$U$3),Q4465*$V$2,OR(Q4465&gt;$U$3,Q4465&lt;$U$4),Q4465*$V$3,OR(Q4465&gt;$U$3,Q4465&lt;$U$4),Q4465*$V$4,OR(Q4465&gt;$U$5,Q4465&lt;$U$6),Q4465*$V$6,OR(Q4465&gt;$U$6,Q4465&lt;$U$7),Q4465*$V$7)</f>
        <v>4.08</v>
      </c>
    </row>
    <row r="4466" spans="1:20" x14ac:dyDescent="0.3">
      <c r="A4466" s="2" t="s">
        <v>5151</v>
      </c>
      <c r="B4466" s="5">
        <v>43708</v>
      </c>
      <c r="C4466" s="5">
        <v>43710</v>
      </c>
      <c r="D4466" s="2" t="s">
        <v>26</v>
      </c>
      <c r="E4466" s="2" t="s">
        <v>89</v>
      </c>
      <c r="F4466" s="2" t="s">
        <v>319</v>
      </c>
      <c r="G4466" s="6" t="str">
        <f>VLOOKUP(F4466,'Customer Info'!A:B,2,0)</f>
        <v>Yana</v>
      </c>
      <c r="H4466" s="6" t="str">
        <f>VLOOKUP(F4466,'Customer Info'!A:C,3,0)</f>
        <v>Sorensen</v>
      </c>
      <c r="I4466" s="6" t="str">
        <f>VLOOKUP(F4466,'Customer Info'!A:E,5,0)</f>
        <v>Bottrop</v>
      </c>
      <c r="J4466" s="2" t="s">
        <v>1394</v>
      </c>
      <c r="K4466" s="2">
        <v>1585</v>
      </c>
      <c r="L4466" s="2">
        <v>1495</v>
      </c>
      <c r="M4466" s="2">
        <v>6</v>
      </c>
      <c r="N4466" s="7">
        <f t="shared" si="276"/>
        <v>8970</v>
      </c>
      <c r="O4466" s="7">
        <f t="shared" si="277"/>
        <v>9510</v>
      </c>
      <c r="P4466" s="2">
        <v>48</v>
      </c>
      <c r="Q4466" s="8">
        <f t="shared" si="278"/>
        <v>9558</v>
      </c>
      <c r="R4466" s="8">
        <f t="shared" si="279"/>
        <v>540</v>
      </c>
      <c r="S4466" s="2" t="s">
        <v>31</v>
      </c>
      <c r="T4466" s="22" cm="1">
        <f t="array" ref="T4466">_xlfn.IFS(OR(Q4466&gt;$U$2,Q4466&lt;$U$3),Q4466*$V$2,OR(Q4466&gt;$U$3,Q4466&lt;$U$4),Q4466*$V$3,OR(Q4466&gt;$U$3,Q4466&lt;$U$4),Q4466*$V$4,OR(Q4466&gt;$U$5,Q4466&lt;$U$6),Q4466*$V$6,OR(Q4466&gt;$U$6,Q4466&lt;$U$7),Q4466*$V$7)</f>
        <v>191.16</v>
      </c>
    </row>
    <row r="4467" spans="1:20" x14ac:dyDescent="0.3">
      <c r="A4467" s="2" t="s">
        <v>5152</v>
      </c>
      <c r="B4467" s="5">
        <v>43776</v>
      </c>
      <c r="C4467" s="5">
        <v>43776</v>
      </c>
      <c r="D4467" s="2" t="s">
        <v>33</v>
      </c>
      <c r="E4467" s="2" t="s">
        <v>27</v>
      </c>
      <c r="F4467" s="2" t="s">
        <v>517</v>
      </c>
      <c r="G4467" s="6" t="str">
        <f>VLOOKUP(F4467,'Customer Info'!A:B,2,0)</f>
        <v>Ruben</v>
      </c>
      <c r="H4467" s="6" t="str">
        <f>VLOOKUP(F4467,'Customer Info'!A:C,3,0)</f>
        <v>Ausman</v>
      </c>
      <c r="I4467" s="6" t="str">
        <f>VLOOKUP(F4467,'Customer Info'!A:E,5,0)</f>
        <v>Sonneberg</v>
      </c>
      <c r="J4467" s="2" t="s">
        <v>291</v>
      </c>
      <c r="K4467" s="2">
        <v>6274</v>
      </c>
      <c r="L4467" s="2">
        <v>6093</v>
      </c>
      <c r="M4467" s="2">
        <v>4</v>
      </c>
      <c r="N4467" s="7">
        <f t="shared" si="276"/>
        <v>24372</v>
      </c>
      <c r="O4467" s="7">
        <f t="shared" si="277"/>
        <v>25096</v>
      </c>
      <c r="P4467" s="2">
        <v>78</v>
      </c>
      <c r="Q4467" s="8">
        <f t="shared" si="278"/>
        <v>25174</v>
      </c>
      <c r="R4467" s="8">
        <f t="shared" si="279"/>
        <v>724</v>
      </c>
      <c r="S4467" s="2" t="s">
        <v>69</v>
      </c>
      <c r="T4467" s="22" cm="1">
        <f t="array" ref="T4467">_xlfn.IFS(OR(Q4467&gt;$U$2,Q4467&lt;$U$3),Q4467*$V$2,OR(Q4467&gt;$U$3,Q4467&lt;$U$4),Q4467*$V$3,OR(Q4467&gt;$U$3,Q4467&lt;$U$4),Q4467*$V$4,OR(Q4467&gt;$U$5,Q4467&lt;$U$6),Q4467*$V$6,OR(Q4467&gt;$U$6,Q4467&lt;$U$7),Q4467*$V$7)</f>
        <v>503.48</v>
      </c>
    </row>
    <row r="4468" spans="1:20" x14ac:dyDescent="0.3">
      <c r="A4468" s="2" t="s">
        <v>5153</v>
      </c>
      <c r="B4468" s="5">
        <v>43761</v>
      </c>
      <c r="C4468" s="5">
        <v>43762</v>
      </c>
      <c r="D4468" s="2" t="s">
        <v>26</v>
      </c>
      <c r="E4468" s="2" t="s">
        <v>66</v>
      </c>
      <c r="F4468" s="2" t="s">
        <v>606</v>
      </c>
      <c r="G4468" s="6" t="str">
        <f>VLOOKUP(F4468,'Customer Info'!A:B,2,0)</f>
        <v>Shahid</v>
      </c>
      <c r="H4468" s="6" t="str">
        <f>VLOOKUP(F4468,'Customer Info'!A:C,3,0)</f>
        <v>Collister</v>
      </c>
      <c r="I4468" s="6" t="str">
        <f>VLOOKUP(F4468,'Customer Info'!A:E,5,0)</f>
        <v>Solapur</v>
      </c>
      <c r="J4468" s="2" t="s">
        <v>468</v>
      </c>
      <c r="K4468" s="2">
        <v>1878</v>
      </c>
      <c r="L4468" s="2">
        <v>1790</v>
      </c>
      <c r="M4468" s="2">
        <v>1</v>
      </c>
      <c r="N4468" s="7">
        <f t="shared" si="276"/>
        <v>1790</v>
      </c>
      <c r="O4468" s="7">
        <f t="shared" si="277"/>
        <v>1878</v>
      </c>
      <c r="P4468" s="2">
        <v>48</v>
      </c>
      <c r="Q4468" s="8">
        <f t="shared" si="278"/>
        <v>1926</v>
      </c>
      <c r="R4468" s="8">
        <f t="shared" si="279"/>
        <v>88</v>
      </c>
      <c r="S4468" s="2" t="s">
        <v>61</v>
      </c>
      <c r="T4468" s="22" cm="1">
        <f t="array" ref="T4468">_xlfn.IFS(OR(Q4468&gt;$U$2,Q4468&lt;$U$3),Q4468*$V$2,OR(Q4468&gt;$U$3,Q4468&lt;$U$4),Q4468*$V$3,OR(Q4468&gt;$U$3,Q4468&lt;$U$4),Q4468*$V$4,OR(Q4468&gt;$U$5,Q4468&lt;$U$6),Q4468*$V$6,OR(Q4468&gt;$U$6,Q4468&lt;$U$7),Q4468*$V$7)</f>
        <v>38.520000000000003</v>
      </c>
    </row>
    <row r="4469" spans="1:20" x14ac:dyDescent="0.3">
      <c r="A4469" s="2" t="s">
        <v>5154</v>
      </c>
      <c r="B4469" s="5">
        <v>43795</v>
      </c>
      <c r="C4469" s="5">
        <v>43796</v>
      </c>
      <c r="D4469" s="2" t="s">
        <v>33</v>
      </c>
      <c r="E4469" s="2" t="s">
        <v>27</v>
      </c>
      <c r="F4469" s="2" t="s">
        <v>1507</v>
      </c>
      <c r="G4469" s="6" t="str">
        <f>VLOOKUP(F4469,'Customer Info'!A:B,2,0)</f>
        <v>Laurel</v>
      </c>
      <c r="H4469" s="6" t="str">
        <f>VLOOKUP(F4469,'Customer Info'!A:C,3,0)</f>
        <v>Beltran</v>
      </c>
      <c r="I4469" s="6" t="str">
        <f>VLOOKUP(F4469,'Customer Info'!A:E,5,0)</f>
        <v>Wuppertal</v>
      </c>
      <c r="J4469" s="2" t="s">
        <v>332</v>
      </c>
      <c r="K4469" s="2">
        <v>8399</v>
      </c>
      <c r="L4469" s="2">
        <v>8001</v>
      </c>
      <c r="M4469" s="2">
        <v>4</v>
      </c>
      <c r="N4469" s="7">
        <f t="shared" si="276"/>
        <v>32004</v>
      </c>
      <c r="O4469" s="7">
        <f t="shared" si="277"/>
        <v>33596</v>
      </c>
      <c r="P4469" s="2">
        <v>72</v>
      </c>
      <c r="Q4469" s="8">
        <f t="shared" si="278"/>
        <v>33668</v>
      </c>
      <c r="R4469" s="8">
        <f t="shared" si="279"/>
        <v>1592</v>
      </c>
      <c r="S4469" s="2" t="s">
        <v>31</v>
      </c>
      <c r="T4469" s="22" cm="1">
        <f t="array" ref="T4469">_xlfn.IFS(OR(Q4469&gt;$U$2,Q4469&lt;$U$3),Q4469*$V$2,OR(Q4469&gt;$U$3,Q4469&lt;$U$4),Q4469*$V$3,OR(Q4469&gt;$U$3,Q4469&lt;$U$4),Q4469*$V$4,OR(Q4469&gt;$U$5,Q4469&lt;$U$6),Q4469*$V$6,OR(Q4469&gt;$U$6,Q4469&lt;$U$7),Q4469*$V$7)</f>
        <v>673.36</v>
      </c>
    </row>
    <row r="4470" spans="1:20" x14ac:dyDescent="0.3">
      <c r="A4470" s="2" t="s">
        <v>5155</v>
      </c>
      <c r="B4470" s="5">
        <v>43816</v>
      </c>
      <c r="C4470" s="5">
        <v>43818</v>
      </c>
      <c r="D4470" s="2" t="s">
        <v>45</v>
      </c>
      <c r="E4470" s="2" t="s">
        <v>41</v>
      </c>
      <c r="F4470" s="2" t="s">
        <v>823</v>
      </c>
      <c r="G4470" s="6" t="str">
        <f>VLOOKUP(F4470,'Customer Info'!A:B,2,0)</f>
        <v>Meg</v>
      </c>
      <c r="H4470" s="6" t="str">
        <f>VLOOKUP(F4470,'Customer Info'!A:C,3,0)</f>
        <v>Tillman</v>
      </c>
      <c r="I4470" s="6" t="str">
        <f>VLOOKUP(F4470,'Customer Info'!A:E,5,0)</f>
        <v>Melbourne</v>
      </c>
      <c r="J4470" s="2" t="s">
        <v>666</v>
      </c>
      <c r="K4470" s="2">
        <v>1441</v>
      </c>
      <c r="L4470" s="2">
        <v>1360</v>
      </c>
      <c r="M4470" s="2">
        <v>3</v>
      </c>
      <c r="N4470" s="7">
        <f t="shared" si="276"/>
        <v>4080</v>
      </c>
      <c r="O4470" s="7">
        <f t="shared" si="277"/>
        <v>4323</v>
      </c>
      <c r="P4470" s="2">
        <v>28</v>
      </c>
      <c r="Q4470" s="8">
        <f t="shared" si="278"/>
        <v>4351</v>
      </c>
      <c r="R4470" s="8">
        <f t="shared" si="279"/>
        <v>243</v>
      </c>
      <c r="S4470" s="2" t="s">
        <v>31</v>
      </c>
      <c r="T4470" s="22" cm="1">
        <f t="array" ref="T4470">_xlfn.IFS(OR(Q4470&gt;$U$2,Q4470&lt;$U$3),Q4470*$V$2,OR(Q4470&gt;$U$3,Q4470&lt;$U$4),Q4470*$V$3,OR(Q4470&gt;$U$3,Q4470&lt;$U$4),Q4470*$V$4,OR(Q4470&gt;$U$5,Q4470&lt;$U$6),Q4470*$V$6,OR(Q4470&gt;$U$6,Q4470&lt;$U$7),Q4470*$V$7)</f>
        <v>87.02</v>
      </c>
    </row>
    <row r="4471" spans="1:20" x14ac:dyDescent="0.3">
      <c r="A4471" s="2" t="s">
        <v>5156</v>
      </c>
      <c r="B4471" s="5">
        <v>43744</v>
      </c>
      <c r="C4471" s="5">
        <v>43746</v>
      </c>
      <c r="D4471" s="2" t="s">
        <v>33</v>
      </c>
      <c r="E4471" s="2" t="s">
        <v>34</v>
      </c>
      <c r="F4471" s="2" t="s">
        <v>948</v>
      </c>
      <c r="G4471" s="6" t="str">
        <f>VLOOKUP(F4471,'Customer Info'!A:B,2,0)</f>
        <v>Kristen</v>
      </c>
      <c r="H4471" s="6" t="str">
        <f>VLOOKUP(F4471,'Customer Info'!A:C,3,0)</f>
        <v>Hastings</v>
      </c>
      <c r="I4471" s="6" t="str">
        <f>VLOOKUP(F4471,'Customer Info'!A:E,5,0)</f>
        <v>Shihezi</v>
      </c>
      <c r="J4471" s="2" t="s">
        <v>433</v>
      </c>
      <c r="K4471" s="2">
        <v>7141</v>
      </c>
      <c r="L4471" s="2">
        <v>6541</v>
      </c>
      <c r="M4471" s="2">
        <v>4</v>
      </c>
      <c r="N4471" s="7">
        <f t="shared" si="276"/>
        <v>26164</v>
      </c>
      <c r="O4471" s="7">
        <f t="shared" si="277"/>
        <v>28564</v>
      </c>
      <c r="P4471" s="2">
        <v>88</v>
      </c>
      <c r="Q4471" s="8">
        <f t="shared" si="278"/>
        <v>28652</v>
      </c>
      <c r="R4471" s="8">
        <f t="shared" si="279"/>
        <v>2400</v>
      </c>
      <c r="S4471" s="2" t="s">
        <v>31</v>
      </c>
      <c r="T4471" s="22" cm="1">
        <f t="array" ref="T4471">_xlfn.IFS(OR(Q4471&gt;$U$2,Q4471&lt;$U$3),Q4471*$V$2,OR(Q4471&gt;$U$3,Q4471&lt;$U$4),Q4471*$V$3,OR(Q4471&gt;$U$3,Q4471&lt;$U$4),Q4471*$V$4,OR(Q4471&gt;$U$5,Q4471&lt;$U$6),Q4471*$V$6,OR(Q4471&gt;$U$6,Q4471&lt;$U$7),Q4471*$V$7)</f>
        <v>573.04</v>
      </c>
    </row>
    <row r="4472" spans="1:20" x14ac:dyDescent="0.3">
      <c r="A4472" s="2" t="s">
        <v>5157</v>
      </c>
      <c r="B4472" s="5">
        <v>43585</v>
      </c>
      <c r="C4472" s="5">
        <v>43586</v>
      </c>
      <c r="D4472" s="2" t="s">
        <v>26</v>
      </c>
      <c r="E4472" s="2" t="s">
        <v>41</v>
      </c>
      <c r="F4472" s="2" t="s">
        <v>1030</v>
      </c>
      <c r="G4472" s="6" t="str">
        <f>VLOOKUP(F4472,'Customer Info'!A:B,2,0)</f>
        <v>Eugene</v>
      </c>
      <c r="H4472" s="6" t="str">
        <f>VLOOKUP(F4472,'Customer Info'!A:C,3,0)</f>
        <v>Hildebrand</v>
      </c>
      <c r="I4472" s="6" t="str">
        <f>VLOOKUP(F4472,'Customer Info'!A:E,5,0)</f>
        <v>Coffs Harbour</v>
      </c>
      <c r="J4472" s="2" t="s">
        <v>36</v>
      </c>
      <c r="K4472" s="2">
        <v>2027</v>
      </c>
      <c r="L4472" s="2">
        <v>1913</v>
      </c>
      <c r="M4472" s="2">
        <v>5</v>
      </c>
      <c r="N4472" s="7">
        <f t="shared" si="276"/>
        <v>9565</v>
      </c>
      <c r="O4472" s="7">
        <f t="shared" si="277"/>
        <v>10135</v>
      </c>
      <c r="P4472" s="2">
        <v>55</v>
      </c>
      <c r="Q4472" s="8">
        <f t="shared" si="278"/>
        <v>10190</v>
      </c>
      <c r="R4472" s="8">
        <f t="shared" si="279"/>
        <v>570</v>
      </c>
      <c r="S4472" s="2" t="s">
        <v>31</v>
      </c>
      <c r="T4472" s="22" cm="1">
        <f t="array" ref="T4472">_xlfn.IFS(OR(Q4472&gt;$U$2,Q4472&lt;$U$3),Q4472*$V$2,OR(Q4472&gt;$U$3,Q4472&lt;$U$4),Q4472*$V$3,OR(Q4472&gt;$U$3,Q4472&lt;$U$4),Q4472*$V$4,OR(Q4472&gt;$U$5,Q4472&lt;$U$6),Q4472*$V$6,OR(Q4472&gt;$U$6,Q4472&lt;$U$7),Q4472*$V$7)</f>
        <v>203.8</v>
      </c>
    </row>
    <row r="4473" spans="1:20" x14ac:dyDescent="0.3">
      <c r="A4473" s="2" t="s">
        <v>5158</v>
      </c>
      <c r="B4473" s="5">
        <v>43482</v>
      </c>
      <c r="C4473" s="5">
        <v>43483</v>
      </c>
      <c r="D4473" s="2" t="s">
        <v>45</v>
      </c>
      <c r="E4473" s="2" t="s">
        <v>41</v>
      </c>
      <c r="F4473" s="2" t="s">
        <v>1383</v>
      </c>
      <c r="G4473" s="6" t="str">
        <f>VLOOKUP(F4473,'Customer Info'!A:B,2,0)</f>
        <v>Brooke</v>
      </c>
      <c r="H4473" s="6" t="str">
        <f>VLOOKUP(F4473,'Customer Info'!A:C,3,0)</f>
        <v>Gillingham</v>
      </c>
      <c r="I4473" s="6" t="str">
        <f>VLOOKUP(F4473,'Customer Info'!A:E,5,0)</f>
        <v>Mysore</v>
      </c>
      <c r="J4473" s="2" t="s">
        <v>530</v>
      </c>
      <c r="K4473" s="2">
        <v>531</v>
      </c>
      <c r="L4473" s="2">
        <v>487</v>
      </c>
      <c r="M4473" s="2">
        <v>2</v>
      </c>
      <c r="N4473" s="7">
        <f t="shared" si="276"/>
        <v>974</v>
      </c>
      <c r="O4473" s="7">
        <f t="shared" si="277"/>
        <v>1062</v>
      </c>
      <c r="P4473" s="2">
        <v>35</v>
      </c>
      <c r="Q4473" s="8">
        <f t="shared" si="278"/>
        <v>1097</v>
      </c>
      <c r="R4473" s="8">
        <f t="shared" si="279"/>
        <v>88</v>
      </c>
      <c r="S4473" s="2" t="s">
        <v>31</v>
      </c>
      <c r="T4473" s="22" cm="1">
        <f t="array" ref="T4473">_xlfn.IFS(OR(Q4473&gt;$U$2,Q4473&lt;$U$3),Q4473*$V$2,OR(Q4473&gt;$U$3,Q4473&lt;$U$4),Q4473*$V$3,OR(Q4473&gt;$U$3,Q4473&lt;$U$4),Q4473*$V$4,OR(Q4473&gt;$U$5,Q4473&lt;$U$6),Q4473*$V$6,OR(Q4473&gt;$U$6,Q4473&lt;$U$7),Q4473*$V$7)</f>
        <v>21.94</v>
      </c>
    </row>
    <row r="4474" spans="1:20" x14ac:dyDescent="0.3">
      <c r="A4474" s="2" t="s">
        <v>5159</v>
      </c>
      <c r="B4474" s="5">
        <v>43781</v>
      </c>
      <c r="C4474" s="5">
        <v>43781</v>
      </c>
      <c r="D4474" s="2" t="s">
        <v>45</v>
      </c>
      <c r="E4474" s="2" t="s">
        <v>46</v>
      </c>
      <c r="F4474" s="2" t="s">
        <v>510</v>
      </c>
      <c r="G4474" s="6" t="str">
        <f>VLOOKUP(F4474,'Customer Info'!A:B,2,0)</f>
        <v>Barry</v>
      </c>
      <c r="H4474" s="6" t="str">
        <f>VLOOKUP(F4474,'Customer Info'!A:C,3,0)</f>
        <v>Blumstein</v>
      </c>
      <c r="I4474" s="6" t="str">
        <f>VLOOKUP(F4474,'Customer Info'!A:E,5,0)</f>
        <v>Gold Coast</v>
      </c>
      <c r="J4474" s="2" t="s">
        <v>243</v>
      </c>
      <c r="K4474" s="2">
        <v>285</v>
      </c>
      <c r="L4474" s="2">
        <v>259</v>
      </c>
      <c r="M4474" s="2">
        <v>8</v>
      </c>
      <c r="N4474" s="7">
        <f t="shared" si="276"/>
        <v>2072</v>
      </c>
      <c r="O4474" s="7">
        <f t="shared" si="277"/>
        <v>2280</v>
      </c>
      <c r="P4474" s="2">
        <v>53</v>
      </c>
      <c r="Q4474" s="8">
        <f t="shared" si="278"/>
        <v>2333</v>
      </c>
      <c r="R4474" s="8">
        <f t="shared" si="279"/>
        <v>208</v>
      </c>
      <c r="S4474" s="2" t="s">
        <v>31</v>
      </c>
      <c r="T4474" s="22" cm="1">
        <f t="array" ref="T4474">_xlfn.IFS(OR(Q4474&gt;$U$2,Q4474&lt;$U$3),Q4474*$V$2,OR(Q4474&gt;$U$3,Q4474&lt;$U$4),Q4474*$V$3,OR(Q4474&gt;$U$3,Q4474&lt;$U$4),Q4474*$V$4,OR(Q4474&gt;$U$5,Q4474&lt;$U$6),Q4474*$V$6,OR(Q4474&gt;$U$6,Q4474&lt;$U$7),Q4474*$V$7)</f>
        <v>46.660000000000004</v>
      </c>
    </row>
    <row r="4475" spans="1:20" x14ac:dyDescent="0.3">
      <c r="A4475" s="2" t="s">
        <v>5160</v>
      </c>
      <c r="B4475" s="5">
        <v>43675</v>
      </c>
      <c r="C4475" s="5">
        <v>43677</v>
      </c>
      <c r="D4475" s="2" t="s">
        <v>45</v>
      </c>
      <c r="E4475" s="2" t="s">
        <v>89</v>
      </c>
      <c r="F4475" s="2" t="s">
        <v>303</v>
      </c>
      <c r="G4475" s="6" t="str">
        <f>VLOOKUP(F4475,'Customer Info'!A:B,2,0)</f>
        <v>Nick</v>
      </c>
      <c r="H4475" s="6" t="str">
        <f>VLOOKUP(F4475,'Customer Info'!A:C,3,0)</f>
        <v>Radford</v>
      </c>
      <c r="I4475" s="6" t="str">
        <f>VLOOKUP(F4475,'Customer Info'!A:E,5,0)</f>
        <v>Lucknow</v>
      </c>
      <c r="J4475" s="2" t="s">
        <v>614</v>
      </c>
      <c r="K4475" s="2">
        <v>1518</v>
      </c>
      <c r="L4475" s="2">
        <v>1392</v>
      </c>
      <c r="M4475" s="2">
        <v>2</v>
      </c>
      <c r="N4475" s="7">
        <f t="shared" si="276"/>
        <v>2784</v>
      </c>
      <c r="O4475" s="7">
        <f t="shared" si="277"/>
        <v>3036</v>
      </c>
      <c r="P4475" s="2">
        <v>23</v>
      </c>
      <c r="Q4475" s="8">
        <f t="shared" si="278"/>
        <v>3059</v>
      </c>
      <c r="R4475" s="8">
        <f t="shared" si="279"/>
        <v>252</v>
      </c>
      <c r="S4475" s="2" t="s">
        <v>31</v>
      </c>
      <c r="T4475" s="22" cm="1">
        <f t="array" ref="T4475">_xlfn.IFS(OR(Q4475&gt;$U$2,Q4475&lt;$U$3),Q4475*$V$2,OR(Q4475&gt;$U$3,Q4475&lt;$U$4),Q4475*$V$3,OR(Q4475&gt;$U$3,Q4475&lt;$U$4),Q4475*$V$4,OR(Q4475&gt;$U$5,Q4475&lt;$U$6),Q4475*$V$6,OR(Q4475&gt;$U$6,Q4475&lt;$U$7),Q4475*$V$7)</f>
        <v>61.18</v>
      </c>
    </row>
    <row r="4476" spans="1:20" x14ac:dyDescent="0.3">
      <c r="A4476" s="2" t="s">
        <v>5161</v>
      </c>
      <c r="B4476" s="5">
        <v>43743</v>
      </c>
      <c r="C4476" s="5">
        <v>43744</v>
      </c>
      <c r="D4476" s="2" t="s">
        <v>45</v>
      </c>
      <c r="E4476" s="2" t="s">
        <v>41</v>
      </c>
      <c r="F4476" s="2" t="s">
        <v>1702</v>
      </c>
      <c r="G4476" s="6" t="str">
        <f>VLOOKUP(F4476,'Customer Info'!A:B,2,0)</f>
        <v>Patrick</v>
      </c>
      <c r="H4476" s="6" t="str">
        <f>VLOOKUP(F4476,'Customer Info'!A:C,3,0)</f>
        <v>O'Donnell</v>
      </c>
      <c r="I4476" s="6" t="str">
        <f>VLOOKUP(F4476,'Customer Info'!A:E,5,0)</f>
        <v>Sydney</v>
      </c>
      <c r="J4476" s="2" t="s">
        <v>833</v>
      </c>
      <c r="K4476" s="2">
        <v>69</v>
      </c>
      <c r="L4476" s="2">
        <v>64</v>
      </c>
      <c r="M4476" s="2">
        <v>7</v>
      </c>
      <c r="N4476" s="7">
        <f t="shared" si="276"/>
        <v>448</v>
      </c>
      <c r="O4476" s="7">
        <f t="shared" si="277"/>
        <v>483</v>
      </c>
      <c r="P4476" s="2">
        <v>10</v>
      </c>
      <c r="Q4476" s="8">
        <f t="shared" si="278"/>
        <v>493</v>
      </c>
      <c r="R4476" s="8">
        <f t="shared" si="279"/>
        <v>35</v>
      </c>
      <c r="S4476" s="2" t="s">
        <v>31</v>
      </c>
      <c r="T4476" s="22" cm="1">
        <f t="array" ref="T4476">_xlfn.IFS(OR(Q4476&gt;$U$2,Q4476&lt;$U$3),Q4476*$V$2,OR(Q4476&gt;$U$3,Q4476&lt;$U$4),Q4476*$V$3,OR(Q4476&gt;$U$3,Q4476&lt;$U$4),Q4476*$V$4,OR(Q4476&gt;$U$5,Q4476&lt;$U$6),Q4476*$V$6,OR(Q4476&gt;$U$6,Q4476&lt;$U$7),Q4476*$V$7)</f>
        <v>9.86</v>
      </c>
    </row>
    <row r="4477" spans="1:20" x14ac:dyDescent="0.3">
      <c r="A4477" s="2" t="s">
        <v>5162</v>
      </c>
      <c r="B4477" s="5">
        <v>43683</v>
      </c>
      <c r="C4477" s="5">
        <v>43683</v>
      </c>
      <c r="D4477" s="2" t="s">
        <v>45</v>
      </c>
      <c r="E4477" s="2" t="s">
        <v>34</v>
      </c>
      <c r="F4477" s="2" t="s">
        <v>878</v>
      </c>
      <c r="G4477" s="6" t="str">
        <f>VLOOKUP(F4477,'Customer Info'!A:B,2,0)</f>
        <v>David</v>
      </c>
      <c r="H4477" s="6" t="str">
        <f>VLOOKUP(F4477,'Customer Info'!A:C,3,0)</f>
        <v>Smith</v>
      </c>
      <c r="I4477" s="6" t="str">
        <f>VLOOKUP(F4477,'Customer Info'!A:E,5,0)</f>
        <v>Surat</v>
      </c>
      <c r="J4477" s="2" t="s">
        <v>833</v>
      </c>
      <c r="K4477" s="2">
        <v>162</v>
      </c>
      <c r="L4477" s="2">
        <v>148</v>
      </c>
      <c r="M4477" s="2">
        <v>1</v>
      </c>
      <c r="N4477" s="7">
        <f t="shared" si="276"/>
        <v>148</v>
      </c>
      <c r="O4477" s="7">
        <f t="shared" si="277"/>
        <v>162</v>
      </c>
      <c r="P4477" s="2">
        <v>30</v>
      </c>
      <c r="Q4477" s="8">
        <f t="shared" si="278"/>
        <v>192</v>
      </c>
      <c r="R4477" s="8">
        <f t="shared" si="279"/>
        <v>14</v>
      </c>
      <c r="S4477" s="2" t="s">
        <v>31</v>
      </c>
      <c r="T4477" s="22" cm="1">
        <f t="array" ref="T4477">_xlfn.IFS(OR(Q4477&gt;$U$2,Q4477&lt;$U$3),Q4477*$V$2,OR(Q4477&gt;$U$3,Q4477&lt;$U$4),Q4477*$V$3,OR(Q4477&gt;$U$3,Q4477&lt;$U$4),Q4477*$V$4,OR(Q4477&gt;$U$5,Q4477&lt;$U$6),Q4477*$V$6,OR(Q4477&gt;$U$6,Q4477&lt;$U$7),Q4477*$V$7)</f>
        <v>3.84</v>
      </c>
    </row>
    <row r="4478" spans="1:20" x14ac:dyDescent="0.3">
      <c r="A4478" s="2" t="s">
        <v>5163</v>
      </c>
      <c r="B4478" s="5">
        <v>43507</v>
      </c>
      <c r="C4478" s="5">
        <v>43508</v>
      </c>
      <c r="D4478" s="2" t="s">
        <v>33</v>
      </c>
      <c r="E4478" s="2" t="s">
        <v>27</v>
      </c>
      <c r="F4478" s="2" t="s">
        <v>363</v>
      </c>
      <c r="G4478" s="6" t="str">
        <f>VLOOKUP(F4478,'Customer Info'!A:B,2,0)</f>
        <v>Brendan</v>
      </c>
      <c r="H4478" s="6" t="str">
        <f>VLOOKUP(F4478,'Customer Info'!A:C,3,0)</f>
        <v>Dodson</v>
      </c>
      <c r="I4478" s="6" t="str">
        <f>VLOOKUP(F4478,'Customer Info'!A:E,5,0)</f>
        <v>Adelaide</v>
      </c>
      <c r="J4478" s="2" t="s">
        <v>202</v>
      </c>
      <c r="K4478" s="2">
        <v>5848</v>
      </c>
      <c r="L4478" s="2">
        <v>5214</v>
      </c>
      <c r="M4478" s="2">
        <v>6</v>
      </c>
      <c r="N4478" s="7">
        <f t="shared" si="276"/>
        <v>31284</v>
      </c>
      <c r="O4478" s="7">
        <f t="shared" si="277"/>
        <v>35088</v>
      </c>
      <c r="P4478" s="2">
        <v>36</v>
      </c>
      <c r="Q4478" s="8">
        <f t="shared" si="278"/>
        <v>35124</v>
      </c>
      <c r="R4478" s="8">
        <f t="shared" si="279"/>
        <v>3804</v>
      </c>
      <c r="S4478" s="2" t="s">
        <v>31</v>
      </c>
      <c r="T4478" s="22" cm="1">
        <f t="array" ref="T4478">_xlfn.IFS(OR(Q4478&gt;$U$2,Q4478&lt;$U$3),Q4478*$V$2,OR(Q4478&gt;$U$3,Q4478&lt;$U$4),Q4478*$V$3,OR(Q4478&gt;$U$3,Q4478&lt;$U$4),Q4478*$V$4,OR(Q4478&gt;$U$5,Q4478&lt;$U$6),Q4478*$V$6,OR(Q4478&gt;$U$6,Q4478&lt;$U$7),Q4478*$V$7)</f>
        <v>702.48</v>
      </c>
    </row>
    <row r="4479" spans="1:20" x14ac:dyDescent="0.3">
      <c r="A4479" s="2" t="s">
        <v>5164</v>
      </c>
      <c r="B4479" s="5">
        <v>43635</v>
      </c>
      <c r="C4479" s="5">
        <v>43637</v>
      </c>
      <c r="D4479" s="2" t="s">
        <v>33</v>
      </c>
      <c r="E4479" s="2" t="s">
        <v>66</v>
      </c>
      <c r="F4479" s="2" t="s">
        <v>1094</v>
      </c>
      <c r="G4479" s="6" t="str">
        <f>VLOOKUP(F4479,'Customer Info'!A:B,2,0)</f>
        <v>Annie</v>
      </c>
      <c r="H4479" s="6" t="str">
        <f>VLOOKUP(F4479,'Customer Info'!A:C,3,0)</f>
        <v>Zypern</v>
      </c>
      <c r="I4479" s="6" t="str">
        <f>VLOOKUP(F4479,'Customer Info'!A:E,5,0)</f>
        <v>Brisbane</v>
      </c>
      <c r="J4479" s="2" t="s">
        <v>109</v>
      </c>
      <c r="K4479" s="2">
        <v>6274</v>
      </c>
      <c r="L4479" s="2">
        <v>6093</v>
      </c>
      <c r="M4479" s="2">
        <v>3</v>
      </c>
      <c r="N4479" s="7">
        <f t="shared" si="276"/>
        <v>18279</v>
      </c>
      <c r="O4479" s="7">
        <f t="shared" si="277"/>
        <v>18822</v>
      </c>
      <c r="P4479" s="2">
        <v>48</v>
      </c>
      <c r="Q4479" s="8">
        <f t="shared" si="278"/>
        <v>18870</v>
      </c>
      <c r="R4479" s="8">
        <f t="shared" si="279"/>
        <v>543</v>
      </c>
      <c r="S4479" s="2" t="s">
        <v>31</v>
      </c>
      <c r="T4479" s="22" cm="1">
        <f t="array" ref="T4479">_xlfn.IFS(OR(Q4479&gt;$U$2,Q4479&lt;$U$3),Q4479*$V$2,OR(Q4479&gt;$U$3,Q4479&lt;$U$4),Q4479*$V$3,OR(Q4479&gt;$U$3,Q4479&lt;$U$4),Q4479*$V$4,OR(Q4479&gt;$U$5,Q4479&lt;$U$6),Q4479*$V$6,OR(Q4479&gt;$U$6,Q4479&lt;$U$7),Q4479*$V$7)</f>
        <v>377.40000000000003</v>
      </c>
    </row>
    <row r="4480" spans="1:20" x14ac:dyDescent="0.3">
      <c r="A4480" s="2" t="s">
        <v>5165</v>
      </c>
      <c r="B4480" s="5">
        <v>43680</v>
      </c>
      <c r="C4480" s="5">
        <v>43680</v>
      </c>
      <c r="D4480" s="2" t="s">
        <v>26</v>
      </c>
      <c r="E4480" s="2" t="s">
        <v>34</v>
      </c>
      <c r="F4480" s="2" t="s">
        <v>1541</v>
      </c>
      <c r="G4480" s="6" t="str">
        <f>VLOOKUP(F4480,'Customer Info'!A:B,2,0)</f>
        <v>Maribeth</v>
      </c>
      <c r="H4480" s="6" t="str">
        <f>VLOOKUP(F4480,'Customer Info'!A:C,3,0)</f>
        <v>Dona</v>
      </c>
      <c r="I4480" s="6" t="str">
        <f>VLOOKUP(F4480,'Customer Info'!A:E,5,0)</f>
        <v>Adelaide</v>
      </c>
      <c r="J4480" s="2" t="s">
        <v>891</v>
      </c>
      <c r="K4480" s="2">
        <v>1637</v>
      </c>
      <c r="L4480" s="2">
        <v>1532</v>
      </c>
      <c r="M4480" s="2">
        <v>3</v>
      </c>
      <c r="N4480" s="7">
        <f t="shared" si="276"/>
        <v>4596</v>
      </c>
      <c r="O4480" s="7">
        <f t="shared" si="277"/>
        <v>4911</v>
      </c>
      <c r="P4480" s="2">
        <v>76</v>
      </c>
      <c r="Q4480" s="8">
        <f t="shared" si="278"/>
        <v>4987</v>
      </c>
      <c r="R4480" s="8">
        <f t="shared" si="279"/>
        <v>315</v>
      </c>
      <c r="S4480" s="2" t="s">
        <v>61</v>
      </c>
      <c r="T4480" s="22" cm="1">
        <f t="array" ref="T4480">_xlfn.IFS(OR(Q4480&gt;$U$2,Q4480&lt;$U$3),Q4480*$V$2,OR(Q4480&gt;$U$3,Q4480&lt;$U$4),Q4480*$V$3,OR(Q4480&gt;$U$3,Q4480&lt;$U$4),Q4480*$V$4,OR(Q4480&gt;$U$5,Q4480&lt;$U$6),Q4480*$V$6,OR(Q4480&gt;$U$6,Q4480&lt;$U$7),Q4480*$V$7)</f>
        <v>99.740000000000009</v>
      </c>
    </row>
    <row r="4481" spans="1:20" x14ac:dyDescent="0.3">
      <c r="A4481" s="2" t="s">
        <v>5166</v>
      </c>
      <c r="B4481" s="5">
        <v>43698</v>
      </c>
      <c r="C4481" s="5">
        <v>43700</v>
      </c>
      <c r="D4481" s="2" t="s">
        <v>26</v>
      </c>
      <c r="E4481" s="2" t="s">
        <v>41</v>
      </c>
      <c r="F4481" s="2" t="s">
        <v>792</v>
      </c>
      <c r="G4481" s="6" t="str">
        <f>VLOOKUP(F4481,'Customer Info'!A:B,2,0)</f>
        <v>Denise</v>
      </c>
      <c r="H4481" s="6" t="str">
        <f>VLOOKUP(F4481,'Customer Info'!A:C,3,0)</f>
        <v>Leinenbach</v>
      </c>
      <c r="I4481" s="6" t="str">
        <f>VLOOKUP(F4481,'Customer Info'!A:E,5,0)</f>
        <v>Bhiwandi</v>
      </c>
      <c r="J4481" s="2" t="s">
        <v>501</v>
      </c>
      <c r="K4481" s="2">
        <v>3288</v>
      </c>
      <c r="L4481" s="2">
        <v>3041</v>
      </c>
      <c r="M4481" s="2">
        <v>2</v>
      </c>
      <c r="N4481" s="7">
        <f t="shared" si="276"/>
        <v>6082</v>
      </c>
      <c r="O4481" s="7">
        <f t="shared" si="277"/>
        <v>6576</v>
      </c>
      <c r="P4481" s="2">
        <v>47</v>
      </c>
      <c r="Q4481" s="8">
        <f t="shared" si="278"/>
        <v>6623</v>
      </c>
      <c r="R4481" s="8">
        <f t="shared" si="279"/>
        <v>494</v>
      </c>
      <c r="S4481" s="2" t="s">
        <v>31</v>
      </c>
      <c r="T4481" s="22" cm="1">
        <f t="array" ref="T4481">_xlfn.IFS(OR(Q4481&gt;$U$2,Q4481&lt;$U$3),Q4481*$V$2,OR(Q4481&gt;$U$3,Q4481&lt;$U$4),Q4481*$V$3,OR(Q4481&gt;$U$3,Q4481&lt;$U$4),Q4481*$V$4,OR(Q4481&gt;$U$5,Q4481&lt;$U$6),Q4481*$V$6,OR(Q4481&gt;$U$6,Q4481&lt;$U$7),Q4481*$V$7)</f>
        <v>132.46</v>
      </c>
    </row>
    <row r="4482" spans="1:20" x14ac:dyDescent="0.3">
      <c r="A4482" s="2" t="s">
        <v>5167</v>
      </c>
      <c r="B4482" s="5">
        <v>43490</v>
      </c>
      <c r="C4482" s="5">
        <v>43492</v>
      </c>
      <c r="D4482" s="2" t="s">
        <v>33</v>
      </c>
      <c r="E4482" s="2" t="s">
        <v>41</v>
      </c>
      <c r="F4482" s="2" t="s">
        <v>367</v>
      </c>
      <c r="G4482" s="6" t="str">
        <f>VLOOKUP(F4482,'Customer Info'!A:B,2,0)</f>
        <v>Alex</v>
      </c>
      <c r="H4482" s="6" t="str">
        <f>VLOOKUP(F4482,'Customer Info'!A:C,3,0)</f>
        <v>Avila</v>
      </c>
      <c r="I4482" s="6" t="str">
        <f>VLOOKUP(F4482,'Customer Info'!A:E,5,0)</f>
        <v>Newcastle</v>
      </c>
      <c r="J4482" s="2" t="s">
        <v>497</v>
      </c>
      <c r="K4482" s="2">
        <v>7141</v>
      </c>
      <c r="L4482" s="2">
        <v>6541</v>
      </c>
      <c r="M4482" s="2">
        <v>2</v>
      </c>
      <c r="N4482" s="7">
        <f t="shared" si="276"/>
        <v>13082</v>
      </c>
      <c r="O4482" s="7">
        <f t="shared" si="277"/>
        <v>14282</v>
      </c>
      <c r="P4482" s="2">
        <v>21</v>
      </c>
      <c r="Q4482" s="8">
        <f t="shared" si="278"/>
        <v>14303</v>
      </c>
      <c r="R4482" s="8">
        <f t="shared" si="279"/>
        <v>1200</v>
      </c>
      <c r="S4482" s="2" t="s">
        <v>61</v>
      </c>
      <c r="T4482" s="22" cm="1">
        <f t="array" ref="T4482">_xlfn.IFS(OR(Q4482&gt;$U$2,Q4482&lt;$U$3),Q4482*$V$2,OR(Q4482&gt;$U$3,Q4482&lt;$U$4),Q4482*$V$3,OR(Q4482&gt;$U$3,Q4482&lt;$U$4),Q4482*$V$4,OR(Q4482&gt;$U$5,Q4482&lt;$U$6),Q4482*$V$6,OR(Q4482&gt;$U$6,Q4482&lt;$U$7),Q4482*$V$7)</f>
        <v>286.06</v>
      </c>
    </row>
    <row r="4483" spans="1:20" x14ac:dyDescent="0.3">
      <c r="A4483" s="2" t="s">
        <v>5168</v>
      </c>
      <c r="B4483" s="5">
        <v>43734</v>
      </c>
      <c r="C4483" s="5">
        <v>43734</v>
      </c>
      <c r="D4483" s="2" t="s">
        <v>26</v>
      </c>
      <c r="E4483" s="2" t="s">
        <v>34</v>
      </c>
      <c r="F4483" s="2" t="s">
        <v>547</v>
      </c>
      <c r="G4483" s="6" t="str">
        <f>VLOOKUP(F4483,'Customer Info'!A:B,2,0)</f>
        <v>Pauline</v>
      </c>
      <c r="H4483" s="6" t="str">
        <f>VLOOKUP(F4483,'Customer Info'!A:C,3,0)</f>
        <v>Chand</v>
      </c>
      <c r="I4483" s="6" t="str">
        <f>VLOOKUP(F4483,'Customer Info'!A:E,5,0)</f>
        <v>Perth</v>
      </c>
      <c r="J4483" s="2" t="s">
        <v>857</v>
      </c>
      <c r="K4483" s="2">
        <v>2540</v>
      </c>
      <c r="L4483" s="2">
        <v>2397</v>
      </c>
      <c r="M4483" s="2">
        <v>3</v>
      </c>
      <c r="N4483" s="7">
        <f t="shared" si="276"/>
        <v>7191</v>
      </c>
      <c r="O4483" s="7">
        <f t="shared" si="277"/>
        <v>7620</v>
      </c>
      <c r="P4483" s="2">
        <v>57</v>
      </c>
      <c r="Q4483" s="8">
        <f t="shared" si="278"/>
        <v>7677</v>
      </c>
      <c r="R4483" s="8">
        <f t="shared" si="279"/>
        <v>429</v>
      </c>
      <c r="S4483" s="2" t="s">
        <v>28</v>
      </c>
      <c r="T4483" s="22" cm="1">
        <f t="array" ref="T4483">_xlfn.IFS(OR(Q4483&gt;$U$2,Q4483&lt;$U$3),Q4483*$V$2,OR(Q4483&gt;$U$3,Q4483&lt;$U$4),Q4483*$V$3,OR(Q4483&gt;$U$3,Q4483&lt;$U$4),Q4483*$V$4,OR(Q4483&gt;$U$5,Q4483&lt;$U$6),Q4483*$V$6,OR(Q4483&gt;$U$6,Q4483&lt;$U$7),Q4483*$V$7)</f>
        <v>153.54</v>
      </c>
    </row>
    <row r="4484" spans="1:20" x14ac:dyDescent="0.3">
      <c r="A4484" s="2" t="s">
        <v>5169</v>
      </c>
      <c r="B4484" s="5">
        <v>43751</v>
      </c>
      <c r="C4484" s="5">
        <v>43753</v>
      </c>
      <c r="D4484" s="2" t="s">
        <v>45</v>
      </c>
      <c r="E4484" s="2" t="s">
        <v>34</v>
      </c>
      <c r="F4484" s="2" t="s">
        <v>556</v>
      </c>
      <c r="G4484" s="6" t="str">
        <f>VLOOKUP(F4484,'Customer Info'!A:B,2,0)</f>
        <v>Damala</v>
      </c>
      <c r="H4484" s="6" t="str">
        <f>VLOOKUP(F4484,'Customer Info'!A:C,3,0)</f>
        <v>Kotsonis</v>
      </c>
      <c r="I4484" s="6" t="str">
        <f>VLOOKUP(F4484,'Customer Info'!A:E,5,0)</f>
        <v>Berlin</v>
      </c>
      <c r="J4484" s="2" t="s">
        <v>232</v>
      </c>
      <c r="K4484" s="2">
        <v>626</v>
      </c>
      <c r="L4484" s="2">
        <v>559</v>
      </c>
      <c r="M4484" s="2">
        <v>4</v>
      </c>
      <c r="N4484" s="7">
        <f t="shared" si="276"/>
        <v>2236</v>
      </c>
      <c r="O4484" s="7">
        <f t="shared" si="277"/>
        <v>2504</v>
      </c>
      <c r="P4484" s="2">
        <v>89</v>
      </c>
      <c r="Q4484" s="8">
        <f t="shared" si="278"/>
        <v>2593</v>
      </c>
      <c r="R4484" s="8">
        <f t="shared" si="279"/>
        <v>268</v>
      </c>
      <c r="S4484" s="2" t="s">
        <v>61</v>
      </c>
      <c r="T4484" s="22" cm="1">
        <f t="array" ref="T4484">_xlfn.IFS(OR(Q4484&gt;$U$2,Q4484&lt;$U$3),Q4484*$V$2,OR(Q4484&gt;$U$3,Q4484&lt;$U$4),Q4484*$V$3,OR(Q4484&gt;$U$3,Q4484&lt;$U$4),Q4484*$V$4,OR(Q4484&gt;$U$5,Q4484&lt;$U$6),Q4484*$V$6,OR(Q4484&gt;$U$6,Q4484&lt;$U$7),Q4484*$V$7)</f>
        <v>51.86</v>
      </c>
    </row>
    <row r="4485" spans="1:20" x14ac:dyDescent="0.3">
      <c r="A4485" s="2" t="s">
        <v>5170</v>
      </c>
      <c r="B4485" s="5">
        <v>43768</v>
      </c>
      <c r="C4485" s="5">
        <v>43770</v>
      </c>
      <c r="D4485" s="2" t="s">
        <v>26</v>
      </c>
      <c r="E4485" s="2" t="s">
        <v>27</v>
      </c>
      <c r="F4485" s="2" t="s">
        <v>656</v>
      </c>
      <c r="G4485" s="6" t="str">
        <f>VLOOKUP(F4485,'Customer Info'!A:B,2,0)</f>
        <v>Magdelene</v>
      </c>
      <c r="H4485" s="6" t="str">
        <f>VLOOKUP(F4485,'Customer Info'!A:C,3,0)</f>
        <v>Morse</v>
      </c>
      <c r="I4485" s="6" t="str">
        <f>VLOOKUP(F4485,'Customer Info'!A:E,5,0)</f>
        <v>Berlin</v>
      </c>
      <c r="J4485" s="2" t="s">
        <v>308</v>
      </c>
      <c r="K4485" s="2">
        <v>1653</v>
      </c>
      <c r="L4485" s="2">
        <v>1560</v>
      </c>
      <c r="M4485" s="2">
        <v>7</v>
      </c>
      <c r="N4485" s="7">
        <f t="shared" si="276"/>
        <v>10920</v>
      </c>
      <c r="O4485" s="7">
        <f t="shared" si="277"/>
        <v>11571</v>
      </c>
      <c r="P4485" s="2">
        <v>35</v>
      </c>
      <c r="Q4485" s="8">
        <f t="shared" si="278"/>
        <v>11606</v>
      </c>
      <c r="R4485" s="8">
        <f t="shared" si="279"/>
        <v>651</v>
      </c>
      <c r="S4485" s="2" t="s">
        <v>31</v>
      </c>
      <c r="T4485" s="22" cm="1">
        <f t="array" ref="T4485">_xlfn.IFS(OR(Q4485&gt;$U$2,Q4485&lt;$U$3),Q4485*$V$2,OR(Q4485&gt;$U$3,Q4485&lt;$U$4),Q4485*$V$3,OR(Q4485&gt;$U$3,Q4485&lt;$U$4),Q4485*$V$4,OR(Q4485&gt;$U$5,Q4485&lt;$U$6),Q4485*$V$6,OR(Q4485&gt;$U$6,Q4485&lt;$U$7),Q4485*$V$7)</f>
        <v>232.12</v>
      </c>
    </row>
    <row r="4486" spans="1:20" x14ac:dyDescent="0.3">
      <c r="A4486" s="2" t="s">
        <v>5171</v>
      </c>
      <c r="B4486" s="5">
        <v>43578</v>
      </c>
      <c r="C4486" s="5">
        <v>43579</v>
      </c>
      <c r="D4486" s="2" t="s">
        <v>45</v>
      </c>
      <c r="E4486" s="2" t="s">
        <v>89</v>
      </c>
      <c r="F4486" s="2" t="s">
        <v>47</v>
      </c>
      <c r="G4486" s="6" t="str">
        <f>VLOOKUP(F4486,'Customer Info'!A:B,2,0)</f>
        <v>Michael</v>
      </c>
      <c r="H4486" s="6" t="str">
        <f>VLOOKUP(F4486,'Customer Info'!A:C,3,0)</f>
        <v>Moore</v>
      </c>
      <c r="I4486" s="6" t="str">
        <f>VLOOKUP(F4486,'Customer Info'!A:E,5,0)</f>
        <v>Melbourne</v>
      </c>
      <c r="J4486" s="2" t="s">
        <v>793</v>
      </c>
      <c r="K4486" s="2">
        <v>666</v>
      </c>
      <c r="L4486" s="2">
        <v>641</v>
      </c>
      <c r="M4486" s="2">
        <v>2</v>
      </c>
      <c r="N4486" s="7">
        <f t="shared" si="276"/>
        <v>1282</v>
      </c>
      <c r="O4486" s="7">
        <f t="shared" si="277"/>
        <v>1332</v>
      </c>
      <c r="P4486" s="2">
        <v>22</v>
      </c>
      <c r="Q4486" s="8">
        <f t="shared" si="278"/>
        <v>1354</v>
      </c>
      <c r="R4486" s="8">
        <f t="shared" si="279"/>
        <v>50</v>
      </c>
      <c r="S4486" s="2" t="s">
        <v>31</v>
      </c>
      <c r="T4486" s="22" cm="1">
        <f t="array" ref="T4486">_xlfn.IFS(OR(Q4486&gt;$U$2,Q4486&lt;$U$3),Q4486*$V$2,OR(Q4486&gt;$U$3,Q4486&lt;$U$4),Q4486*$V$3,OR(Q4486&gt;$U$3,Q4486&lt;$U$4),Q4486*$V$4,OR(Q4486&gt;$U$5,Q4486&lt;$U$6),Q4486*$V$6,OR(Q4486&gt;$U$6,Q4486&lt;$U$7),Q4486*$V$7)</f>
        <v>27.080000000000002</v>
      </c>
    </row>
    <row r="4487" spans="1:20" x14ac:dyDescent="0.3">
      <c r="A4487" s="2" t="s">
        <v>5172</v>
      </c>
      <c r="B4487" s="5">
        <v>43664</v>
      </c>
      <c r="C4487" s="5">
        <v>43666</v>
      </c>
      <c r="D4487" s="2" t="s">
        <v>45</v>
      </c>
      <c r="E4487" s="2" t="s">
        <v>66</v>
      </c>
      <c r="F4487" s="2" t="s">
        <v>1811</v>
      </c>
      <c r="G4487" s="6" t="str">
        <f>VLOOKUP(F4487,'Customer Info'!A:B,2,0)</f>
        <v>Charles</v>
      </c>
      <c r="H4487" s="6" t="str">
        <f>VLOOKUP(F4487,'Customer Info'!A:C,3,0)</f>
        <v>Sheldon</v>
      </c>
      <c r="I4487" s="6" t="str">
        <f>VLOOKUP(F4487,'Customer Info'!A:E,5,0)</f>
        <v>Brisbane</v>
      </c>
      <c r="J4487" s="2" t="s">
        <v>620</v>
      </c>
      <c r="K4487" s="2">
        <v>135</v>
      </c>
      <c r="L4487" s="2">
        <v>126</v>
      </c>
      <c r="M4487" s="2">
        <v>5</v>
      </c>
      <c r="N4487" s="7">
        <f t="shared" si="276"/>
        <v>630</v>
      </c>
      <c r="O4487" s="7">
        <f t="shared" si="277"/>
        <v>675</v>
      </c>
      <c r="P4487" s="2">
        <v>30</v>
      </c>
      <c r="Q4487" s="8">
        <f t="shared" si="278"/>
        <v>705</v>
      </c>
      <c r="R4487" s="8">
        <f t="shared" si="279"/>
        <v>45</v>
      </c>
      <c r="S4487" s="2" t="s">
        <v>61</v>
      </c>
      <c r="T4487" s="22" cm="1">
        <f t="array" ref="T4487">_xlfn.IFS(OR(Q4487&gt;$U$2,Q4487&lt;$U$3),Q4487*$V$2,OR(Q4487&gt;$U$3,Q4487&lt;$U$4),Q4487*$V$3,OR(Q4487&gt;$U$3,Q4487&lt;$U$4),Q4487*$V$4,OR(Q4487&gt;$U$5,Q4487&lt;$U$6),Q4487*$V$6,OR(Q4487&gt;$U$6,Q4487&lt;$U$7),Q4487*$V$7)</f>
        <v>14.1</v>
      </c>
    </row>
    <row r="4488" spans="1:20" x14ac:dyDescent="0.3">
      <c r="A4488" s="2" t="s">
        <v>5173</v>
      </c>
      <c r="B4488" s="5">
        <v>43759</v>
      </c>
      <c r="C4488" s="5">
        <v>43759</v>
      </c>
      <c r="D4488" s="2" t="s">
        <v>26</v>
      </c>
      <c r="E4488" s="2" t="s">
        <v>46</v>
      </c>
      <c r="F4488" s="2" t="s">
        <v>475</v>
      </c>
      <c r="G4488" s="6" t="str">
        <f>VLOOKUP(F4488,'Customer Info'!A:B,2,0)</f>
        <v>Philip</v>
      </c>
      <c r="H4488" s="6" t="str">
        <f>VLOOKUP(F4488,'Customer Info'!A:C,3,0)</f>
        <v>Brown</v>
      </c>
      <c r="I4488" s="6" t="str">
        <f>VLOOKUP(F4488,'Customer Info'!A:E,5,0)</f>
        <v>Binjai</v>
      </c>
      <c r="J4488" s="2" t="s">
        <v>476</v>
      </c>
      <c r="K4488" s="2">
        <v>4761</v>
      </c>
      <c r="L4488" s="2">
        <v>4368</v>
      </c>
      <c r="M4488" s="2">
        <v>4</v>
      </c>
      <c r="N4488" s="7">
        <f t="shared" si="276"/>
        <v>17472</v>
      </c>
      <c r="O4488" s="7">
        <f t="shared" si="277"/>
        <v>19044</v>
      </c>
      <c r="P4488" s="2">
        <v>97</v>
      </c>
      <c r="Q4488" s="8">
        <f t="shared" si="278"/>
        <v>19141</v>
      </c>
      <c r="R4488" s="8">
        <f t="shared" si="279"/>
        <v>1572</v>
      </c>
      <c r="S4488" s="2" t="s">
        <v>61</v>
      </c>
      <c r="T4488" s="22" cm="1">
        <f t="array" ref="T4488">_xlfn.IFS(OR(Q4488&gt;$U$2,Q4488&lt;$U$3),Q4488*$V$2,OR(Q4488&gt;$U$3,Q4488&lt;$U$4),Q4488*$V$3,OR(Q4488&gt;$U$3,Q4488&lt;$U$4),Q4488*$V$4,OR(Q4488&gt;$U$5,Q4488&lt;$U$6),Q4488*$V$6,OR(Q4488&gt;$U$6,Q4488&lt;$U$7),Q4488*$V$7)</f>
        <v>382.82</v>
      </c>
    </row>
    <row r="4489" spans="1:20" x14ac:dyDescent="0.3">
      <c r="A4489" s="2" t="s">
        <v>5174</v>
      </c>
      <c r="B4489" s="5">
        <v>43695</v>
      </c>
      <c r="C4489" s="5">
        <v>43695</v>
      </c>
      <c r="D4489" s="2" t="s">
        <v>33</v>
      </c>
      <c r="E4489" s="2" t="s">
        <v>34</v>
      </c>
      <c r="F4489" s="2" t="s">
        <v>874</v>
      </c>
      <c r="G4489" s="6" t="str">
        <f>VLOOKUP(F4489,'Customer Info'!A:B,2,0)</f>
        <v>Karen</v>
      </c>
      <c r="H4489" s="6" t="str">
        <f>VLOOKUP(F4489,'Customer Info'!A:C,3,0)</f>
        <v>Daniels</v>
      </c>
      <c r="I4489" s="6" t="str">
        <f>VLOOKUP(F4489,'Customer Info'!A:E,5,0)</f>
        <v>Jiutai</v>
      </c>
      <c r="J4489" s="2" t="s">
        <v>666</v>
      </c>
      <c r="K4489" s="2">
        <v>6717</v>
      </c>
      <c r="L4489" s="2">
        <v>6288</v>
      </c>
      <c r="M4489" s="2">
        <v>5</v>
      </c>
      <c r="N4489" s="7">
        <f t="shared" si="276"/>
        <v>31440</v>
      </c>
      <c r="O4489" s="7">
        <f t="shared" si="277"/>
        <v>33585</v>
      </c>
      <c r="P4489" s="2">
        <v>62</v>
      </c>
      <c r="Q4489" s="8">
        <f t="shared" si="278"/>
        <v>33647</v>
      </c>
      <c r="R4489" s="8">
        <f t="shared" si="279"/>
        <v>2145</v>
      </c>
      <c r="S4489" s="2" t="s">
        <v>31</v>
      </c>
      <c r="T4489" s="22" cm="1">
        <f t="array" ref="T4489">_xlfn.IFS(OR(Q4489&gt;$U$2,Q4489&lt;$U$3),Q4489*$V$2,OR(Q4489&gt;$U$3,Q4489&lt;$U$4),Q4489*$V$3,OR(Q4489&gt;$U$3,Q4489&lt;$U$4),Q4489*$V$4,OR(Q4489&gt;$U$5,Q4489&lt;$U$6),Q4489*$V$6,OR(Q4489&gt;$U$6,Q4489&lt;$U$7),Q4489*$V$7)</f>
        <v>672.94</v>
      </c>
    </row>
    <row r="4490" spans="1:20" x14ac:dyDescent="0.3">
      <c r="A4490" s="2" t="s">
        <v>5175</v>
      </c>
      <c r="B4490" s="5">
        <v>43560</v>
      </c>
      <c r="C4490" s="5">
        <v>43562</v>
      </c>
      <c r="D4490" s="2" t="s">
        <v>45</v>
      </c>
      <c r="E4490" s="2" t="s">
        <v>27</v>
      </c>
      <c r="F4490" s="2" t="s">
        <v>207</v>
      </c>
      <c r="G4490" s="6" t="str">
        <f>VLOOKUP(F4490,'Customer Info'!A:B,2,0)</f>
        <v>Sheri</v>
      </c>
      <c r="H4490" s="6" t="str">
        <f>VLOOKUP(F4490,'Customer Info'!A:C,3,0)</f>
        <v>Gordon</v>
      </c>
      <c r="I4490" s="6" t="str">
        <f>VLOOKUP(F4490,'Customer Info'!A:E,5,0)</f>
        <v>Bogor</v>
      </c>
      <c r="J4490" s="2" t="s">
        <v>833</v>
      </c>
      <c r="K4490" s="2">
        <v>80</v>
      </c>
      <c r="L4490" s="2">
        <v>75</v>
      </c>
      <c r="M4490" s="2">
        <v>4</v>
      </c>
      <c r="N4490" s="7">
        <f t="shared" si="276"/>
        <v>300</v>
      </c>
      <c r="O4490" s="7">
        <f t="shared" si="277"/>
        <v>320</v>
      </c>
      <c r="P4490" s="2">
        <v>10</v>
      </c>
      <c r="Q4490" s="8">
        <f t="shared" si="278"/>
        <v>330</v>
      </c>
      <c r="R4490" s="8">
        <f t="shared" si="279"/>
        <v>20</v>
      </c>
      <c r="S4490" s="2" t="s">
        <v>61</v>
      </c>
      <c r="T4490" s="22" cm="1">
        <f t="array" ref="T4490">_xlfn.IFS(OR(Q4490&gt;$U$2,Q4490&lt;$U$3),Q4490*$V$2,OR(Q4490&gt;$U$3,Q4490&lt;$U$4),Q4490*$V$3,OR(Q4490&gt;$U$3,Q4490&lt;$U$4),Q4490*$V$4,OR(Q4490&gt;$U$5,Q4490&lt;$U$6),Q4490*$V$6,OR(Q4490&gt;$U$6,Q4490&lt;$U$7),Q4490*$V$7)</f>
        <v>6.6000000000000005</v>
      </c>
    </row>
    <row r="4491" spans="1:20" x14ac:dyDescent="0.3">
      <c r="A4491" s="2" t="s">
        <v>5176</v>
      </c>
      <c r="B4491" s="5">
        <v>43496</v>
      </c>
      <c r="C4491" s="5">
        <v>43498</v>
      </c>
      <c r="D4491" s="2" t="s">
        <v>45</v>
      </c>
      <c r="E4491" s="2" t="s">
        <v>27</v>
      </c>
      <c r="F4491" s="2" t="s">
        <v>1269</v>
      </c>
      <c r="G4491" s="6" t="str">
        <f>VLOOKUP(F4491,'Customer Info'!A:B,2,0)</f>
        <v>Thomas</v>
      </c>
      <c r="H4491" s="6" t="str">
        <f>VLOOKUP(F4491,'Customer Info'!A:C,3,0)</f>
        <v>Boland</v>
      </c>
      <c r="I4491" s="6" t="str">
        <f>VLOOKUP(F4491,'Customer Info'!A:E,5,0)</f>
        <v>Surabaya</v>
      </c>
      <c r="J4491" s="2" t="s">
        <v>227</v>
      </c>
      <c r="K4491" s="2">
        <v>1039</v>
      </c>
      <c r="L4491" s="2">
        <v>954</v>
      </c>
      <c r="M4491" s="2">
        <v>5</v>
      </c>
      <c r="N4491" s="7">
        <f t="shared" ref="N4491:N4554" si="280">L4491*M4491</f>
        <v>4770</v>
      </c>
      <c r="O4491" s="7">
        <f t="shared" ref="O4491:O4554" si="281">K4491*M4491</f>
        <v>5195</v>
      </c>
      <c r="P4491" s="2">
        <v>90</v>
      </c>
      <c r="Q4491" s="8">
        <f t="shared" ref="Q4491:Q4554" si="282">P4491+O4491</f>
        <v>5285</v>
      </c>
      <c r="R4491" s="8">
        <f t="shared" ref="R4491:R4554" si="283">Q4491-N4491-P4491</f>
        <v>425</v>
      </c>
      <c r="S4491" s="2" t="s">
        <v>31</v>
      </c>
      <c r="T4491" s="22" cm="1">
        <f t="array" ref="T4491">_xlfn.IFS(OR(Q4491&gt;$U$2,Q4491&lt;$U$3),Q4491*$V$2,OR(Q4491&gt;$U$3,Q4491&lt;$U$4),Q4491*$V$3,OR(Q4491&gt;$U$3,Q4491&lt;$U$4),Q4491*$V$4,OR(Q4491&gt;$U$5,Q4491&lt;$U$6),Q4491*$V$6,OR(Q4491&gt;$U$6,Q4491&lt;$U$7),Q4491*$V$7)</f>
        <v>105.7</v>
      </c>
    </row>
    <row r="4492" spans="1:20" x14ac:dyDescent="0.3">
      <c r="A4492" s="2" t="s">
        <v>5177</v>
      </c>
      <c r="B4492" s="5">
        <v>43648</v>
      </c>
      <c r="C4492" s="5">
        <v>43648</v>
      </c>
      <c r="D4492" s="2" t="s">
        <v>45</v>
      </c>
      <c r="E4492" s="2" t="s">
        <v>34</v>
      </c>
      <c r="F4492" s="2" t="s">
        <v>47</v>
      </c>
      <c r="G4492" s="6" t="str">
        <f>VLOOKUP(F4492,'Customer Info'!A:B,2,0)</f>
        <v>Michael</v>
      </c>
      <c r="H4492" s="6" t="str">
        <f>VLOOKUP(F4492,'Customer Info'!A:C,3,0)</f>
        <v>Moore</v>
      </c>
      <c r="I4492" s="6" t="str">
        <f>VLOOKUP(F4492,'Customer Info'!A:E,5,0)</f>
        <v>Melbourne</v>
      </c>
      <c r="J4492" s="2" t="s">
        <v>205</v>
      </c>
      <c r="K4492" s="2">
        <v>69</v>
      </c>
      <c r="L4492" s="2">
        <v>63</v>
      </c>
      <c r="M4492" s="2">
        <v>2</v>
      </c>
      <c r="N4492" s="7">
        <f t="shared" si="280"/>
        <v>126</v>
      </c>
      <c r="O4492" s="7">
        <f t="shared" si="281"/>
        <v>138</v>
      </c>
      <c r="P4492" s="2">
        <v>10</v>
      </c>
      <c r="Q4492" s="8">
        <f t="shared" si="282"/>
        <v>148</v>
      </c>
      <c r="R4492" s="8">
        <f t="shared" si="283"/>
        <v>12</v>
      </c>
      <c r="S4492" s="2" t="s">
        <v>28</v>
      </c>
      <c r="T4492" s="22" cm="1">
        <f t="array" ref="T4492">_xlfn.IFS(OR(Q4492&gt;$U$2,Q4492&lt;$U$3),Q4492*$V$2,OR(Q4492&gt;$U$3,Q4492&lt;$U$4),Q4492*$V$3,OR(Q4492&gt;$U$3,Q4492&lt;$U$4),Q4492*$V$4,OR(Q4492&gt;$U$5,Q4492&lt;$U$6),Q4492*$V$6,OR(Q4492&gt;$U$6,Q4492&lt;$U$7),Q4492*$V$7)</f>
        <v>2.96</v>
      </c>
    </row>
    <row r="4493" spans="1:20" x14ac:dyDescent="0.3">
      <c r="A4493" s="2" t="s">
        <v>5178</v>
      </c>
      <c r="B4493" s="5">
        <v>43697</v>
      </c>
      <c r="C4493" s="5">
        <v>43697</v>
      </c>
      <c r="D4493" s="2" t="s">
        <v>26</v>
      </c>
      <c r="E4493" s="2" t="s">
        <v>46</v>
      </c>
      <c r="F4493" s="2" t="s">
        <v>1261</v>
      </c>
      <c r="G4493" s="6" t="str">
        <f>VLOOKUP(F4493,'Customer Info'!A:B,2,0)</f>
        <v>Heather</v>
      </c>
      <c r="H4493" s="6" t="str">
        <f>VLOOKUP(F4493,'Customer Info'!A:C,3,0)</f>
        <v>Kirkland</v>
      </c>
      <c r="I4493" s="6" t="str">
        <f>VLOOKUP(F4493,'Customer Info'!A:E,5,0)</f>
        <v>Luoyang</v>
      </c>
      <c r="J4493" s="2" t="s">
        <v>94</v>
      </c>
      <c r="K4493" s="2">
        <v>6951</v>
      </c>
      <c r="L4493" s="2">
        <v>6620</v>
      </c>
      <c r="M4493" s="2">
        <v>2</v>
      </c>
      <c r="N4493" s="7">
        <f t="shared" si="280"/>
        <v>13240</v>
      </c>
      <c r="O4493" s="7">
        <f t="shared" si="281"/>
        <v>13902</v>
      </c>
      <c r="P4493" s="2">
        <v>46</v>
      </c>
      <c r="Q4493" s="8">
        <f t="shared" si="282"/>
        <v>13948</v>
      </c>
      <c r="R4493" s="8">
        <f t="shared" si="283"/>
        <v>662</v>
      </c>
      <c r="S4493" s="2" t="s">
        <v>31</v>
      </c>
      <c r="T4493" s="22" cm="1">
        <f t="array" ref="T4493">_xlfn.IFS(OR(Q4493&gt;$U$2,Q4493&lt;$U$3),Q4493*$V$2,OR(Q4493&gt;$U$3,Q4493&lt;$U$4),Q4493*$V$3,OR(Q4493&gt;$U$3,Q4493&lt;$U$4),Q4493*$V$4,OR(Q4493&gt;$U$5,Q4493&lt;$U$6),Q4493*$V$6,OR(Q4493&gt;$U$6,Q4493&lt;$U$7),Q4493*$V$7)</f>
        <v>278.95999999999998</v>
      </c>
    </row>
    <row r="4494" spans="1:20" x14ac:dyDescent="0.3">
      <c r="A4494" s="2" t="s">
        <v>5179</v>
      </c>
      <c r="B4494" s="5">
        <v>43768</v>
      </c>
      <c r="C4494" s="5">
        <v>43768</v>
      </c>
      <c r="D4494" s="2" t="s">
        <v>45</v>
      </c>
      <c r="E4494" s="2" t="s">
        <v>46</v>
      </c>
      <c r="F4494" s="2" t="s">
        <v>345</v>
      </c>
      <c r="G4494" s="6" t="str">
        <f>VLOOKUP(F4494,'Customer Info'!A:B,2,0)</f>
        <v>Shahid</v>
      </c>
      <c r="H4494" s="6" t="str">
        <f>VLOOKUP(F4494,'Customer Info'!A:C,3,0)</f>
        <v>Collister</v>
      </c>
      <c r="I4494" s="6" t="str">
        <f>VLOOKUP(F4494,'Customer Info'!A:E,5,0)</f>
        <v>Leipzig</v>
      </c>
      <c r="J4494" s="2" t="s">
        <v>552</v>
      </c>
      <c r="K4494" s="2">
        <v>188</v>
      </c>
      <c r="L4494" s="2">
        <v>173</v>
      </c>
      <c r="M4494" s="2">
        <v>6</v>
      </c>
      <c r="N4494" s="7">
        <f t="shared" si="280"/>
        <v>1038</v>
      </c>
      <c r="O4494" s="7">
        <f t="shared" si="281"/>
        <v>1128</v>
      </c>
      <c r="P4494" s="2">
        <v>30</v>
      </c>
      <c r="Q4494" s="8">
        <f t="shared" si="282"/>
        <v>1158</v>
      </c>
      <c r="R4494" s="8">
        <f t="shared" si="283"/>
        <v>90</v>
      </c>
      <c r="S4494" s="2" t="s">
        <v>31</v>
      </c>
      <c r="T4494" s="22" cm="1">
        <f t="array" ref="T4494">_xlfn.IFS(OR(Q4494&gt;$U$2,Q4494&lt;$U$3),Q4494*$V$2,OR(Q4494&gt;$U$3,Q4494&lt;$U$4),Q4494*$V$3,OR(Q4494&gt;$U$3,Q4494&lt;$U$4),Q4494*$V$4,OR(Q4494&gt;$U$5,Q4494&lt;$U$6),Q4494*$V$6,OR(Q4494&gt;$U$6,Q4494&lt;$U$7),Q4494*$V$7)</f>
        <v>23.16</v>
      </c>
    </row>
    <row r="4495" spans="1:20" x14ac:dyDescent="0.3">
      <c r="A4495" s="2" t="s">
        <v>5180</v>
      </c>
      <c r="B4495" s="5">
        <v>43711</v>
      </c>
      <c r="C4495" s="5">
        <v>43713</v>
      </c>
      <c r="D4495" s="2" t="s">
        <v>33</v>
      </c>
      <c r="E4495" s="2" t="s">
        <v>46</v>
      </c>
      <c r="F4495" s="2" t="s">
        <v>1661</v>
      </c>
      <c r="G4495" s="6" t="str">
        <f>VLOOKUP(F4495,'Customer Info'!A:B,2,0)</f>
        <v>Ralph</v>
      </c>
      <c r="H4495" s="6" t="str">
        <f>VLOOKUP(F4495,'Customer Info'!A:C,3,0)</f>
        <v>Arnett</v>
      </c>
      <c r="I4495" s="6" t="str">
        <f>VLOOKUP(F4495,'Customer Info'!A:E,5,0)</f>
        <v>Suzhou</v>
      </c>
      <c r="J4495" s="2" t="s">
        <v>431</v>
      </c>
      <c r="K4495" s="2">
        <v>35350</v>
      </c>
      <c r="L4495" s="2">
        <v>33037</v>
      </c>
      <c r="M4495" s="2">
        <v>3</v>
      </c>
      <c r="N4495" s="7">
        <f t="shared" si="280"/>
        <v>99111</v>
      </c>
      <c r="O4495" s="7">
        <f t="shared" si="281"/>
        <v>106050</v>
      </c>
      <c r="P4495" s="2">
        <v>98</v>
      </c>
      <c r="Q4495" s="8">
        <f t="shared" si="282"/>
        <v>106148</v>
      </c>
      <c r="R4495" s="8">
        <f t="shared" si="283"/>
        <v>6939</v>
      </c>
      <c r="S4495" s="2" t="s">
        <v>31</v>
      </c>
      <c r="T4495" s="22" cm="1">
        <f t="array" ref="T4495">_xlfn.IFS(OR(Q4495&gt;$U$2,Q4495&lt;$U$3),Q4495*$V$2,OR(Q4495&gt;$U$3,Q4495&lt;$U$4),Q4495*$V$3,OR(Q4495&gt;$U$3,Q4495&lt;$U$4),Q4495*$V$4,OR(Q4495&gt;$U$5,Q4495&lt;$U$6),Q4495*$V$6,OR(Q4495&gt;$U$6,Q4495&lt;$U$7),Q4495*$V$7)</f>
        <v>2122.96</v>
      </c>
    </row>
    <row r="4496" spans="1:20" x14ac:dyDescent="0.3">
      <c r="A4496" s="2" t="s">
        <v>5181</v>
      </c>
      <c r="B4496" s="5">
        <v>43778</v>
      </c>
      <c r="C4496" s="5">
        <v>43779</v>
      </c>
      <c r="D4496" s="2" t="s">
        <v>33</v>
      </c>
      <c r="E4496" s="2" t="s">
        <v>41</v>
      </c>
      <c r="F4496" s="2" t="s">
        <v>361</v>
      </c>
      <c r="G4496" s="6" t="str">
        <f>VLOOKUP(F4496,'Customer Info'!A:B,2,0)</f>
        <v>Julia</v>
      </c>
      <c r="H4496" s="6" t="str">
        <f>VLOOKUP(F4496,'Customer Info'!A:C,3,0)</f>
        <v>Barnett</v>
      </c>
      <c r="I4496" s="6" t="str">
        <f>VLOOKUP(F4496,'Customer Info'!A:E,5,0)</f>
        <v>Zhuhai</v>
      </c>
      <c r="J4496" s="2" t="s">
        <v>575</v>
      </c>
      <c r="K4496" s="2">
        <v>2442</v>
      </c>
      <c r="L4496" s="2">
        <v>2304</v>
      </c>
      <c r="M4496" s="2">
        <v>2</v>
      </c>
      <c r="N4496" s="7">
        <f t="shared" si="280"/>
        <v>4608</v>
      </c>
      <c r="O4496" s="7">
        <f t="shared" si="281"/>
        <v>4884</v>
      </c>
      <c r="P4496" s="2">
        <v>48</v>
      </c>
      <c r="Q4496" s="8">
        <f t="shared" si="282"/>
        <v>4932</v>
      </c>
      <c r="R4496" s="8">
        <f t="shared" si="283"/>
        <v>276</v>
      </c>
      <c r="S4496" s="2" t="s">
        <v>61</v>
      </c>
      <c r="T4496" s="22" cm="1">
        <f t="array" ref="T4496">_xlfn.IFS(OR(Q4496&gt;$U$2,Q4496&lt;$U$3),Q4496*$V$2,OR(Q4496&gt;$U$3,Q4496&lt;$U$4),Q4496*$V$3,OR(Q4496&gt;$U$3,Q4496&lt;$U$4),Q4496*$V$4,OR(Q4496&gt;$U$5,Q4496&lt;$U$6),Q4496*$V$6,OR(Q4496&gt;$U$6,Q4496&lt;$U$7),Q4496*$V$7)</f>
        <v>98.64</v>
      </c>
    </row>
    <row r="4497" spans="1:20" x14ac:dyDescent="0.3">
      <c r="A4497" s="2" t="s">
        <v>5182</v>
      </c>
      <c r="B4497" s="5">
        <v>43678</v>
      </c>
      <c r="C4497" s="5">
        <v>43680</v>
      </c>
      <c r="D4497" s="2" t="s">
        <v>33</v>
      </c>
      <c r="E4497" s="2" t="s">
        <v>27</v>
      </c>
      <c r="F4497" s="2" t="s">
        <v>764</v>
      </c>
      <c r="G4497" s="6" t="str">
        <f>VLOOKUP(F4497,'Customer Info'!A:B,2,0)</f>
        <v>Brad</v>
      </c>
      <c r="H4497" s="6" t="str">
        <f>VLOOKUP(F4497,'Customer Info'!A:C,3,0)</f>
        <v>Thomas</v>
      </c>
      <c r="I4497" s="6" t="str">
        <f>VLOOKUP(F4497,'Customer Info'!A:E,5,0)</f>
        <v>Udaipur</v>
      </c>
      <c r="J4497" s="2" t="s">
        <v>1140</v>
      </c>
      <c r="K4497" s="2">
        <v>38328</v>
      </c>
      <c r="L4497" s="2">
        <v>35164</v>
      </c>
      <c r="M4497" s="2">
        <v>1</v>
      </c>
      <c r="N4497" s="7">
        <f t="shared" si="280"/>
        <v>35164</v>
      </c>
      <c r="O4497" s="7">
        <f t="shared" si="281"/>
        <v>38328</v>
      </c>
      <c r="P4497" s="2">
        <v>86</v>
      </c>
      <c r="Q4497" s="8">
        <f t="shared" si="282"/>
        <v>38414</v>
      </c>
      <c r="R4497" s="8">
        <f t="shared" si="283"/>
        <v>3164</v>
      </c>
      <c r="S4497" s="2" t="s">
        <v>31</v>
      </c>
      <c r="T4497" s="22" cm="1">
        <f t="array" ref="T4497">_xlfn.IFS(OR(Q4497&gt;$U$2,Q4497&lt;$U$3),Q4497*$V$2,OR(Q4497&gt;$U$3,Q4497&lt;$U$4),Q4497*$V$3,OR(Q4497&gt;$U$3,Q4497&lt;$U$4),Q4497*$V$4,OR(Q4497&gt;$U$5,Q4497&lt;$U$6),Q4497*$V$6,OR(Q4497&gt;$U$6,Q4497&lt;$U$7),Q4497*$V$7)</f>
        <v>768.28</v>
      </c>
    </row>
    <row r="4498" spans="1:20" x14ac:dyDescent="0.3">
      <c r="A4498" s="2" t="s">
        <v>5183</v>
      </c>
      <c r="B4498" s="5">
        <v>43760</v>
      </c>
      <c r="C4498" s="5">
        <v>43760</v>
      </c>
      <c r="D4498" s="2" t="s">
        <v>45</v>
      </c>
      <c r="E4498" s="2" t="s">
        <v>27</v>
      </c>
      <c r="F4498" s="2" t="s">
        <v>223</v>
      </c>
      <c r="G4498" s="6" t="str">
        <f>VLOOKUP(F4498,'Customer Info'!A:B,2,0)</f>
        <v>Sam</v>
      </c>
      <c r="H4498" s="6" t="str">
        <f>VLOOKUP(F4498,'Customer Info'!A:C,3,0)</f>
        <v>Zeldin</v>
      </c>
      <c r="I4498" s="6" t="str">
        <f>VLOOKUP(F4498,'Customer Info'!A:E,5,0)</f>
        <v>Yanji</v>
      </c>
      <c r="J4498" s="2" t="s">
        <v>132</v>
      </c>
      <c r="K4498" s="2">
        <v>142</v>
      </c>
      <c r="L4498" s="2">
        <v>134</v>
      </c>
      <c r="M4498" s="2">
        <v>2</v>
      </c>
      <c r="N4498" s="7">
        <f t="shared" si="280"/>
        <v>268</v>
      </c>
      <c r="O4498" s="7">
        <f t="shared" si="281"/>
        <v>284</v>
      </c>
      <c r="P4498" s="2">
        <v>30</v>
      </c>
      <c r="Q4498" s="8">
        <f t="shared" si="282"/>
        <v>314</v>
      </c>
      <c r="R4498" s="8">
        <f t="shared" si="283"/>
        <v>16</v>
      </c>
      <c r="S4498" s="2" t="s">
        <v>31</v>
      </c>
      <c r="T4498" s="22" cm="1">
        <f t="array" ref="T4498">_xlfn.IFS(OR(Q4498&gt;$U$2,Q4498&lt;$U$3),Q4498*$V$2,OR(Q4498&gt;$U$3,Q4498&lt;$U$4),Q4498*$V$3,OR(Q4498&gt;$U$3,Q4498&lt;$U$4),Q4498*$V$4,OR(Q4498&gt;$U$5,Q4498&lt;$U$6),Q4498*$V$6,OR(Q4498&gt;$U$6,Q4498&lt;$U$7),Q4498*$V$7)</f>
        <v>6.28</v>
      </c>
    </row>
    <row r="4499" spans="1:20" x14ac:dyDescent="0.3">
      <c r="A4499" s="2" t="s">
        <v>5184</v>
      </c>
      <c r="B4499" s="5">
        <v>43761</v>
      </c>
      <c r="C4499" s="5">
        <v>43762</v>
      </c>
      <c r="D4499" s="2" t="s">
        <v>45</v>
      </c>
      <c r="E4499" s="2" t="s">
        <v>66</v>
      </c>
      <c r="F4499" s="2" t="s">
        <v>2287</v>
      </c>
      <c r="G4499" s="6" t="str">
        <f>VLOOKUP(F4499,'Customer Info'!A:B,2,0)</f>
        <v>Rachel</v>
      </c>
      <c r="H4499" s="6" t="str">
        <f>VLOOKUP(F4499,'Customer Info'!A:C,3,0)</f>
        <v>Payne</v>
      </c>
      <c r="I4499" s="6" t="str">
        <f>VLOOKUP(F4499,'Customer Info'!A:E,5,0)</f>
        <v>Fuzhou</v>
      </c>
      <c r="J4499" s="2" t="s">
        <v>464</v>
      </c>
      <c r="K4499" s="2">
        <v>474</v>
      </c>
      <c r="L4499" s="2">
        <v>443</v>
      </c>
      <c r="M4499" s="2">
        <v>2</v>
      </c>
      <c r="N4499" s="7">
        <f t="shared" si="280"/>
        <v>886</v>
      </c>
      <c r="O4499" s="7">
        <f t="shared" si="281"/>
        <v>948</v>
      </c>
      <c r="P4499" s="2">
        <v>21</v>
      </c>
      <c r="Q4499" s="8">
        <f t="shared" si="282"/>
        <v>969</v>
      </c>
      <c r="R4499" s="8">
        <f t="shared" si="283"/>
        <v>62</v>
      </c>
      <c r="S4499" s="2" t="s">
        <v>31</v>
      </c>
      <c r="T4499" s="22" cm="1">
        <f t="array" ref="T4499">_xlfn.IFS(OR(Q4499&gt;$U$2,Q4499&lt;$U$3),Q4499*$V$2,OR(Q4499&gt;$U$3,Q4499&lt;$U$4),Q4499*$V$3,OR(Q4499&gt;$U$3,Q4499&lt;$U$4),Q4499*$V$4,OR(Q4499&gt;$U$5,Q4499&lt;$U$6),Q4499*$V$6,OR(Q4499&gt;$U$6,Q4499&lt;$U$7),Q4499*$V$7)</f>
        <v>19.38</v>
      </c>
    </row>
    <row r="4500" spans="1:20" x14ac:dyDescent="0.3">
      <c r="A4500" s="2" t="s">
        <v>5185</v>
      </c>
      <c r="B4500" s="5">
        <v>43718</v>
      </c>
      <c r="C4500" s="5">
        <v>43718</v>
      </c>
      <c r="D4500" s="2" t="s">
        <v>33</v>
      </c>
      <c r="E4500" s="2" t="s">
        <v>41</v>
      </c>
      <c r="F4500" s="2" t="s">
        <v>1652</v>
      </c>
      <c r="G4500" s="6" t="str">
        <f>VLOOKUP(F4500,'Customer Info'!A:B,2,0)</f>
        <v>Sarah</v>
      </c>
      <c r="H4500" s="6" t="str">
        <f>VLOOKUP(F4500,'Customer Info'!A:C,3,0)</f>
        <v>Foster</v>
      </c>
      <c r="I4500" s="6" t="str">
        <f>VLOOKUP(F4500,'Customer Info'!A:E,5,0)</f>
        <v>Harbin</v>
      </c>
      <c r="J4500" s="2" t="s">
        <v>135</v>
      </c>
      <c r="K4500" s="2">
        <v>29378</v>
      </c>
      <c r="L4500" s="2">
        <v>26912</v>
      </c>
      <c r="M4500" s="2">
        <v>6</v>
      </c>
      <c r="N4500" s="7">
        <f t="shared" si="280"/>
        <v>161472</v>
      </c>
      <c r="O4500" s="7">
        <f t="shared" si="281"/>
        <v>176268</v>
      </c>
      <c r="P4500" s="2">
        <v>33</v>
      </c>
      <c r="Q4500" s="8">
        <f t="shared" si="282"/>
        <v>176301</v>
      </c>
      <c r="R4500" s="8">
        <f t="shared" si="283"/>
        <v>14796</v>
      </c>
      <c r="S4500" s="2" t="s">
        <v>61</v>
      </c>
      <c r="T4500" s="22" cm="1">
        <f t="array" ref="T4500">_xlfn.IFS(OR(Q4500&gt;$U$2,Q4500&lt;$U$3),Q4500*$V$2,OR(Q4500&gt;$U$3,Q4500&lt;$U$4),Q4500*$V$3,OR(Q4500&gt;$U$3,Q4500&lt;$U$4),Q4500*$V$4,OR(Q4500&gt;$U$5,Q4500&lt;$U$6),Q4500*$V$6,OR(Q4500&gt;$U$6,Q4500&lt;$U$7),Q4500*$V$7)</f>
        <v>3526.02</v>
      </c>
    </row>
    <row r="4501" spans="1:20" x14ac:dyDescent="0.3">
      <c r="A4501" s="2" t="s">
        <v>5186</v>
      </c>
      <c r="B4501" s="5">
        <v>43501</v>
      </c>
      <c r="C4501" s="5">
        <v>43501</v>
      </c>
      <c r="D4501" s="2" t="s">
        <v>26</v>
      </c>
      <c r="E4501" s="2" t="s">
        <v>27</v>
      </c>
      <c r="F4501" s="2" t="s">
        <v>29</v>
      </c>
      <c r="G4501" s="6" t="str">
        <f>VLOOKUP(F4501,'Customer Info'!A:B,2,0)</f>
        <v>Michael</v>
      </c>
      <c r="H4501" s="6" t="str">
        <f>VLOOKUP(F4501,'Customer Info'!A:C,3,0)</f>
        <v>Granlund</v>
      </c>
      <c r="I4501" s="6" t="str">
        <f>VLOOKUP(F4501,'Customer Info'!A:E,5,0)</f>
        <v>Sydney</v>
      </c>
      <c r="J4501" s="2" t="s">
        <v>1403</v>
      </c>
      <c r="K4501" s="2">
        <v>8495</v>
      </c>
      <c r="L4501" s="2">
        <v>7647</v>
      </c>
      <c r="M4501" s="2">
        <v>5</v>
      </c>
      <c r="N4501" s="7">
        <f t="shared" si="280"/>
        <v>38235</v>
      </c>
      <c r="O4501" s="7">
        <f t="shared" si="281"/>
        <v>42475</v>
      </c>
      <c r="P4501" s="2">
        <v>69</v>
      </c>
      <c r="Q4501" s="8">
        <f t="shared" si="282"/>
        <v>42544</v>
      </c>
      <c r="R4501" s="8">
        <f t="shared" si="283"/>
        <v>4240</v>
      </c>
      <c r="S4501" s="2" t="s">
        <v>61</v>
      </c>
      <c r="T4501" s="22" cm="1">
        <f t="array" ref="T4501">_xlfn.IFS(OR(Q4501&gt;$U$2,Q4501&lt;$U$3),Q4501*$V$2,OR(Q4501&gt;$U$3,Q4501&lt;$U$4),Q4501*$V$3,OR(Q4501&gt;$U$3,Q4501&lt;$U$4),Q4501*$V$4,OR(Q4501&gt;$U$5,Q4501&lt;$U$6),Q4501*$V$6,OR(Q4501&gt;$U$6,Q4501&lt;$U$7),Q4501*$V$7)</f>
        <v>850.88</v>
      </c>
    </row>
    <row r="4502" spans="1:20" x14ac:dyDescent="0.3">
      <c r="A4502" s="2" t="s">
        <v>5187</v>
      </c>
      <c r="B4502" s="5">
        <v>43594</v>
      </c>
      <c r="C4502" s="5">
        <v>43596</v>
      </c>
      <c r="D4502" s="2" t="s">
        <v>45</v>
      </c>
      <c r="E4502" s="2" t="s">
        <v>66</v>
      </c>
      <c r="F4502" s="2" t="s">
        <v>962</v>
      </c>
      <c r="G4502" s="6" t="str">
        <f>VLOOKUP(F4502,'Customer Info'!A:B,2,0)</f>
        <v>Hunter</v>
      </c>
      <c r="H4502" s="6" t="str">
        <f>VLOOKUP(F4502,'Customer Info'!A:C,3,0)</f>
        <v>Lopez</v>
      </c>
      <c r="I4502" s="6" t="str">
        <f>VLOOKUP(F4502,'Customer Info'!A:E,5,0)</f>
        <v>Pekanbaru</v>
      </c>
      <c r="J4502" s="2" t="s">
        <v>158</v>
      </c>
      <c r="K4502" s="2">
        <v>882</v>
      </c>
      <c r="L4502" s="2">
        <v>818</v>
      </c>
      <c r="M4502" s="2">
        <v>3</v>
      </c>
      <c r="N4502" s="7">
        <f t="shared" si="280"/>
        <v>2454</v>
      </c>
      <c r="O4502" s="7">
        <f t="shared" si="281"/>
        <v>2646</v>
      </c>
      <c r="P4502" s="2">
        <v>58</v>
      </c>
      <c r="Q4502" s="8">
        <f t="shared" si="282"/>
        <v>2704</v>
      </c>
      <c r="R4502" s="8">
        <f t="shared" si="283"/>
        <v>192</v>
      </c>
      <c r="S4502" s="2" t="s">
        <v>69</v>
      </c>
      <c r="T4502" s="22" cm="1">
        <f t="array" ref="T4502">_xlfn.IFS(OR(Q4502&gt;$U$2,Q4502&lt;$U$3),Q4502*$V$2,OR(Q4502&gt;$U$3,Q4502&lt;$U$4),Q4502*$V$3,OR(Q4502&gt;$U$3,Q4502&lt;$U$4),Q4502*$V$4,OR(Q4502&gt;$U$5,Q4502&lt;$U$6),Q4502*$V$6,OR(Q4502&gt;$U$6,Q4502&lt;$U$7),Q4502*$V$7)</f>
        <v>54.08</v>
      </c>
    </row>
    <row r="4503" spans="1:20" x14ac:dyDescent="0.3">
      <c r="A4503" s="2" t="s">
        <v>5188</v>
      </c>
      <c r="B4503" s="5">
        <v>43691</v>
      </c>
      <c r="C4503" s="5">
        <v>43691</v>
      </c>
      <c r="D4503" s="2" t="s">
        <v>26</v>
      </c>
      <c r="E4503" s="2" t="s">
        <v>34</v>
      </c>
      <c r="F4503" s="2" t="s">
        <v>681</v>
      </c>
      <c r="G4503" s="6" t="str">
        <f>VLOOKUP(F4503,'Customer Info'!A:B,2,0)</f>
        <v>Tamara</v>
      </c>
      <c r="H4503" s="6" t="str">
        <f>VLOOKUP(F4503,'Customer Info'!A:C,3,0)</f>
        <v>Willingham</v>
      </c>
      <c r="I4503" s="6" t="str">
        <f>VLOOKUP(F4503,'Customer Info'!A:E,5,0)</f>
        <v>Perth</v>
      </c>
      <c r="J4503" s="2" t="s">
        <v>891</v>
      </c>
      <c r="K4503" s="2">
        <v>3248</v>
      </c>
      <c r="L4503" s="2">
        <v>3035</v>
      </c>
      <c r="M4503" s="2">
        <v>2</v>
      </c>
      <c r="N4503" s="7">
        <f t="shared" si="280"/>
        <v>6070</v>
      </c>
      <c r="O4503" s="7">
        <f t="shared" si="281"/>
        <v>6496</v>
      </c>
      <c r="P4503" s="2">
        <v>100</v>
      </c>
      <c r="Q4503" s="8">
        <f t="shared" si="282"/>
        <v>6596</v>
      </c>
      <c r="R4503" s="8">
        <f t="shared" si="283"/>
        <v>426</v>
      </c>
      <c r="S4503" s="2" t="s">
        <v>61</v>
      </c>
      <c r="T4503" s="22" cm="1">
        <f t="array" ref="T4503">_xlfn.IFS(OR(Q4503&gt;$U$2,Q4503&lt;$U$3),Q4503*$V$2,OR(Q4503&gt;$U$3,Q4503&lt;$U$4),Q4503*$V$3,OR(Q4503&gt;$U$3,Q4503&lt;$U$4),Q4503*$V$4,OR(Q4503&gt;$U$5,Q4503&lt;$U$6),Q4503*$V$6,OR(Q4503&gt;$U$6,Q4503&lt;$U$7),Q4503*$V$7)</f>
        <v>131.92000000000002</v>
      </c>
    </row>
    <row r="4504" spans="1:20" x14ac:dyDescent="0.3">
      <c r="A4504" s="2" t="s">
        <v>5189</v>
      </c>
      <c r="B4504" s="5">
        <v>43603</v>
      </c>
      <c r="C4504" s="5">
        <v>43604</v>
      </c>
      <c r="D4504" s="2" t="s">
        <v>33</v>
      </c>
      <c r="E4504" s="2" t="s">
        <v>46</v>
      </c>
      <c r="F4504" s="2" t="s">
        <v>604</v>
      </c>
      <c r="G4504" s="6" t="str">
        <f>VLOOKUP(F4504,'Customer Info'!A:B,2,0)</f>
        <v>Maureen</v>
      </c>
      <c r="H4504" s="6" t="str">
        <f>VLOOKUP(F4504,'Customer Info'!A:C,3,0)</f>
        <v>Gastineau</v>
      </c>
      <c r="I4504" s="6" t="str">
        <f>VLOOKUP(F4504,'Customer Info'!A:E,5,0)</f>
        <v>Melton</v>
      </c>
      <c r="J4504" s="2" t="s">
        <v>359</v>
      </c>
      <c r="K4504" s="2">
        <v>5941</v>
      </c>
      <c r="L4504" s="2">
        <v>5827</v>
      </c>
      <c r="M4504" s="2">
        <v>9</v>
      </c>
      <c r="N4504" s="7">
        <f t="shared" si="280"/>
        <v>52443</v>
      </c>
      <c r="O4504" s="7">
        <f t="shared" si="281"/>
        <v>53469</v>
      </c>
      <c r="P4504" s="2">
        <v>62</v>
      </c>
      <c r="Q4504" s="8">
        <f t="shared" si="282"/>
        <v>53531</v>
      </c>
      <c r="R4504" s="8">
        <f t="shared" si="283"/>
        <v>1026</v>
      </c>
      <c r="S4504" s="2" t="s">
        <v>61</v>
      </c>
      <c r="T4504" s="22" cm="1">
        <f t="array" ref="T4504">_xlfn.IFS(OR(Q4504&gt;$U$2,Q4504&lt;$U$3),Q4504*$V$2,OR(Q4504&gt;$U$3,Q4504&lt;$U$4),Q4504*$V$3,OR(Q4504&gt;$U$3,Q4504&lt;$U$4),Q4504*$V$4,OR(Q4504&gt;$U$5,Q4504&lt;$U$6),Q4504*$V$6,OR(Q4504&gt;$U$6,Q4504&lt;$U$7),Q4504*$V$7)</f>
        <v>1070.6200000000001</v>
      </c>
    </row>
    <row r="4505" spans="1:20" x14ac:dyDescent="0.3">
      <c r="A4505" s="2" t="s">
        <v>5190</v>
      </c>
      <c r="B4505" s="5">
        <v>43811</v>
      </c>
      <c r="C4505" s="5">
        <v>43813</v>
      </c>
      <c r="D4505" s="2" t="s">
        <v>26</v>
      </c>
      <c r="E4505" s="2" t="s">
        <v>66</v>
      </c>
      <c r="F4505" s="2" t="s">
        <v>2956</v>
      </c>
      <c r="G4505" s="6" t="str">
        <f>VLOOKUP(F4505,'Customer Info'!A:B,2,0)</f>
        <v>Craig</v>
      </c>
      <c r="H4505" s="6" t="str">
        <f>VLOOKUP(F4505,'Customer Info'!A:C,3,0)</f>
        <v>Yedwab</v>
      </c>
      <c r="I4505" s="6" t="str">
        <f>VLOOKUP(F4505,'Customer Info'!A:E,5,0)</f>
        <v>Aligarh</v>
      </c>
      <c r="J4505" s="2" t="s">
        <v>464</v>
      </c>
      <c r="K4505" s="2">
        <v>1364</v>
      </c>
      <c r="L4505" s="2">
        <v>1274</v>
      </c>
      <c r="M4505" s="2">
        <v>6</v>
      </c>
      <c r="N4505" s="7">
        <f t="shared" si="280"/>
        <v>7644</v>
      </c>
      <c r="O4505" s="7">
        <f t="shared" si="281"/>
        <v>8184</v>
      </c>
      <c r="P4505" s="2">
        <v>66</v>
      </c>
      <c r="Q4505" s="8">
        <f t="shared" si="282"/>
        <v>8250</v>
      </c>
      <c r="R4505" s="8">
        <f t="shared" si="283"/>
        <v>540</v>
      </c>
      <c r="S4505" s="2" t="s">
        <v>31</v>
      </c>
      <c r="T4505" s="22" cm="1">
        <f t="array" ref="T4505">_xlfn.IFS(OR(Q4505&gt;$U$2,Q4505&lt;$U$3),Q4505*$V$2,OR(Q4505&gt;$U$3,Q4505&lt;$U$4),Q4505*$V$3,OR(Q4505&gt;$U$3,Q4505&lt;$U$4),Q4505*$V$4,OR(Q4505&gt;$U$5,Q4505&lt;$U$6),Q4505*$V$6,OR(Q4505&gt;$U$6,Q4505&lt;$U$7),Q4505*$V$7)</f>
        <v>165</v>
      </c>
    </row>
    <row r="4506" spans="1:20" x14ac:dyDescent="0.3">
      <c r="A4506" s="2" t="s">
        <v>5191</v>
      </c>
      <c r="B4506" s="5">
        <v>43505</v>
      </c>
      <c r="C4506" s="5">
        <v>43505</v>
      </c>
      <c r="D4506" s="2" t="s">
        <v>45</v>
      </c>
      <c r="E4506" s="2" t="s">
        <v>27</v>
      </c>
      <c r="F4506" s="2" t="s">
        <v>1652</v>
      </c>
      <c r="G4506" s="6" t="str">
        <f>VLOOKUP(F4506,'Customer Info'!A:B,2,0)</f>
        <v>Sarah</v>
      </c>
      <c r="H4506" s="6" t="str">
        <f>VLOOKUP(F4506,'Customer Info'!A:C,3,0)</f>
        <v>Foster</v>
      </c>
      <c r="I4506" s="6" t="str">
        <f>VLOOKUP(F4506,'Customer Info'!A:E,5,0)</f>
        <v>Harbin</v>
      </c>
      <c r="J4506" s="2" t="s">
        <v>109</v>
      </c>
      <c r="K4506" s="2">
        <v>1763</v>
      </c>
      <c r="L4506" s="2">
        <v>1602</v>
      </c>
      <c r="M4506" s="2">
        <v>2</v>
      </c>
      <c r="N4506" s="7">
        <f t="shared" si="280"/>
        <v>3204</v>
      </c>
      <c r="O4506" s="7">
        <f t="shared" si="281"/>
        <v>3526</v>
      </c>
      <c r="P4506" s="2">
        <v>91</v>
      </c>
      <c r="Q4506" s="8">
        <f t="shared" si="282"/>
        <v>3617</v>
      </c>
      <c r="R4506" s="8">
        <f t="shared" si="283"/>
        <v>322</v>
      </c>
      <c r="S4506" s="2" t="s">
        <v>61</v>
      </c>
      <c r="T4506" s="22" cm="1">
        <f t="array" ref="T4506">_xlfn.IFS(OR(Q4506&gt;$U$2,Q4506&lt;$U$3),Q4506*$V$2,OR(Q4506&gt;$U$3,Q4506&lt;$U$4),Q4506*$V$3,OR(Q4506&gt;$U$3,Q4506&lt;$U$4),Q4506*$V$4,OR(Q4506&gt;$U$5,Q4506&lt;$U$6),Q4506*$V$6,OR(Q4506&gt;$U$6,Q4506&lt;$U$7),Q4506*$V$7)</f>
        <v>72.34</v>
      </c>
    </row>
    <row r="4507" spans="1:20" x14ac:dyDescent="0.3">
      <c r="A4507" s="2" t="s">
        <v>5192</v>
      </c>
      <c r="B4507" s="5">
        <v>43683</v>
      </c>
      <c r="C4507" s="5">
        <v>43683</v>
      </c>
      <c r="D4507" s="2" t="s">
        <v>26</v>
      </c>
      <c r="E4507" s="2" t="s">
        <v>46</v>
      </c>
      <c r="F4507" s="2" t="s">
        <v>1149</v>
      </c>
      <c r="G4507" s="6" t="str">
        <f>VLOOKUP(F4507,'Customer Info'!A:B,2,0)</f>
        <v>Ralph</v>
      </c>
      <c r="H4507" s="6" t="str">
        <f>VLOOKUP(F4507,'Customer Info'!A:C,3,0)</f>
        <v>Arnett</v>
      </c>
      <c r="I4507" s="6" t="str">
        <f>VLOOKUP(F4507,'Customer Info'!A:E,5,0)</f>
        <v>Wolfsburg</v>
      </c>
      <c r="J4507" s="2" t="s">
        <v>194</v>
      </c>
      <c r="K4507" s="2">
        <v>2602</v>
      </c>
      <c r="L4507" s="2">
        <v>2363</v>
      </c>
      <c r="M4507" s="2">
        <v>2</v>
      </c>
      <c r="N4507" s="7">
        <f t="shared" si="280"/>
        <v>4726</v>
      </c>
      <c r="O4507" s="7">
        <f t="shared" si="281"/>
        <v>5204</v>
      </c>
      <c r="P4507" s="2">
        <v>97</v>
      </c>
      <c r="Q4507" s="8">
        <f t="shared" si="282"/>
        <v>5301</v>
      </c>
      <c r="R4507" s="8">
        <f t="shared" si="283"/>
        <v>478</v>
      </c>
      <c r="S4507" s="2" t="s">
        <v>31</v>
      </c>
      <c r="T4507" s="22" cm="1">
        <f t="array" ref="T4507">_xlfn.IFS(OR(Q4507&gt;$U$2,Q4507&lt;$U$3),Q4507*$V$2,OR(Q4507&gt;$U$3,Q4507&lt;$U$4),Q4507*$V$3,OR(Q4507&gt;$U$3,Q4507&lt;$U$4),Q4507*$V$4,OR(Q4507&gt;$U$5,Q4507&lt;$U$6),Q4507*$V$6,OR(Q4507&gt;$U$6,Q4507&lt;$U$7),Q4507*$V$7)</f>
        <v>106.02</v>
      </c>
    </row>
    <row r="4508" spans="1:20" x14ac:dyDescent="0.3">
      <c r="A4508" s="2" t="s">
        <v>5193</v>
      </c>
      <c r="B4508" s="5">
        <v>43794</v>
      </c>
      <c r="C4508" s="5">
        <v>43796</v>
      </c>
      <c r="D4508" s="2" t="s">
        <v>45</v>
      </c>
      <c r="E4508" s="2" t="s">
        <v>41</v>
      </c>
      <c r="F4508" s="2" t="s">
        <v>1074</v>
      </c>
      <c r="G4508" s="6" t="str">
        <f>VLOOKUP(F4508,'Customer Info'!A:B,2,0)</f>
        <v>Sam</v>
      </c>
      <c r="H4508" s="6" t="str">
        <f>VLOOKUP(F4508,'Customer Info'!A:C,3,0)</f>
        <v>Craven</v>
      </c>
      <c r="I4508" s="6" t="str">
        <f>VLOOKUP(F4508,'Customer Info'!A:E,5,0)</f>
        <v>Hyderabad</v>
      </c>
      <c r="J4508" s="2" t="s">
        <v>148</v>
      </c>
      <c r="K4508" s="2">
        <v>175</v>
      </c>
      <c r="L4508" s="2">
        <v>162</v>
      </c>
      <c r="M4508" s="2">
        <v>3</v>
      </c>
      <c r="N4508" s="7">
        <f t="shared" si="280"/>
        <v>486</v>
      </c>
      <c r="O4508" s="7">
        <f t="shared" si="281"/>
        <v>525</v>
      </c>
      <c r="P4508" s="2">
        <v>30</v>
      </c>
      <c r="Q4508" s="8">
        <f t="shared" si="282"/>
        <v>555</v>
      </c>
      <c r="R4508" s="8">
        <f t="shared" si="283"/>
        <v>39</v>
      </c>
      <c r="S4508" s="2" t="s">
        <v>31</v>
      </c>
      <c r="T4508" s="22" cm="1">
        <f t="array" ref="T4508">_xlfn.IFS(OR(Q4508&gt;$U$2,Q4508&lt;$U$3),Q4508*$V$2,OR(Q4508&gt;$U$3,Q4508&lt;$U$4),Q4508*$V$3,OR(Q4508&gt;$U$3,Q4508&lt;$U$4),Q4508*$V$4,OR(Q4508&gt;$U$5,Q4508&lt;$U$6),Q4508*$V$6,OR(Q4508&gt;$U$6,Q4508&lt;$U$7),Q4508*$V$7)</f>
        <v>11.1</v>
      </c>
    </row>
    <row r="4509" spans="1:20" x14ac:dyDescent="0.3">
      <c r="A4509" s="2" t="s">
        <v>5194</v>
      </c>
      <c r="B4509" s="5">
        <v>43699</v>
      </c>
      <c r="C4509" s="5">
        <v>43701</v>
      </c>
      <c r="D4509" s="2" t="s">
        <v>45</v>
      </c>
      <c r="E4509" s="2" t="s">
        <v>46</v>
      </c>
      <c r="F4509" s="2" t="s">
        <v>601</v>
      </c>
      <c r="G4509" s="6" t="str">
        <f>VLOOKUP(F4509,'Customer Info'!A:B,2,0)</f>
        <v>Michelle</v>
      </c>
      <c r="H4509" s="6" t="str">
        <f>VLOOKUP(F4509,'Customer Info'!A:C,3,0)</f>
        <v>Arnett</v>
      </c>
      <c r="I4509" s="6" t="str">
        <f>VLOOKUP(F4509,'Customer Info'!A:E,5,0)</f>
        <v>Palembang</v>
      </c>
      <c r="J4509" s="2" t="s">
        <v>132</v>
      </c>
      <c r="K4509" s="2">
        <v>183</v>
      </c>
      <c r="L4509" s="2">
        <v>168</v>
      </c>
      <c r="M4509" s="2">
        <v>2</v>
      </c>
      <c r="N4509" s="7">
        <f t="shared" si="280"/>
        <v>336</v>
      </c>
      <c r="O4509" s="7">
        <f t="shared" si="281"/>
        <v>366</v>
      </c>
      <c r="P4509" s="2">
        <v>30</v>
      </c>
      <c r="Q4509" s="8">
        <f t="shared" si="282"/>
        <v>396</v>
      </c>
      <c r="R4509" s="8">
        <f t="shared" si="283"/>
        <v>30</v>
      </c>
      <c r="S4509" s="2" t="s">
        <v>31</v>
      </c>
      <c r="T4509" s="22" cm="1">
        <f t="array" ref="T4509">_xlfn.IFS(OR(Q4509&gt;$U$2,Q4509&lt;$U$3),Q4509*$V$2,OR(Q4509&gt;$U$3,Q4509&lt;$U$4),Q4509*$V$3,OR(Q4509&gt;$U$3,Q4509&lt;$U$4),Q4509*$V$4,OR(Q4509&gt;$U$5,Q4509&lt;$U$6),Q4509*$V$6,OR(Q4509&gt;$U$6,Q4509&lt;$U$7),Q4509*$V$7)</f>
        <v>7.92</v>
      </c>
    </row>
    <row r="4510" spans="1:20" x14ac:dyDescent="0.3">
      <c r="A4510" s="2" t="s">
        <v>5195</v>
      </c>
      <c r="B4510" s="5">
        <v>43705</v>
      </c>
      <c r="C4510" s="5">
        <v>43706</v>
      </c>
      <c r="D4510" s="2" t="s">
        <v>45</v>
      </c>
      <c r="E4510" s="2" t="s">
        <v>41</v>
      </c>
      <c r="F4510" s="2" t="s">
        <v>2349</v>
      </c>
      <c r="G4510" s="6" t="str">
        <f>VLOOKUP(F4510,'Customer Info'!A:B,2,0)</f>
        <v>Julia</v>
      </c>
      <c r="H4510" s="6" t="str">
        <f>VLOOKUP(F4510,'Customer Info'!A:C,3,0)</f>
        <v>Dunbar</v>
      </c>
      <c r="I4510" s="6" t="str">
        <f>VLOOKUP(F4510,'Customer Info'!A:E,5,0)</f>
        <v>Cologne</v>
      </c>
      <c r="J4510" s="2" t="s">
        <v>158</v>
      </c>
      <c r="K4510" s="2">
        <v>1321</v>
      </c>
      <c r="L4510" s="2">
        <v>1211</v>
      </c>
      <c r="M4510" s="2">
        <v>5</v>
      </c>
      <c r="N4510" s="7">
        <f t="shared" si="280"/>
        <v>6055</v>
      </c>
      <c r="O4510" s="7">
        <f t="shared" si="281"/>
        <v>6605</v>
      </c>
      <c r="P4510" s="2">
        <v>77</v>
      </c>
      <c r="Q4510" s="8">
        <f t="shared" si="282"/>
        <v>6682</v>
      </c>
      <c r="R4510" s="8">
        <f t="shared" si="283"/>
        <v>550</v>
      </c>
      <c r="S4510" s="2" t="s">
        <v>61</v>
      </c>
      <c r="T4510" s="22" cm="1">
        <f t="array" ref="T4510">_xlfn.IFS(OR(Q4510&gt;$U$2,Q4510&lt;$U$3),Q4510*$V$2,OR(Q4510&gt;$U$3,Q4510&lt;$U$4),Q4510*$V$3,OR(Q4510&gt;$U$3,Q4510&lt;$U$4),Q4510*$V$4,OR(Q4510&gt;$U$5,Q4510&lt;$U$6),Q4510*$V$6,OR(Q4510&gt;$U$6,Q4510&lt;$U$7),Q4510*$V$7)</f>
        <v>133.64000000000001</v>
      </c>
    </row>
    <row r="4511" spans="1:20" x14ac:dyDescent="0.3">
      <c r="A4511" s="2" t="s">
        <v>5196</v>
      </c>
      <c r="B4511" s="5">
        <v>43682</v>
      </c>
      <c r="C4511" s="5">
        <v>43682</v>
      </c>
      <c r="D4511" s="2" t="s">
        <v>45</v>
      </c>
      <c r="E4511" s="2" t="s">
        <v>41</v>
      </c>
      <c r="F4511" s="2" t="s">
        <v>820</v>
      </c>
      <c r="G4511" s="6" t="str">
        <f>VLOOKUP(F4511,'Customer Info'!A:B,2,0)</f>
        <v>Anthony</v>
      </c>
      <c r="H4511" s="6" t="str">
        <f>VLOOKUP(F4511,'Customer Info'!A:C,3,0)</f>
        <v>Garverick</v>
      </c>
      <c r="I4511" s="6" t="str">
        <f>VLOOKUP(F4511,'Customer Info'!A:E,5,0)</f>
        <v>Delhi</v>
      </c>
      <c r="J4511" s="2" t="s">
        <v>250</v>
      </c>
      <c r="K4511" s="2">
        <v>144</v>
      </c>
      <c r="L4511" s="2">
        <v>133</v>
      </c>
      <c r="M4511" s="2">
        <v>3</v>
      </c>
      <c r="N4511" s="7">
        <f t="shared" si="280"/>
        <v>399</v>
      </c>
      <c r="O4511" s="7">
        <f t="shared" si="281"/>
        <v>432</v>
      </c>
      <c r="P4511" s="2">
        <v>30</v>
      </c>
      <c r="Q4511" s="8">
        <f t="shared" si="282"/>
        <v>462</v>
      </c>
      <c r="R4511" s="8">
        <f t="shared" si="283"/>
        <v>33</v>
      </c>
      <c r="S4511" s="2" t="s">
        <v>31</v>
      </c>
      <c r="T4511" s="22" cm="1">
        <f t="array" ref="T4511">_xlfn.IFS(OR(Q4511&gt;$U$2,Q4511&lt;$U$3),Q4511*$V$2,OR(Q4511&gt;$U$3,Q4511&lt;$U$4),Q4511*$V$3,OR(Q4511&gt;$U$3,Q4511&lt;$U$4),Q4511*$V$4,OR(Q4511&gt;$U$5,Q4511&lt;$U$6),Q4511*$V$6,OR(Q4511&gt;$U$6,Q4511&lt;$U$7),Q4511*$V$7)</f>
        <v>9.24</v>
      </c>
    </row>
    <row r="4512" spans="1:20" x14ac:dyDescent="0.3">
      <c r="A4512" s="2" t="s">
        <v>5197</v>
      </c>
      <c r="B4512" s="5">
        <v>43746</v>
      </c>
      <c r="C4512" s="5">
        <v>43746</v>
      </c>
      <c r="D4512" s="2" t="s">
        <v>33</v>
      </c>
      <c r="E4512" s="2" t="s">
        <v>66</v>
      </c>
      <c r="F4512" s="2" t="s">
        <v>775</v>
      </c>
      <c r="G4512" s="6" t="str">
        <f>VLOOKUP(F4512,'Customer Info'!A:B,2,0)</f>
        <v>Dorothy</v>
      </c>
      <c r="H4512" s="6" t="str">
        <f>VLOOKUP(F4512,'Customer Info'!A:C,3,0)</f>
        <v>Badders</v>
      </c>
      <c r="I4512" s="6" t="str">
        <f>VLOOKUP(F4512,'Customer Info'!A:E,5,0)</f>
        <v>Nanning</v>
      </c>
      <c r="J4512" s="2" t="s">
        <v>476</v>
      </c>
      <c r="K4512" s="2">
        <v>1568</v>
      </c>
      <c r="L4512" s="2">
        <v>1495</v>
      </c>
      <c r="M4512" s="2">
        <v>5</v>
      </c>
      <c r="N4512" s="7">
        <f t="shared" si="280"/>
        <v>7475</v>
      </c>
      <c r="O4512" s="7">
        <f t="shared" si="281"/>
        <v>7840</v>
      </c>
      <c r="P4512" s="2">
        <v>67</v>
      </c>
      <c r="Q4512" s="8">
        <f t="shared" si="282"/>
        <v>7907</v>
      </c>
      <c r="R4512" s="8">
        <f t="shared" si="283"/>
        <v>365</v>
      </c>
      <c r="S4512" s="2" t="s">
        <v>31</v>
      </c>
      <c r="T4512" s="22" cm="1">
        <f t="array" ref="T4512">_xlfn.IFS(OR(Q4512&gt;$U$2,Q4512&lt;$U$3),Q4512*$V$2,OR(Q4512&gt;$U$3,Q4512&lt;$U$4),Q4512*$V$3,OR(Q4512&gt;$U$3,Q4512&lt;$U$4),Q4512*$V$4,OR(Q4512&gt;$U$5,Q4512&lt;$U$6),Q4512*$V$6,OR(Q4512&gt;$U$6,Q4512&lt;$U$7),Q4512*$V$7)</f>
        <v>158.14000000000001</v>
      </c>
    </row>
    <row r="4513" spans="1:20" x14ac:dyDescent="0.3">
      <c r="A4513" s="2" t="s">
        <v>5198</v>
      </c>
      <c r="B4513" s="5">
        <v>43481</v>
      </c>
      <c r="C4513" s="5">
        <v>43483</v>
      </c>
      <c r="D4513" s="2" t="s">
        <v>26</v>
      </c>
      <c r="E4513" s="2" t="s">
        <v>34</v>
      </c>
      <c r="F4513" s="2" t="s">
        <v>435</v>
      </c>
      <c r="G4513" s="6" t="str">
        <f>VLOOKUP(F4513,'Customer Info'!A:B,2,0)</f>
        <v>Guy</v>
      </c>
      <c r="H4513" s="6" t="str">
        <f>VLOOKUP(F4513,'Customer Info'!A:C,3,0)</f>
        <v>Phonely</v>
      </c>
      <c r="I4513" s="6" t="str">
        <f>VLOOKUP(F4513,'Customer Info'!A:E,5,0)</f>
        <v>Jodhpur</v>
      </c>
      <c r="J4513" s="2" t="s">
        <v>218</v>
      </c>
      <c r="K4513" s="2">
        <v>6951</v>
      </c>
      <c r="L4513" s="2">
        <v>6620</v>
      </c>
      <c r="M4513" s="2">
        <v>6</v>
      </c>
      <c r="N4513" s="7">
        <f t="shared" si="280"/>
        <v>39720</v>
      </c>
      <c r="O4513" s="7">
        <f t="shared" si="281"/>
        <v>41706</v>
      </c>
      <c r="P4513" s="2">
        <v>29</v>
      </c>
      <c r="Q4513" s="8">
        <f t="shared" si="282"/>
        <v>41735</v>
      </c>
      <c r="R4513" s="8">
        <f t="shared" si="283"/>
        <v>1986</v>
      </c>
      <c r="S4513" s="2" t="s">
        <v>31</v>
      </c>
      <c r="T4513" s="22" cm="1">
        <f t="array" ref="T4513">_xlfn.IFS(OR(Q4513&gt;$U$2,Q4513&lt;$U$3),Q4513*$V$2,OR(Q4513&gt;$U$3,Q4513&lt;$U$4),Q4513*$V$3,OR(Q4513&gt;$U$3,Q4513&lt;$U$4),Q4513*$V$4,OR(Q4513&gt;$U$5,Q4513&lt;$U$6),Q4513*$V$6,OR(Q4513&gt;$U$6,Q4513&lt;$U$7),Q4513*$V$7)</f>
        <v>834.7</v>
      </c>
    </row>
    <row r="4514" spans="1:20" x14ac:dyDescent="0.3">
      <c r="A4514" s="2" t="s">
        <v>5199</v>
      </c>
      <c r="B4514" s="5">
        <v>43826</v>
      </c>
      <c r="C4514" s="5">
        <v>43828</v>
      </c>
      <c r="D4514" s="2" t="s">
        <v>45</v>
      </c>
      <c r="E4514" s="2" t="s">
        <v>27</v>
      </c>
      <c r="F4514" s="2" t="s">
        <v>547</v>
      </c>
      <c r="G4514" s="6" t="str">
        <f>VLOOKUP(F4514,'Customer Info'!A:B,2,0)</f>
        <v>Pauline</v>
      </c>
      <c r="H4514" s="6" t="str">
        <f>VLOOKUP(F4514,'Customer Info'!A:C,3,0)</f>
        <v>Chand</v>
      </c>
      <c r="I4514" s="6" t="str">
        <f>VLOOKUP(F4514,'Customer Info'!A:E,5,0)</f>
        <v>Perth</v>
      </c>
      <c r="J4514" s="2" t="s">
        <v>243</v>
      </c>
      <c r="K4514" s="2">
        <v>2907</v>
      </c>
      <c r="L4514" s="2">
        <v>2667</v>
      </c>
      <c r="M4514" s="2">
        <v>4</v>
      </c>
      <c r="N4514" s="7">
        <f t="shared" si="280"/>
        <v>10668</v>
      </c>
      <c r="O4514" s="7">
        <f t="shared" si="281"/>
        <v>11628</v>
      </c>
      <c r="P4514" s="2">
        <v>54</v>
      </c>
      <c r="Q4514" s="8">
        <f t="shared" si="282"/>
        <v>11682</v>
      </c>
      <c r="R4514" s="8">
        <f t="shared" si="283"/>
        <v>960</v>
      </c>
      <c r="S4514" s="2" t="s">
        <v>31</v>
      </c>
      <c r="T4514" s="22" cm="1">
        <f t="array" ref="T4514">_xlfn.IFS(OR(Q4514&gt;$U$2,Q4514&lt;$U$3),Q4514*$V$2,OR(Q4514&gt;$U$3,Q4514&lt;$U$4),Q4514*$V$3,OR(Q4514&gt;$U$3,Q4514&lt;$U$4),Q4514*$V$4,OR(Q4514&gt;$U$5,Q4514&lt;$U$6),Q4514*$V$6,OR(Q4514&gt;$U$6,Q4514&lt;$U$7),Q4514*$V$7)</f>
        <v>233.64000000000001</v>
      </c>
    </row>
    <row r="4515" spans="1:20" x14ac:dyDescent="0.3">
      <c r="A4515" s="2" t="s">
        <v>5200</v>
      </c>
      <c r="B4515" s="5">
        <v>43476</v>
      </c>
      <c r="C4515" s="5">
        <v>43478</v>
      </c>
      <c r="D4515" s="2" t="s">
        <v>26</v>
      </c>
      <c r="E4515" s="2" t="s">
        <v>66</v>
      </c>
      <c r="F4515" s="2" t="s">
        <v>1122</v>
      </c>
      <c r="G4515" s="6" t="str">
        <f>VLOOKUP(F4515,'Customer Info'!A:B,2,0)</f>
        <v>Kelly</v>
      </c>
      <c r="H4515" s="6" t="str">
        <f>VLOOKUP(F4515,'Customer Info'!A:C,3,0)</f>
        <v>Collister</v>
      </c>
      <c r="I4515" s="6" t="str">
        <f>VLOOKUP(F4515,'Customer Info'!A:E,5,0)</f>
        <v>Sydney</v>
      </c>
      <c r="J4515" s="2" t="s">
        <v>1140</v>
      </c>
      <c r="K4515" s="2">
        <v>5051</v>
      </c>
      <c r="L4515" s="2">
        <v>4634</v>
      </c>
      <c r="M4515" s="2">
        <v>3</v>
      </c>
      <c r="N4515" s="7">
        <f t="shared" si="280"/>
        <v>13902</v>
      </c>
      <c r="O4515" s="7">
        <f t="shared" si="281"/>
        <v>15153</v>
      </c>
      <c r="P4515" s="2">
        <v>41</v>
      </c>
      <c r="Q4515" s="8">
        <f t="shared" si="282"/>
        <v>15194</v>
      </c>
      <c r="R4515" s="8">
        <f t="shared" si="283"/>
        <v>1251</v>
      </c>
      <c r="S4515" s="2" t="s">
        <v>61</v>
      </c>
      <c r="T4515" s="22" cm="1">
        <f t="array" ref="T4515">_xlfn.IFS(OR(Q4515&gt;$U$2,Q4515&lt;$U$3),Q4515*$V$2,OR(Q4515&gt;$U$3,Q4515&lt;$U$4),Q4515*$V$3,OR(Q4515&gt;$U$3,Q4515&lt;$U$4),Q4515*$V$4,OR(Q4515&gt;$U$5,Q4515&lt;$U$6),Q4515*$V$6,OR(Q4515&gt;$U$6,Q4515&lt;$U$7),Q4515*$V$7)</f>
        <v>303.88</v>
      </c>
    </row>
    <row r="4516" spans="1:20" x14ac:dyDescent="0.3">
      <c r="A4516" s="2" t="s">
        <v>5201</v>
      </c>
      <c r="B4516" s="5">
        <v>43800</v>
      </c>
      <c r="C4516" s="5">
        <v>43802</v>
      </c>
      <c r="D4516" s="2" t="s">
        <v>33</v>
      </c>
      <c r="E4516" s="2" t="s">
        <v>89</v>
      </c>
      <c r="F4516" s="2" t="s">
        <v>1566</v>
      </c>
      <c r="G4516" s="6" t="str">
        <f>VLOOKUP(F4516,'Customer Info'!A:B,2,0)</f>
        <v>Parhena</v>
      </c>
      <c r="H4516" s="6" t="str">
        <f>VLOOKUP(F4516,'Customer Info'!A:C,3,0)</f>
        <v>Norris</v>
      </c>
      <c r="I4516" s="6" t="str">
        <f>VLOOKUP(F4516,'Customer Info'!A:E,5,0)</f>
        <v>Bandung</v>
      </c>
      <c r="J4516" s="2" t="s">
        <v>666</v>
      </c>
      <c r="K4516" s="2">
        <v>1552</v>
      </c>
      <c r="L4516" s="2">
        <v>1466</v>
      </c>
      <c r="M4516" s="2">
        <v>5</v>
      </c>
      <c r="N4516" s="7">
        <f t="shared" si="280"/>
        <v>7330</v>
      </c>
      <c r="O4516" s="7">
        <f t="shared" si="281"/>
        <v>7760</v>
      </c>
      <c r="P4516" s="2">
        <v>34</v>
      </c>
      <c r="Q4516" s="8">
        <f t="shared" si="282"/>
        <v>7794</v>
      </c>
      <c r="R4516" s="8">
        <f t="shared" si="283"/>
        <v>430</v>
      </c>
      <c r="S4516" s="2" t="s">
        <v>61</v>
      </c>
      <c r="T4516" s="22" cm="1">
        <f t="array" ref="T4516">_xlfn.IFS(OR(Q4516&gt;$U$2,Q4516&lt;$U$3),Q4516*$V$2,OR(Q4516&gt;$U$3,Q4516&lt;$U$4),Q4516*$V$3,OR(Q4516&gt;$U$3,Q4516&lt;$U$4),Q4516*$V$4,OR(Q4516&gt;$U$5,Q4516&lt;$U$6),Q4516*$V$6,OR(Q4516&gt;$U$6,Q4516&lt;$U$7),Q4516*$V$7)</f>
        <v>155.88</v>
      </c>
    </row>
    <row r="4517" spans="1:20" x14ac:dyDescent="0.3">
      <c r="A4517" s="2" t="s">
        <v>5202</v>
      </c>
      <c r="B4517" s="5">
        <v>43550</v>
      </c>
      <c r="C4517" s="5">
        <v>43552</v>
      </c>
      <c r="D4517" s="2" t="s">
        <v>26</v>
      </c>
      <c r="E4517" s="2" t="s">
        <v>89</v>
      </c>
      <c r="F4517" s="2" t="s">
        <v>2527</v>
      </c>
      <c r="G4517" s="6" t="str">
        <f>VLOOKUP(F4517,'Customer Info'!A:B,2,0)</f>
        <v>Andy</v>
      </c>
      <c r="H4517" s="6" t="str">
        <f>VLOOKUP(F4517,'Customer Info'!A:C,3,0)</f>
        <v>Yotov</v>
      </c>
      <c r="I4517" s="6" t="str">
        <f>VLOOKUP(F4517,'Customer Info'!A:E,5,0)</f>
        <v>Samarinda</v>
      </c>
      <c r="J4517" s="2" t="s">
        <v>1388</v>
      </c>
      <c r="K4517" s="2">
        <v>2644</v>
      </c>
      <c r="L4517" s="2">
        <v>2425</v>
      </c>
      <c r="M4517" s="2">
        <v>2</v>
      </c>
      <c r="N4517" s="7">
        <f t="shared" si="280"/>
        <v>4850</v>
      </c>
      <c r="O4517" s="7">
        <f t="shared" si="281"/>
        <v>5288</v>
      </c>
      <c r="P4517" s="2">
        <v>76</v>
      </c>
      <c r="Q4517" s="8">
        <f t="shared" si="282"/>
        <v>5364</v>
      </c>
      <c r="R4517" s="8">
        <f t="shared" si="283"/>
        <v>438</v>
      </c>
      <c r="S4517" s="2" t="s">
        <v>61</v>
      </c>
      <c r="T4517" s="22" cm="1">
        <f t="array" ref="T4517">_xlfn.IFS(OR(Q4517&gt;$U$2,Q4517&lt;$U$3),Q4517*$V$2,OR(Q4517&gt;$U$3,Q4517&lt;$U$4),Q4517*$V$3,OR(Q4517&gt;$U$3,Q4517&lt;$U$4),Q4517*$V$4,OR(Q4517&gt;$U$5,Q4517&lt;$U$6),Q4517*$V$6,OR(Q4517&gt;$U$6,Q4517&lt;$U$7),Q4517*$V$7)</f>
        <v>107.28</v>
      </c>
    </row>
    <row r="4518" spans="1:20" x14ac:dyDescent="0.3">
      <c r="A4518" s="2" t="s">
        <v>5203</v>
      </c>
      <c r="B4518" s="5">
        <v>43619</v>
      </c>
      <c r="C4518" s="5">
        <v>43619</v>
      </c>
      <c r="D4518" s="2" t="s">
        <v>45</v>
      </c>
      <c r="E4518" s="2" t="s">
        <v>41</v>
      </c>
      <c r="F4518" s="2" t="s">
        <v>93</v>
      </c>
      <c r="G4518" s="6" t="str">
        <f>VLOOKUP(F4518,'Customer Info'!A:B,2,0)</f>
        <v>Bill</v>
      </c>
      <c r="H4518" s="6" t="str">
        <f>VLOOKUP(F4518,'Customer Info'!A:C,3,0)</f>
        <v>Stewart</v>
      </c>
      <c r="I4518" s="6" t="str">
        <f>VLOOKUP(F4518,'Customer Info'!A:E,5,0)</f>
        <v>Wenling</v>
      </c>
      <c r="J4518" s="2" t="s">
        <v>536</v>
      </c>
      <c r="K4518" s="2">
        <v>63</v>
      </c>
      <c r="L4518" s="2">
        <v>58</v>
      </c>
      <c r="M4518" s="2">
        <v>6</v>
      </c>
      <c r="N4518" s="7">
        <f t="shared" si="280"/>
        <v>348</v>
      </c>
      <c r="O4518" s="7">
        <f t="shared" si="281"/>
        <v>378</v>
      </c>
      <c r="P4518" s="2">
        <v>10</v>
      </c>
      <c r="Q4518" s="8">
        <f t="shared" si="282"/>
        <v>388</v>
      </c>
      <c r="R4518" s="8">
        <f t="shared" si="283"/>
        <v>30</v>
      </c>
      <c r="S4518" s="2" t="s">
        <v>31</v>
      </c>
      <c r="T4518" s="22" cm="1">
        <f t="array" ref="T4518">_xlfn.IFS(OR(Q4518&gt;$U$2,Q4518&lt;$U$3),Q4518*$V$2,OR(Q4518&gt;$U$3,Q4518&lt;$U$4),Q4518*$V$3,OR(Q4518&gt;$U$3,Q4518&lt;$U$4),Q4518*$V$4,OR(Q4518&gt;$U$5,Q4518&lt;$U$6),Q4518*$V$6,OR(Q4518&gt;$U$6,Q4518&lt;$U$7),Q4518*$V$7)</f>
        <v>7.76</v>
      </c>
    </row>
    <row r="4519" spans="1:20" x14ac:dyDescent="0.3">
      <c r="A4519" s="2" t="s">
        <v>5204</v>
      </c>
      <c r="B4519" s="5">
        <v>43811</v>
      </c>
      <c r="C4519" s="5">
        <v>43811</v>
      </c>
      <c r="D4519" s="2" t="s">
        <v>26</v>
      </c>
      <c r="E4519" s="2" t="s">
        <v>27</v>
      </c>
      <c r="F4519" s="2" t="s">
        <v>1652</v>
      </c>
      <c r="G4519" s="6" t="str">
        <f>VLOOKUP(F4519,'Customer Info'!A:B,2,0)</f>
        <v>Sarah</v>
      </c>
      <c r="H4519" s="6" t="str">
        <f>VLOOKUP(F4519,'Customer Info'!A:C,3,0)</f>
        <v>Foster</v>
      </c>
      <c r="I4519" s="6" t="str">
        <f>VLOOKUP(F4519,'Customer Info'!A:E,5,0)</f>
        <v>Harbin</v>
      </c>
      <c r="J4519" s="2" t="s">
        <v>178</v>
      </c>
      <c r="K4519" s="2">
        <v>1859</v>
      </c>
      <c r="L4519" s="2">
        <v>1755</v>
      </c>
      <c r="M4519" s="2">
        <v>4</v>
      </c>
      <c r="N4519" s="7">
        <f t="shared" si="280"/>
        <v>7020</v>
      </c>
      <c r="O4519" s="7">
        <f t="shared" si="281"/>
        <v>7436</v>
      </c>
      <c r="P4519" s="2">
        <v>84</v>
      </c>
      <c r="Q4519" s="8">
        <f t="shared" si="282"/>
        <v>7520</v>
      </c>
      <c r="R4519" s="8">
        <f t="shared" si="283"/>
        <v>416</v>
      </c>
      <c r="S4519" s="2" t="s">
        <v>31</v>
      </c>
      <c r="T4519" s="22" cm="1">
        <f t="array" ref="T4519">_xlfn.IFS(OR(Q4519&gt;$U$2,Q4519&lt;$U$3),Q4519*$V$2,OR(Q4519&gt;$U$3,Q4519&lt;$U$4),Q4519*$V$3,OR(Q4519&gt;$U$3,Q4519&lt;$U$4),Q4519*$V$4,OR(Q4519&gt;$U$5,Q4519&lt;$U$6),Q4519*$V$6,OR(Q4519&gt;$U$6,Q4519&lt;$U$7),Q4519*$V$7)</f>
        <v>150.4</v>
      </c>
    </row>
    <row r="4520" spans="1:20" x14ac:dyDescent="0.3">
      <c r="A4520" s="2" t="s">
        <v>5205</v>
      </c>
      <c r="B4520" s="5">
        <v>43484</v>
      </c>
      <c r="C4520" s="5">
        <v>43484</v>
      </c>
      <c r="D4520" s="2" t="s">
        <v>26</v>
      </c>
      <c r="E4520" s="2" t="s">
        <v>46</v>
      </c>
      <c r="F4520" s="2" t="s">
        <v>535</v>
      </c>
      <c r="G4520" s="6" t="str">
        <f>VLOOKUP(F4520,'Customer Info'!A:B,2,0)</f>
        <v>Jessica</v>
      </c>
      <c r="H4520" s="6" t="str">
        <f>VLOOKUP(F4520,'Customer Info'!A:C,3,0)</f>
        <v>Myrick</v>
      </c>
      <c r="I4520" s="6" t="str">
        <f>VLOOKUP(F4520,'Customer Info'!A:E,5,0)</f>
        <v>Krefeld</v>
      </c>
      <c r="J4520" s="2" t="s">
        <v>141</v>
      </c>
      <c r="K4520" s="2">
        <v>1637</v>
      </c>
      <c r="L4520" s="2">
        <v>1591</v>
      </c>
      <c r="M4520" s="2">
        <v>6</v>
      </c>
      <c r="N4520" s="7">
        <f t="shared" si="280"/>
        <v>9546</v>
      </c>
      <c r="O4520" s="7">
        <f t="shared" si="281"/>
        <v>9822</v>
      </c>
      <c r="P4520" s="2">
        <v>72</v>
      </c>
      <c r="Q4520" s="8">
        <f t="shared" si="282"/>
        <v>9894</v>
      </c>
      <c r="R4520" s="8">
        <f t="shared" si="283"/>
        <v>276</v>
      </c>
      <c r="S4520" s="2" t="s">
        <v>69</v>
      </c>
      <c r="T4520" s="22" cm="1">
        <f t="array" ref="T4520">_xlfn.IFS(OR(Q4520&gt;$U$2,Q4520&lt;$U$3),Q4520*$V$2,OR(Q4520&gt;$U$3,Q4520&lt;$U$4),Q4520*$V$3,OR(Q4520&gt;$U$3,Q4520&lt;$U$4),Q4520*$V$4,OR(Q4520&gt;$U$5,Q4520&lt;$U$6),Q4520*$V$6,OR(Q4520&gt;$U$6,Q4520&lt;$U$7),Q4520*$V$7)</f>
        <v>197.88</v>
      </c>
    </row>
    <row r="4521" spans="1:20" x14ac:dyDescent="0.3">
      <c r="A4521" s="2" t="s">
        <v>5206</v>
      </c>
      <c r="B4521" s="5">
        <v>43571</v>
      </c>
      <c r="C4521" s="5">
        <v>43573</v>
      </c>
      <c r="D4521" s="2" t="s">
        <v>33</v>
      </c>
      <c r="E4521" s="2" t="s">
        <v>27</v>
      </c>
      <c r="F4521" s="2" t="s">
        <v>801</v>
      </c>
      <c r="G4521" s="6" t="str">
        <f>VLOOKUP(F4521,'Customer Info'!A:B,2,0)</f>
        <v>Ken</v>
      </c>
      <c r="H4521" s="6" t="str">
        <f>VLOOKUP(F4521,'Customer Info'!A:C,3,0)</f>
        <v>Heidel</v>
      </c>
      <c r="I4521" s="6" t="str">
        <f>VLOOKUP(F4521,'Customer Info'!A:E,5,0)</f>
        <v>Tegal</v>
      </c>
      <c r="J4521" s="2" t="s">
        <v>371</v>
      </c>
      <c r="K4521" s="2">
        <v>7350</v>
      </c>
      <c r="L4521" s="2">
        <v>6743</v>
      </c>
      <c r="M4521" s="2">
        <v>3</v>
      </c>
      <c r="N4521" s="7">
        <f t="shared" si="280"/>
        <v>20229</v>
      </c>
      <c r="O4521" s="7">
        <f t="shared" si="281"/>
        <v>22050</v>
      </c>
      <c r="P4521" s="2">
        <v>62</v>
      </c>
      <c r="Q4521" s="8">
        <f t="shared" si="282"/>
        <v>22112</v>
      </c>
      <c r="R4521" s="8">
        <f t="shared" si="283"/>
        <v>1821</v>
      </c>
      <c r="S4521" s="2" t="s">
        <v>61</v>
      </c>
      <c r="T4521" s="22" cm="1">
        <f t="array" ref="T4521">_xlfn.IFS(OR(Q4521&gt;$U$2,Q4521&lt;$U$3),Q4521*$V$2,OR(Q4521&gt;$U$3,Q4521&lt;$U$4),Q4521*$V$3,OR(Q4521&gt;$U$3,Q4521&lt;$U$4),Q4521*$V$4,OR(Q4521&gt;$U$5,Q4521&lt;$U$6),Q4521*$V$6,OR(Q4521&gt;$U$6,Q4521&lt;$U$7),Q4521*$V$7)</f>
        <v>442.24</v>
      </c>
    </row>
    <row r="4522" spans="1:20" x14ac:dyDescent="0.3">
      <c r="A4522" s="2" t="s">
        <v>5207</v>
      </c>
      <c r="B4522" s="5">
        <v>43600</v>
      </c>
      <c r="C4522" s="5">
        <v>43601</v>
      </c>
      <c r="D4522" s="2" t="s">
        <v>26</v>
      </c>
      <c r="E4522" s="2" t="s">
        <v>34</v>
      </c>
      <c r="F4522" s="2" t="s">
        <v>1117</v>
      </c>
      <c r="G4522" s="6" t="str">
        <f>VLOOKUP(F4522,'Customer Info'!A:B,2,0)</f>
        <v>Christopher</v>
      </c>
      <c r="H4522" s="6" t="str">
        <f>VLOOKUP(F4522,'Customer Info'!A:C,3,0)</f>
        <v>Martinez</v>
      </c>
      <c r="I4522" s="6" t="str">
        <f>VLOOKUP(F4522,'Customer Info'!A:E,5,0)</f>
        <v>Qingdao</v>
      </c>
      <c r="J4522" s="2" t="s">
        <v>106</v>
      </c>
      <c r="K4522" s="2">
        <v>3408</v>
      </c>
      <c r="L4522" s="2">
        <v>3215</v>
      </c>
      <c r="M4522" s="2">
        <v>1</v>
      </c>
      <c r="N4522" s="7">
        <f t="shared" si="280"/>
        <v>3215</v>
      </c>
      <c r="O4522" s="7">
        <f t="shared" si="281"/>
        <v>3408</v>
      </c>
      <c r="P4522" s="2">
        <v>64</v>
      </c>
      <c r="Q4522" s="8">
        <f t="shared" si="282"/>
        <v>3472</v>
      </c>
      <c r="R4522" s="8">
        <f t="shared" si="283"/>
        <v>193</v>
      </c>
      <c r="S4522" s="2" t="s">
        <v>31</v>
      </c>
      <c r="T4522" s="22" cm="1">
        <f t="array" ref="T4522">_xlfn.IFS(OR(Q4522&gt;$U$2,Q4522&lt;$U$3),Q4522*$V$2,OR(Q4522&gt;$U$3,Q4522&lt;$U$4),Q4522*$V$3,OR(Q4522&gt;$U$3,Q4522&lt;$U$4),Q4522*$V$4,OR(Q4522&gt;$U$5,Q4522&lt;$U$6),Q4522*$V$6,OR(Q4522&gt;$U$6,Q4522&lt;$U$7),Q4522*$V$7)</f>
        <v>69.44</v>
      </c>
    </row>
    <row r="4523" spans="1:20" x14ac:dyDescent="0.3">
      <c r="A4523" s="2" t="s">
        <v>5208</v>
      </c>
      <c r="B4523" s="5">
        <v>43597</v>
      </c>
      <c r="C4523" s="5">
        <v>43599</v>
      </c>
      <c r="D4523" s="2" t="s">
        <v>45</v>
      </c>
      <c r="E4523" s="2" t="s">
        <v>34</v>
      </c>
      <c r="F4523" s="2" t="s">
        <v>775</v>
      </c>
      <c r="G4523" s="6" t="str">
        <f>VLOOKUP(F4523,'Customer Info'!A:B,2,0)</f>
        <v>Dorothy</v>
      </c>
      <c r="H4523" s="6" t="str">
        <f>VLOOKUP(F4523,'Customer Info'!A:C,3,0)</f>
        <v>Badders</v>
      </c>
      <c r="I4523" s="6" t="str">
        <f>VLOOKUP(F4523,'Customer Info'!A:E,5,0)</f>
        <v>Nanning</v>
      </c>
      <c r="J4523" s="2" t="s">
        <v>224</v>
      </c>
      <c r="K4523" s="2">
        <v>81</v>
      </c>
      <c r="L4523" s="2">
        <v>77</v>
      </c>
      <c r="M4523" s="2">
        <v>4</v>
      </c>
      <c r="N4523" s="7">
        <f t="shared" si="280"/>
        <v>308</v>
      </c>
      <c r="O4523" s="7">
        <f t="shared" si="281"/>
        <v>324</v>
      </c>
      <c r="P4523" s="2">
        <v>10</v>
      </c>
      <c r="Q4523" s="8">
        <f t="shared" si="282"/>
        <v>334</v>
      </c>
      <c r="R4523" s="8">
        <f t="shared" si="283"/>
        <v>16</v>
      </c>
      <c r="S4523" s="2" t="s">
        <v>31</v>
      </c>
      <c r="T4523" s="22" cm="1">
        <f t="array" ref="T4523">_xlfn.IFS(OR(Q4523&gt;$U$2,Q4523&lt;$U$3),Q4523*$V$2,OR(Q4523&gt;$U$3,Q4523&lt;$U$4),Q4523*$V$3,OR(Q4523&gt;$U$3,Q4523&lt;$U$4),Q4523*$V$4,OR(Q4523&gt;$U$5,Q4523&lt;$U$6),Q4523*$V$6,OR(Q4523&gt;$U$6,Q4523&lt;$U$7),Q4523*$V$7)</f>
        <v>6.68</v>
      </c>
    </row>
    <row r="4524" spans="1:20" x14ac:dyDescent="0.3">
      <c r="A4524" s="2" t="s">
        <v>5209</v>
      </c>
      <c r="B4524" s="5">
        <v>43523</v>
      </c>
      <c r="C4524" s="5">
        <v>43525</v>
      </c>
      <c r="D4524" s="2" t="s">
        <v>26</v>
      </c>
      <c r="E4524" s="2" t="s">
        <v>27</v>
      </c>
      <c r="F4524" s="2" t="s">
        <v>1663</v>
      </c>
      <c r="G4524" s="6" t="str">
        <f>VLOOKUP(F4524,'Customer Info'!A:B,2,0)</f>
        <v>Matt</v>
      </c>
      <c r="H4524" s="6" t="str">
        <f>VLOOKUP(F4524,'Customer Info'!A:C,3,0)</f>
        <v>Collins</v>
      </c>
      <c r="I4524" s="6" t="str">
        <f>VLOOKUP(F4524,'Customer Info'!A:E,5,0)</f>
        <v>Mumbai</v>
      </c>
      <c r="J4524" s="2" t="s">
        <v>592</v>
      </c>
      <c r="K4524" s="2">
        <v>4798</v>
      </c>
      <c r="L4524" s="2">
        <v>4448</v>
      </c>
      <c r="M4524" s="2">
        <v>2</v>
      </c>
      <c r="N4524" s="7">
        <f t="shared" si="280"/>
        <v>8896</v>
      </c>
      <c r="O4524" s="7">
        <f t="shared" si="281"/>
        <v>9596</v>
      </c>
      <c r="P4524" s="2">
        <v>35</v>
      </c>
      <c r="Q4524" s="8">
        <f t="shared" si="282"/>
        <v>9631</v>
      </c>
      <c r="R4524" s="8">
        <f t="shared" si="283"/>
        <v>700</v>
      </c>
      <c r="S4524" s="2" t="s">
        <v>31</v>
      </c>
      <c r="T4524" s="22" cm="1">
        <f t="array" ref="T4524">_xlfn.IFS(OR(Q4524&gt;$U$2,Q4524&lt;$U$3),Q4524*$V$2,OR(Q4524&gt;$U$3,Q4524&lt;$U$4),Q4524*$V$3,OR(Q4524&gt;$U$3,Q4524&lt;$U$4),Q4524*$V$4,OR(Q4524&gt;$U$5,Q4524&lt;$U$6),Q4524*$V$6,OR(Q4524&gt;$U$6,Q4524&lt;$U$7),Q4524*$V$7)</f>
        <v>192.62</v>
      </c>
    </row>
    <row r="4525" spans="1:20" x14ac:dyDescent="0.3">
      <c r="A4525" s="2" t="s">
        <v>5210</v>
      </c>
      <c r="B4525" s="5">
        <v>43673</v>
      </c>
      <c r="C4525" s="5">
        <v>43675</v>
      </c>
      <c r="D4525" s="2" t="s">
        <v>45</v>
      </c>
      <c r="E4525" s="2" t="s">
        <v>41</v>
      </c>
      <c r="F4525" s="2" t="s">
        <v>287</v>
      </c>
      <c r="G4525" s="6" t="str">
        <f>VLOOKUP(F4525,'Customer Info'!A:B,2,0)</f>
        <v>Sara</v>
      </c>
      <c r="H4525" s="6" t="str">
        <f>VLOOKUP(F4525,'Customer Info'!A:C,3,0)</f>
        <v>Luxemburg</v>
      </c>
      <c r="I4525" s="6" t="str">
        <f>VLOOKUP(F4525,'Customer Info'!A:E,5,0)</f>
        <v>Luoyang</v>
      </c>
      <c r="J4525" s="2" t="s">
        <v>221</v>
      </c>
      <c r="K4525" s="2">
        <v>877</v>
      </c>
      <c r="L4525" s="2">
        <v>788</v>
      </c>
      <c r="M4525" s="2">
        <v>7</v>
      </c>
      <c r="N4525" s="7">
        <f t="shared" si="280"/>
        <v>5516</v>
      </c>
      <c r="O4525" s="7">
        <f t="shared" si="281"/>
        <v>6139</v>
      </c>
      <c r="P4525" s="2">
        <v>96</v>
      </c>
      <c r="Q4525" s="8">
        <f t="shared" si="282"/>
        <v>6235</v>
      </c>
      <c r="R4525" s="8">
        <f t="shared" si="283"/>
        <v>623</v>
      </c>
      <c r="S4525" s="2" t="s">
        <v>31</v>
      </c>
      <c r="T4525" s="22" cm="1">
        <f t="array" ref="T4525">_xlfn.IFS(OR(Q4525&gt;$U$2,Q4525&lt;$U$3),Q4525*$V$2,OR(Q4525&gt;$U$3,Q4525&lt;$U$4),Q4525*$V$3,OR(Q4525&gt;$U$3,Q4525&lt;$U$4),Q4525*$V$4,OR(Q4525&gt;$U$5,Q4525&lt;$U$6),Q4525*$V$6,OR(Q4525&gt;$U$6,Q4525&lt;$U$7),Q4525*$V$7)</f>
        <v>124.7</v>
      </c>
    </row>
    <row r="4526" spans="1:20" x14ac:dyDescent="0.3">
      <c r="A4526" s="2" t="s">
        <v>5211</v>
      </c>
      <c r="B4526" s="5">
        <v>43476</v>
      </c>
      <c r="C4526" s="5">
        <v>43477</v>
      </c>
      <c r="D4526" s="2" t="s">
        <v>26</v>
      </c>
      <c r="E4526" s="2" t="s">
        <v>89</v>
      </c>
      <c r="F4526" s="2" t="s">
        <v>313</v>
      </c>
      <c r="G4526" s="6" t="str">
        <f>VLOOKUP(F4526,'Customer Info'!A:B,2,0)</f>
        <v>Cyra</v>
      </c>
      <c r="H4526" s="6" t="str">
        <f>VLOOKUP(F4526,'Customer Info'!A:C,3,0)</f>
        <v>Reiten</v>
      </c>
      <c r="I4526" s="6" t="str">
        <f>VLOOKUP(F4526,'Customer Info'!A:E,5,0)</f>
        <v>Samarinda</v>
      </c>
      <c r="J4526" s="2" t="s">
        <v>543</v>
      </c>
      <c r="K4526" s="2">
        <v>2155</v>
      </c>
      <c r="L4526" s="2">
        <v>2014</v>
      </c>
      <c r="M4526" s="2">
        <v>3</v>
      </c>
      <c r="N4526" s="7">
        <f t="shared" si="280"/>
        <v>6042</v>
      </c>
      <c r="O4526" s="7">
        <f t="shared" si="281"/>
        <v>6465</v>
      </c>
      <c r="P4526" s="2">
        <v>42</v>
      </c>
      <c r="Q4526" s="8">
        <f t="shared" si="282"/>
        <v>6507</v>
      </c>
      <c r="R4526" s="8">
        <f t="shared" si="283"/>
        <v>423</v>
      </c>
      <c r="S4526" s="2" t="s">
        <v>31</v>
      </c>
      <c r="T4526" s="22" cm="1">
        <f t="array" ref="T4526">_xlfn.IFS(OR(Q4526&gt;$U$2,Q4526&lt;$U$3),Q4526*$V$2,OR(Q4526&gt;$U$3,Q4526&lt;$U$4),Q4526*$V$3,OR(Q4526&gt;$U$3,Q4526&lt;$U$4),Q4526*$V$4,OR(Q4526&gt;$U$5,Q4526&lt;$U$6),Q4526*$V$6,OR(Q4526&gt;$U$6,Q4526&lt;$U$7),Q4526*$V$7)</f>
        <v>130.14000000000001</v>
      </c>
    </row>
    <row r="4527" spans="1:20" x14ac:dyDescent="0.3">
      <c r="A4527" s="2" t="s">
        <v>5212</v>
      </c>
      <c r="B4527" s="5">
        <v>43709</v>
      </c>
      <c r="C4527" s="5">
        <v>43711</v>
      </c>
      <c r="D4527" s="2" t="s">
        <v>33</v>
      </c>
      <c r="E4527" s="2" t="s">
        <v>89</v>
      </c>
      <c r="F4527" s="2" t="s">
        <v>1064</v>
      </c>
      <c r="G4527" s="6" t="str">
        <f>VLOOKUP(F4527,'Customer Info'!A:B,2,0)</f>
        <v>John</v>
      </c>
      <c r="H4527" s="6" t="str">
        <f>VLOOKUP(F4527,'Customer Info'!A:C,3,0)</f>
        <v>Lucas</v>
      </c>
      <c r="I4527" s="6" t="str">
        <f>VLOOKUP(F4527,'Customer Info'!A:E,5,0)</f>
        <v>Beijing</v>
      </c>
      <c r="J4527" s="2" t="s">
        <v>243</v>
      </c>
      <c r="K4527" s="2">
        <v>7864</v>
      </c>
      <c r="L4527" s="2">
        <v>7563</v>
      </c>
      <c r="M4527" s="2">
        <v>2</v>
      </c>
      <c r="N4527" s="7">
        <f t="shared" si="280"/>
        <v>15126</v>
      </c>
      <c r="O4527" s="7">
        <f t="shared" si="281"/>
        <v>15728</v>
      </c>
      <c r="P4527" s="2">
        <v>56</v>
      </c>
      <c r="Q4527" s="8">
        <f t="shared" si="282"/>
        <v>15784</v>
      </c>
      <c r="R4527" s="8">
        <f t="shared" si="283"/>
        <v>602</v>
      </c>
      <c r="S4527" s="2" t="s">
        <v>31</v>
      </c>
      <c r="T4527" s="22" cm="1">
        <f t="array" ref="T4527">_xlfn.IFS(OR(Q4527&gt;$U$2,Q4527&lt;$U$3),Q4527*$V$2,OR(Q4527&gt;$U$3,Q4527&lt;$U$4),Q4527*$V$3,OR(Q4527&gt;$U$3,Q4527&lt;$U$4),Q4527*$V$4,OR(Q4527&gt;$U$5,Q4527&lt;$U$6),Q4527*$V$6,OR(Q4527&gt;$U$6,Q4527&lt;$U$7),Q4527*$V$7)</f>
        <v>315.68</v>
      </c>
    </row>
    <row r="4528" spans="1:20" x14ac:dyDescent="0.3">
      <c r="A4528" s="2" t="s">
        <v>5213</v>
      </c>
      <c r="B4528" s="5">
        <v>43687</v>
      </c>
      <c r="C4528" s="5">
        <v>43688</v>
      </c>
      <c r="D4528" s="2" t="s">
        <v>33</v>
      </c>
      <c r="E4528" s="2" t="s">
        <v>34</v>
      </c>
      <c r="F4528" s="2" t="s">
        <v>1204</v>
      </c>
      <c r="G4528" s="6" t="str">
        <f>VLOOKUP(F4528,'Customer Info'!A:B,2,0)</f>
        <v>Philip</v>
      </c>
      <c r="H4528" s="6" t="str">
        <f>VLOOKUP(F4528,'Customer Info'!A:C,3,0)</f>
        <v>Fox</v>
      </c>
      <c r="I4528" s="6" t="str">
        <f>VLOOKUP(F4528,'Customer Info'!A:E,5,0)</f>
        <v>Mount Isa</v>
      </c>
      <c r="J4528" s="2" t="s">
        <v>75</v>
      </c>
      <c r="K4528" s="2">
        <v>35350</v>
      </c>
      <c r="L4528" s="2">
        <v>33037</v>
      </c>
      <c r="M4528" s="2">
        <v>4</v>
      </c>
      <c r="N4528" s="7">
        <f t="shared" si="280"/>
        <v>132148</v>
      </c>
      <c r="O4528" s="7">
        <f t="shared" si="281"/>
        <v>141400</v>
      </c>
      <c r="P4528" s="2">
        <v>33</v>
      </c>
      <c r="Q4528" s="8">
        <f t="shared" si="282"/>
        <v>141433</v>
      </c>
      <c r="R4528" s="8">
        <f t="shared" si="283"/>
        <v>9252</v>
      </c>
      <c r="S4528" s="2" t="s">
        <v>28</v>
      </c>
      <c r="T4528" s="22" cm="1">
        <f t="array" ref="T4528">_xlfn.IFS(OR(Q4528&gt;$U$2,Q4528&lt;$U$3),Q4528*$V$2,OR(Q4528&gt;$U$3,Q4528&lt;$U$4),Q4528*$V$3,OR(Q4528&gt;$U$3,Q4528&lt;$U$4),Q4528*$V$4,OR(Q4528&gt;$U$5,Q4528&lt;$U$6),Q4528*$V$6,OR(Q4528&gt;$U$6,Q4528&lt;$U$7),Q4528*$V$7)</f>
        <v>2828.66</v>
      </c>
    </row>
    <row r="4529" spans="1:20" x14ac:dyDescent="0.3">
      <c r="A4529" s="2" t="s">
        <v>5214</v>
      </c>
      <c r="B4529" s="5">
        <v>43591</v>
      </c>
      <c r="C4529" s="5">
        <v>43593</v>
      </c>
      <c r="D4529" s="2" t="s">
        <v>26</v>
      </c>
      <c r="E4529" s="2" t="s">
        <v>41</v>
      </c>
      <c r="F4529" s="2" t="s">
        <v>954</v>
      </c>
      <c r="G4529" s="6" t="str">
        <f>VLOOKUP(F4529,'Customer Info'!A:B,2,0)</f>
        <v>Quincy</v>
      </c>
      <c r="H4529" s="6" t="str">
        <f>VLOOKUP(F4529,'Customer Info'!A:C,3,0)</f>
        <v>Jones</v>
      </c>
      <c r="I4529" s="6" t="str">
        <f>VLOOKUP(F4529,'Customer Info'!A:E,5,0)</f>
        <v>Gold Coast</v>
      </c>
      <c r="J4529" s="2" t="s">
        <v>424</v>
      </c>
      <c r="K4529" s="2">
        <v>1772</v>
      </c>
      <c r="L4529" s="2">
        <v>1656</v>
      </c>
      <c r="M4529" s="2">
        <v>6</v>
      </c>
      <c r="N4529" s="7">
        <f t="shared" si="280"/>
        <v>9936</v>
      </c>
      <c r="O4529" s="7">
        <f t="shared" si="281"/>
        <v>10632</v>
      </c>
      <c r="P4529" s="2">
        <v>48</v>
      </c>
      <c r="Q4529" s="8">
        <f t="shared" si="282"/>
        <v>10680</v>
      </c>
      <c r="R4529" s="8">
        <f t="shared" si="283"/>
        <v>696</v>
      </c>
      <c r="S4529" s="2" t="s">
        <v>31</v>
      </c>
      <c r="T4529" s="22" cm="1">
        <f t="array" ref="T4529">_xlfn.IFS(OR(Q4529&gt;$U$2,Q4529&lt;$U$3),Q4529*$V$2,OR(Q4529&gt;$U$3,Q4529&lt;$U$4),Q4529*$V$3,OR(Q4529&gt;$U$3,Q4529&lt;$U$4),Q4529*$V$4,OR(Q4529&gt;$U$5,Q4529&lt;$U$6),Q4529*$V$6,OR(Q4529&gt;$U$6,Q4529&lt;$U$7),Q4529*$V$7)</f>
        <v>213.6</v>
      </c>
    </row>
    <row r="4530" spans="1:20" x14ac:dyDescent="0.3">
      <c r="A4530" s="2" t="s">
        <v>5215</v>
      </c>
      <c r="B4530" s="5">
        <v>43760</v>
      </c>
      <c r="C4530" s="5">
        <v>43762</v>
      </c>
      <c r="D4530" s="2" t="s">
        <v>45</v>
      </c>
      <c r="E4530" s="2" t="s">
        <v>46</v>
      </c>
      <c r="F4530" s="2" t="s">
        <v>1490</v>
      </c>
      <c r="G4530" s="6" t="str">
        <f>VLOOKUP(F4530,'Customer Info'!A:B,2,0)</f>
        <v>Bradley</v>
      </c>
      <c r="H4530" s="6" t="str">
        <f>VLOOKUP(F4530,'Customer Info'!A:C,3,0)</f>
        <v>Nguyen</v>
      </c>
      <c r="I4530" s="6" t="str">
        <f>VLOOKUP(F4530,'Customer Info'!A:E,5,0)</f>
        <v>Shenzhen</v>
      </c>
      <c r="J4530" s="2" t="s">
        <v>291</v>
      </c>
      <c r="K4530" s="2">
        <v>179</v>
      </c>
      <c r="L4530" s="2">
        <v>166</v>
      </c>
      <c r="M4530" s="2">
        <v>4</v>
      </c>
      <c r="N4530" s="7">
        <f t="shared" si="280"/>
        <v>664</v>
      </c>
      <c r="O4530" s="7">
        <f t="shared" si="281"/>
        <v>716</v>
      </c>
      <c r="P4530" s="2">
        <v>30</v>
      </c>
      <c r="Q4530" s="8">
        <f t="shared" si="282"/>
        <v>746</v>
      </c>
      <c r="R4530" s="8">
        <f t="shared" si="283"/>
        <v>52</v>
      </c>
      <c r="S4530" s="2" t="s">
        <v>61</v>
      </c>
      <c r="T4530" s="22" cm="1">
        <f t="array" ref="T4530">_xlfn.IFS(OR(Q4530&gt;$U$2,Q4530&lt;$U$3),Q4530*$V$2,OR(Q4530&gt;$U$3,Q4530&lt;$U$4),Q4530*$V$3,OR(Q4530&gt;$U$3,Q4530&lt;$U$4),Q4530*$V$4,OR(Q4530&gt;$U$5,Q4530&lt;$U$6),Q4530*$V$6,OR(Q4530&gt;$U$6,Q4530&lt;$U$7),Q4530*$V$7)</f>
        <v>14.92</v>
      </c>
    </row>
    <row r="4531" spans="1:20" x14ac:dyDescent="0.3">
      <c r="A4531" s="2" t="s">
        <v>5216</v>
      </c>
      <c r="B4531" s="5">
        <v>43684</v>
      </c>
      <c r="C4531" s="5">
        <v>43686</v>
      </c>
      <c r="D4531" s="2" t="s">
        <v>26</v>
      </c>
      <c r="E4531" s="2" t="s">
        <v>89</v>
      </c>
      <c r="F4531" s="2" t="s">
        <v>1247</v>
      </c>
      <c r="G4531" s="6" t="str">
        <f>VLOOKUP(F4531,'Customer Info'!A:B,2,0)</f>
        <v>Jack</v>
      </c>
      <c r="H4531" s="6" t="str">
        <f>VLOOKUP(F4531,'Customer Info'!A:C,3,0)</f>
        <v>Lebron</v>
      </c>
      <c r="I4531" s="6" t="str">
        <f>VLOOKUP(F4531,'Customer Info'!A:E,5,0)</f>
        <v>Bremen</v>
      </c>
      <c r="J4531" s="2" t="s">
        <v>1048</v>
      </c>
      <c r="K4531" s="2">
        <v>1834</v>
      </c>
      <c r="L4531" s="2">
        <v>1716</v>
      </c>
      <c r="M4531" s="2">
        <v>1</v>
      </c>
      <c r="N4531" s="7">
        <f t="shared" si="280"/>
        <v>1716</v>
      </c>
      <c r="O4531" s="7">
        <f t="shared" si="281"/>
        <v>1834</v>
      </c>
      <c r="P4531" s="2">
        <v>99</v>
      </c>
      <c r="Q4531" s="8">
        <f t="shared" si="282"/>
        <v>1933</v>
      </c>
      <c r="R4531" s="8">
        <f t="shared" si="283"/>
        <v>118</v>
      </c>
      <c r="S4531" s="2" t="s">
        <v>61</v>
      </c>
      <c r="T4531" s="22" cm="1">
        <f t="array" ref="T4531">_xlfn.IFS(OR(Q4531&gt;$U$2,Q4531&lt;$U$3),Q4531*$V$2,OR(Q4531&gt;$U$3,Q4531&lt;$U$4),Q4531*$V$3,OR(Q4531&gt;$U$3,Q4531&lt;$U$4),Q4531*$V$4,OR(Q4531&gt;$U$5,Q4531&lt;$U$6),Q4531*$V$6,OR(Q4531&gt;$U$6,Q4531&lt;$U$7),Q4531*$V$7)</f>
        <v>38.660000000000004</v>
      </c>
    </row>
    <row r="4532" spans="1:20" x14ac:dyDescent="0.3">
      <c r="A4532" s="2" t="s">
        <v>5217</v>
      </c>
      <c r="B4532" s="5">
        <v>43615</v>
      </c>
      <c r="C4532" s="5">
        <v>43616</v>
      </c>
      <c r="D4532" s="2" t="s">
        <v>33</v>
      </c>
      <c r="E4532" s="2" t="s">
        <v>46</v>
      </c>
      <c r="F4532" s="2" t="s">
        <v>1406</v>
      </c>
      <c r="G4532" s="6" t="str">
        <f>VLOOKUP(F4532,'Customer Info'!A:B,2,0)</f>
        <v>Sung</v>
      </c>
      <c r="H4532" s="6" t="str">
        <f>VLOOKUP(F4532,'Customer Info'!A:C,3,0)</f>
        <v>Pak</v>
      </c>
      <c r="I4532" s="6" t="str">
        <f>VLOOKUP(F4532,'Customer Info'!A:E,5,0)</f>
        <v>Chaozhou</v>
      </c>
      <c r="J4532" s="2" t="s">
        <v>311</v>
      </c>
      <c r="K4532" s="2">
        <v>1635</v>
      </c>
      <c r="L4532" s="2">
        <v>1573</v>
      </c>
      <c r="M4532" s="2">
        <v>2</v>
      </c>
      <c r="N4532" s="7">
        <f t="shared" si="280"/>
        <v>3146</v>
      </c>
      <c r="O4532" s="7">
        <f t="shared" si="281"/>
        <v>3270</v>
      </c>
      <c r="P4532" s="2">
        <v>70</v>
      </c>
      <c r="Q4532" s="8">
        <f t="shared" si="282"/>
        <v>3340</v>
      </c>
      <c r="R4532" s="8">
        <f t="shared" si="283"/>
        <v>124</v>
      </c>
      <c r="S4532" s="2" t="s">
        <v>31</v>
      </c>
      <c r="T4532" s="22" cm="1">
        <f t="array" ref="T4532">_xlfn.IFS(OR(Q4532&gt;$U$2,Q4532&lt;$U$3),Q4532*$V$2,OR(Q4532&gt;$U$3,Q4532&lt;$U$4),Q4532*$V$3,OR(Q4532&gt;$U$3,Q4532&lt;$U$4),Q4532*$V$4,OR(Q4532&gt;$U$5,Q4532&lt;$U$6),Q4532*$V$6,OR(Q4532&gt;$U$6,Q4532&lt;$U$7),Q4532*$V$7)</f>
        <v>66.8</v>
      </c>
    </row>
    <row r="4533" spans="1:20" x14ac:dyDescent="0.3">
      <c r="A4533" s="2" t="s">
        <v>5218</v>
      </c>
      <c r="B4533" s="5">
        <v>43545</v>
      </c>
      <c r="C4533" s="5">
        <v>43546</v>
      </c>
      <c r="D4533" s="2" t="s">
        <v>45</v>
      </c>
      <c r="E4533" s="2" t="s">
        <v>66</v>
      </c>
      <c r="F4533" s="2" t="s">
        <v>1074</v>
      </c>
      <c r="G4533" s="6" t="str">
        <f>VLOOKUP(F4533,'Customer Info'!A:B,2,0)</f>
        <v>Sam</v>
      </c>
      <c r="H4533" s="6" t="str">
        <f>VLOOKUP(F4533,'Customer Info'!A:C,3,0)</f>
        <v>Craven</v>
      </c>
      <c r="I4533" s="6" t="str">
        <f>VLOOKUP(F4533,'Customer Info'!A:E,5,0)</f>
        <v>Hyderabad</v>
      </c>
      <c r="J4533" s="2" t="s">
        <v>202</v>
      </c>
      <c r="K4533" s="2">
        <v>2333</v>
      </c>
      <c r="L4533" s="2">
        <v>2060</v>
      </c>
      <c r="M4533" s="2">
        <v>3</v>
      </c>
      <c r="N4533" s="7">
        <f t="shared" si="280"/>
        <v>6180</v>
      </c>
      <c r="O4533" s="7">
        <f t="shared" si="281"/>
        <v>6999</v>
      </c>
      <c r="P4533" s="2">
        <v>98</v>
      </c>
      <c r="Q4533" s="8">
        <f t="shared" si="282"/>
        <v>7097</v>
      </c>
      <c r="R4533" s="8">
        <f t="shared" si="283"/>
        <v>819</v>
      </c>
      <c r="S4533" s="2" t="s">
        <v>61</v>
      </c>
      <c r="T4533" s="22" cm="1">
        <f t="array" ref="T4533">_xlfn.IFS(OR(Q4533&gt;$U$2,Q4533&lt;$U$3),Q4533*$V$2,OR(Q4533&gt;$U$3,Q4533&lt;$U$4),Q4533*$V$3,OR(Q4533&gt;$U$3,Q4533&lt;$U$4),Q4533*$V$4,OR(Q4533&gt;$U$5,Q4533&lt;$U$6),Q4533*$V$6,OR(Q4533&gt;$U$6,Q4533&lt;$U$7),Q4533*$V$7)</f>
        <v>141.94</v>
      </c>
    </row>
    <row r="4534" spans="1:20" x14ac:dyDescent="0.3">
      <c r="A4534" s="2" t="s">
        <v>5219</v>
      </c>
      <c r="B4534" s="5">
        <v>43529</v>
      </c>
      <c r="C4534" s="5">
        <v>43530</v>
      </c>
      <c r="D4534" s="2" t="s">
        <v>45</v>
      </c>
      <c r="E4534" s="2" t="s">
        <v>34</v>
      </c>
      <c r="F4534" s="2" t="s">
        <v>1259</v>
      </c>
      <c r="G4534" s="6" t="str">
        <f>VLOOKUP(F4534,'Customer Info'!A:B,2,0)</f>
        <v>Tom</v>
      </c>
      <c r="H4534" s="6" t="str">
        <f>VLOOKUP(F4534,'Customer Info'!A:C,3,0)</f>
        <v>Stivers</v>
      </c>
      <c r="I4534" s="6" t="str">
        <f>VLOOKUP(F4534,'Customer Info'!A:E,5,0)</f>
        <v>Guangzhou</v>
      </c>
      <c r="J4534" s="2" t="s">
        <v>592</v>
      </c>
      <c r="K4534" s="2">
        <v>3256</v>
      </c>
      <c r="L4534" s="2">
        <v>3044</v>
      </c>
      <c r="M4534" s="2">
        <v>2</v>
      </c>
      <c r="N4534" s="7">
        <f t="shared" si="280"/>
        <v>6088</v>
      </c>
      <c r="O4534" s="7">
        <f t="shared" si="281"/>
        <v>6512</v>
      </c>
      <c r="P4534" s="2">
        <v>39</v>
      </c>
      <c r="Q4534" s="8">
        <f t="shared" si="282"/>
        <v>6551</v>
      </c>
      <c r="R4534" s="8">
        <f t="shared" si="283"/>
        <v>424</v>
      </c>
      <c r="S4534" s="2" t="s">
        <v>61</v>
      </c>
      <c r="T4534" s="22" cm="1">
        <f t="array" ref="T4534">_xlfn.IFS(OR(Q4534&gt;$U$2,Q4534&lt;$U$3),Q4534*$V$2,OR(Q4534&gt;$U$3,Q4534&lt;$U$4),Q4534*$V$3,OR(Q4534&gt;$U$3,Q4534&lt;$U$4),Q4534*$V$4,OR(Q4534&gt;$U$5,Q4534&lt;$U$6),Q4534*$V$6,OR(Q4534&gt;$U$6,Q4534&lt;$U$7),Q4534*$V$7)</f>
        <v>131.02000000000001</v>
      </c>
    </row>
    <row r="4535" spans="1:20" x14ac:dyDescent="0.3">
      <c r="A4535" s="2" t="s">
        <v>5220</v>
      </c>
      <c r="B4535" s="5">
        <v>43571</v>
      </c>
      <c r="C4535" s="5">
        <v>43572</v>
      </c>
      <c r="D4535" s="2" t="s">
        <v>33</v>
      </c>
      <c r="E4535" s="2" t="s">
        <v>46</v>
      </c>
      <c r="F4535" s="2" t="s">
        <v>1310</v>
      </c>
      <c r="G4535" s="6" t="str">
        <f>VLOOKUP(F4535,'Customer Info'!A:B,2,0)</f>
        <v>Mick</v>
      </c>
      <c r="H4535" s="6" t="str">
        <f>VLOOKUP(F4535,'Customer Info'!A:C,3,0)</f>
        <v>Brown</v>
      </c>
      <c r="I4535" s="6" t="str">
        <f>VLOOKUP(F4535,'Customer Info'!A:E,5,0)</f>
        <v>Shenzhen</v>
      </c>
      <c r="J4535" s="2" t="s">
        <v>749</v>
      </c>
      <c r="K4535" s="2">
        <v>28522</v>
      </c>
      <c r="L4535" s="2">
        <v>26384</v>
      </c>
      <c r="M4535" s="2">
        <v>9</v>
      </c>
      <c r="N4535" s="7">
        <f t="shared" si="280"/>
        <v>237456</v>
      </c>
      <c r="O4535" s="7">
        <f t="shared" si="281"/>
        <v>256698</v>
      </c>
      <c r="P4535" s="2">
        <v>70</v>
      </c>
      <c r="Q4535" s="8">
        <f t="shared" si="282"/>
        <v>256768</v>
      </c>
      <c r="R4535" s="8">
        <f t="shared" si="283"/>
        <v>19242</v>
      </c>
      <c r="S4535" s="2" t="s">
        <v>61</v>
      </c>
      <c r="T4535" s="22" cm="1">
        <f t="array" ref="T4535">_xlfn.IFS(OR(Q4535&gt;$U$2,Q4535&lt;$U$3),Q4535*$V$2,OR(Q4535&gt;$U$3,Q4535&lt;$U$4),Q4535*$V$3,OR(Q4535&gt;$U$3,Q4535&lt;$U$4),Q4535*$V$4,OR(Q4535&gt;$U$5,Q4535&lt;$U$6),Q4535*$V$6,OR(Q4535&gt;$U$6,Q4535&lt;$U$7),Q4535*$V$7)</f>
        <v>5135.3599999999997</v>
      </c>
    </row>
    <row r="4536" spans="1:20" x14ac:dyDescent="0.3">
      <c r="A4536" s="2" t="s">
        <v>5221</v>
      </c>
      <c r="B4536" s="5">
        <v>43518</v>
      </c>
      <c r="C4536" s="5">
        <v>43520</v>
      </c>
      <c r="D4536" s="2" t="s">
        <v>26</v>
      </c>
      <c r="E4536" s="2" t="s">
        <v>41</v>
      </c>
      <c r="F4536" s="2" t="s">
        <v>876</v>
      </c>
      <c r="G4536" s="6" t="str">
        <f>VLOOKUP(F4536,'Customer Info'!A:B,2,0)</f>
        <v>Dianna</v>
      </c>
      <c r="H4536" s="6" t="str">
        <f>VLOOKUP(F4536,'Customer Info'!A:C,3,0)</f>
        <v>Vittorini</v>
      </c>
      <c r="I4536" s="6" t="str">
        <f>VLOOKUP(F4536,'Customer Info'!A:E,5,0)</f>
        <v>Cottbus</v>
      </c>
      <c r="J4536" s="2" t="s">
        <v>194</v>
      </c>
      <c r="K4536" s="2">
        <v>2205</v>
      </c>
      <c r="L4536" s="2">
        <v>2061</v>
      </c>
      <c r="M4536" s="2">
        <v>2</v>
      </c>
      <c r="N4536" s="7">
        <f t="shared" si="280"/>
        <v>4122</v>
      </c>
      <c r="O4536" s="7">
        <f t="shared" si="281"/>
        <v>4410</v>
      </c>
      <c r="P4536" s="2">
        <v>56</v>
      </c>
      <c r="Q4536" s="8">
        <f t="shared" si="282"/>
        <v>4466</v>
      </c>
      <c r="R4536" s="8">
        <f t="shared" si="283"/>
        <v>288</v>
      </c>
      <c r="S4536" s="2" t="s">
        <v>61</v>
      </c>
      <c r="T4536" s="22" cm="1">
        <f t="array" ref="T4536">_xlfn.IFS(OR(Q4536&gt;$U$2,Q4536&lt;$U$3),Q4536*$V$2,OR(Q4536&gt;$U$3,Q4536&lt;$U$4),Q4536*$V$3,OR(Q4536&gt;$U$3,Q4536&lt;$U$4),Q4536*$V$4,OR(Q4536&gt;$U$5,Q4536&lt;$U$6),Q4536*$V$6,OR(Q4536&gt;$U$6,Q4536&lt;$U$7),Q4536*$V$7)</f>
        <v>89.320000000000007</v>
      </c>
    </row>
    <row r="4537" spans="1:20" x14ac:dyDescent="0.3">
      <c r="A4537" s="2" t="s">
        <v>5222</v>
      </c>
      <c r="B4537" s="5">
        <v>43810</v>
      </c>
      <c r="C4537" s="5">
        <v>43811</v>
      </c>
      <c r="D4537" s="2" t="s">
        <v>33</v>
      </c>
      <c r="E4537" s="2" t="s">
        <v>66</v>
      </c>
      <c r="F4537" s="2" t="s">
        <v>1319</v>
      </c>
      <c r="G4537" s="6" t="str">
        <f>VLOOKUP(F4537,'Customer Info'!A:B,2,0)</f>
        <v>Susan</v>
      </c>
      <c r="H4537" s="6" t="str">
        <f>VLOOKUP(F4537,'Customer Info'!A:C,3,0)</f>
        <v>Pistek</v>
      </c>
      <c r="I4537" s="6" t="str">
        <f>VLOOKUP(F4537,'Customer Info'!A:E,5,0)</f>
        <v>Padang</v>
      </c>
      <c r="J4537" s="2" t="s">
        <v>323</v>
      </c>
      <c r="K4537" s="2">
        <v>8651</v>
      </c>
      <c r="L4537" s="2">
        <v>8081</v>
      </c>
      <c r="M4537" s="2">
        <v>12</v>
      </c>
      <c r="N4537" s="7">
        <f t="shared" si="280"/>
        <v>96972</v>
      </c>
      <c r="O4537" s="7">
        <f t="shared" si="281"/>
        <v>103812</v>
      </c>
      <c r="P4537" s="2">
        <v>91</v>
      </c>
      <c r="Q4537" s="8">
        <f t="shared" si="282"/>
        <v>103903</v>
      </c>
      <c r="R4537" s="8">
        <f t="shared" si="283"/>
        <v>6840</v>
      </c>
      <c r="S4537" s="2" t="s">
        <v>28</v>
      </c>
      <c r="T4537" s="22" cm="1">
        <f t="array" ref="T4537">_xlfn.IFS(OR(Q4537&gt;$U$2,Q4537&lt;$U$3),Q4537*$V$2,OR(Q4537&gt;$U$3,Q4537&lt;$U$4),Q4537*$V$3,OR(Q4537&gt;$U$3,Q4537&lt;$U$4),Q4537*$V$4,OR(Q4537&gt;$U$5,Q4537&lt;$U$6),Q4537*$V$6,OR(Q4537&gt;$U$6,Q4537&lt;$U$7),Q4537*$V$7)</f>
        <v>2078.06</v>
      </c>
    </row>
    <row r="4538" spans="1:20" x14ac:dyDescent="0.3">
      <c r="A4538" s="2" t="s">
        <v>5223</v>
      </c>
      <c r="B4538" s="5">
        <v>43494</v>
      </c>
      <c r="C4538" s="5">
        <v>43494</v>
      </c>
      <c r="D4538" s="2" t="s">
        <v>26</v>
      </c>
      <c r="E4538" s="2" t="s">
        <v>66</v>
      </c>
      <c r="F4538" s="2" t="s">
        <v>1201</v>
      </c>
      <c r="G4538" s="6" t="str">
        <f>VLOOKUP(F4538,'Customer Info'!A:B,2,0)</f>
        <v>Mike</v>
      </c>
      <c r="H4538" s="6" t="str">
        <f>VLOOKUP(F4538,'Customer Info'!A:C,3,0)</f>
        <v>Gockenbach</v>
      </c>
      <c r="I4538" s="6" t="str">
        <f>VLOOKUP(F4538,'Customer Info'!A:E,5,0)</f>
        <v>Caloundra</v>
      </c>
      <c r="J4538" s="2" t="s">
        <v>39</v>
      </c>
      <c r="K4538" s="2">
        <v>1925</v>
      </c>
      <c r="L4538" s="2">
        <v>1834</v>
      </c>
      <c r="M4538" s="2">
        <v>1</v>
      </c>
      <c r="N4538" s="7">
        <f t="shared" si="280"/>
        <v>1834</v>
      </c>
      <c r="O4538" s="7">
        <f t="shared" si="281"/>
        <v>1925</v>
      </c>
      <c r="P4538" s="2">
        <v>99</v>
      </c>
      <c r="Q4538" s="8">
        <f t="shared" si="282"/>
        <v>2024</v>
      </c>
      <c r="R4538" s="8">
        <f t="shared" si="283"/>
        <v>91</v>
      </c>
      <c r="S4538" s="2" t="s">
        <v>31</v>
      </c>
      <c r="T4538" s="22" cm="1">
        <f t="array" ref="T4538">_xlfn.IFS(OR(Q4538&gt;$U$2,Q4538&lt;$U$3),Q4538*$V$2,OR(Q4538&gt;$U$3,Q4538&lt;$U$4),Q4538*$V$3,OR(Q4538&gt;$U$3,Q4538&lt;$U$4),Q4538*$V$4,OR(Q4538&gt;$U$5,Q4538&lt;$U$6),Q4538*$V$6,OR(Q4538&gt;$U$6,Q4538&lt;$U$7),Q4538*$V$7)</f>
        <v>40.480000000000004</v>
      </c>
    </row>
    <row r="4539" spans="1:20" x14ac:dyDescent="0.3">
      <c r="A4539" s="2" t="s">
        <v>5224</v>
      </c>
      <c r="B4539" s="5">
        <v>43576</v>
      </c>
      <c r="C4539" s="5">
        <v>43577</v>
      </c>
      <c r="D4539" s="2" t="s">
        <v>45</v>
      </c>
      <c r="E4539" s="2" t="s">
        <v>46</v>
      </c>
      <c r="F4539" s="2" t="s">
        <v>140</v>
      </c>
      <c r="G4539" s="6" t="str">
        <f>VLOOKUP(F4539,'Customer Info'!A:B,2,0)</f>
        <v>Steve</v>
      </c>
      <c r="H4539" s="6" t="str">
        <f>VLOOKUP(F4539,'Customer Info'!A:C,3,0)</f>
        <v>Carroll</v>
      </c>
      <c r="I4539" s="6" t="str">
        <f>VLOOKUP(F4539,'Customer Info'!A:E,5,0)</f>
        <v>Qingdao</v>
      </c>
      <c r="J4539" s="2" t="s">
        <v>109</v>
      </c>
      <c r="K4539" s="2">
        <v>78</v>
      </c>
      <c r="L4539" s="2">
        <v>74</v>
      </c>
      <c r="M4539" s="2">
        <v>5</v>
      </c>
      <c r="N4539" s="7">
        <f t="shared" si="280"/>
        <v>370</v>
      </c>
      <c r="O4539" s="7">
        <f t="shared" si="281"/>
        <v>390</v>
      </c>
      <c r="P4539" s="2">
        <v>10</v>
      </c>
      <c r="Q4539" s="8">
        <f t="shared" si="282"/>
        <v>400</v>
      </c>
      <c r="R4539" s="8">
        <f t="shared" si="283"/>
        <v>20</v>
      </c>
      <c r="S4539" s="2" t="s">
        <v>61</v>
      </c>
      <c r="T4539" s="22" cm="1">
        <f t="array" ref="T4539">_xlfn.IFS(OR(Q4539&gt;$U$2,Q4539&lt;$U$3),Q4539*$V$2,OR(Q4539&gt;$U$3,Q4539&lt;$U$4),Q4539*$V$3,OR(Q4539&gt;$U$3,Q4539&lt;$U$4),Q4539*$V$4,OR(Q4539&gt;$U$5,Q4539&lt;$U$6),Q4539*$V$6,OR(Q4539&gt;$U$6,Q4539&lt;$U$7),Q4539*$V$7)</f>
        <v>8</v>
      </c>
    </row>
    <row r="4540" spans="1:20" x14ac:dyDescent="0.3">
      <c r="A4540" s="2" t="s">
        <v>5225</v>
      </c>
      <c r="B4540" s="5">
        <v>43492</v>
      </c>
      <c r="C4540" s="5">
        <v>43492</v>
      </c>
      <c r="D4540" s="2" t="s">
        <v>33</v>
      </c>
      <c r="E4540" s="2" t="s">
        <v>66</v>
      </c>
      <c r="F4540" s="2" t="s">
        <v>1397</v>
      </c>
      <c r="G4540" s="6" t="str">
        <f>VLOOKUP(F4540,'Customer Info'!A:B,2,0)</f>
        <v>Paul</v>
      </c>
      <c r="H4540" s="6" t="str">
        <f>VLOOKUP(F4540,'Customer Info'!A:C,3,0)</f>
        <v>Stevenson</v>
      </c>
      <c r="I4540" s="6" t="str">
        <f>VLOOKUP(F4540,'Customer Info'!A:E,5,0)</f>
        <v>Kwinana</v>
      </c>
      <c r="J4540" s="2" t="s">
        <v>158</v>
      </c>
      <c r="K4540" s="2">
        <v>2466</v>
      </c>
      <c r="L4540" s="2">
        <v>2327</v>
      </c>
      <c r="M4540" s="2">
        <v>4</v>
      </c>
      <c r="N4540" s="7">
        <f t="shared" si="280"/>
        <v>9308</v>
      </c>
      <c r="O4540" s="7">
        <f t="shared" si="281"/>
        <v>9864</v>
      </c>
      <c r="P4540" s="2">
        <v>99</v>
      </c>
      <c r="Q4540" s="8">
        <f t="shared" si="282"/>
        <v>9963</v>
      </c>
      <c r="R4540" s="8">
        <f t="shared" si="283"/>
        <v>556</v>
      </c>
      <c r="S4540" s="2" t="s">
        <v>31</v>
      </c>
      <c r="T4540" s="22" cm="1">
        <f t="array" ref="T4540">_xlfn.IFS(OR(Q4540&gt;$U$2,Q4540&lt;$U$3),Q4540*$V$2,OR(Q4540&gt;$U$3,Q4540&lt;$U$4),Q4540*$V$3,OR(Q4540&gt;$U$3,Q4540&lt;$U$4),Q4540*$V$4,OR(Q4540&gt;$U$5,Q4540&lt;$U$6),Q4540*$V$6,OR(Q4540&gt;$U$6,Q4540&lt;$U$7),Q4540*$V$7)</f>
        <v>199.26</v>
      </c>
    </row>
    <row r="4541" spans="1:20" x14ac:dyDescent="0.3">
      <c r="A4541" s="2" t="s">
        <v>5226</v>
      </c>
      <c r="B4541" s="5">
        <v>43754</v>
      </c>
      <c r="C4541" s="5">
        <v>43754</v>
      </c>
      <c r="D4541" s="2" t="s">
        <v>45</v>
      </c>
      <c r="E4541" s="2" t="s">
        <v>34</v>
      </c>
      <c r="F4541" s="2" t="s">
        <v>611</v>
      </c>
      <c r="G4541" s="6" t="str">
        <f>VLOOKUP(F4541,'Customer Info'!A:B,2,0)</f>
        <v>Scott</v>
      </c>
      <c r="H4541" s="6" t="str">
        <f>VLOOKUP(F4541,'Customer Info'!A:C,3,0)</f>
        <v>Cohen</v>
      </c>
      <c r="I4541" s="6" t="str">
        <f>VLOOKUP(F4541,'Customer Info'!A:E,5,0)</f>
        <v>Freiburg</v>
      </c>
      <c r="J4541" s="2" t="s">
        <v>126</v>
      </c>
      <c r="K4541" s="2">
        <v>130</v>
      </c>
      <c r="L4541" s="2">
        <v>122</v>
      </c>
      <c r="M4541" s="2">
        <v>1</v>
      </c>
      <c r="N4541" s="7">
        <f t="shared" si="280"/>
        <v>122</v>
      </c>
      <c r="O4541" s="7">
        <f t="shared" si="281"/>
        <v>130</v>
      </c>
      <c r="P4541" s="2">
        <v>30</v>
      </c>
      <c r="Q4541" s="8">
        <f t="shared" si="282"/>
        <v>160</v>
      </c>
      <c r="R4541" s="8">
        <f t="shared" si="283"/>
        <v>8</v>
      </c>
      <c r="S4541" s="2" t="s">
        <v>28</v>
      </c>
      <c r="T4541" s="22" cm="1">
        <f t="array" ref="T4541">_xlfn.IFS(OR(Q4541&gt;$U$2,Q4541&lt;$U$3),Q4541*$V$2,OR(Q4541&gt;$U$3,Q4541&lt;$U$4),Q4541*$V$3,OR(Q4541&gt;$U$3,Q4541&lt;$U$4),Q4541*$V$4,OR(Q4541&gt;$U$5,Q4541&lt;$U$6),Q4541*$V$6,OR(Q4541&gt;$U$6,Q4541&lt;$U$7),Q4541*$V$7)</f>
        <v>3.2</v>
      </c>
    </row>
    <row r="4542" spans="1:20" x14ac:dyDescent="0.3">
      <c r="A4542" s="2" t="s">
        <v>5227</v>
      </c>
      <c r="B4542" s="5">
        <v>43798</v>
      </c>
      <c r="C4542" s="5">
        <v>43800</v>
      </c>
      <c r="D4542" s="2" t="s">
        <v>33</v>
      </c>
      <c r="E4542" s="2" t="s">
        <v>27</v>
      </c>
      <c r="F4542" s="2" t="s">
        <v>874</v>
      </c>
      <c r="G4542" s="6" t="str">
        <f>VLOOKUP(F4542,'Customer Info'!A:B,2,0)</f>
        <v>Karen</v>
      </c>
      <c r="H4542" s="6" t="str">
        <f>VLOOKUP(F4542,'Customer Info'!A:C,3,0)</f>
        <v>Daniels</v>
      </c>
      <c r="I4542" s="6" t="str">
        <f>VLOOKUP(F4542,'Customer Info'!A:E,5,0)</f>
        <v>Jiutai</v>
      </c>
      <c r="J4542" s="2" t="s">
        <v>36</v>
      </c>
      <c r="K4542" s="2">
        <v>1574</v>
      </c>
      <c r="L4542" s="2">
        <v>1375</v>
      </c>
      <c r="M4542" s="2">
        <v>4</v>
      </c>
      <c r="N4542" s="7">
        <f t="shared" si="280"/>
        <v>5500</v>
      </c>
      <c r="O4542" s="7">
        <f t="shared" si="281"/>
        <v>6296</v>
      </c>
      <c r="P4542" s="2">
        <v>50</v>
      </c>
      <c r="Q4542" s="8">
        <f t="shared" si="282"/>
        <v>6346</v>
      </c>
      <c r="R4542" s="8">
        <f t="shared" si="283"/>
        <v>796</v>
      </c>
      <c r="S4542" s="2" t="s">
        <v>61</v>
      </c>
      <c r="T4542" s="22" cm="1">
        <f t="array" ref="T4542">_xlfn.IFS(OR(Q4542&gt;$U$2,Q4542&lt;$U$3),Q4542*$V$2,OR(Q4542&gt;$U$3,Q4542&lt;$U$4),Q4542*$V$3,OR(Q4542&gt;$U$3,Q4542&lt;$U$4),Q4542*$V$4,OR(Q4542&gt;$U$5,Q4542&lt;$U$6),Q4542*$V$6,OR(Q4542&gt;$U$6,Q4542&lt;$U$7),Q4542*$V$7)</f>
        <v>126.92</v>
      </c>
    </row>
    <row r="4543" spans="1:20" x14ac:dyDescent="0.3">
      <c r="A4543" s="2" t="s">
        <v>5228</v>
      </c>
      <c r="B4543" s="5">
        <v>43812</v>
      </c>
      <c r="C4543" s="5">
        <v>43814</v>
      </c>
      <c r="D4543" s="2" t="s">
        <v>33</v>
      </c>
      <c r="E4543" s="2" t="s">
        <v>34</v>
      </c>
      <c r="F4543" s="2" t="s">
        <v>105</v>
      </c>
      <c r="G4543" s="6" t="str">
        <f>VLOOKUP(F4543,'Customer Info'!A:B,2,0)</f>
        <v>Emily</v>
      </c>
      <c r="H4543" s="6" t="str">
        <f>VLOOKUP(F4543,'Customer Info'!A:C,3,0)</f>
        <v>Burns</v>
      </c>
      <c r="I4543" s="6" t="str">
        <f>VLOOKUP(F4543,'Customer Info'!A:E,5,0)</f>
        <v>Adelaide</v>
      </c>
      <c r="J4543" s="2" t="s">
        <v>317</v>
      </c>
      <c r="K4543" s="2">
        <v>8651</v>
      </c>
      <c r="L4543" s="2">
        <v>8081</v>
      </c>
      <c r="M4543" s="2">
        <v>3</v>
      </c>
      <c r="N4543" s="7">
        <f t="shared" si="280"/>
        <v>24243</v>
      </c>
      <c r="O4543" s="7">
        <f t="shared" si="281"/>
        <v>25953</v>
      </c>
      <c r="P4543" s="2">
        <v>32</v>
      </c>
      <c r="Q4543" s="8">
        <f t="shared" si="282"/>
        <v>25985</v>
      </c>
      <c r="R4543" s="8">
        <f t="shared" si="283"/>
        <v>1710</v>
      </c>
      <c r="S4543" s="2" t="s">
        <v>61</v>
      </c>
      <c r="T4543" s="22" cm="1">
        <f t="array" ref="T4543">_xlfn.IFS(OR(Q4543&gt;$U$2,Q4543&lt;$U$3),Q4543*$V$2,OR(Q4543&gt;$U$3,Q4543&lt;$U$4),Q4543*$V$3,OR(Q4543&gt;$U$3,Q4543&lt;$U$4),Q4543*$V$4,OR(Q4543&gt;$U$5,Q4543&lt;$U$6),Q4543*$V$6,OR(Q4543&gt;$U$6,Q4543&lt;$U$7),Q4543*$V$7)</f>
        <v>519.70000000000005</v>
      </c>
    </row>
    <row r="4544" spans="1:20" x14ac:dyDescent="0.3">
      <c r="A4544" s="2" t="s">
        <v>5229</v>
      </c>
      <c r="B4544" s="5">
        <v>43785</v>
      </c>
      <c r="C4544" s="5">
        <v>43787</v>
      </c>
      <c r="D4544" s="2" t="s">
        <v>45</v>
      </c>
      <c r="E4544" s="2" t="s">
        <v>34</v>
      </c>
      <c r="F4544" s="2" t="s">
        <v>352</v>
      </c>
      <c r="G4544" s="6" t="str">
        <f>VLOOKUP(F4544,'Customer Info'!A:B,2,0)</f>
        <v>Robert</v>
      </c>
      <c r="H4544" s="6" t="str">
        <f>VLOOKUP(F4544,'Customer Info'!A:C,3,0)</f>
        <v>Waldorf</v>
      </c>
      <c r="I4544" s="6" t="str">
        <f>VLOOKUP(F4544,'Customer Info'!A:E,5,0)</f>
        <v>Emden</v>
      </c>
      <c r="J4544" s="2" t="s">
        <v>294</v>
      </c>
      <c r="K4544" s="2">
        <v>954</v>
      </c>
      <c r="L4544" s="2">
        <v>901</v>
      </c>
      <c r="M4544" s="2">
        <v>2</v>
      </c>
      <c r="N4544" s="7">
        <f t="shared" si="280"/>
        <v>1802</v>
      </c>
      <c r="O4544" s="7">
        <f t="shared" si="281"/>
        <v>1908</v>
      </c>
      <c r="P4544" s="2">
        <v>98</v>
      </c>
      <c r="Q4544" s="8">
        <f t="shared" si="282"/>
        <v>2006</v>
      </c>
      <c r="R4544" s="8">
        <f t="shared" si="283"/>
        <v>106</v>
      </c>
      <c r="S4544" s="2" t="s">
        <v>31</v>
      </c>
      <c r="T4544" s="22" cm="1">
        <f t="array" ref="T4544">_xlfn.IFS(OR(Q4544&gt;$U$2,Q4544&lt;$U$3),Q4544*$V$2,OR(Q4544&gt;$U$3,Q4544&lt;$U$4),Q4544*$V$3,OR(Q4544&gt;$U$3,Q4544&lt;$U$4),Q4544*$V$4,OR(Q4544&gt;$U$5,Q4544&lt;$U$6),Q4544*$V$6,OR(Q4544&gt;$U$6,Q4544&lt;$U$7),Q4544*$V$7)</f>
        <v>40.119999999999997</v>
      </c>
    </row>
    <row r="4545" spans="1:20" x14ac:dyDescent="0.3">
      <c r="A4545" s="2" t="s">
        <v>5230</v>
      </c>
      <c r="B4545" s="5">
        <v>43563</v>
      </c>
      <c r="C4545" s="5">
        <v>43565</v>
      </c>
      <c r="D4545" s="2" t="s">
        <v>26</v>
      </c>
      <c r="E4545" s="2" t="s">
        <v>66</v>
      </c>
      <c r="F4545" s="2" t="s">
        <v>3442</v>
      </c>
      <c r="G4545" s="6" t="str">
        <f>VLOOKUP(F4545,'Customer Info'!A:B,2,0)</f>
        <v>Cynthia</v>
      </c>
      <c r="H4545" s="6" t="str">
        <f>VLOOKUP(F4545,'Customer Info'!A:C,3,0)</f>
        <v>Delaney</v>
      </c>
      <c r="I4545" s="6" t="str">
        <f>VLOOKUP(F4545,'Customer Info'!A:E,5,0)</f>
        <v>Gold Coast</v>
      </c>
      <c r="J4545" s="2" t="s">
        <v>412</v>
      </c>
      <c r="K4545" s="2">
        <v>8351</v>
      </c>
      <c r="L4545" s="2">
        <v>8033</v>
      </c>
      <c r="M4545" s="2">
        <v>1</v>
      </c>
      <c r="N4545" s="7">
        <f t="shared" si="280"/>
        <v>8033</v>
      </c>
      <c r="O4545" s="7">
        <f t="shared" si="281"/>
        <v>8351</v>
      </c>
      <c r="P4545" s="2">
        <v>36</v>
      </c>
      <c r="Q4545" s="8">
        <f t="shared" si="282"/>
        <v>8387</v>
      </c>
      <c r="R4545" s="8">
        <f t="shared" si="283"/>
        <v>318</v>
      </c>
      <c r="S4545" s="2" t="s">
        <v>61</v>
      </c>
      <c r="T4545" s="22" cm="1">
        <f t="array" ref="T4545">_xlfn.IFS(OR(Q4545&gt;$U$2,Q4545&lt;$U$3),Q4545*$V$2,OR(Q4545&gt;$U$3,Q4545&lt;$U$4),Q4545*$V$3,OR(Q4545&gt;$U$3,Q4545&lt;$U$4),Q4545*$V$4,OR(Q4545&gt;$U$5,Q4545&lt;$U$6),Q4545*$V$6,OR(Q4545&gt;$U$6,Q4545&lt;$U$7),Q4545*$V$7)</f>
        <v>167.74</v>
      </c>
    </row>
    <row r="4546" spans="1:20" x14ac:dyDescent="0.3">
      <c r="A4546" s="2" t="s">
        <v>5231</v>
      </c>
      <c r="B4546" s="5">
        <v>43743</v>
      </c>
      <c r="C4546" s="5">
        <v>43743</v>
      </c>
      <c r="D4546" s="2" t="s">
        <v>33</v>
      </c>
      <c r="E4546" s="2" t="s">
        <v>41</v>
      </c>
      <c r="F4546" s="2" t="s">
        <v>535</v>
      </c>
      <c r="G4546" s="6" t="str">
        <f>VLOOKUP(F4546,'Customer Info'!A:B,2,0)</f>
        <v>Jessica</v>
      </c>
      <c r="H4546" s="6" t="str">
        <f>VLOOKUP(F4546,'Customer Info'!A:C,3,0)</f>
        <v>Myrick</v>
      </c>
      <c r="I4546" s="6" t="str">
        <f>VLOOKUP(F4546,'Customer Info'!A:E,5,0)</f>
        <v>Krefeld</v>
      </c>
      <c r="J4546" s="2" t="s">
        <v>202</v>
      </c>
      <c r="K4546" s="2">
        <v>1587</v>
      </c>
      <c r="L4546" s="2">
        <v>1428</v>
      </c>
      <c r="M4546" s="2">
        <v>2</v>
      </c>
      <c r="N4546" s="7">
        <f t="shared" si="280"/>
        <v>2856</v>
      </c>
      <c r="O4546" s="7">
        <f t="shared" si="281"/>
        <v>3174</v>
      </c>
      <c r="P4546" s="2">
        <v>37</v>
      </c>
      <c r="Q4546" s="8">
        <f t="shared" si="282"/>
        <v>3211</v>
      </c>
      <c r="R4546" s="8">
        <f t="shared" si="283"/>
        <v>318</v>
      </c>
      <c r="S4546" s="2" t="s">
        <v>61</v>
      </c>
      <c r="T4546" s="22" cm="1">
        <f t="array" ref="T4546">_xlfn.IFS(OR(Q4546&gt;$U$2,Q4546&lt;$U$3),Q4546*$V$2,OR(Q4546&gt;$U$3,Q4546&lt;$U$4),Q4546*$V$3,OR(Q4546&gt;$U$3,Q4546&lt;$U$4),Q4546*$V$4,OR(Q4546&gt;$U$5,Q4546&lt;$U$6),Q4546*$V$6,OR(Q4546&gt;$U$6,Q4546&lt;$U$7),Q4546*$V$7)</f>
        <v>64.22</v>
      </c>
    </row>
    <row r="4547" spans="1:20" x14ac:dyDescent="0.3">
      <c r="A4547" s="2" t="s">
        <v>5232</v>
      </c>
      <c r="B4547" s="5">
        <v>43663</v>
      </c>
      <c r="C4547" s="5">
        <v>43663</v>
      </c>
      <c r="D4547" s="2" t="s">
        <v>26</v>
      </c>
      <c r="E4547" s="2" t="s">
        <v>46</v>
      </c>
      <c r="F4547" s="2" t="s">
        <v>252</v>
      </c>
      <c r="G4547" s="6" t="str">
        <f>VLOOKUP(F4547,'Customer Info'!A:B,2,0)</f>
        <v>Patricia</v>
      </c>
      <c r="H4547" s="6" t="str">
        <f>VLOOKUP(F4547,'Customer Info'!A:C,3,0)</f>
        <v>Hirasaki</v>
      </c>
      <c r="I4547" s="6" t="str">
        <f>VLOOKUP(F4547,'Customer Info'!A:E,5,0)</f>
        <v>Pimpri</v>
      </c>
      <c r="J4547" s="2" t="s">
        <v>87</v>
      </c>
      <c r="K4547" s="2">
        <v>1359</v>
      </c>
      <c r="L4547" s="2">
        <v>1221</v>
      </c>
      <c r="M4547" s="2">
        <v>1</v>
      </c>
      <c r="N4547" s="7">
        <f t="shared" si="280"/>
        <v>1221</v>
      </c>
      <c r="O4547" s="7">
        <f t="shared" si="281"/>
        <v>1359</v>
      </c>
      <c r="P4547" s="2">
        <v>98</v>
      </c>
      <c r="Q4547" s="8">
        <f t="shared" si="282"/>
        <v>1457</v>
      </c>
      <c r="R4547" s="8">
        <f t="shared" si="283"/>
        <v>138</v>
      </c>
      <c r="S4547" s="2" t="s">
        <v>61</v>
      </c>
      <c r="T4547" s="22" cm="1">
        <f t="array" ref="T4547">_xlfn.IFS(OR(Q4547&gt;$U$2,Q4547&lt;$U$3),Q4547*$V$2,OR(Q4547&gt;$U$3,Q4547&lt;$U$4),Q4547*$V$3,OR(Q4547&gt;$U$3,Q4547&lt;$U$4),Q4547*$V$4,OR(Q4547&gt;$U$5,Q4547&lt;$U$6),Q4547*$V$6,OR(Q4547&gt;$U$6,Q4547&lt;$U$7),Q4547*$V$7)</f>
        <v>29.14</v>
      </c>
    </row>
    <row r="4548" spans="1:20" x14ac:dyDescent="0.3">
      <c r="A4548" s="2" t="s">
        <v>5233</v>
      </c>
      <c r="B4548" s="5">
        <v>43814</v>
      </c>
      <c r="C4548" s="5">
        <v>43816</v>
      </c>
      <c r="D4548" s="2" t="s">
        <v>45</v>
      </c>
      <c r="E4548" s="2" t="s">
        <v>66</v>
      </c>
      <c r="F4548" s="2" t="s">
        <v>805</v>
      </c>
      <c r="G4548" s="6" t="str">
        <f>VLOOKUP(F4548,'Customer Info'!A:B,2,0)</f>
        <v>Darren</v>
      </c>
      <c r="H4548" s="6" t="str">
        <f>VLOOKUP(F4548,'Customer Info'!A:C,3,0)</f>
        <v>Budd</v>
      </c>
      <c r="I4548" s="6" t="str">
        <f>VLOOKUP(F4548,'Customer Info'!A:E,5,0)</f>
        <v>Perth</v>
      </c>
      <c r="J4548" s="2" t="s">
        <v>132</v>
      </c>
      <c r="K4548" s="2">
        <v>171</v>
      </c>
      <c r="L4548" s="2">
        <v>153</v>
      </c>
      <c r="M4548" s="2">
        <v>3</v>
      </c>
      <c r="N4548" s="7">
        <f t="shared" si="280"/>
        <v>459</v>
      </c>
      <c r="O4548" s="7">
        <f t="shared" si="281"/>
        <v>513</v>
      </c>
      <c r="P4548" s="2">
        <v>30</v>
      </c>
      <c r="Q4548" s="8">
        <f t="shared" si="282"/>
        <v>543</v>
      </c>
      <c r="R4548" s="8">
        <f t="shared" si="283"/>
        <v>54</v>
      </c>
      <c r="S4548" s="2" t="s">
        <v>28</v>
      </c>
      <c r="T4548" s="22" cm="1">
        <f t="array" ref="T4548">_xlfn.IFS(OR(Q4548&gt;$U$2,Q4548&lt;$U$3),Q4548*$V$2,OR(Q4548&gt;$U$3,Q4548&lt;$U$4),Q4548*$V$3,OR(Q4548&gt;$U$3,Q4548&lt;$U$4),Q4548*$V$4,OR(Q4548&gt;$U$5,Q4548&lt;$U$6),Q4548*$V$6,OR(Q4548&gt;$U$6,Q4548&lt;$U$7),Q4548*$V$7)</f>
        <v>10.86</v>
      </c>
    </row>
    <row r="4549" spans="1:20" x14ac:dyDescent="0.3">
      <c r="A4549" s="2" t="s">
        <v>5234</v>
      </c>
      <c r="B4549" s="5">
        <v>43827</v>
      </c>
      <c r="C4549" s="5">
        <v>43827</v>
      </c>
      <c r="D4549" s="2" t="s">
        <v>45</v>
      </c>
      <c r="E4549" s="2" t="s">
        <v>41</v>
      </c>
      <c r="F4549" s="2" t="s">
        <v>1444</v>
      </c>
      <c r="G4549" s="6" t="str">
        <f>VLOOKUP(F4549,'Customer Info'!A:B,2,0)</f>
        <v>Brad</v>
      </c>
      <c r="H4549" s="6" t="str">
        <f>VLOOKUP(F4549,'Customer Info'!A:C,3,0)</f>
        <v>Eason</v>
      </c>
      <c r="I4549" s="6" t="str">
        <f>VLOOKUP(F4549,'Customer Info'!A:E,5,0)</f>
        <v>Bogor</v>
      </c>
      <c r="J4549" s="2" t="s">
        <v>959</v>
      </c>
      <c r="K4549" s="2">
        <v>68</v>
      </c>
      <c r="L4549" s="2">
        <v>63</v>
      </c>
      <c r="M4549" s="2">
        <v>2</v>
      </c>
      <c r="N4549" s="7">
        <f t="shared" si="280"/>
        <v>126</v>
      </c>
      <c r="O4549" s="7">
        <f t="shared" si="281"/>
        <v>136</v>
      </c>
      <c r="P4549" s="2">
        <v>10</v>
      </c>
      <c r="Q4549" s="8">
        <f t="shared" si="282"/>
        <v>146</v>
      </c>
      <c r="R4549" s="8">
        <f t="shared" si="283"/>
        <v>10</v>
      </c>
      <c r="S4549" s="2" t="s">
        <v>31</v>
      </c>
      <c r="T4549" s="22" cm="1">
        <f t="array" ref="T4549">_xlfn.IFS(OR(Q4549&gt;$U$2,Q4549&lt;$U$3),Q4549*$V$2,OR(Q4549&gt;$U$3,Q4549&lt;$U$4),Q4549*$V$3,OR(Q4549&gt;$U$3,Q4549&lt;$U$4),Q4549*$V$4,OR(Q4549&gt;$U$5,Q4549&lt;$U$6),Q4549*$V$6,OR(Q4549&gt;$U$6,Q4549&lt;$U$7),Q4549*$V$7)</f>
        <v>2.92</v>
      </c>
    </row>
    <row r="4550" spans="1:20" x14ac:dyDescent="0.3">
      <c r="A4550" s="2" t="s">
        <v>5235</v>
      </c>
      <c r="B4550" s="5">
        <v>43753</v>
      </c>
      <c r="C4550" s="5">
        <v>43753</v>
      </c>
      <c r="D4550" s="2" t="s">
        <v>45</v>
      </c>
      <c r="E4550" s="2" t="s">
        <v>34</v>
      </c>
      <c r="F4550" s="2" t="s">
        <v>886</v>
      </c>
      <c r="G4550" s="6" t="str">
        <f>VLOOKUP(F4550,'Customer Info'!A:B,2,0)</f>
        <v>Valerie</v>
      </c>
      <c r="H4550" s="6" t="str">
        <f>VLOOKUP(F4550,'Customer Info'!A:C,3,0)</f>
        <v>Takahito</v>
      </c>
      <c r="I4550" s="6" t="str">
        <f>VLOOKUP(F4550,'Customer Info'!A:E,5,0)</f>
        <v>Surat</v>
      </c>
      <c r="J4550" s="2" t="s">
        <v>433</v>
      </c>
      <c r="K4550" s="2">
        <v>167</v>
      </c>
      <c r="L4550" s="2">
        <v>155</v>
      </c>
      <c r="M4550" s="2">
        <v>3</v>
      </c>
      <c r="N4550" s="7">
        <f t="shared" si="280"/>
        <v>465</v>
      </c>
      <c r="O4550" s="7">
        <f t="shared" si="281"/>
        <v>501</v>
      </c>
      <c r="P4550" s="2">
        <v>30</v>
      </c>
      <c r="Q4550" s="8">
        <f t="shared" si="282"/>
        <v>531</v>
      </c>
      <c r="R4550" s="8">
        <f t="shared" si="283"/>
        <v>36</v>
      </c>
      <c r="S4550" s="2" t="s">
        <v>61</v>
      </c>
      <c r="T4550" s="22" cm="1">
        <f t="array" ref="T4550">_xlfn.IFS(OR(Q4550&gt;$U$2,Q4550&lt;$U$3),Q4550*$V$2,OR(Q4550&gt;$U$3,Q4550&lt;$U$4),Q4550*$V$3,OR(Q4550&gt;$U$3,Q4550&lt;$U$4),Q4550*$V$4,OR(Q4550&gt;$U$5,Q4550&lt;$U$6),Q4550*$V$6,OR(Q4550&gt;$U$6,Q4550&lt;$U$7),Q4550*$V$7)</f>
        <v>10.620000000000001</v>
      </c>
    </row>
    <row r="4551" spans="1:20" x14ac:dyDescent="0.3">
      <c r="A4551" s="2" t="s">
        <v>5236</v>
      </c>
      <c r="B4551" s="5">
        <v>43764</v>
      </c>
      <c r="C4551" s="5">
        <v>43766</v>
      </c>
      <c r="D4551" s="2" t="s">
        <v>33</v>
      </c>
      <c r="E4551" s="2" t="s">
        <v>89</v>
      </c>
      <c r="F4551" s="2" t="s">
        <v>86</v>
      </c>
      <c r="G4551" s="6" t="str">
        <f>VLOOKUP(F4551,'Customer Info'!A:B,2,0)</f>
        <v>Dennis</v>
      </c>
      <c r="H4551" s="6" t="str">
        <f>VLOOKUP(F4551,'Customer Info'!A:C,3,0)</f>
        <v>Pardue</v>
      </c>
      <c r="I4551" s="6" t="str">
        <f>VLOOKUP(F4551,'Customer Info'!A:E,5,0)</f>
        <v>Wollongong</v>
      </c>
      <c r="J4551" s="2" t="s">
        <v>630</v>
      </c>
      <c r="K4551" s="2">
        <v>5848</v>
      </c>
      <c r="L4551" s="2">
        <v>5214</v>
      </c>
      <c r="M4551" s="2">
        <v>4</v>
      </c>
      <c r="N4551" s="7">
        <f t="shared" si="280"/>
        <v>20856</v>
      </c>
      <c r="O4551" s="7">
        <f t="shared" si="281"/>
        <v>23392</v>
      </c>
      <c r="P4551" s="2">
        <v>32</v>
      </c>
      <c r="Q4551" s="8">
        <f t="shared" si="282"/>
        <v>23424</v>
      </c>
      <c r="R4551" s="8">
        <f t="shared" si="283"/>
        <v>2536</v>
      </c>
      <c r="S4551" s="2" t="s">
        <v>61</v>
      </c>
      <c r="T4551" s="22" cm="1">
        <f t="array" ref="T4551">_xlfn.IFS(OR(Q4551&gt;$U$2,Q4551&lt;$U$3),Q4551*$V$2,OR(Q4551&gt;$U$3,Q4551&lt;$U$4),Q4551*$V$3,OR(Q4551&gt;$U$3,Q4551&lt;$U$4),Q4551*$V$4,OR(Q4551&gt;$U$5,Q4551&lt;$U$6),Q4551*$V$6,OR(Q4551&gt;$U$6,Q4551&lt;$U$7),Q4551*$V$7)</f>
        <v>468.48</v>
      </c>
    </row>
    <row r="4552" spans="1:20" x14ac:dyDescent="0.3">
      <c r="A4552" s="2" t="s">
        <v>5237</v>
      </c>
      <c r="B4552" s="5">
        <v>43759</v>
      </c>
      <c r="C4552" s="5">
        <v>43761</v>
      </c>
      <c r="D4552" s="2" t="s">
        <v>26</v>
      </c>
      <c r="E4552" s="2" t="s">
        <v>41</v>
      </c>
      <c r="F4552" s="2" t="s">
        <v>1247</v>
      </c>
      <c r="G4552" s="6" t="str">
        <f>VLOOKUP(F4552,'Customer Info'!A:B,2,0)</f>
        <v>Jack</v>
      </c>
      <c r="H4552" s="6" t="str">
        <f>VLOOKUP(F4552,'Customer Info'!A:C,3,0)</f>
        <v>Lebron</v>
      </c>
      <c r="I4552" s="6" t="str">
        <f>VLOOKUP(F4552,'Customer Info'!A:E,5,0)</f>
        <v>Bremen</v>
      </c>
      <c r="J4552" s="2" t="s">
        <v>561</v>
      </c>
      <c r="K4552" s="2">
        <v>1623</v>
      </c>
      <c r="L4552" s="2">
        <v>1546</v>
      </c>
      <c r="M4552" s="2">
        <v>4</v>
      </c>
      <c r="N4552" s="7">
        <f t="shared" si="280"/>
        <v>6184</v>
      </c>
      <c r="O4552" s="7">
        <f t="shared" si="281"/>
        <v>6492</v>
      </c>
      <c r="P4552" s="2">
        <v>80</v>
      </c>
      <c r="Q4552" s="8">
        <f t="shared" si="282"/>
        <v>6572</v>
      </c>
      <c r="R4552" s="8">
        <f t="shared" si="283"/>
        <v>308</v>
      </c>
      <c r="S4552" s="2" t="s">
        <v>31</v>
      </c>
      <c r="T4552" s="22" cm="1">
        <f t="array" ref="T4552">_xlfn.IFS(OR(Q4552&gt;$U$2,Q4552&lt;$U$3),Q4552*$V$2,OR(Q4552&gt;$U$3,Q4552&lt;$U$4),Q4552*$V$3,OR(Q4552&gt;$U$3,Q4552&lt;$U$4),Q4552*$V$4,OR(Q4552&gt;$U$5,Q4552&lt;$U$6),Q4552*$V$6,OR(Q4552&gt;$U$6,Q4552&lt;$U$7),Q4552*$V$7)</f>
        <v>131.44</v>
      </c>
    </row>
    <row r="4553" spans="1:20" x14ac:dyDescent="0.3">
      <c r="A4553" s="2" t="s">
        <v>5238</v>
      </c>
      <c r="B4553" s="5">
        <v>43662</v>
      </c>
      <c r="C4553" s="5">
        <v>43664</v>
      </c>
      <c r="D4553" s="2" t="s">
        <v>26</v>
      </c>
      <c r="E4553" s="2" t="s">
        <v>41</v>
      </c>
      <c r="F4553" s="2" t="s">
        <v>475</v>
      </c>
      <c r="G4553" s="6" t="str">
        <f>VLOOKUP(F4553,'Customer Info'!A:B,2,0)</f>
        <v>Philip</v>
      </c>
      <c r="H4553" s="6" t="str">
        <f>VLOOKUP(F4553,'Customer Info'!A:C,3,0)</f>
        <v>Brown</v>
      </c>
      <c r="I4553" s="6" t="str">
        <f>VLOOKUP(F4553,'Customer Info'!A:E,5,0)</f>
        <v>Binjai</v>
      </c>
      <c r="J4553" s="2" t="s">
        <v>422</v>
      </c>
      <c r="K4553" s="2">
        <v>4714</v>
      </c>
      <c r="L4553" s="2">
        <v>4323</v>
      </c>
      <c r="M4553" s="2">
        <v>2</v>
      </c>
      <c r="N4553" s="7">
        <f t="shared" si="280"/>
        <v>8646</v>
      </c>
      <c r="O4553" s="7">
        <f t="shared" si="281"/>
        <v>9428</v>
      </c>
      <c r="P4553" s="2">
        <v>53</v>
      </c>
      <c r="Q4553" s="8">
        <f t="shared" si="282"/>
        <v>9481</v>
      </c>
      <c r="R4553" s="8">
        <f t="shared" si="283"/>
        <v>782</v>
      </c>
      <c r="S4553" s="2" t="s">
        <v>69</v>
      </c>
      <c r="T4553" s="22" cm="1">
        <f t="array" ref="T4553">_xlfn.IFS(OR(Q4553&gt;$U$2,Q4553&lt;$U$3),Q4553*$V$2,OR(Q4553&gt;$U$3,Q4553&lt;$U$4),Q4553*$V$3,OR(Q4553&gt;$U$3,Q4553&lt;$U$4),Q4553*$V$4,OR(Q4553&gt;$U$5,Q4553&lt;$U$6),Q4553*$V$6,OR(Q4553&gt;$U$6,Q4553&lt;$U$7),Q4553*$V$7)</f>
        <v>189.62</v>
      </c>
    </row>
    <row r="4554" spans="1:20" x14ac:dyDescent="0.3">
      <c r="A4554" s="2" t="s">
        <v>5239</v>
      </c>
      <c r="B4554" s="5">
        <v>43551</v>
      </c>
      <c r="C4554" s="5">
        <v>43551</v>
      </c>
      <c r="D4554" s="2" t="s">
        <v>45</v>
      </c>
      <c r="E4554" s="2" t="s">
        <v>27</v>
      </c>
      <c r="F4554" s="2" t="s">
        <v>526</v>
      </c>
      <c r="G4554" s="6" t="str">
        <f>VLOOKUP(F4554,'Customer Info'!A:B,2,0)</f>
        <v>Deirdre</v>
      </c>
      <c r="H4554" s="6" t="str">
        <f>VLOOKUP(F4554,'Customer Info'!A:C,3,0)</f>
        <v>Greer</v>
      </c>
      <c r="I4554" s="6" t="str">
        <f>VLOOKUP(F4554,'Customer Info'!A:E,5,0)</f>
        <v>Perth</v>
      </c>
      <c r="J4554" s="2" t="s">
        <v>39</v>
      </c>
      <c r="K4554" s="2">
        <v>100</v>
      </c>
      <c r="L4554" s="2">
        <v>95</v>
      </c>
      <c r="M4554" s="2">
        <v>1</v>
      </c>
      <c r="N4554" s="7">
        <f t="shared" si="280"/>
        <v>95</v>
      </c>
      <c r="O4554" s="7">
        <f t="shared" si="281"/>
        <v>100</v>
      </c>
      <c r="P4554" s="2">
        <v>10</v>
      </c>
      <c r="Q4554" s="8">
        <f t="shared" si="282"/>
        <v>110</v>
      </c>
      <c r="R4554" s="8">
        <f t="shared" si="283"/>
        <v>5</v>
      </c>
      <c r="S4554" s="2" t="s">
        <v>61</v>
      </c>
      <c r="T4554" s="22" cm="1">
        <f t="array" ref="T4554">_xlfn.IFS(OR(Q4554&gt;$U$2,Q4554&lt;$U$3),Q4554*$V$2,OR(Q4554&gt;$U$3,Q4554&lt;$U$4),Q4554*$V$3,OR(Q4554&gt;$U$3,Q4554&lt;$U$4),Q4554*$V$4,OR(Q4554&gt;$U$5,Q4554&lt;$U$6),Q4554*$V$6,OR(Q4554&gt;$U$6,Q4554&lt;$U$7),Q4554*$V$7)</f>
        <v>2.2000000000000002</v>
      </c>
    </row>
    <row r="4555" spans="1:20" x14ac:dyDescent="0.3">
      <c r="A4555" s="2" t="s">
        <v>5240</v>
      </c>
      <c r="B4555" s="5">
        <v>43747</v>
      </c>
      <c r="C4555" s="5">
        <v>43748</v>
      </c>
      <c r="D4555" s="2" t="s">
        <v>33</v>
      </c>
      <c r="E4555" s="2" t="s">
        <v>41</v>
      </c>
      <c r="F4555" s="2" t="s">
        <v>467</v>
      </c>
      <c r="G4555" s="6" t="str">
        <f>VLOOKUP(F4555,'Customer Info'!A:B,2,0)</f>
        <v>Charles</v>
      </c>
      <c r="H4555" s="6" t="str">
        <f>VLOOKUP(F4555,'Customer Info'!A:C,3,0)</f>
        <v>Sheldon</v>
      </c>
      <c r="I4555" s="6" t="str">
        <f>VLOOKUP(F4555,'Customer Info'!A:E,5,0)</f>
        <v>Jakarta</v>
      </c>
      <c r="J4555" s="2" t="s">
        <v>530</v>
      </c>
      <c r="K4555" s="2">
        <v>25658</v>
      </c>
      <c r="L4555" s="2">
        <v>24466</v>
      </c>
      <c r="M4555" s="2">
        <v>1</v>
      </c>
      <c r="N4555" s="7">
        <f t="shared" ref="N4555:N4618" si="284">L4555*M4555</f>
        <v>24466</v>
      </c>
      <c r="O4555" s="7">
        <f t="shared" ref="O4555:O4618" si="285">K4555*M4555</f>
        <v>25658</v>
      </c>
      <c r="P4555" s="2">
        <v>60</v>
      </c>
      <c r="Q4555" s="8">
        <f t="shared" ref="Q4555:Q4618" si="286">P4555+O4555</f>
        <v>25718</v>
      </c>
      <c r="R4555" s="8">
        <f t="shared" ref="R4555:R4618" si="287">Q4555-N4555-P4555</f>
        <v>1192</v>
      </c>
      <c r="S4555" s="2" t="s">
        <v>31</v>
      </c>
      <c r="T4555" s="22" cm="1">
        <f t="array" ref="T4555">_xlfn.IFS(OR(Q4555&gt;$U$2,Q4555&lt;$U$3),Q4555*$V$2,OR(Q4555&gt;$U$3,Q4555&lt;$U$4),Q4555*$V$3,OR(Q4555&gt;$U$3,Q4555&lt;$U$4),Q4555*$V$4,OR(Q4555&gt;$U$5,Q4555&lt;$U$6),Q4555*$V$6,OR(Q4555&gt;$U$6,Q4555&lt;$U$7),Q4555*$V$7)</f>
        <v>514.36</v>
      </c>
    </row>
    <row r="4556" spans="1:20" x14ac:dyDescent="0.3">
      <c r="A4556" s="2" t="s">
        <v>5241</v>
      </c>
      <c r="B4556" s="5">
        <v>43479</v>
      </c>
      <c r="C4556" s="5">
        <v>43480</v>
      </c>
      <c r="D4556" s="2" t="s">
        <v>33</v>
      </c>
      <c r="E4556" s="2" t="s">
        <v>66</v>
      </c>
      <c r="F4556" s="2" t="s">
        <v>1064</v>
      </c>
      <c r="G4556" s="6" t="str">
        <f>VLOOKUP(F4556,'Customer Info'!A:B,2,0)</f>
        <v>John</v>
      </c>
      <c r="H4556" s="6" t="str">
        <f>VLOOKUP(F4556,'Customer Info'!A:C,3,0)</f>
        <v>Lucas</v>
      </c>
      <c r="I4556" s="6" t="str">
        <f>VLOOKUP(F4556,'Customer Info'!A:E,5,0)</f>
        <v>Beijing</v>
      </c>
      <c r="J4556" s="2" t="s">
        <v>294</v>
      </c>
      <c r="K4556" s="2">
        <v>2551</v>
      </c>
      <c r="L4556" s="2">
        <v>2456</v>
      </c>
      <c r="M4556" s="2">
        <v>3</v>
      </c>
      <c r="N4556" s="7">
        <f t="shared" si="284"/>
        <v>7368</v>
      </c>
      <c r="O4556" s="7">
        <f t="shared" si="285"/>
        <v>7653</v>
      </c>
      <c r="P4556" s="2">
        <v>63</v>
      </c>
      <c r="Q4556" s="8">
        <f t="shared" si="286"/>
        <v>7716</v>
      </c>
      <c r="R4556" s="8">
        <f t="shared" si="287"/>
        <v>285</v>
      </c>
      <c r="S4556" s="2" t="s">
        <v>31</v>
      </c>
      <c r="T4556" s="22" cm="1">
        <f t="array" ref="T4556">_xlfn.IFS(OR(Q4556&gt;$U$2,Q4556&lt;$U$3),Q4556*$V$2,OR(Q4556&gt;$U$3,Q4556&lt;$U$4),Q4556*$V$3,OR(Q4556&gt;$U$3,Q4556&lt;$U$4),Q4556*$V$4,OR(Q4556&gt;$U$5,Q4556&lt;$U$6),Q4556*$V$6,OR(Q4556&gt;$U$6,Q4556&lt;$U$7),Q4556*$V$7)</f>
        <v>154.32</v>
      </c>
    </row>
    <row r="4557" spans="1:20" x14ac:dyDescent="0.3">
      <c r="A4557" s="2" t="s">
        <v>5242</v>
      </c>
      <c r="B4557" s="5">
        <v>43648</v>
      </c>
      <c r="C4557" s="5">
        <v>43649</v>
      </c>
      <c r="D4557" s="2" t="s">
        <v>45</v>
      </c>
      <c r="E4557" s="2" t="s">
        <v>27</v>
      </c>
      <c r="F4557" s="2" t="s">
        <v>1135</v>
      </c>
      <c r="G4557" s="6" t="str">
        <f>VLOOKUP(F4557,'Customer Info'!A:B,2,0)</f>
        <v>Rachel</v>
      </c>
      <c r="H4557" s="6" t="str">
        <f>VLOOKUP(F4557,'Customer Info'!A:C,3,0)</f>
        <v>Payne</v>
      </c>
      <c r="I4557" s="6" t="str">
        <f>VLOOKUP(F4557,'Customer Info'!A:E,5,0)</f>
        <v>Caloundra</v>
      </c>
      <c r="J4557" s="2" t="s">
        <v>129</v>
      </c>
      <c r="K4557" s="2">
        <v>2478</v>
      </c>
      <c r="L4557" s="2">
        <v>2406</v>
      </c>
      <c r="M4557" s="2">
        <v>2</v>
      </c>
      <c r="N4557" s="7">
        <f t="shared" si="284"/>
        <v>4812</v>
      </c>
      <c r="O4557" s="7">
        <f t="shared" si="285"/>
        <v>4956</v>
      </c>
      <c r="P4557" s="2">
        <v>57</v>
      </c>
      <c r="Q4557" s="8">
        <f t="shared" si="286"/>
        <v>5013</v>
      </c>
      <c r="R4557" s="8">
        <f t="shared" si="287"/>
        <v>144</v>
      </c>
      <c r="S4557" s="2" t="s">
        <v>31</v>
      </c>
      <c r="T4557" s="22" cm="1">
        <f t="array" ref="T4557">_xlfn.IFS(OR(Q4557&gt;$U$2,Q4557&lt;$U$3),Q4557*$V$2,OR(Q4557&gt;$U$3,Q4557&lt;$U$4),Q4557*$V$3,OR(Q4557&gt;$U$3,Q4557&lt;$U$4),Q4557*$V$4,OR(Q4557&gt;$U$5,Q4557&lt;$U$6),Q4557*$V$6,OR(Q4557&gt;$U$6,Q4557&lt;$U$7),Q4557*$V$7)</f>
        <v>100.26</v>
      </c>
    </row>
    <row r="4558" spans="1:20" x14ac:dyDescent="0.3">
      <c r="A4558" s="2" t="s">
        <v>5243</v>
      </c>
      <c r="B4558" s="5">
        <v>43565</v>
      </c>
      <c r="C4558" s="5">
        <v>43566</v>
      </c>
      <c r="D4558" s="2" t="s">
        <v>45</v>
      </c>
      <c r="E4558" s="2" t="s">
        <v>46</v>
      </c>
      <c r="F4558" s="2" t="s">
        <v>895</v>
      </c>
      <c r="G4558" s="6" t="str">
        <f>VLOOKUP(F4558,'Customer Info'!A:B,2,0)</f>
        <v>Resi</v>
      </c>
      <c r="H4558" s="6" t="str">
        <f>VLOOKUP(F4558,'Customer Info'!A:C,3,0)</f>
        <v>Pšlking</v>
      </c>
      <c r="I4558" s="6" t="str">
        <f>VLOOKUP(F4558,'Customer Info'!A:E,5,0)</f>
        <v>Gelsenkirchen</v>
      </c>
      <c r="J4558" s="2" t="s">
        <v>561</v>
      </c>
      <c r="K4558" s="2">
        <v>2017</v>
      </c>
      <c r="L4558" s="2">
        <v>1834</v>
      </c>
      <c r="M4558" s="2">
        <v>7</v>
      </c>
      <c r="N4558" s="7">
        <f t="shared" si="284"/>
        <v>12838</v>
      </c>
      <c r="O4558" s="7">
        <f t="shared" si="285"/>
        <v>14119</v>
      </c>
      <c r="P4558" s="2">
        <v>58</v>
      </c>
      <c r="Q4558" s="8">
        <f t="shared" si="286"/>
        <v>14177</v>
      </c>
      <c r="R4558" s="8">
        <f t="shared" si="287"/>
        <v>1281</v>
      </c>
      <c r="S4558" s="2" t="s">
        <v>69</v>
      </c>
      <c r="T4558" s="22" cm="1">
        <f t="array" ref="T4558">_xlfn.IFS(OR(Q4558&gt;$U$2,Q4558&lt;$U$3),Q4558*$V$2,OR(Q4558&gt;$U$3,Q4558&lt;$U$4),Q4558*$V$3,OR(Q4558&gt;$U$3,Q4558&lt;$U$4),Q4558*$V$4,OR(Q4558&gt;$U$5,Q4558&lt;$U$6),Q4558*$V$6,OR(Q4558&gt;$U$6,Q4558&lt;$U$7),Q4558*$V$7)</f>
        <v>283.54000000000002</v>
      </c>
    </row>
    <row r="4559" spans="1:20" x14ac:dyDescent="0.3">
      <c r="A4559" s="2" t="s">
        <v>5244</v>
      </c>
      <c r="B4559" s="5">
        <v>43662</v>
      </c>
      <c r="C4559" s="5">
        <v>43662</v>
      </c>
      <c r="D4559" s="2" t="s">
        <v>33</v>
      </c>
      <c r="E4559" s="2" t="s">
        <v>66</v>
      </c>
      <c r="F4559" s="2" t="s">
        <v>1127</v>
      </c>
      <c r="G4559" s="6" t="str">
        <f>VLOOKUP(F4559,'Customer Info'!A:B,2,0)</f>
        <v>Natalie</v>
      </c>
      <c r="H4559" s="6" t="str">
        <f>VLOOKUP(F4559,'Customer Info'!A:C,3,0)</f>
        <v>DeCherney</v>
      </c>
      <c r="I4559" s="6" t="str">
        <f>VLOOKUP(F4559,'Customer Info'!A:E,5,0)</f>
        <v>Anqing</v>
      </c>
      <c r="J4559" s="2" t="s">
        <v>291</v>
      </c>
      <c r="K4559" s="2">
        <v>5848</v>
      </c>
      <c r="L4559" s="2">
        <v>5214</v>
      </c>
      <c r="M4559" s="2">
        <v>3</v>
      </c>
      <c r="N4559" s="7">
        <f t="shared" si="284"/>
        <v>15642</v>
      </c>
      <c r="O4559" s="7">
        <f t="shared" si="285"/>
        <v>17544</v>
      </c>
      <c r="P4559" s="2">
        <v>52</v>
      </c>
      <c r="Q4559" s="8">
        <f t="shared" si="286"/>
        <v>17596</v>
      </c>
      <c r="R4559" s="8">
        <f t="shared" si="287"/>
        <v>1902</v>
      </c>
      <c r="S4559" s="2" t="s">
        <v>61</v>
      </c>
      <c r="T4559" s="22" cm="1">
        <f t="array" ref="T4559">_xlfn.IFS(OR(Q4559&gt;$U$2,Q4559&lt;$U$3),Q4559*$V$2,OR(Q4559&gt;$U$3,Q4559&lt;$U$4),Q4559*$V$3,OR(Q4559&gt;$U$3,Q4559&lt;$U$4),Q4559*$V$4,OR(Q4559&gt;$U$5,Q4559&lt;$U$6),Q4559*$V$6,OR(Q4559&gt;$U$6,Q4559&lt;$U$7),Q4559*$V$7)</f>
        <v>351.92</v>
      </c>
    </row>
    <row r="4560" spans="1:20" x14ac:dyDescent="0.3">
      <c r="A4560" s="2" t="s">
        <v>5245</v>
      </c>
      <c r="B4560" s="5">
        <v>43597</v>
      </c>
      <c r="C4560" s="5">
        <v>43599</v>
      </c>
      <c r="D4560" s="2" t="s">
        <v>26</v>
      </c>
      <c r="E4560" s="2" t="s">
        <v>66</v>
      </c>
      <c r="F4560" s="2" t="s">
        <v>481</v>
      </c>
      <c r="G4560" s="6" t="str">
        <f>VLOOKUP(F4560,'Customer Info'!A:B,2,0)</f>
        <v>MaryBeth</v>
      </c>
      <c r="H4560" s="6" t="str">
        <f>VLOOKUP(F4560,'Customer Info'!A:C,3,0)</f>
        <v>Skach</v>
      </c>
      <c r="I4560" s="6" t="str">
        <f>VLOOKUP(F4560,'Customer Info'!A:E,5,0)</f>
        <v>Licheng</v>
      </c>
      <c r="J4560" s="2" t="s">
        <v>317</v>
      </c>
      <c r="K4560" s="2">
        <v>6012</v>
      </c>
      <c r="L4560" s="2">
        <v>5677</v>
      </c>
      <c r="M4560" s="2">
        <v>11</v>
      </c>
      <c r="N4560" s="7">
        <f t="shared" si="284"/>
        <v>62447</v>
      </c>
      <c r="O4560" s="7">
        <f t="shared" si="285"/>
        <v>66132</v>
      </c>
      <c r="P4560" s="2">
        <v>99</v>
      </c>
      <c r="Q4560" s="8">
        <f t="shared" si="286"/>
        <v>66231</v>
      </c>
      <c r="R4560" s="8">
        <f t="shared" si="287"/>
        <v>3685</v>
      </c>
      <c r="S4560" s="2" t="s">
        <v>31</v>
      </c>
      <c r="T4560" s="22" cm="1">
        <f t="array" ref="T4560">_xlfn.IFS(OR(Q4560&gt;$U$2,Q4560&lt;$U$3),Q4560*$V$2,OR(Q4560&gt;$U$3,Q4560&lt;$U$4),Q4560*$V$3,OR(Q4560&gt;$U$3,Q4560&lt;$U$4),Q4560*$V$4,OR(Q4560&gt;$U$5,Q4560&lt;$U$6),Q4560*$V$6,OR(Q4560&gt;$U$6,Q4560&lt;$U$7),Q4560*$V$7)</f>
        <v>1324.6200000000001</v>
      </c>
    </row>
    <row r="4561" spans="1:20" x14ac:dyDescent="0.3">
      <c r="A4561" s="2" t="s">
        <v>5246</v>
      </c>
      <c r="B4561" s="5">
        <v>43614</v>
      </c>
      <c r="C4561" s="5">
        <v>43616</v>
      </c>
      <c r="D4561" s="2" t="s">
        <v>33</v>
      </c>
      <c r="E4561" s="2" t="s">
        <v>66</v>
      </c>
      <c r="F4561" s="2" t="s">
        <v>470</v>
      </c>
      <c r="G4561" s="6" t="str">
        <f>VLOOKUP(F4561,'Customer Info'!A:B,2,0)</f>
        <v>Harold</v>
      </c>
      <c r="H4561" s="6" t="str">
        <f>VLOOKUP(F4561,'Customer Info'!A:C,3,0)</f>
        <v>Dahlen</v>
      </c>
      <c r="I4561" s="6" t="str">
        <f>VLOOKUP(F4561,'Customer Info'!A:E,5,0)</f>
        <v>Melbourne</v>
      </c>
      <c r="J4561" s="2" t="s">
        <v>348</v>
      </c>
      <c r="K4561" s="2">
        <v>2526</v>
      </c>
      <c r="L4561" s="2">
        <v>2408</v>
      </c>
      <c r="M4561" s="2">
        <v>3</v>
      </c>
      <c r="N4561" s="7">
        <f t="shared" si="284"/>
        <v>7224</v>
      </c>
      <c r="O4561" s="7">
        <f t="shared" si="285"/>
        <v>7578</v>
      </c>
      <c r="P4561" s="2">
        <v>30</v>
      </c>
      <c r="Q4561" s="8">
        <f t="shared" si="286"/>
        <v>7608</v>
      </c>
      <c r="R4561" s="8">
        <f t="shared" si="287"/>
        <v>354</v>
      </c>
      <c r="S4561" s="2" t="s">
        <v>61</v>
      </c>
      <c r="T4561" s="22" cm="1">
        <f t="array" ref="T4561">_xlfn.IFS(OR(Q4561&gt;$U$2,Q4561&lt;$U$3),Q4561*$V$2,OR(Q4561&gt;$U$3,Q4561&lt;$U$4),Q4561*$V$3,OR(Q4561&gt;$U$3,Q4561&lt;$U$4),Q4561*$V$4,OR(Q4561&gt;$U$5,Q4561&lt;$U$6),Q4561*$V$6,OR(Q4561&gt;$U$6,Q4561&lt;$U$7),Q4561*$V$7)</f>
        <v>152.16</v>
      </c>
    </row>
    <row r="4562" spans="1:20" x14ac:dyDescent="0.3">
      <c r="A4562" s="2" t="s">
        <v>5247</v>
      </c>
      <c r="B4562" s="5">
        <v>43551</v>
      </c>
      <c r="C4562" s="5">
        <v>43553</v>
      </c>
      <c r="D4562" s="2" t="s">
        <v>26</v>
      </c>
      <c r="E4562" s="2" t="s">
        <v>89</v>
      </c>
      <c r="F4562" s="2" t="s">
        <v>1349</v>
      </c>
      <c r="G4562" s="6" t="str">
        <f>VLOOKUP(F4562,'Customer Info'!A:B,2,0)</f>
        <v>Irene</v>
      </c>
      <c r="H4562" s="6" t="str">
        <f>VLOOKUP(F4562,'Customer Info'!A:C,3,0)</f>
        <v>Maddox</v>
      </c>
      <c r="I4562" s="6" t="str">
        <f>VLOOKUP(F4562,'Customer Info'!A:E,5,0)</f>
        <v>Bhavnagar</v>
      </c>
      <c r="J4562" s="2" t="s">
        <v>402</v>
      </c>
      <c r="K4562" s="2">
        <v>8026</v>
      </c>
      <c r="L4562" s="2">
        <v>7572</v>
      </c>
      <c r="M4562" s="2">
        <v>3</v>
      </c>
      <c r="N4562" s="7">
        <f t="shared" si="284"/>
        <v>22716</v>
      </c>
      <c r="O4562" s="7">
        <f t="shared" si="285"/>
        <v>24078</v>
      </c>
      <c r="P4562" s="2">
        <v>86</v>
      </c>
      <c r="Q4562" s="8">
        <f t="shared" si="286"/>
        <v>24164</v>
      </c>
      <c r="R4562" s="8">
        <f t="shared" si="287"/>
        <v>1362</v>
      </c>
      <c r="S4562" s="2" t="s">
        <v>31</v>
      </c>
      <c r="T4562" s="22" cm="1">
        <f t="array" ref="T4562">_xlfn.IFS(OR(Q4562&gt;$U$2,Q4562&lt;$U$3),Q4562*$V$2,OR(Q4562&gt;$U$3,Q4562&lt;$U$4),Q4562*$V$3,OR(Q4562&gt;$U$3,Q4562&lt;$U$4),Q4562*$V$4,OR(Q4562&gt;$U$5,Q4562&lt;$U$6),Q4562*$V$6,OR(Q4562&gt;$U$6,Q4562&lt;$U$7),Q4562*$V$7)</f>
        <v>483.28000000000003</v>
      </c>
    </row>
    <row r="4563" spans="1:20" x14ac:dyDescent="0.3">
      <c r="A4563" s="2" t="s">
        <v>5248</v>
      </c>
      <c r="B4563" s="5">
        <v>43533</v>
      </c>
      <c r="C4563" s="5">
        <v>43535</v>
      </c>
      <c r="D4563" s="2" t="s">
        <v>26</v>
      </c>
      <c r="E4563" s="2" t="s">
        <v>66</v>
      </c>
      <c r="F4563" s="2" t="s">
        <v>172</v>
      </c>
      <c r="G4563" s="6" t="str">
        <f>VLOOKUP(F4563,'Customer Info'!A:B,2,0)</f>
        <v>Laurel</v>
      </c>
      <c r="H4563" s="6" t="str">
        <f>VLOOKUP(F4563,'Customer Info'!A:C,3,0)</f>
        <v>Workman</v>
      </c>
      <c r="I4563" s="6" t="str">
        <f>VLOOKUP(F4563,'Customer Info'!A:E,5,0)</f>
        <v>Dongguan</v>
      </c>
      <c r="J4563" s="2" t="s">
        <v>132</v>
      </c>
      <c r="K4563" s="2">
        <v>1637</v>
      </c>
      <c r="L4563" s="2">
        <v>1591</v>
      </c>
      <c r="M4563" s="2">
        <v>5</v>
      </c>
      <c r="N4563" s="7">
        <f t="shared" si="284"/>
        <v>7955</v>
      </c>
      <c r="O4563" s="7">
        <f t="shared" si="285"/>
        <v>8185</v>
      </c>
      <c r="P4563" s="2">
        <v>100</v>
      </c>
      <c r="Q4563" s="8">
        <f t="shared" si="286"/>
        <v>8285</v>
      </c>
      <c r="R4563" s="8">
        <f t="shared" si="287"/>
        <v>230</v>
      </c>
      <c r="S4563" s="2" t="s">
        <v>61</v>
      </c>
      <c r="T4563" s="22" cm="1">
        <f t="array" ref="T4563">_xlfn.IFS(OR(Q4563&gt;$U$2,Q4563&lt;$U$3),Q4563*$V$2,OR(Q4563&gt;$U$3,Q4563&lt;$U$4),Q4563*$V$3,OR(Q4563&gt;$U$3,Q4563&lt;$U$4),Q4563*$V$4,OR(Q4563&gt;$U$5,Q4563&lt;$U$6),Q4563*$V$6,OR(Q4563&gt;$U$6,Q4563&lt;$U$7),Q4563*$V$7)</f>
        <v>165.70000000000002</v>
      </c>
    </row>
    <row r="4564" spans="1:20" x14ac:dyDescent="0.3">
      <c r="A4564" s="2" t="s">
        <v>5249</v>
      </c>
      <c r="B4564" s="5">
        <v>43720</v>
      </c>
      <c r="C4564" s="5">
        <v>43721</v>
      </c>
      <c r="D4564" s="2" t="s">
        <v>45</v>
      </c>
      <c r="E4564" s="2" t="s">
        <v>41</v>
      </c>
      <c r="F4564" s="2" t="s">
        <v>1088</v>
      </c>
      <c r="G4564" s="6" t="str">
        <f>VLOOKUP(F4564,'Customer Info'!A:B,2,0)</f>
        <v>Dennis</v>
      </c>
      <c r="H4564" s="6" t="str">
        <f>VLOOKUP(F4564,'Customer Info'!A:C,3,0)</f>
        <v>Pardue</v>
      </c>
      <c r="I4564" s="6" t="str">
        <f>VLOOKUP(F4564,'Customer Info'!A:E,5,0)</f>
        <v>Townsville</v>
      </c>
      <c r="J4564" s="2" t="s">
        <v>260</v>
      </c>
      <c r="K4564" s="2">
        <v>59</v>
      </c>
      <c r="L4564" s="2">
        <v>55</v>
      </c>
      <c r="M4564" s="2">
        <v>3</v>
      </c>
      <c r="N4564" s="7">
        <f t="shared" si="284"/>
        <v>165</v>
      </c>
      <c r="O4564" s="7">
        <f t="shared" si="285"/>
        <v>177</v>
      </c>
      <c r="P4564" s="2">
        <v>10</v>
      </c>
      <c r="Q4564" s="8">
        <f t="shared" si="286"/>
        <v>187</v>
      </c>
      <c r="R4564" s="8">
        <f t="shared" si="287"/>
        <v>12</v>
      </c>
      <c r="S4564" s="2" t="s">
        <v>61</v>
      </c>
      <c r="T4564" s="22" cm="1">
        <f t="array" ref="T4564">_xlfn.IFS(OR(Q4564&gt;$U$2,Q4564&lt;$U$3),Q4564*$V$2,OR(Q4564&gt;$U$3,Q4564&lt;$U$4),Q4564*$V$3,OR(Q4564&gt;$U$3,Q4564&lt;$U$4),Q4564*$V$4,OR(Q4564&gt;$U$5,Q4564&lt;$U$6),Q4564*$V$6,OR(Q4564&gt;$U$6,Q4564&lt;$U$7),Q4564*$V$7)</f>
        <v>3.74</v>
      </c>
    </row>
    <row r="4565" spans="1:20" x14ac:dyDescent="0.3">
      <c r="A4565" s="2" t="s">
        <v>5250</v>
      </c>
      <c r="B4565" s="5">
        <v>43516</v>
      </c>
      <c r="C4565" s="5">
        <v>43517</v>
      </c>
      <c r="D4565" s="2" t="s">
        <v>33</v>
      </c>
      <c r="E4565" s="2" t="s">
        <v>41</v>
      </c>
      <c r="F4565" s="2" t="s">
        <v>623</v>
      </c>
      <c r="G4565" s="6" t="str">
        <f>VLOOKUP(F4565,'Customer Info'!A:B,2,0)</f>
        <v>Ivan</v>
      </c>
      <c r="H4565" s="6" t="str">
        <f>VLOOKUP(F4565,'Customer Info'!A:C,3,0)</f>
        <v>Gibson</v>
      </c>
      <c r="I4565" s="6" t="str">
        <f>VLOOKUP(F4565,'Customer Info'!A:E,5,0)</f>
        <v>Perth</v>
      </c>
      <c r="J4565" s="2" t="s">
        <v>630</v>
      </c>
      <c r="K4565" s="2">
        <v>9135</v>
      </c>
      <c r="L4565" s="2">
        <v>8143</v>
      </c>
      <c r="M4565" s="2">
        <v>3</v>
      </c>
      <c r="N4565" s="7">
        <f t="shared" si="284"/>
        <v>24429</v>
      </c>
      <c r="O4565" s="7">
        <f t="shared" si="285"/>
        <v>27405</v>
      </c>
      <c r="P4565" s="2">
        <v>69</v>
      </c>
      <c r="Q4565" s="8">
        <f t="shared" si="286"/>
        <v>27474</v>
      </c>
      <c r="R4565" s="8">
        <f t="shared" si="287"/>
        <v>2976</v>
      </c>
      <c r="S4565" s="2" t="s">
        <v>31</v>
      </c>
      <c r="T4565" s="22" cm="1">
        <f t="array" ref="T4565">_xlfn.IFS(OR(Q4565&gt;$U$2,Q4565&lt;$U$3),Q4565*$V$2,OR(Q4565&gt;$U$3,Q4565&lt;$U$4),Q4565*$V$3,OR(Q4565&gt;$U$3,Q4565&lt;$U$4),Q4565*$V$4,OR(Q4565&gt;$U$5,Q4565&lt;$U$6),Q4565*$V$6,OR(Q4565&gt;$U$6,Q4565&lt;$U$7),Q4565*$V$7)</f>
        <v>549.48</v>
      </c>
    </row>
    <row r="4566" spans="1:20" x14ac:dyDescent="0.3">
      <c r="A4566" s="2" t="s">
        <v>5251</v>
      </c>
      <c r="B4566" s="5">
        <v>43594</v>
      </c>
      <c r="C4566" s="5">
        <v>43595</v>
      </c>
      <c r="D4566" s="2" t="s">
        <v>26</v>
      </c>
      <c r="E4566" s="2" t="s">
        <v>27</v>
      </c>
      <c r="F4566" s="2" t="s">
        <v>249</v>
      </c>
      <c r="G4566" s="6" t="str">
        <f>VLOOKUP(F4566,'Customer Info'!A:B,2,0)</f>
        <v>Sanjit</v>
      </c>
      <c r="H4566" s="6" t="str">
        <f>VLOOKUP(F4566,'Customer Info'!A:C,3,0)</f>
        <v>Chand</v>
      </c>
      <c r="I4566" s="6" t="str">
        <f>VLOOKUP(F4566,'Customer Info'!A:E,5,0)</f>
        <v>Thiruvananthapuram</v>
      </c>
      <c r="J4566" s="2" t="s">
        <v>271</v>
      </c>
      <c r="K4566" s="2">
        <v>1734</v>
      </c>
      <c r="L4566" s="2">
        <v>1702</v>
      </c>
      <c r="M4566" s="2">
        <v>4</v>
      </c>
      <c r="N4566" s="7">
        <f t="shared" si="284"/>
        <v>6808</v>
      </c>
      <c r="O4566" s="7">
        <f t="shared" si="285"/>
        <v>6936</v>
      </c>
      <c r="P4566" s="2">
        <v>93</v>
      </c>
      <c r="Q4566" s="8">
        <f t="shared" si="286"/>
        <v>7029</v>
      </c>
      <c r="R4566" s="8">
        <f t="shared" si="287"/>
        <v>128</v>
      </c>
      <c r="S4566" s="2" t="s">
        <v>61</v>
      </c>
      <c r="T4566" s="22" cm="1">
        <f t="array" ref="T4566">_xlfn.IFS(OR(Q4566&gt;$U$2,Q4566&lt;$U$3),Q4566*$V$2,OR(Q4566&gt;$U$3,Q4566&lt;$U$4),Q4566*$V$3,OR(Q4566&gt;$U$3,Q4566&lt;$U$4),Q4566*$V$4,OR(Q4566&gt;$U$5,Q4566&lt;$U$6),Q4566*$V$6,OR(Q4566&gt;$U$6,Q4566&lt;$U$7),Q4566*$V$7)</f>
        <v>140.58000000000001</v>
      </c>
    </row>
    <row r="4567" spans="1:20" x14ac:dyDescent="0.3">
      <c r="A4567" s="2" t="s">
        <v>5252</v>
      </c>
      <c r="B4567" s="5">
        <v>43480</v>
      </c>
      <c r="C4567" s="5">
        <v>43481</v>
      </c>
      <c r="D4567" s="2" t="s">
        <v>45</v>
      </c>
      <c r="E4567" s="2" t="s">
        <v>46</v>
      </c>
      <c r="F4567" s="2" t="s">
        <v>172</v>
      </c>
      <c r="G4567" s="6" t="str">
        <f>VLOOKUP(F4567,'Customer Info'!A:B,2,0)</f>
        <v>Laurel</v>
      </c>
      <c r="H4567" s="6" t="str">
        <f>VLOOKUP(F4567,'Customer Info'!A:C,3,0)</f>
        <v>Workman</v>
      </c>
      <c r="I4567" s="6" t="str">
        <f>VLOOKUP(F4567,'Customer Info'!A:E,5,0)</f>
        <v>Dongguan</v>
      </c>
      <c r="J4567" s="2" t="s">
        <v>294</v>
      </c>
      <c r="K4567" s="2">
        <v>1413</v>
      </c>
      <c r="L4567" s="2">
        <v>1334</v>
      </c>
      <c r="M4567" s="2">
        <v>1</v>
      </c>
      <c r="N4567" s="7">
        <f t="shared" si="284"/>
        <v>1334</v>
      </c>
      <c r="O4567" s="7">
        <f t="shared" si="285"/>
        <v>1413</v>
      </c>
      <c r="P4567" s="2">
        <v>22</v>
      </c>
      <c r="Q4567" s="8">
        <f t="shared" si="286"/>
        <v>1435</v>
      </c>
      <c r="R4567" s="8">
        <f t="shared" si="287"/>
        <v>79</v>
      </c>
      <c r="S4567" s="2" t="s">
        <v>31</v>
      </c>
      <c r="T4567" s="22" cm="1">
        <f t="array" ref="T4567">_xlfn.IFS(OR(Q4567&gt;$U$2,Q4567&lt;$U$3),Q4567*$V$2,OR(Q4567&gt;$U$3,Q4567&lt;$U$4),Q4567*$V$3,OR(Q4567&gt;$U$3,Q4567&lt;$U$4),Q4567*$V$4,OR(Q4567&gt;$U$5,Q4567&lt;$U$6),Q4567*$V$6,OR(Q4567&gt;$U$6,Q4567&lt;$U$7),Q4567*$V$7)</f>
        <v>28.7</v>
      </c>
    </row>
    <row r="4568" spans="1:20" x14ac:dyDescent="0.3">
      <c r="A4568" s="2" t="s">
        <v>5253</v>
      </c>
      <c r="B4568" s="5">
        <v>43575</v>
      </c>
      <c r="C4568" s="5">
        <v>43575</v>
      </c>
      <c r="D4568" s="2" t="s">
        <v>26</v>
      </c>
      <c r="E4568" s="2" t="s">
        <v>27</v>
      </c>
      <c r="F4568" s="2" t="s">
        <v>673</v>
      </c>
      <c r="G4568" s="6" t="str">
        <f>VLOOKUP(F4568,'Customer Info'!A:B,2,0)</f>
        <v>Vivek</v>
      </c>
      <c r="H4568" s="6" t="str">
        <f>VLOOKUP(F4568,'Customer Info'!A:C,3,0)</f>
        <v>Sundaresam</v>
      </c>
      <c r="I4568" s="6" t="str">
        <f>VLOOKUP(F4568,'Customer Info'!A:E,5,0)</f>
        <v>Hamburg</v>
      </c>
      <c r="J4568" s="2" t="s">
        <v>1171</v>
      </c>
      <c r="K4568" s="2">
        <v>1752</v>
      </c>
      <c r="L4568" s="2">
        <v>1576</v>
      </c>
      <c r="M4568" s="2">
        <v>10</v>
      </c>
      <c r="N4568" s="7">
        <f t="shared" si="284"/>
        <v>15760</v>
      </c>
      <c r="O4568" s="7">
        <f t="shared" si="285"/>
        <v>17520</v>
      </c>
      <c r="P4568" s="2">
        <v>59</v>
      </c>
      <c r="Q4568" s="8">
        <f t="shared" si="286"/>
        <v>17579</v>
      </c>
      <c r="R4568" s="8">
        <f t="shared" si="287"/>
        <v>1760</v>
      </c>
      <c r="S4568" s="2" t="s">
        <v>31</v>
      </c>
      <c r="T4568" s="22" cm="1">
        <f t="array" ref="T4568">_xlfn.IFS(OR(Q4568&gt;$U$2,Q4568&lt;$U$3),Q4568*$V$2,OR(Q4568&gt;$U$3,Q4568&lt;$U$4),Q4568*$V$3,OR(Q4568&gt;$U$3,Q4568&lt;$U$4),Q4568*$V$4,OR(Q4568&gt;$U$5,Q4568&lt;$U$6),Q4568*$V$6,OR(Q4568&gt;$U$6,Q4568&lt;$U$7),Q4568*$V$7)</f>
        <v>351.58</v>
      </c>
    </row>
    <row r="4569" spans="1:20" x14ac:dyDescent="0.3">
      <c r="A4569" s="2" t="s">
        <v>5254</v>
      </c>
      <c r="B4569" s="5">
        <v>43815</v>
      </c>
      <c r="C4569" s="5">
        <v>43815</v>
      </c>
      <c r="D4569" s="2" t="s">
        <v>33</v>
      </c>
      <c r="E4569" s="2" t="s">
        <v>34</v>
      </c>
      <c r="F4569" s="2" t="s">
        <v>2074</v>
      </c>
      <c r="G4569" s="6" t="str">
        <f>VLOOKUP(F4569,'Customer Info'!A:B,2,0)</f>
        <v>Carl</v>
      </c>
      <c r="H4569" s="6" t="str">
        <f>VLOOKUP(F4569,'Customer Info'!A:C,3,0)</f>
        <v>Weiss</v>
      </c>
      <c r="I4569" s="6" t="str">
        <f>VLOOKUP(F4569,'Customer Info'!A:E,5,0)</f>
        <v>Tianjin</v>
      </c>
      <c r="J4569" s="2" t="s">
        <v>405</v>
      </c>
      <c r="K4569" s="2">
        <v>8433</v>
      </c>
      <c r="L4569" s="2">
        <v>7801</v>
      </c>
      <c r="M4569" s="2">
        <v>3</v>
      </c>
      <c r="N4569" s="7">
        <f t="shared" si="284"/>
        <v>23403</v>
      </c>
      <c r="O4569" s="7">
        <f t="shared" si="285"/>
        <v>25299</v>
      </c>
      <c r="P4569" s="2">
        <v>97</v>
      </c>
      <c r="Q4569" s="8">
        <f t="shared" si="286"/>
        <v>25396</v>
      </c>
      <c r="R4569" s="8">
        <f t="shared" si="287"/>
        <v>1896</v>
      </c>
      <c r="S4569" s="2" t="s">
        <v>31</v>
      </c>
      <c r="T4569" s="22" cm="1">
        <f t="array" ref="T4569">_xlfn.IFS(OR(Q4569&gt;$U$2,Q4569&lt;$U$3),Q4569*$V$2,OR(Q4569&gt;$U$3,Q4569&lt;$U$4),Q4569*$V$3,OR(Q4569&gt;$U$3,Q4569&lt;$U$4),Q4569*$V$4,OR(Q4569&gt;$U$5,Q4569&lt;$U$6),Q4569*$V$6,OR(Q4569&gt;$U$6,Q4569&lt;$U$7),Q4569*$V$7)</f>
        <v>507.92</v>
      </c>
    </row>
    <row r="4570" spans="1:20" x14ac:dyDescent="0.3">
      <c r="A4570" s="2" t="s">
        <v>5255</v>
      </c>
      <c r="B4570" s="5">
        <v>43669</v>
      </c>
      <c r="C4570" s="5">
        <v>43669</v>
      </c>
      <c r="D4570" s="2" t="s">
        <v>45</v>
      </c>
      <c r="E4570" s="2" t="s">
        <v>89</v>
      </c>
      <c r="F4570" s="2" t="s">
        <v>954</v>
      </c>
      <c r="G4570" s="6" t="str">
        <f>VLOOKUP(F4570,'Customer Info'!A:B,2,0)</f>
        <v>Quincy</v>
      </c>
      <c r="H4570" s="6" t="str">
        <f>VLOOKUP(F4570,'Customer Info'!A:C,3,0)</f>
        <v>Jones</v>
      </c>
      <c r="I4570" s="6" t="str">
        <f>VLOOKUP(F4570,'Customer Info'!A:E,5,0)</f>
        <v>Gold Coast</v>
      </c>
      <c r="J4570" s="2" t="s">
        <v>148</v>
      </c>
      <c r="K4570" s="2">
        <v>63</v>
      </c>
      <c r="L4570" s="2">
        <v>58</v>
      </c>
      <c r="M4570" s="2">
        <v>5</v>
      </c>
      <c r="N4570" s="7">
        <f t="shared" si="284"/>
        <v>290</v>
      </c>
      <c r="O4570" s="7">
        <f t="shared" si="285"/>
        <v>315</v>
      </c>
      <c r="P4570" s="2">
        <v>10</v>
      </c>
      <c r="Q4570" s="8">
        <f t="shared" si="286"/>
        <v>325</v>
      </c>
      <c r="R4570" s="8">
        <f t="shared" si="287"/>
        <v>25</v>
      </c>
      <c r="S4570" s="2" t="s">
        <v>31</v>
      </c>
      <c r="T4570" s="22" cm="1">
        <f t="array" ref="T4570">_xlfn.IFS(OR(Q4570&gt;$U$2,Q4570&lt;$U$3),Q4570*$V$2,OR(Q4570&gt;$U$3,Q4570&lt;$U$4),Q4570*$V$3,OR(Q4570&gt;$U$3,Q4570&lt;$U$4),Q4570*$V$4,OR(Q4570&gt;$U$5,Q4570&lt;$U$6),Q4570*$V$6,OR(Q4570&gt;$U$6,Q4570&lt;$U$7),Q4570*$V$7)</f>
        <v>6.5</v>
      </c>
    </row>
    <row r="4571" spans="1:20" x14ac:dyDescent="0.3">
      <c r="A4571" s="2" t="s">
        <v>5256</v>
      </c>
      <c r="B4571" s="5">
        <v>43805</v>
      </c>
      <c r="C4571" s="5">
        <v>43807</v>
      </c>
      <c r="D4571" s="2" t="s">
        <v>45</v>
      </c>
      <c r="E4571" s="2" t="s">
        <v>46</v>
      </c>
      <c r="F4571" s="2" t="s">
        <v>1168</v>
      </c>
      <c r="G4571" s="6" t="str">
        <f>VLOOKUP(F4571,'Customer Info'!A:B,2,0)</f>
        <v>Mark</v>
      </c>
      <c r="H4571" s="6" t="str">
        <f>VLOOKUP(F4571,'Customer Info'!A:C,3,0)</f>
        <v>Cousins</v>
      </c>
      <c r="I4571" s="6" t="str">
        <f>VLOOKUP(F4571,'Customer Info'!A:E,5,0)</f>
        <v>Karimnagar</v>
      </c>
      <c r="J4571" s="2" t="s">
        <v>81</v>
      </c>
      <c r="K4571" s="2">
        <v>531</v>
      </c>
      <c r="L4571" s="2">
        <v>487</v>
      </c>
      <c r="M4571" s="2">
        <v>2</v>
      </c>
      <c r="N4571" s="7">
        <f t="shared" si="284"/>
        <v>974</v>
      </c>
      <c r="O4571" s="7">
        <f t="shared" si="285"/>
        <v>1062</v>
      </c>
      <c r="P4571" s="2">
        <v>88</v>
      </c>
      <c r="Q4571" s="8">
        <f t="shared" si="286"/>
        <v>1150</v>
      </c>
      <c r="R4571" s="8">
        <f t="shared" si="287"/>
        <v>88</v>
      </c>
      <c r="S4571" s="2" t="s">
        <v>31</v>
      </c>
      <c r="T4571" s="22" cm="1">
        <f t="array" ref="T4571">_xlfn.IFS(OR(Q4571&gt;$U$2,Q4571&lt;$U$3),Q4571*$V$2,OR(Q4571&gt;$U$3,Q4571&lt;$U$4),Q4571*$V$3,OR(Q4571&gt;$U$3,Q4571&lt;$U$4),Q4571*$V$4,OR(Q4571&gt;$U$5,Q4571&lt;$U$6),Q4571*$V$6,OR(Q4571&gt;$U$6,Q4571&lt;$U$7),Q4571*$V$7)</f>
        <v>23</v>
      </c>
    </row>
    <row r="4572" spans="1:20" x14ac:dyDescent="0.3">
      <c r="A4572" s="2" t="s">
        <v>5257</v>
      </c>
      <c r="B4572" s="5">
        <v>43774</v>
      </c>
      <c r="C4572" s="5">
        <v>43776</v>
      </c>
      <c r="D4572" s="2" t="s">
        <v>26</v>
      </c>
      <c r="E4572" s="2" t="s">
        <v>89</v>
      </c>
      <c r="F4572" s="2" t="s">
        <v>554</v>
      </c>
      <c r="G4572" s="6" t="str">
        <f>VLOOKUP(F4572,'Customer Info'!A:B,2,0)</f>
        <v>Allen</v>
      </c>
      <c r="H4572" s="6" t="str">
        <f>VLOOKUP(F4572,'Customer Info'!A:C,3,0)</f>
        <v>Armold</v>
      </c>
      <c r="I4572" s="6" t="str">
        <f>VLOOKUP(F4572,'Customer Info'!A:E,5,0)</f>
        <v>Wuchuan</v>
      </c>
      <c r="J4572" s="2" t="s">
        <v>126</v>
      </c>
      <c r="K4572" s="2">
        <v>3256</v>
      </c>
      <c r="L4572" s="2">
        <v>2959</v>
      </c>
      <c r="M4572" s="2">
        <v>1</v>
      </c>
      <c r="N4572" s="7">
        <f t="shared" si="284"/>
        <v>2959</v>
      </c>
      <c r="O4572" s="7">
        <f t="shared" si="285"/>
        <v>3256</v>
      </c>
      <c r="P4572" s="2">
        <v>46</v>
      </c>
      <c r="Q4572" s="8">
        <f t="shared" si="286"/>
        <v>3302</v>
      </c>
      <c r="R4572" s="8">
        <f t="shared" si="287"/>
        <v>297</v>
      </c>
      <c r="S4572" s="2" t="s">
        <v>61</v>
      </c>
      <c r="T4572" s="22" cm="1">
        <f t="array" ref="T4572">_xlfn.IFS(OR(Q4572&gt;$U$2,Q4572&lt;$U$3),Q4572*$V$2,OR(Q4572&gt;$U$3,Q4572&lt;$U$4),Q4572*$V$3,OR(Q4572&gt;$U$3,Q4572&lt;$U$4),Q4572*$V$4,OR(Q4572&gt;$U$5,Q4572&lt;$U$6),Q4572*$V$6,OR(Q4572&gt;$U$6,Q4572&lt;$U$7),Q4572*$V$7)</f>
        <v>66.040000000000006</v>
      </c>
    </row>
    <row r="4573" spans="1:20" x14ac:dyDescent="0.3">
      <c r="A4573" s="2" t="s">
        <v>5258</v>
      </c>
      <c r="B4573" s="5">
        <v>44175</v>
      </c>
      <c r="C4573" s="5">
        <v>44176</v>
      </c>
      <c r="D4573" s="2" t="s">
        <v>45</v>
      </c>
      <c r="E4573" s="2" t="s">
        <v>89</v>
      </c>
      <c r="F4573" s="2" t="s">
        <v>880</v>
      </c>
      <c r="G4573" s="6" t="str">
        <f>VLOOKUP(F4573,'Customer Info'!A:B,2,0)</f>
        <v>Jim</v>
      </c>
      <c r="H4573" s="6" t="str">
        <f>VLOOKUP(F4573,'Customer Info'!A:C,3,0)</f>
        <v>Epp</v>
      </c>
      <c r="I4573" s="6" t="str">
        <f>VLOOKUP(F4573,'Customer Info'!A:E,5,0)</f>
        <v>Qingdao</v>
      </c>
      <c r="J4573" s="2" t="s">
        <v>158</v>
      </c>
      <c r="K4573" s="2">
        <v>100</v>
      </c>
      <c r="L4573" s="2">
        <v>95</v>
      </c>
      <c r="M4573" s="2">
        <v>7</v>
      </c>
      <c r="N4573" s="7">
        <f t="shared" si="284"/>
        <v>665</v>
      </c>
      <c r="O4573" s="7">
        <f t="shared" si="285"/>
        <v>700</v>
      </c>
      <c r="P4573" s="2">
        <v>10</v>
      </c>
      <c r="Q4573" s="8">
        <f t="shared" si="286"/>
        <v>710</v>
      </c>
      <c r="R4573" s="8">
        <f t="shared" si="287"/>
        <v>35</v>
      </c>
      <c r="S4573" s="2" t="s">
        <v>31</v>
      </c>
      <c r="T4573" s="22" cm="1">
        <f t="array" ref="T4573">_xlfn.IFS(OR(Q4573&gt;$U$2,Q4573&lt;$U$3),Q4573*$V$2,OR(Q4573&gt;$U$3,Q4573&lt;$U$4),Q4573*$V$3,OR(Q4573&gt;$U$3,Q4573&lt;$U$4),Q4573*$V$4,OR(Q4573&gt;$U$5,Q4573&lt;$U$6),Q4573*$V$6,OR(Q4573&gt;$U$6,Q4573&lt;$U$7),Q4573*$V$7)</f>
        <v>14.200000000000001</v>
      </c>
    </row>
    <row r="4574" spans="1:20" x14ac:dyDescent="0.3">
      <c r="A4574" s="2" t="s">
        <v>5259</v>
      </c>
      <c r="B4574" s="5">
        <v>44097</v>
      </c>
      <c r="C4574" s="5">
        <v>44099</v>
      </c>
      <c r="D4574" s="2" t="s">
        <v>26</v>
      </c>
      <c r="E4574" s="2" t="s">
        <v>89</v>
      </c>
      <c r="F4574" s="2" t="s">
        <v>1267</v>
      </c>
      <c r="G4574" s="6" t="str">
        <f>VLOOKUP(F4574,'Customer Info'!A:B,2,0)</f>
        <v>Harry</v>
      </c>
      <c r="H4574" s="6" t="str">
        <f>VLOOKUP(F4574,'Customer Info'!A:C,3,0)</f>
        <v>Marie</v>
      </c>
      <c r="I4574" s="6" t="str">
        <f>VLOOKUP(F4574,'Customer Info'!A:E,5,0)</f>
        <v>Mataram</v>
      </c>
      <c r="J4574" s="2" t="s">
        <v>543</v>
      </c>
      <c r="K4574" s="2">
        <v>1574</v>
      </c>
      <c r="L4574" s="2">
        <v>1458</v>
      </c>
      <c r="M4574" s="2">
        <v>2</v>
      </c>
      <c r="N4574" s="7">
        <f t="shared" si="284"/>
        <v>2916</v>
      </c>
      <c r="O4574" s="7">
        <f t="shared" si="285"/>
        <v>3148</v>
      </c>
      <c r="P4574" s="2">
        <v>87</v>
      </c>
      <c r="Q4574" s="8">
        <f t="shared" si="286"/>
        <v>3235</v>
      </c>
      <c r="R4574" s="8">
        <f t="shared" si="287"/>
        <v>232</v>
      </c>
      <c r="S4574" s="2" t="s">
        <v>61</v>
      </c>
      <c r="T4574" s="22" cm="1">
        <f t="array" ref="T4574">_xlfn.IFS(OR(Q4574&gt;$U$2,Q4574&lt;$U$3),Q4574*$V$2,OR(Q4574&gt;$U$3,Q4574&lt;$U$4),Q4574*$V$3,OR(Q4574&gt;$U$3,Q4574&lt;$U$4),Q4574*$V$4,OR(Q4574&gt;$U$5,Q4574&lt;$U$6),Q4574*$V$6,OR(Q4574&gt;$U$6,Q4574&lt;$U$7),Q4574*$V$7)</f>
        <v>64.7</v>
      </c>
    </row>
    <row r="4575" spans="1:20" x14ac:dyDescent="0.3">
      <c r="A4575" s="2" t="s">
        <v>5260</v>
      </c>
      <c r="B4575" s="5">
        <v>44114</v>
      </c>
      <c r="C4575" s="5">
        <v>44115</v>
      </c>
      <c r="D4575" s="2" t="s">
        <v>26</v>
      </c>
      <c r="E4575" s="2" t="s">
        <v>41</v>
      </c>
      <c r="F4575" s="2" t="s">
        <v>1081</v>
      </c>
      <c r="G4575" s="6" t="str">
        <f>VLOOKUP(F4575,'Customer Info'!A:B,2,0)</f>
        <v>Harold</v>
      </c>
      <c r="H4575" s="6" t="str">
        <f>VLOOKUP(F4575,'Customer Info'!A:C,3,0)</f>
        <v>Pawlan</v>
      </c>
      <c r="I4575" s="6" t="str">
        <f>VLOOKUP(F4575,'Customer Info'!A:E,5,0)</f>
        <v>Banda Aceh</v>
      </c>
      <c r="J4575" s="2" t="s">
        <v>530</v>
      </c>
      <c r="K4575" s="2">
        <v>2790</v>
      </c>
      <c r="L4575" s="2">
        <v>2557</v>
      </c>
      <c r="M4575" s="2">
        <v>4</v>
      </c>
      <c r="N4575" s="7">
        <f t="shared" si="284"/>
        <v>10228</v>
      </c>
      <c r="O4575" s="7">
        <f t="shared" si="285"/>
        <v>11160</v>
      </c>
      <c r="P4575" s="2">
        <v>55</v>
      </c>
      <c r="Q4575" s="8">
        <f t="shared" si="286"/>
        <v>11215</v>
      </c>
      <c r="R4575" s="8">
        <f t="shared" si="287"/>
        <v>932</v>
      </c>
      <c r="S4575" s="2" t="s">
        <v>31</v>
      </c>
      <c r="T4575" s="22" cm="1">
        <f t="array" ref="T4575">_xlfn.IFS(OR(Q4575&gt;$U$2,Q4575&lt;$U$3),Q4575*$V$2,OR(Q4575&gt;$U$3,Q4575&lt;$U$4),Q4575*$V$3,OR(Q4575&gt;$U$3,Q4575&lt;$U$4),Q4575*$V$4,OR(Q4575&gt;$U$5,Q4575&lt;$U$6),Q4575*$V$6,OR(Q4575&gt;$U$6,Q4575&lt;$U$7),Q4575*$V$7)</f>
        <v>224.3</v>
      </c>
    </row>
    <row r="4576" spans="1:20" x14ac:dyDescent="0.3">
      <c r="A4576" s="2" t="s">
        <v>5261</v>
      </c>
      <c r="B4576" s="5">
        <v>44026</v>
      </c>
      <c r="C4576" s="5">
        <v>44026</v>
      </c>
      <c r="D4576" s="2" t="s">
        <v>45</v>
      </c>
      <c r="E4576" s="2" t="s">
        <v>89</v>
      </c>
      <c r="F4576" s="2" t="s">
        <v>2588</v>
      </c>
      <c r="G4576" s="6" t="str">
        <f>VLOOKUP(F4576,'Customer Info'!A:B,2,0)</f>
        <v>Thomas</v>
      </c>
      <c r="H4576" s="6" t="str">
        <f>VLOOKUP(F4576,'Customer Info'!A:C,3,0)</f>
        <v>Boland</v>
      </c>
      <c r="I4576" s="6" t="str">
        <f>VLOOKUP(F4576,'Customer Info'!A:E,5,0)</f>
        <v>Newcastle</v>
      </c>
      <c r="J4576" s="2" t="s">
        <v>570</v>
      </c>
      <c r="K4576" s="2">
        <v>393</v>
      </c>
      <c r="L4576" s="2">
        <v>374</v>
      </c>
      <c r="M4576" s="2">
        <v>4</v>
      </c>
      <c r="N4576" s="7">
        <f t="shared" si="284"/>
        <v>1496</v>
      </c>
      <c r="O4576" s="7">
        <f t="shared" si="285"/>
        <v>1572</v>
      </c>
      <c r="P4576" s="2">
        <v>47</v>
      </c>
      <c r="Q4576" s="8">
        <f t="shared" si="286"/>
        <v>1619</v>
      </c>
      <c r="R4576" s="8">
        <f t="shared" si="287"/>
        <v>76</v>
      </c>
      <c r="S4576" s="2" t="s">
        <v>31</v>
      </c>
      <c r="T4576" s="22" cm="1">
        <f t="array" ref="T4576">_xlfn.IFS(OR(Q4576&gt;$U$2,Q4576&lt;$U$3),Q4576*$V$2,OR(Q4576&gt;$U$3,Q4576&lt;$U$4),Q4576*$V$3,OR(Q4576&gt;$U$3,Q4576&lt;$U$4),Q4576*$V$4,OR(Q4576&gt;$U$5,Q4576&lt;$U$6),Q4576*$V$6,OR(Q4576&gt;$U$6,Q4576&lt;$U$7),Q4576*$V$7)</f>
        <v>32.380000000000003</v>
      </c>
    </row>
    <row r="4577" spans="1:20" x14ac:dyDescent="0.3">
      <c r="A4577" s="2" t="s">
        <v>5262</v>
      </c>
      <c r="B4577" s="5">
        <v>44180</v>
      </c>
      <c r="C4577" s="5">
        <v>44181</v>
      </c>
      <c r="D4577" s="2" t="s">
        <v>26</v>
      </c>
      <c r="E4577" s="2" t="s">
        <v>34</v>
      </c>
      <c r="F4577" s="2" t="s">
        <v>1454</v>
      </c>
      <c r="G4577" s="6" t="str">
        <f>VLOOKUP(F4577,'Customer Info'!A:B,2,0)</f>
        <v>Ed</v>
      </c>
      <c r="H4577" s="6" t="str">
        <f>VLOOKUP(F4577,'Customer Info'!A:C,3,0)</f>
        <v>Braxton</v>
      </c>
      <c r="I4577" s="6" t="str">
        <f>VLOOKUP(F4577,'Customer Info'!A:E,5,0)</f>
        <v>Bhatpara</v>
      </c>
      <c r="J4577" s="2" t="s">
        <v>224</v>
      </c>
      <c r="K4577" s="2">
        <v>2681</v>
      </c>
      <c r="L4577" s="2">
        <v>2458</v>
      </c>
      <c r="M4577" s="2">
        <v>3</v>
      </c>
      <c r="N4577" s="7">
        <f t="shared" si="284"/>
        <v>7374</v>
      </c>
      <c r="O4577" s="7">
        <f t="shared" si="285"/>
        <v>8043</v>
      </c>
      <c r="P4577" s="2">
        <v>68</v>
      </c>
      <c r="Q4577" s="8">
        <f t="shared" si="286"/>
        <v>8111</v>
      </c>
      <c r="R4577" s="8">
        <f t="shared" si="287"/>
        <v>669</v>
      </c>
      <c r="S4577" s="2" t="s">
        <v>31</v>
      </c>
      <c r="T4577" s="22" cm="1">
        <f t="array" ref="T4577">_xlfn.IFS(OR(Q4577&gt;$U$2,Q4577&lt;$U$3),Q4577*$V$2,OR(Q4577&gt;$U$3,Q4577&lt;$U$4),Q4577*$V$3,OR(Q4577&gt;$U$3,Q4577&lt;$U$4),Q4577*$V$4,OR(Q4577&gt;$U$5,Q4577&lt;$U$6),Q4577*$V$6,OR(Q4577&gt;$U$6,Q4577&lt;$U$7),Q4577*$V$7)</f>
        <v>162.22</v>
      </c>
    </row>
    <row r="4578" spans="1:20" x14ac:dyDescent="0.3">
      <c r="A4578" s="2" t="s">
        <v>5263</v>
      </c>
      <c r="B4578" s="5">
        <v>43985</v>
      </c>
      <c r="C4578" s="5">
        <v>43986</v>
      </c>
      <c r="D4578" s="2" t="s">
        <v>33</v>
      </c>
      <c r="E4578" s="2" t="s">
        <v>66</v>
      </c>
      <c r="F4578" s="2" t="s">
        <v>538</v>
      </c>
      <c r="G4578" s="6" t="str">
        <f>VLOOKUP(F4578,'Customer Info'!A:B,2,0)</f>
        <v>Joy</v>
      </c>
      <c r="H4578" s="6" t="str">
        <f>VLOOKUP(F4578,'Customer Info'!A:C,3,0)</f>
        <v>Bell</v>
      </c>
      <c r="I4578" s="6" t="str">
        <f>VLOOKUP(F4578,'Customer Info'!A:E,5,0)</f>
        <v>Tongchuan</v>
      </c>
      <c r="J4578" s="2" t="s">
        <v>575</v>
      </c>
      <c r="K4578" s="2">
        <v>6664</v>
      </c>
      <c r="L4578" s="2">
        <v>6473</v>
      </c>
      <c r="M4578" s="2">
        <v>8</v>
      </c>
      <c r="N4578" s="7">
        <f t="shared" si="284"/>
        <v>51784</v>
      </c>
      <c r="O4578" s="7">
        <f t="shared" si="285"/>
        <v>53312</v>
      </c>
      <c r="P4578" s="2">
        <v>62</v>
      </c>
      <c r="Q4578" s="8">
        <f t="shared" si="286"/>
        <v>53374</v>
      </c>
      <c r="R4578" s="8">
        <f t="shared" si="287"/>
        <v>1528</v>
      </c>
      <c r="S4578" s="2" t="s">
        <v>61</v>
      </c>
      <c r="T4578" s="22" cm="1">
        <f t="array" ref="T4578">_xlfn.IFS(OR(Q4578&gt;$U$2,Q4578&lt;$U$3),Q4578*$V$2,OR(Q4578&gt;$U$3,Q4578&lt;$U$4),Q4578*$V$3,OR(Q4578&gt;$U$3,Q4578&lt;$U$4),Q4578*$V$4,OR(Q4578&gt;$U$5,Q4578&lt;$U$6),Q4578*$V$6,OR(Q4578&gt;$U$6,Q4578&lt;$U$7),Q4578*$V$7)</f>
        <v>1067.48</v>
      </c>
    </row>
    <row r="4579" spans="1:20" x14ac:dyDescent="0.3">
      <c r="A4579" s="2" t="s">
        <v>5264</v>
      </c>
      <c r="B4579" s="5">
        <v>43904</v>
      </c>
      <c r="C4579" s="5">
        <v>43905</v>
      </c>
      <c r="D4579" s="2" t="s">
        <v>33</v>
      </c>
      <c r="E4579" s="2" t="s">
        <v>41</v>
      </c>
      <c r="F4579" s="2" t="s">
        <v>1597</v>
      </c>
      <c r="G4579" s="6" t="str">
        <f>VLOOKUP(F4579,'Customer Info'!A:B,2,0)</f>
        <v>Brendan</v>
      </c>
      <c r="H4579" s="6" t="str">
        <f>VLOOKUP(F4579,'Customer Info'!A:C,3,0)</f>
        <v>Murry</v>
      </c>
      <c r="I4579" s="6" t="str">
        <f>VLOOKUP(F4579,'Customer Info'!A:E,5,0)</f>
        <v>Brahmapur</v>
      </c>
      <c r="J4579" s="2" t="s">
        <v>692</v>
      </c>
      <c r="K4579" s="2">
        <v>25658</v>
      </c>
      <c r="L4579" s="2">
        <v>24466</v>
      </c>
      <c r="M4579" s="2">
        <v>1</v>
      </c>
      <c r="N4579" s="7">
        <f t="shared" si="284"/>
        <v>24466</v>
      </c>
      <c r="O4579" s="7">
        <f t="shared" si="285"/>
        <v>25658</v>
      </c>
      <c r="P4579" s="2">
        <v>34</v>
      </c>
      <c r="Q4579" s="8">
        <f t="shared" si="286"/>
        <v>25692</v>
      </c>
      <c r="R4579" s="8">
        <f t="shared" si="287"/>
        <v>1192</v>
      </c>
      <c r="S4579" s="2" t="s">
        <v>31</v>
      </c>
      <c r="T4579" s="22" cm="1">
        <f t="array" ref="T4579">_xlfn.IFS(OR(Q4579&gt;$U$2,Q4579&lt;$U$3),Q4579*$V$2,OR(Q4579&gt;$U$3,Q4579&lt;$U$4),Q4579*$V$3,OR(Q4579&gt;$U$3,Q4579&lt;$U$4),Q4579*$V$4,OR(Q4579&gt;$U$5,Q4579&lt;$U$6),Q4579*$V$6,OR(Q4579&gt;$U$6,Q4579&lt;$U$7),Q4579*$V$7)</f>
        <v>513.84</v>
      </c>
    </row>
    <row r="4580" spans="1:20" x14ac:dyDescent="0.3">
      <c r="A4580" s="2" t="s">
        <v>5265</v>
      </c>
      <c r="B4580" s="5">
        <v>43858</v>
      </c>
      <c r="C4580" s="5">
        <v>43859</v>
      </c>
      <c r="D4580" s="2" t="s">
        <v>26</v>
      </c>
      <c r="E4580" s="2" t="s">
        <v>34</v>
      </c>
      <c r="F4580" s="2" t="s">
        <v>742</v>
      </c>
      <c r="G4580" s="6" t="str">
        <f>VLOOKUP(F4580,'Customer Info'!A:B,2,0)</f>
        <v>Thomas</v>
      </c>
      <c r="H4580" s="6" t="str">
        <f>VLOOKUP(F4580,'Customer Info'!A:C,3,0)</f>
        <v>Brumley</v>
      </c>
      <c r="I4580" s="6" t="str">
        <f>VLOOKUP(F4580,'Customer Info'!A:E,5,0)</f>
        <v>Launceston</v>
      </c>
      <c r="J4580" s="2" t="s">
        <v>135</v>
      </c>
      <c r="K4580" s="2">
        <v>4808</v>
      </c>
      <c r="L4580" s="2">
        <v>4453</v>
      </c>
      <c r="M4580" s="2">
        <v>6</v>
      </c>
      <c r="N4580" s="7">
        <f t="shared" si="284"/>
        <v>26718</v>
      </c>
      <c r="O4580" s="7">
        <f t="shared" si="285"/>
        <v>28848</v>
      </c>
      <c r="P4580" s="2">
        <v>47</v>
      </c>
      <c r="Q4580" s="8">
        <f t="shared" si="286"/>
        <v>28895</v>
      </c>
      <c r="R4580" s="8">
        <f t="shared" si="287"/>
        <v>2130</v>
      </c>
      <c r="S4580" s="2" t="s">
        <v>31</v>
      </c>
      <c r="T4580" s="22" cm="1">
        <f t="array" ref="T4580">_xlfn.IFS(OR(Q4580&gt;$U$2,Q4580&lt;$U$3),Q4580*$V$2,OR(Q4580&gt;$U$3,Q4580&lt;$U$4),Q4580*$V$3,OR(Q4580&gt;$U$3,Q4580&lt;$U$4),Q4580*$V$4,OR(Q4580&gt;$U$5,Q4580&lt;$U$6),Q4580*$V$6,OR(Q4580&gt;$U$6,Q4580&lt;$U$7),Q4580*$V$7)</f>
        <v>577.9</v>
      </c>
    </row>
    <row r="4581" spans="1:20" x14ac:dyDescent="0.3">
      <c r="A4581" s="2" t="s">
        <v>5266</v>
      </c>
      <c r="B4581" s="5">
        <v>44103</v>
      </c>
      <c r="C4581" s="5">
        <v>44104</v>
      </c>
      <c r="D4581" s="2" t="s">
        <v>45</v>
      </c>
      <c r="E4581" s="2" t="s">
        <v>27</v>
      </c>
      <c r="F4581" s="2" t="s">
        <v>789</v>
      </c>
      <c r="G4581" s="6" t="str">
        <f>VLOOKUP(F4581,'Customer Info'!A:B,2,0)</f>
        <v>Laurel</v>
      </c>
      <c r="H4581" s="6" t="str">
        <f>VLOOKUP(F4581,'Customer Info'!A:C,3,0)</f>
        <v>Beltran</v>
      </c>
      <c r="I4581" s="6" t="str">
        <f>VLOOKUP(F4581,'Customer Info'!A:E,5,0)</f>
        <v>Melbourne</v>
      </c>
      <c r="J4581" s="2" t="s">
        <v>455</v>
      </c>
      <c r="K4581" s="2">
        <v>58</v>
      </c>
      <c r="L4581" s="2">
        <v>56</v>
      </c>
      <c r="M4581" s="2">
        <v>2</v>
      </c>
      <c r="N4581" s="7">
        <f t="shared" si="284"/>
        <v>112</v>
      </c>
      <c r="O4581" s="7">
        <f t="shared" si="285"/>
        <v>116</v>
      </c>
      <c r="P4581" s="2">
        <v>10</v>
      </c>
      <c r="Q4581" s="8">
        <f t="shared" si="286"/>
        <v>126</v>
      </c>
      <c r="R4581" s="8">
        <f t="shared" si="287"/>
        <v>4</v>
      </c>
      <c r="S4581" s="2" t="s">
        <v>31</v>
      </c>
      <c r="T4581" s="22" cm="1">
        <f t="array" ref="T4581">_xlfn.IFS(OR(Q4581&gt;$U$2,Q4581&lt;$U$3),Q4581*$V$2,OR(Q4581&gt;$U$3,Q4581&lt;$U$4),Q4581*$V$3,OR(Q4581&gt;$U$3,Q4581&lt;$U$4),Q4581*$V$4,OR(Q4581&gt;$U$5,Q4581&lt;$U$6),Q4581*$V$6,OR(Q4581&gt;$U$6,Q4581&lt;$U$7),Q4581*$V$7)</f>
        <v>2.52</v>
      </c>
    </row>
    <row r="4582" spans="1:20" x14ac:dyDescent="0.3">
      <c r="A4582" s="2" t="s">
        <v>5267</v>
      </c>
      <c r="B4582" s="5">
        <v>43994</v>
      </c>
      <c r="C4582" s="5">
        <v>43995</v>
      </c>
      <c r="D4582" s="2" t="s">
        <v>45</v>
      </c>
      <c r="E4582" s="2" t="s">
        <v>89</v>
      </c>
      <c r="F4582" s="2" t="s">
        <v>411</v>
      </c>
      <c r="G4582" s="6" t="str">
        <f>VLOOKUP(F4582,'Customer Info'!A:B,2,0)</f>
        <v>Bill</v>
      </c>
      <c r="H4582" s="6" t="str">
        <f>VLOOKUP(F4582,'Customer Info'!A:C,3,0)</f>
        <v>Shonely</v>
      </c>
      <c r="I4582" s="6" t="str">
        <f>VLOOKUP(F4582,'Customer Info'!A:E,5,0)</f>
        <v>Jinjiang</v>
      </c>
      <c r="J4582" s="2" t="s">
        <v>377</v>
      </c>
      <c r="K4582" s="2">
        <v>1385</v>
      </c>
      <c r="L4582" s="2">
        <v>1295</v>
      </c>
      <c r="M4582" s="2">
        <v>3</v>
      </c>
      <c r="N4582" s="7">
        <f t="shared" si="284"/>
        <v>3885</v>
      </c>
      <c r="O4582" s="7">
        <f t="shared" si="285"/>
        <v>4155</v>
      </c>
      <c r="P4582" s="2">
        <v>55</v>
      </c>
      <c r="Q4582" s="8">
        <f t="shared" si="286"/>
        <v>4210</v>
      </c>
      <c r="R4582" s="8">
        <f t="shared" si="287"/>
        <v>270</v>
      </c>
      <c r="S4582" s="2" t="s">
        <v>61</v>
      </c>
      <c r="T4582" s="22" cm="1">
        <f t="array" ref="T4582">_xlfn.IFS(OR(Q4582&gt;$U$2,Q4582&lt;$U$3),Q4582*$V$2,OR(Q4582&gt;$U$3,Q4582&lt;$U$4),Q4582*$V$3,OR(Q4582&gt;$U$3,Q4582&lt;$U$4),Q4582*$V$4,OR(Q4582&gt;$U$5,Q4582&lt;$U$6),Q4582*$V$6,OR(Q4582&gt;$U$6,Q4582&lt;$U$7),Q4582*$V$7)</f>
        <v>84.2</v>
      </c>
    </row>
    <row r="4583" spans="1:20" x14ac:dyDescent="0.3">
      <c r="A4583" s="2" t="s">
        <v>5268</v>
      </c>
      <c r="B4583" s="5">
        <v>43849</v>
      </c>
      <c r="C4583" s="5">
        <v>43849</v>
      </c>
      <c r="D4583" s="2" t="s">
        <v>26</v>
      </c>
      <c r="E4583" s="2" t="s">
        <v>34</v>
      </c>
      <c r="F4583" s="2" t="s">
        <v>363</v>
      </c>
      <c r="G4583" s="6" t="str">
        <f>VLOOKUP(F4583,'Customer Info'!A:B,2,0)</f>
        <v>Brendan</v>
      </c>
      <c r="H4583" s="6" t="str">
        <f>VLOOKUP(F4583,'Customer Info'!A:C,3,0)</f>
        <v>Dodson</v>
      </c>
      <c r="I4583" s="6" t="str">
        <f>VLOOKUP(F4583,'Customer Info'!A:E,5,0)</f>
        <v>Adelaide</v>
      </c>
      <c r="J4583" s="2" t="s">
        <v>271</v>
      </c>
      <c r="K4583" s="2">
        <v>1752</v>
      </c>
      <c r="L4583" s="2">
        <v>1576</v>
      </c>
      <c r="M4583" s="2">
        <v>1</v>
      </c>
      <c r="N4583" s="7">
        <f t="shared" si="284"/>
        <v>1576</v>
      </c>
      <c r="O4583" s="7">
        <f t="shared" si="285"/>
        <v>1752</v>
      </c>
      <c r="P4583" s="2">
        <v>28</v>
      </c>
      <c r="Q4583" s="8">
        <f t="shared" si="286"/>
        <v>1780</v>
      </c>
      <c r="R4583" s="8">
        <f t="shared" si="287"/>
        <v>176</v>
      </c>
      <c r="S4583" s="2" t="s">
        <v>31</v>
      </c>
      <c r="T4583" s="22" cm="1">
        <f t="array" ref="T4583">_xlfn.IFS(OR(Q4583&gt;$U$2,Q4583&lt;$U$3),Q4583*$V$2,OR(Q4583&gt;$U$3,Q4583&lt;$U$4),Q4583*$V$3,OR(Q4583&gt;$U$3,Q4583&lt;$U$4),Q4583*$V$4,OR(Q4583&gt;$U$5,Q4583&lt;$U$6),Q4583*$V$6,OR(Q4583&gt;$U$6,Q4583&lt;$U$7),Q4583*$V$7)</f>
        <v>35.6</v>
      </c>
    </row>
    <row r="4584" spans="1:20" x14ac:dyDescent="0.3">
      <c r="A4584" s="2" t="s">
        <v>5269</v>
      </c>
      <c r="B4584" s="5">
        <v>43984</v>
      </c>
      <c r="C4584" s="5">
        <v>43984</v>
      </c>
      <c r="D4584" s="2" t="s">
        <v>45</v>
      </c>
      <c r="E4584" s="2" t="s">
        <v>41</v>
      </c>
      <c r="F4584" s="2" t="s">
        <v>1942</v>
      </c>
      <c r="G4584" s="6" t="str">
        <f>VLOOKUP(F4584,'Customer Info'!A:B,2,0)</f>
        <v>Dave</v>
      </c>
      <c r="H4584" s="6" t="str">
        <f>VLOOKUP(F4584,'Customer Info'!A:C,3,0)</f>
        <v>Hallsten</v>
      </c>
      <c r="I4584" s="6" t="str">
        <f>VLOOKUP(F4584,'Customer Info'!A:E,5,0)</f>
        <v>Melbourne</v>
      </c>
      <c r="J4584" s="2" t="s">
        <v>202</v>
      </c>
      <c r="K4584" s="2">
        <v>136</v>
      </c>
      <c r="L4584" s="2">
        <v>130</v>
      </c>
      <c r="M4584" s="2">
        <v>5</v>
      </c>
      <c r="N4584" s="7">
        <f t="shared" si="284"/>
        <v>650</v>
      </c>
      <c r="O4584" s="7">
        <f t="shared" si="285"/>
        <v>680</v>
      </c>
      <c r="P4584" s="2">
        <v>30</v>
      </c>
      <c r="Q4584" s="8">
        <f t="shared" si="286"/>
        <v>710</v>
      </c>
      <c r="R4584" s="8">
        <f t="shared" si="287"/>
        <v>30</v>
      </c>
      <c r="S4584" s="2" t="s">
        <v>61</v>
      </c>
      <c r="T4584" s="22" cm="1">
        <f t="array" ref="T4584">_xlfn.IFS(OR(Q4584&gt;$U$2,Q4584&lt;$U$3),Q4584*$V$2,OR(Q4584&gt;$U$3,Q4584&lt;$U$4),Q4584*$V$3,OR(Q4584&gt;$U$3,Q4584&lt;$U$4),Q4584*$V$4,OR(Q4584&gt;$U$5,Q4584&lt;$U$6),Q4584*$V$6,OR(Q4584&gt;$U$6,Q4584&lt;$U$7),Q4584*$V$7)</f>
        <v>14.200000000000001</v>
      </c>
    </row>
    <row r="4585" spans="1:20" x14ac:dyDescent="0.3">
      <c r="A4585" s="2" t="s">
        <v>5270</v>
      </c>
      <c r="B4585" s="5">
        <v>43917</v>
      </c>
      <c r="C4585" s="5">
        <v>43918</v>
      </c>
      <c r="D4585" s="2" t="s">
        <v>45</v>
      </c>
      <c r="E4585" s="2" t="s">
        <v>27</v>
      </c>
      <c r="F4585" s="2" t="s">
        <v>259</v>
      </c>
      <c r="G4585" s="6" t="str">
        <f>VLOOKUP(F4585,'Customer Info'!A:B,2,0)</f>
        <v>Charlotte</v>
      </c>
      <c r="H4585" s="6" t="str">
        <f>VLOOKUP(F4585,'Customer Info'!A:C,3,0)</f>
        <v>Melton</v>
      </c>
      <c r="I4585" s="6" t="str">
        <f>VLOOKUP(F4585,'Customer Info'!A:E,5,0)</f>
        <v>Canberra</v>
      </c>
      <c r="J4585" s="2" t="s">
        <v>745</v>
      </c>
      <c r="K4585" s="2">
        <v>681</v>
      </c>
      <c r="L4585" s="2">
        <v>642</v>
      </c>
      <c r="M4585" s="2">
        <v>2</v>
      </c>
      <c r="N4585" s="7">
        <f t="shared" si="284"/>
        <v>1284</v>
      </c>
      <c r="O4585" s="7">
        <f t="shared" si="285"/>
        <v>1362</v>
      </c>
      <c r="P4585" s="2">
        <v>26</v>
      </c>
      <c r="Q4585" s="8">
        <f t="shared" si="286"/>
        <v>1388</v>
      </c>
      <c r="R4585" s="8">
        <f t="shared" si="287"/>
        <v>78</v>
      </c>
      <c r="S4585" s="2" t="s">
        <v>31</v>
      </c>
      <c r="T4585" s="22" cm="1">
        <f t="array" ref="T4585">_xlfn.IFS(OR(Q4585&gt;$U$2,Q4585&lt;$U$3),Q4585*$V$2,OR(Q4585&gt;$U$3,Q4585&lt;$U$4),Q4585*$V$3,OR(Q4585&gt;$U$3,Q4585&lt;$U$4),Q4585*$V$4,OR(Q4585&gt;$U$5,Q4585&lt;$U$6),Q4585*$V$6,OR(Q4585&gt;$U$6,Q4585&lt;$U$7),Q4585*$V$7)</f>
        <v>27.76</v>
      </c>
    </row>
    <row r="4586" spans="1:20" x14ac:dyDescent="0.3">
      <c r="A4586" s="2" t="s">
        <v>5271</v>
      </c>
      <c r="B4586" s="5">
        <v>44138</v>
      </c>
      <c r="C4586" s="5">
        <v>44138</v>
      </c>
      <c r="D4586" s="2" t="s">
        <v>45</v>
      </c>
      <c r="E4586" s="2" t="s">
        <v>41</v>
      </c>
      <c r="F4586" s="2" t="s">
        <v>157</v>
      </c>
      <c r="G4586" s="6" t="str">
        <f>VLOOKUP(F4586,'Customer Info'!A:B,2,0)</f>
        <v>Eileen</v>
      </c>
      <c r="H4586" s="6" t="str">
        <f>VLOOKUP(F4586,'Customer Info'!A:C,3,0)</f>
        <v>Kiefer</v>
      </c>
      <c r="I4586" s="6" t="str">
        <f>VLOOKUP(F4586,'Customer Info'!A:E,5,0)</f>
        <v>Hamm</v>
      </c>
      <c r="J4586" s="2" t="s">
        <v>412</v>
      </c>
      <c r="K4586" s="2">
        <v>666</v>
      </c>
      <c r="L4586" s="2">
        <v>641</v>
      </c>
      <c r="M4586" s="2">
        <v>2</v>
      </c>
      <c r="N4586" s="7">
        <f t="shared" si="284"/>
        <v>1282</v>
      </c>
      <c r="O4586" s="7">
        <f t="shared" si="285"/>
        <v>1332</v>
      </c>
      <c r="P4586" s="2">
        <v>46</v>
      </c>
      <c r="Q4586" s="8">
        <f t="shared" si="286"/>
        <v>1378</v>
      </c>
      <c r="R4586" s="8">
        <f t="shared" si="287"/>
        <v>50</v>
      </c>
      <c r="S4586" s="2" t="s">
        <v>61</v>
      </c>
      <c r="T4586" s="22" cm="1">
        <f t="array" ref="T4586">_xlfn.IFS(OR(Q4586&gt;$U$2,Q4586&lt;$U$3),Q4586*$V$2,OR(Q4586&gt;$U$3,Q4586&lt;$U$4),Q4586*$V$3,OR(Q4586&gt;$U$3,Q4586&lt;$U$4),Q4586*$V$4,OR(Q4586&gt;$U$5,Q4586&lt;$U$6),Q4586*$V$6,OR(Q4586&gt;$U$6,Q4586&lt;$U$7),Q4586*$V$7)</f>
        <v>27.560000000000002</v>
      </c>
    </row>
    <row r="4587" spans="1:20" x14ac:dyDescent="0.3">
      <c r="A4587" s="2" t="s">
        <v>5272</v>
      </c>
      <c r="B4587" s="5">
        <v>44014</v>
      </c>
      <c r="C4587" s="5">
        <v>44016</v>
      </c>
      <c r="D4587" s="2" t="s">
        <v>26</v>
      </c>
      <c r="E4587" s="2" t="s">
        <v>34</v>
      </c>
      <c r="F4587" s="2" t="s">
        <v>137</v>
      </c>
      <c r="G4587" s="6" t="str">
        <f>VLOOKUP(F4587,'Customer Info'!A:B,2,0)</f>
        <v>Dana</v>
      </c>
      <c r="H4587" s="6" t="str">
        <f>VLOOKUP(F4587,'Customer Info'!A:C,3,0)</f>
        <v>Kaydos</v>
      </c>
      <c r="I4587" s="6" t="str">
        <f>VLOOKUP(F4587,'Customer Info'!A:E,5,0)</f>
        <v>Nagercoil</v>
      </c>
      <c r="J4587" s="2" t="s">
        <v>762</v>
      </c>
      <c r="K4587" s="2">
        <v>4904</v>
      </c>
      <c r="L4587" s="2">
        <v>4499</v>
      </c>
      <c r="M4587" s="2">
        <v>3</v>
      </c>
      <c r="N4587" s="7">
        <f t="shared" si="284"/>
        <v>13497</v>
      </c>
      <c r="O4587" s="7">
        <f t="shared" si="285"/>
        <v>14712</v>
      </c>
      <c r="P4587" s="2">
        <v>34</v>
      </c>
      <c r="Q4587" s="8">
        <f t="shared" si="286"/>
        <v>14746</v>
      </c>
      <c r="R4587" s="8">
        <f t="shared" si="287"/>
        <v>1215</v>
      </c>
      <c r="S4587" s="2" t="s">
        <v>31</v>
      </c>
      <c r="T4587" s="22" cm="1">
        <f t="array" ref="T4587">_xlfn.IFS(OR(Q4587&gt;$U$2,Q4587&lt;$U$3),Q4587*$V$2,OR(Q4587&gt;$U$3,Q4587&lt;$U$4),Q4587*$V$3,OR(Q4587&gt;$U$3,Q4587&lt;$U$4),Q4587*$V$4,OR(Q4587&gt;$U$5,Q4587&lt;$U$6),Q4587*$V$6,OR(Q4587&gt;$U$6,Q4587&lt;$U$7),Q4587*$V$7)</f>
        <v>294.92</v>
      </c>
    </row>
    <row r="4588" spans="1:20" x14ac:dyDescent="0.3">
      <c r="A4588" s="2" t="s">
        <v>5273</v>
      </c>
      <c r="B4588" s="5">
        <v>43881</v>
      </c>
      <c r="C4588" s="5">
        <v>43881</v>
      </c>
      <c r="D4588" s="2" t="s">
        <v>26</v>
      </c>
      <c r="E4588" s="2" t="s">
        <v>27</v>
      </c>
      <c r="F4588" s="2" t="s">
        <v>478</v>
      </c>
      <c r="G4588" s="6" t="str">
        <f>VLOOKUP(F4588,'Customer Info'!A:B,2,0)</f>
        <v>Ben</v>
      </c>
      <c r="H4588" s="6" t="str">
        <f>VLOOKUP(F4588,'Customer Info'!A:C,3,0)</f>
        <v>Wallace</v>
      </c>
      <c r="I4588" s="6" t="str">
        <f>VLOOKUP(F4588,'Customer Info'!A:E,5,0)</f>
        <v>Shanghai</v>
      </c>
      <c r="J4588" s="2" t="s">
        <v>910</v>
      </c>
      <c r="K4588" s="2">
        <v>2644</v>
      </c>
      <c r="L4588" s="2">
        <v>2425</v>
      </c>
      <c r="M4588" s="2">
        <v>14</v>
      </c>
      <c r="N4588" s="7">
        <f t="shared" si="284"/>
        <v>33950</v>
      </c>
      <c r="O4588" s="7">
        <f t="shared" si="285"/>
        <v>37016</v>
      </c>
      <c r="P4588" s="2">
        <v>37</v>
      </c>
      <c r="Q4588" s="8">
        <f t="shared" si="286"/>
        <v>37053</v>
      </c>
      <c r="R4588" s="8">
        <f t="shared" si="287"/>
        <v>3066</v>
      </c>
      <c r="S4588" s="2" t="s">
        <v>31</v>
      </c>
      <c r="T4588" s="22" cm="1">
        <f t="array" ref="T4588">_xlfn.IFS(OR(Q4588&gt;$U$2,Q4588&lt;$U$3),Q4588*$V$2,OR(Q4588&gt;$U$3,Q4588&lt;$U$4),Q4588*$V$3,OR(Q4588&gt;$U$3,Q4588&lt;$U$4),Q4588*$V$4,OR(Q4588&gt;$U$5,Q4588&lt;$U$6),Q4588*$V$6,OR(Q4588&gt;$U$6,Q4588&lt;$U$7),Q4588*$V$7)</f>
        <v>741.06000000000006</v>
      </c>
    </row>
    <row r="4589" spans="1:20" x14ac:dyDescent="0.3">
      <c r="A4589" s="2" t="s">
        <v>5274</v>
      </c>
      <c r="B4589" s="5">
        <v>43992</v>
      </c>
      <c r="C4589" s="5">
        <v>43993</v>
      </c>
      <c r="D4589" s="2" t="s">
        <v>33</v>
      </c>
      <c r="E4589" s="2" t="s">
        <v>41</v>
      </c>
      <c r="F4589" s="2" t="s">
        <v>958</v>
      </c>
      <c r="G4589" s="6" t="str">
        <f>VLOOKUP(F4589,'Customer Info'!A:B,2,0)</f>
        <v>Liz</v>
      </c>
      <c r="H4589" s="6" t="str">
        <f>VLOOKUP(F4589,'Customer Info'!A:C,3,0)</f>
        <v>Pelletier</v>
      </c>
      <c r="I4589" s="6" t="str">
        <f>VLOOKUP(F4589,'Customer Info'!A:E,5,0)</f>
        <v>Zigong</v>
      </c>
      <c r="J4589" s="2" t="s">
        <v>762</v>
      </c>
      <c r="K4589" s="2">
        <v>6060</v>
      </c>
      <c r="L4589" s="2">
        <v>6002</v>
      </c>
      <c r="M4589" s="2">
        <v>2</v>
      </c>
      <c r="N4589" s="7">
        <f t="shared" si="284"/>
        <v>12004</v>
      </c>
      <c r="O4589" s="7">
        <f t="shared" si="285"/>
        <v>12120</v>
      </c>
      <c r="P4589" s="2">
        <v>85</v>
      </c>
      <c r="Q4589" s="8">
        <f t="shared" si="286"/>
        <v>12205</v>
      </c>
      <c r="R4589" s="8">
        <f t="shared" si="287"/>
        <v>116</v>
      </c>
      <c r="S4589" s="2" t="s">
        <v>31</v>
      </c>
      <c r="T4589" s="22" cm="1">
        <f t="array" ref="T4589">_xlfn.IFS(OR(Q4589&gt;$U$2,Q4589&lt;$U$3),Q4589*$V$2,OR(Q4589&gt;$U$3,Q4589&lt;$U$4),Q4589*$V$3,OR(Q4589&gt;$U$3,Q4589&lt;$U$4),Q4589*$V$4,OR(Q4589&gt;$U$5,Q4589&lt;$U$6),Q4589*$V$6,OR(Q4589&gt;$U$6,Q4589&lt;$U$7),Q4589*$V$7)</f>
        <v>244.1</v>
      </c>
    </row>
    <row r="4590" spans="1:20" x14ac:dyDescent="0.3">
      <c r="A4590" s="2" t="s">
        <v>5275</v>
      </c>
      <c r="B4590" s="5">
        <v>44167</v>
      </c>
      <c r="C4590" s="5">
        <v>44167</v>
      </c>
      <c r="D4590" s="2" t="s">
        <v>33</v>
      </c>
      <c r="E4590" s="2" t="s">
        <v>89</v>
      </c>
      <c r="F4590" s="2" t="s">
        <v>1734</v>
      </c>
      <c r="G4590" s="6" t="str">
        <f>VLOOKUP(F4590,'Customer Info'!A:B,2,0)</f>
        <v>Helen</v>
      </c>
      <c r="H4590" s="6" t="str">
        <f>VLOOKUP(F4590,'Customer Info'!A:C,3,0)</f>
        <v>Abelman</v>
      </c>
      <c r="I4590" s="6" t="str">
        <f>VLOOKUP(F4590,'Customer Info'!A:E,5,0)</f>
        <v>Munich</v>
      </c>
      <c r="J4590" s="2" t="s">
        <v>250</v>
      </c>
      <c r="K4590" s="2">
        <v>2706</v>
      </c>
      <c r="L4590" s="2">
        <v>2553</v>
      </c>
      <c r="M4590" s="2">
        <v>1</v>
      </c>
      <c r="N4590" s="7">
        <f t="shared" si="284"/>
        <v>2553</v>
      </c>
      <c r="O4590" s="7">
        <f t="shared" si="285"/>
        <v>2706</v>
      </c>
      <c r="P4590" s="2">
        <v>63</v>
      </c>
      <c r="Q4590" s="8">
        <f t="shared" si="286"/>
        <v>2769</v>
      </c>
      <c r="R4590" s="8">
        <f t="shared" si="287"/>
        <v>153</v>
      </c>
      <c r="S4590" s="2" t="s">
        <v>31</v>
      </c>
      <c r="T4590" s="22" cm="1">
        <f t="array" ref="T4590">_xlfn.IFS(OR(Q4590&gt;$U$2,Q4590&lt;$U$3),Q4590*$V$2,OR(Q4590&gt;$U$3,Q4590&lt;$U$4),Q4590*$V$3,OR(Q4590&gt;$U$3,Q4590&lt;$U$4),Q4590*$V$4,OR(Q4590&gt;$U$5,Q4590&lt;$U$6),Q4590*$V$6,OR(Q4590&gt;$U$6,Q4590&lt;$U$7),Q4590*$V$7)</f>
        <v>55.38</v>
      </c>
    </row>
    <row r="4591" spans="1:20" x14ac:dyDescent="0.3">
      <c r="A4591" s="2" t="s">
        <v>5276</v>
      </c>
      <c r="B4591" s="5">
        <v>43837</v>
      </c>
      <c r="C4591" s="5">
        <v>43839</v>
      </c>
      <c r="D4591" s="2" t="s">
        <v>26</v>
      </c>
      <c r="E4591" s="2" t="s">
        <v>89</v>
      </c>
      <c r="F4591" s="2" t="s">
        <v>812</v>
      </c>
      <c r="G4591" s="6" t="str">
        <f>VLOOKUP(F4591,'Customer Info'!A:B,2,0)</f>
        <v>Philisse</v>
      </c>
      <c r="H4591" s="6" t="str">
        <f>VLOOKUP(F4591,'Customer Info'!A:C,3,0)</f>
        <v>Overcash</v>
      </c>
      <c r="I4591" s="6" t="str">
        <f>VLOOKUP(F4591,'Customer Info'!A:E,5,0)</f>
        <v>Devonport</v>
      </c>
      <c r="J4591" s="2" t="s">
        <v>699</v>
      </c>
      <c r="K4591" s="2">
        <v>1181</v>
      </c>
      <c r="L4591" s="2">
        <v>1136</v>
      </c>
      <c r="M4591" s="2">
        <v>8</v>
      </c>
      <c r="N4591" s="7">
        <f t="shared" si="284"/>
        <v>9088</v>
      </c>
      <c r="O4591" s="7">
        <f t="shared" si="285"/>
        <v>9448</v>
      </c>
      <c r="P4591" s="2">
        <v>94</v>
      </c>
      <c r="Q4591" s="8">
        <f t="shared" si="286"/>
        <v>9542</v>
      </c>
      <c r="R4591" s="8">
        <f t="shared" si="287"/>
        <v>360</v>
      </c>
      <c r="S4591" s="2" t="s">
        <v>31</v>
      </c>
      <c r="T4591" s="22" cm="1">
        <f t="array" ref="T4591">_xlfn.IFS(OR(Q4591&gt;$U$2,Q4591&lt;$U$3),Q4591*$V$2,OR(Q4591&gt;$U$3,Q4591&lt;$U$4),Q4591*$V$3,OR(Q4591&gt;$U$3,Q4591&lt;$U$4),Q4591*$V$4,OR(Q4591&gt;$U$5,Q4591&lt;$U$6),Q4591*$V$6,OR(Q4591&gt;$U$6,Q4591&lt;$U$7),Q4591*$V$7)</f>
        <v>190.84</v>
      </c>
    </row>
    <row r="4592" spans="1:20" x14ac:dyDescent="0.3">
      <c r="A4592" s="2" t="s">
        <v>5277</v>
      </c>
      <c r="B4592" s="5">
        <v>43919</v>
      </c>
      <c r="C4592" s="5">
        <v>43919</v>
      </c>
      <c r="D4592" s="2" t="s">
        <v>45</v>
      </c>
      <c r="E4592" s="2" t="s">
        <v>41</v>
      </c>
      <c r="F4592" s="2" t="s">
        <v>1108</v>
      </c>
      <c r="G4592" s="6" t="str">
        <f>VLOOKUP(F4592,'Customer Info'!A:B,2,0)</f>
        <v>Bryan</v>
      </c>
      <c r="H4592" s="6" t="str">
        <f>VLOOKUP(F4592,'Customer Info'!A:C,3,0)</f>
        <v>Davis</v>
      </c>
      <c r="I4592" s="6" t="str">
        <f>VLOOKUP(F4592,'Customer Info'!A:E,5,0)</f>
        <v>Delhi</v>
      </c>
      <c r="J4592" s="2" t="s">
        <v>424</v>
      </c>
      <c r="K4592" s="2">
        <v>691</v>
      </c>
      <c r="L4592" s="2">
        <v>627</v>
      </c>
      <c r="M4592" s="2">
        <v>2</v>
      </c>
      <c r="N4592" s="7">
        <f t="shared" si="284"/>
        <v>1254</v>
      </c>
      <c r="O4592" s="7">
        <f t="shared" si="285"/>
        <v>1382</v>
      </c>
      <c r="P4592" s="2">
        <v>77</v>
      </c>
      <c r="Q4592" s="8">
        <f t="shared" si="286"/>
        <v>1459</v>
      </c>
      <c r="R4592" s="8">
        <f t="shared" si="287"/>
        <v>128</v>
      </c>
      <c r="S4592" s="2" t="s">
        <v>31</v>
      </c>
      <c r="T4592" s="22" cm="1">
        <f t="array" ref="T4592">_xlfn.IFS(OR(Q4592&gt;$U$2,Q4592&lt;$U$3),Q4592*$V$2,OR(Q4592&gt;$U$3,Q4592&lt;$U$4),Q4592*$V$3,OR(Q4592&gt;$U$3,Q4592&lt;$U$4),Q4592*$V$4,OR(Q4592&gt;$U$5,Q4592&lt;$U$6),Q4592*$V$6,OR(Q4592&gt;$U$6,Q4592&lt;$U$7),Q4592*$V$7)</f>
        <v>29.18</v>
      </c>
    </row>
    <row r="4593" spans="1:20" x14ac:dyDescent="0.3">
      <c r="A4593" s="2" t="s">
        <v>5278</v>
      </c>
      <c r="B4593" s="5">
        <v>43907</v>
      </c>
      <c r="C4593" s="5">
        <v>43909</v>
      </c>
      <c r="D4593" s="2" t="s">
        <v>26</v>
      </c>
      <c r="E4593" s="2" t="s">
        <v>34</v>
      </c>
      <c r="F4593" s="2" t="s">
        <v>448</v>
      </c>
      <c r="G4593" s="6" t="str">
        <f>VLOOKUP(F4593,'Customer Info'!A:B,2,0)</f>
        <v>Jim</v>
      </c>
      <c r="H4593" s="6" t="str">
        <f>VLOOKUP(F4593,'Customer Info'!A:C,3,0)</f>
        <v>Epp</v>
      </c>
      <c r="I4593" s="6" t="str">
        <f>VLOOKUP(F4593,'Customer Info'!A:E,5,0)</f>
        <v>Jingmen</v>
      </c>
      <c r="J4593" s="2" t="s">
        <v>153</v>
      </c>
      <c r="K4593" s="2">
        <v>1968</v>
      </c>
      <c r="L4593" s="2">
        <v>1821</v>
      </c>
      <c r="M4593" s="2">
        <v>5</v>
      </c>
      <c r="N4593" s="7">
        <f t="shared" si="284"/>
        <v>9105</v>
      </c>
      <c r="O4593" s="7">
        <f t="shared" si="285"/>
        <v>9840</v>
      </c>
      <c r="P4593" s="2">
        <v>52</v>
      </c>
      <c r="Q4593" s="8">
        <f t="shared" si="286"/>
        <v>9892</v>
      </c>
      <c r="R4593" s="8">
        <f t="shared" si="287"/>
        <v>735</v>
      </c>
      <c r="S4593" s="2" t="s">
        <v>31</v>
      </c>
      <c r="T4593" s="22" cm="1">
        <f t="array" ref="T4593">_xlfn.IFS(OR(Q4593&gt;$U$2,Q4593&lt;$U$3),Q4593*$V$2,OR(Q4593&gt;$U$3,Q4593&lt;$U$4),Q4593*$V$3,OR(Q4593&gt;$U$3,Q4593&lt;$U$4),Q4593*$V$4,OR(Q4593&gt;$U$5,Q4593&lt;$U$6),Q4593*$V$6,OR(Q4593&gt;$U$6,Q4593&lt;$U$7),Q4593*$V$7)</f>
        <v>197.84</v>
      </c>
    </row>
    <row r="4594" spans="1:20" x14ac:dyDescent="0.3">
      <c r="A4594" s="2" t="s">
        <v>5279</v>
      </c>
      <c r="B4594" s="5">
        <v>44000</v>
      </c>
      <c r="C4594" s="5">
        <v>44000</v>
      </c>
      <c r="D4594" s="2" t="s">
        <v>45</v>
      </c>
      <c r="E4594" s="2" t="s">
        <v>34</v>
      </c>
      <c r="F4594" s="2" t="s">
        <v>872</v>
      </c>
      <c r="G4594" s="6" t="str">
        <f>VLOOKUP(F4594,'Customer Info'!A:B,2,0)</f>
        <v>Harold</v>
      </c>
      <c r="H4594" s="6" t="str">
        <f>VLOOKUP(F4594,'Customer Info'!A:C,3,0)</f>
        <v>Engle</v>
      </c>
      <c r="I4594" s="6" t="str">
        <f>VLOOKUP(F4594,'Customer Info'!A:E,5,0)</f>
        <v>Chennai</v>
      </c>
      <c r="J4594" s="2" t="s">
        <v>476</v>
      </c>
      <c r="K4594" s="2">
        <v>914</v>
      </c>
      <c r="L4594" s="2">
        <v>830</v>
      </c>
      <c r="M4594" s="2">
        <v>2</v>
      </c>
      <c r="N4594" s="7">
        <f t="shared" si="284"/>
        <v>1660</v>
      </c>
      <c r="O4594" s="7">
        <f t="shared" si="285"/>
        <v>1828</v>
      </c>
      <c r="P4594" s="2">
        <v>21</v>
      </c>
      <c r="Q4594" s="8">
        <f t="shared" si="286"/>
        <v>1849</v>
      </c>
      <c r="R4594" s="8">
        <f t="shared" si="287"/>
        <v>168</v>
      </c>
      <c r="S4594" s="2" t="s">
        <v>31</v>
      </c>
      <c r="T4594" s="22" cm="1">
        <f t="array" ref="T4594">_xlfn.IFS(OR(Q4594&gt;$U$2,Q4594&lt;$U$3),Q4594*$V$2,OR(Q4594&gt;$U$3,Q4594&lt;$U$4),Q4594*$V$3,OR(Q4594&gt;$U$3,Q4594&lt;$U$4),Q4594*$V$4,OR(Q4594&gt;$U$5,Q4594&lt;$U$6),Q4594*$V$6,OR(Q4594&gt;$U$6,Q4594&lt;$U$7),Q4594*$V$7)</f>
        <v>36.980000000000004</v>
      </c>
    </row>
    <row r="4595" spans="1:20" x14ac:dyDescent="0.3">
      <c r="A4595" s="2" t="s">
        <v>5280</v>
      </c>
      <c r="B4595" s="5">
        <v>43920</v>
      </c>
      <c r="C4595" s="5">
        <v>43920</v>
      </c>
      <c r="D4595" s="2" t="s">
        <v>26</v>
      </c>
      <c r="E4595" s="2" t="s">
        <v>27</v>
      </c>
      <c r="F4595" s="2" t="s">
        <v>917</v>
      </c>
      <c r="G4595" s="6" t="str">
        <f>VLOOKUP(F4595,'Customer Info'!A:B,2,0)</f>
        <v>Fred</v>
      </c>
      <c r="H4595" s="6" t="str">
        <f>VLOOKUP(F4595,'Customer Info'!A:C,3,0)</f>
        <v>Hopkins</v>
      </c>
      <c r="I4595" s="6" t="str">
        <f>VLOOKUP(F4595,'Customer Info'!A:E,5,0)</f>
        <v>Sydney</v>
      </c>
      <c r="J4595" s="2" t="s">
        <v>181</v>
      </c>
      <c r="K4595" s="2">
        <v>3091</v>
      </c>
      <c r="L4595" s="2">
        <v>2889</v>
      </c>
      <c r="M4595" s="2">
        <v>6</v>
      </c>
      <c r="N4595" s="7">
        <f t="shared" si="284"/>
        <v>17334</v>
      </c>
      <c r="O4595" s="7">
        <f t="shared" si="285"/>
        <v>18546</v>
      </c>
      <c r="P4595" s="2">
        <v>30</v>
      </c>
      <c r="Q4595" s="8">
        <f t="shared" si="286"/>
        <v>18576</v>
      </c>
      <c r="R4595" s="8">
        <f t="shared" si="287"/>
        <v>1212</v>
      </c>
      <c r="S4595" s="2" t="s">
        <v>31</v>
      </c>
      <c r="T4595" s="22" cm="1">
        <f t="array" ref="T4595">_xlfn.IFS(OR(Q4595&gt;$U$2,Q4595&lt;$U$3),Q4595*$V$2,OR(Q4595&gt;$U$3,Q4595&lt;$U$4),Q4595*$V$3,OR(Q4595&gt;$U$3,Q4595&lt;$U$4),Q4595*$V$4,OR(Q4595&gt;$U$5,Q4595&lt;$U$6),Q4595*$V$6,OR(Q4595&gt;$U$6,Q4595&lt;$U$7),Q4595*$V$7)</f>
        <v>371.52</v>
      </c>
    </row>
    <row r="4596" spans="1:20" x14ac:dyDescent="0.3">
      <c r="A4596" s="2" t="s">
        <v>5281</v>
      </c>
      <c r="B4596" s="5">
        <v>43930</v>
      </c>
      <c r="C4596" s="5">
        <v>43930</v>
      </c>
      <c r="D4596" s="2" t="s">
        <v>26</v>
      </c>
      <c r="E4596" s="2" t="s">
        <v>41</v>
      </c>
      <c r="F4596" s="2" t="s">
        <v>1280</v>
      </c>
      <c r="G4596" s="6" t="str">
        <f>VLOOKUP(F4596,'Customer Info'!A:B,2,0)</f>
        <v>Bruce</v>
      </c>
      <c r="H4596" s="6" t="str">
        <f>VLOOKUP(F4596,'Customer Info'!A:C,3,0)</f>
        <v>Geld</v>
      </c>
      <c r="I4596" s="6" t="str">
        <f>VLOOKUP(F4596,'Customer Info'!A:E,5,0)</f>
        <v>Wollongong</v>
      </c>
      <c r="J4596" s="2" t="s">
        <v>326</v>
      </c>
      <c r="K4596" s="2">
        <v>1717</v>
      </c>
      <c r="L4596" s="2">
        <v>1652</v>
      </c>
      <c r="M4596" s="2">
        <v>1</v>
      </c>
      <c r="N4596" s="7">
        <f t="shared" si="284"/>
        <v>1652</v>
      </c>
      <c r="O4596" s="7">
        <f t="shared" si="285"/>
        <v>1717</v>
      </c>
      <c r="P4596" s="2">
        <v>81</v>
      </c>
      <c r="Q4596" s="8">
        <f t="shared" si="286"/>
        <v>1798</v>
      </c>
      <c r="R4596" s="8">
        <f t="shared" si="287"/>
        <v>65</v>
      </c>
      <c r="S4596" s="2" t="s">
        <v>69</v>
      </c>
      <c r="T4596" s="22" cm="1">
        <f t="array" ref="T4596">_xlfn.IFS(OR(Q4596&gt;$U$2,Q4596&lt;$U$3),Q4596*$V$2,OR(Q4596&gt;$U$3,Q4596&lt;$U$4),Q4596*$V$3,OR(Q4596&gt;$U$3,Q4596&lt;$U$4),Q4596*$V$4,OR(Q4596&gt;$U$5,Q4596&lt;$U$6),Q4596*$V$6,OR(Q4596&gt;$U$6,Q4596&lt;$U$7),Q4596*$V$7)</f>
        <v>35.96</v>
      </c>
    </row>
    <row r="4597" spans="1:20" x14ac:dyDescent="0.3">
      <c r="A4597" s="2" t="s">
        <v>5282</v>
      </c>
      <c r="B4597" s="5">
        <v>43944</v>
      </c>
      <c r="C4597" s="5">
        <v>43944</v>
      </c>
      <c r="D4597" s="2" t="s">
        <v>45</v>
      </c>
      <c r="E4597" s="2" t="s">
        <v>27</v>
      </c>
      <c r="F4597" s="2" t="s">
        <v>924</v>
      </c>
      <c r="G4597" s="6" t="str">
        <f>VLOOKUP(F4597,'Customer Info'!A:B,2,0)</f>
        <v>Sonia</v>
      </c>
      <c r="H4597" s="6" t="str">
        <f>VLOOKUP(F4597,'Customer Info'!A:C,3,0)</f>
        <v>Sunley</v>
      </c>
      <c r="I4597" s="6" t="str">
        <f>VLOOKUP(F4597,'Customer Info'!A:E,5,0)</f>
        <v>Canberra</v>
      </c>
      <c r="J4597" s="2" t="s">
        <v>384</v>
      </c>
      <c r="K4597" s="2">
        <v>1512</v>
      </c>
      <c r="L4597" s="2">
        <v>1497</v>
      </c>
      <c r="M4597" s="2">
        <v>1</v>
      </c>
      <c r="N4597" s="7">
        <f t="shared" si="284"/>
        <v>1497</v>
      </c>
      <c r="O4597" s="7">
        <f t="shared" si="285"/>
        <v>1512</v>
      </c>
      <c r="P4597" s="2">
        <v>68</v>
      </c>
      <c r="Q4597" s="8">
        <f t="shared" si="286"/>
        <v>1580</v>
      </c>
      <c r="R4597" s="8">
        <f t="shared" si="287"/>
        <v>15</v>
      </c>
      <c r="S4597" s="2" t="s">
        <v>31</v>
      </c>
      <c r="T4597" s="22" cm="1">
        <f t="array" ref="T4597">_xlfn.IFS(OR(Q4597&gt;$U$2,Q4597&lt;$U$3),Q4597*$V$2,OR(Q4597&gt;$U$3,Q4597&lt;$U$4),Q4597*$V$3,OR(Q4597&gt;$U$3,Q4597&lt;$U$4),Q4597*$V$4,OR(Q4597&gt;$U$5,Q4597&lt;$U$6),Q4597*$V$6,OR(Q4597&gt;$U$6,Q4597&lt;$U$7),Q4597*$V$7)</f>
        <v>31.6</v>
      </c>
    </row>
    <row r="4598" spans="1:20" x14ac:dyDescent="0.3">
      <c r="A4598" s="2" t="s">
        <v>5283</v>
      </c>
      <c r="B4598" s="5">
        <v>43924</v>
      </c>
      <c r="C4598" s="5">
        <v>43924</v>
      </c>
      <c r="D4598" s="2" t="s">
        <v>45</v>
      </c>
      <c r="E4598" s="2" t="s">
        <v>27</v>
      </c>
      <c r="F4598" s="2" t="s">
        <v>111</v>
      </c>
      <c r="G4598" s="6" t="str">
        <f>VLOOKUP(F4598,'Customer Info'!A:B,2,0)</f>
        <v>Thomas</v>
      </c>
      <c r="H4598" s="6" t="str">
        <f>VLOOKUP(F4598,'Customer Info'!A:C,3,0)</f>
        <v>Brumley</v>
      </c>
      <c r="I4598" s="6" t="str">
        <f>VLOOKUP(F4598,'Customer Info'!A:E,5,0)</f>
        <v>Jinan</v>
      </c>
      <c r="J4598" s="2" t="s">
        <v>342</v>
      </c>
      <c r="K4598" s="2">
        <v>811</v>
      </c>
      <c r="L4598" s="2">
        <v>780</v>
      </c>
      <c r="M4598" s="2">
        <v>3</v>
      </c>
      <c r="N4598" s="7">
        <f t="shared" si="284"/>
        <v>2340</v>
      </c>
      <c r="O4598" s="7">
        <f t="shared" si="285"/>
        <v>2433</v>
      </c>
      <c r="P4598" s="2">
        <v>41</v>
      </c>
      <c r="Q4598" s="8">
        <f t="shared" si="286"/>
        <v>2474</v>
      </c>
      <c r="R4598" s="8">
        <f t="shared" si="287"/>
        <v>93</v>
      </c>
      <c r="S4598" s="2" t="s">
        <v>28</v>
      </c>
      <c r="T4598" s="22" cm="1">
        <f t="array" ref="T4598">_xlfn.IFS(OR(Q4598&gt;$U$2,Q4598&lt;$U$3),Q4598*$V$2,OR(Q4598&gt;$U$3,Q4598&lt;$U$4),Q4598*$V$3,OR(Q4598&gt;$U$3,Q4598&lt;$U$4),Q4598*$V$4,OR(Q4598&gt;$U$5,Q4598&lt;$U$6),Q4598*$V$6,OR(Q4598&gt;$U$6,Q4598&lt;$U$7),Q4598*$V$7)</f>
        <v>49.480000000000004</v>
      </c>
    </row>
    <row r="4599" spans="1:20" x14ac:dyDescent="0.3">
      <c r="A4599" s="2" t="s">
        <v>5284</v>
      </c>
      <c r="B4599" s="5">
        <v>44004</v>
      </c>
      <c r="C4599" s="5">
        <v>44004</v>
      </c>
      <c r="D4599" s="2" t="s">
        <v>26</v>
      </c>
      <c r="E4599" s="2" t="s">
        <v>34</v>
      </c>
      <c r="F4599" s="2" t="s">
        <v>352</v>
      </c>
      <c r="G4599" s="6" t="str">
        <f>VLOOKUP(F4599,'Customer Info'!A:B,2,0)</f>
        <v>Robert</v>
      </c>
      <c r="H4599" s="6" t="str">
        <f>VLOOKUP(F4599,'Customer Info'!A:C,3,0)</f>
        <v>Waldorf</v>
      </c>
      <c r="I4599" s="6" t="str">
        <f>VLOOKUP(F4599,'Customer Info'!A:E,5,0)</f>
        <v>Emden</v>
      </c>
      <c r="J4599" s="2" t="s">
        <v>695</v>
      </c>
      <c r="K4599" s="2">
        <v>1181</v>
      </c>
      <c r="L4599" s="2">
        <v>1136</v>
      </c>
      <c r="M4599" s="2">
        <v>2</v>
      </c>
      <c r="N4599" s="7">
        <f t="shared" si="284"/>
        <v>2272</v>
      </c>
      <c r="O4599" s="7">
        <f t="shared" si="285"/>
        <v>2362</v>
      </c>
      <c r="P4599" s="2">
        <v>22</v>
      </c>
      <c r="Q4599" s="8">
        <f t="shared" si="286"/>
        <v>2384</v>
      </c>
      <c r="R4599" s="8">
        <f t="shared" si="287"/>
        <v>90</v>
      </c>
      <c r="S4599" s="2" t="s">
        <v>31</v>
      </c>
      <c r="T4599" s="22" cm="1">
        <f t="array" ref="T4599">_xlfn.IFS(OR(Q4599&gt;$U$2,Q4599&lt;$U$3),Q4599*$V$2,OR(Q4599&gt;$U$3,Q4599&lt;$U$4),Q4599*$V$3,OR(Q4599&gt;$U$3,Q4599&lt;$U$4),Q4599*$V$4,OR(Q4599&gt;$U$5,Q4599&lt;$U$6),Q4599*$V$6,OR(Q4599&gt;$U$6,Q4599&lt;$U$7),Q4599*$V$7)</f>
        <v>47.68</v>
      </c>
    </row>
    <row r="4600" spans="1:20" x14ac:dyDescent="0.3">
      <c r="A4600" s="2" t="s">
        <v>5285</v>
      </c>
      <c r="B4600" s="5">
        <v>43893</v>
      </c>
      <c r="C4600" s="5">
        <v>43893</v>
      </c>
      <c r="D4600" s="2" t="s">
        <v>45</v>
      </c>
      <c r="E4600" s="2" t="s">
        <v>46</v>
      </c>
      <c r="F4600" s="2" t="s">
        <v>946</v>
      </c>
      <c r="G4600" s="6" t="str">
        <f>VLOOKUP(F4600,'Customer Info'!A:B,2,0)</f>
        <v>Neil</v>
      </c>
      <c r="H4600" s="6" t="str">
        <f>VLOOKUP(F4600,'Customer Info'!A:C,3,0)</f>
        <v>Franzšsisch</v>
      </c>
      <c r="I4600" s="6" t="str">
        <f>VLOOKUP(F4600,'Customer Info'!A:E,5,0)</f>
        <v>Mount Isa</v>
      </c>
      <c r="J4600" s="2" t="s">
        <v>359</v>
      </c>
      <c r="K4600" s="2">
        <v>809</v>
      </c>
      <c r="L4600" s="2">
        <v>770</v>
      </c>
      <c r="M4600" s="2">
        <v>1</v>
      </c>
      <c r="N4600" s="7">
        <f t="shared" si="284"/>
        <v>770</v>
      </c>
      <c r="O4600" s="7">
        <f t="shared" si="285"/>
        <v>809</v>
      </c>
      <c r="P4600" s="2">
        <v>89</v>
      </c>
      <c r="Q4600" s="8">
        <f t="shared" si="286"/>
        <v>898</v>
      </c>
      <c r="R4600" s="8">
        <f t="shared" si="287"/>
        <v>39</v>
      </c>
      <c r="S4600" s="2" t="s">
        <v>31</v>
      </c>
      <c r="T4600" s="22" cm="1">
        <f t="array" ref="T4600">_xlfn.IFS(OR(Q4600&gt;$U$2,Q4600&lt;$U$3),Q4600*$V$2,OR(Q4600&gt;$U$3,Q4600&lt;$U$4),Q4600*$V$3,OR(Q4600&gt;$U$3,Q4600&lt;$U$4),Q4600*$V$4,OR(Q4600&gt;$U$5,Q4600&lt;$U$6),Q4600*$V$6,OR(Q4600&gt;$U$6,Q4600&lt;$U$7),Q4600*$V$7)</f>
        <v>17.96</v>
      </c>
    </row>
    <row r="4601" spans="1:20" x14ac:dyDescent="0.3">
      <c r="A4601" s="2" t="s">
        <v>5286</v>
      </c>
      <c r="B4601" s="5">
        <v>43867</v>
      </c>
      <c r="C4601" s="5">
        <v>43868</v>
      </c>
      <c r="D4601" s="2" t="s">
        <v>45</v>
      </c>
      <c r="E4601" s="2" t="s">
        <v>27</v>
      </c>
      <c r="F4601" s="2" t="s">
        <v>1416</v>
      </c>
      <c r="G4601" s="6" t="str">
        <f>VLOOKUP(F4601,'Customer Info'!A:B,2,0)</f>
        <v>Max</v>
      </c>
      <c r="H4601" s="6" t="str">
        <f>VLOOKUP(F4601,'Customer Info'!A:C,3,0)</f>
        <v>Jones</v>
      </c>
      <c r="I4601" s="6" t="str">
        <f>VLOOKUP(F4601,'Customer Info'!A:E,5,0)</f>
        <v>Yuncheng</v>
      </c>
      <c r="J4601" s="2" t="s">
        <v>170</v>
      </c>
      <c r="K4601" s="2">
        <v>495</v>
      </c>
      <c r="L4601" s="2">
        <v>458</v>
      </c>
      <c r="M4601" s="2">
        <v>2</v>
      </c>
      <c r="N4601" s="7">
        <f t="shared" si="284"/>
        <v>916</v>
      </c>
      <c r="O4601" s="7">
        <f t="shared" si="285"/>
        <v>990</v>
      </c>
      <c r="P4601" s="2">
        <v>36</v>
      </c>
      <c r="Q4601" s="8">
        <f t="shared" si="286"/>
        <v>1026</v>
      </c>
      <c r="R4601" s="8">
        <f t="shared" si="287"/>
        <v>74</v>
      </c>
      <c r="S4601" s="2" t="s">
        <v>61</v>
      </c>
      <c r="T4601" s="22" cm="1">
        <f t="array" ref="T4601">_xlfn.IFS(OR(Q4601&gt;$U$2,Q4601&lt;$U$3),Q4601*$V$2,OR(Q4601&gt;$U$3,Q4601&lt;$U$4),Q4601*$V$3,OR(Q4601&gt;$U$3,Q4601&lt;$U$4),Q4601*$V$4,OR(Q4601&gt;$U$5,Q4601&lt;$U$6),Q4601*$V$6,OR(Q4601&gt;$U$6,Q4601&lt;$U$7),Q4601*$V$7)</f>
        <v>20.52</v>
      </c>
    </row>
    <row r="4602" spans="1:20" x14ac:dyDescent="0.3">
      <c r="A4602" s="2" t="s">
        <v>5287</v>
      </c>
      <c r="B4602" s="5">
        <v>43998</v>
      </c>
      <c r="C4602" s="5">
        <v>43999</v>
      </c>
      <c r="D4602" s="2" t="s">
        <v>26</v>
      </c>
      <c r="E4602" s="2" t="s">
        <v>41</v>
      </c>
      <c r="F4602" s="2" t="s">
        <v>457</v>
      </c>
      <c r="G4602" s="6" t="str">
        <f>VLOOKUP(F4602,'Customer Info'!A:B,2,0)</f>
        <v>Alex</v>
      </c>
      <c r="H4602" s="6" t="str">
        <f>VLOOKUP(F4602,'Customer Info'!A:C,3,0)</f>
        <v>Avila</v>
      </c>
      <c r="I4602" s="6" t="str">
        <f>VLOOKUP(F4602,'Customer Info'!A:E,5,0)</f>
        <v>Agra</v>
      </c>
      <c r="J4602" s="2" t="s">
        <v>161</v>
      </c>
      <c r="K4602" s="2">
        <v>7623</v>
      </c>
      <c r="L4602" s="2">
        <v>7064</v>
      </c>
      <c r="M4602" s="2">
        <v>2</v>
      </c>
      <c r="N4602" s="7">
        <f t="shared" si="284"/>
        <v>14128</v>
      </c>
      <c r="O4602" s="7">
        <f t="shared" si="285"/>
        <v>15246</v>
      </c>
      <c r="P4602" s="2">
        <v>58</v>
      </c>
      <c r="Q4602" s="8">
        <f t="shared" si="286"/>
        <v>15304</v>
      </c>
      <c r="R4602" s="8">
        <f t="shared" si="287"/>
        <v>1118</v>
      </c>
      <c r="S4602" s="2" t="s">
        <v>31</v>
      </c>
      <c r="T4602" s="22" cm="1">
        <f t="array" ref="T4602">_xlfn.IFS(OR(Q4602&gt;$U$2,Q4602&lt;$U$3),Q4602*$V$2,OR(Q4602&gt;$U$3,Q4602&lt;$U$4),Q4602*$V$3,OR(Q4602&gt;$U$3,Q4602&lt;$U$4),Q4602*$V$4,OR(Q4602&gt;$U$5,Q4602&lt;$U$6),Q4602*$V$6,OR(Q4602&gt;$U$6,Q4602&lt;$U$7),Q4602*$V$7)</f>
        <v>306.08</v>
      </c>
    </row>
    <row r="4603" spans="1:20" x14ac:dyDescent="0.3">
      <c r="A4603" s="2" t="s">
        <v>5288</v>
      </c>
      <c r="B4603" s="5">
        <v>44150</v>
      </c>
      <c r="C4603" s="5">
        <v>44151</v>
      </c>
      <c r="D4603" s="2" t="s">
        <v>33</v>
      </c>
      <c r="E4603" s="2" t="s">
        <v>41</v>
      </c>
      <c r="F4603" s="2" t="s">
        <v>336</v>
      </c>
      <c r="G4603" s="6" t="str">
        <f>VLOOKUP(F4603,'Customer Info'!A:B,2,0)</f>
        <v>Beth</v>
      </c>
      <c r="H4603" s="6" t="str">
        <f>VLOOKUP(F4603,'Customer Info'!A:C,3,0)</f>
        <v>Thompson</v>
      </c>
      <c r="I4603" s="6" t="str">
        <f>VLOOKUP(F4603,'Customer Info'!A:E,5,0)</f>
        <v>Lohne</v>
      </c>
      <c r="J4603" s="2" t="s">
        <v>543</v>
      </c>
      <c r="K4603" s="2">
        <v>5906</v>
      </c>
      <c r="L4603" s="2">
        <v>5266</v>
      </c>
      <c r="M4603" s="2">
        <v>5</v>
      </c>
      <c r="N4603" s="7">
        <f t="shared" si="284"/>
        <v>26330</v>
      </c>
      <c r="O4603" s="7">
        <f t="shared" si="285"/>
        <v>29530</v>
      </c>
      <c r="P4603" s="2">
        <v>91</v>
      </c>
      <c r="Q4603" s="8">
        <f t="shared" si="286"/>
        <v>29621</v>
      </c>
      <c r="R4603" s="8">
        <f t="shared" si="287"/>
        <v>3200</v>
      </c>
      <c r="S4603" s="2" t="s">
        <v>28</v>
      </c>
      <c r="T4603" s="22" cm="1">
        <f t="array" ref="T4603">_xlfn.IFS(OR(Q4603&gt;$U$2,Q4603&lt;$U$3),Q4603*$V$2,OR(Q4603&gt;$U$3,Q4603&lt;$U$4),Q4603*$V$3,OR(Q4603&gt;$U$3,Q4603&lt;$U$4),Q4603*$V$4,OR(Q4603&gt;$U$5,Q4603&lt;$U$6),Q4603*$V$6,OR(Q4603&gt;$U$6,Q4603&lt;$U$7),Q4603*$V$7)</f>
        <v>592.41999999999996</v>
      </c>
    </row>
    <row r="4604" spans="1:20" x14ac:dyDescent="0.3">
      <c r="A4604" s="2" t="s">
        <v>5289</v>
      </c>
      <c r="B4604" s="5">
        <v>44094</v>
      </c>
      <c r="C4604" s="5">
        <v>44095</v>
      </c>
      <c r="D4604" s="2" t="s">
        <v>26</v>
      </c>
      <c r="E4604" s="2" t="s">
        <v>66</v>
      </c>
      <c r="F4604" s="2" t="s">
        <v>305</v>
      </c>
      <c r="G4604" s="6" t="str">
        <f>VLOOKUP(F4604,'Customer Info'!A:B,2,0)</f>
        <v>Anthony</v>
      </c>
      <c r="H4604" s="6" t="str">
        <f>VLOOKUP(F4604,'Customer Info'!A:C,3,0)</f>
        <v>Rawles</v>
      </c>
      <c r="I4604" s="6" t="str">
        <f>VLOOKUP(F4604,'Customer Info'!A:E,5,0)</f>
        <v>Samarinda</v>
      </c>
      <c r="J4604" s="2" t="s">
        <v>57</v>
      </c>
      <c r="K4604" s="2">
        <v>1770</v>
      </c>
      <c r="L4604" s="2">
        <v>1592</v>
      </c>
      <c r="M4604" s="2">
        <v>5</v>
      </c>
      <c r="N4604" s="7">
        <f t="shared" si="284"/>
        <v>7960</v>
      </c>
      <c r="O4604" s="7">
        <f t="shared" si="285"/>
        <v>8850</v>
      </c>
      <c r="P4604" s="2">
        <v>54</v>
      </c>
      <c r="Q4604" s="8">
        <f t="shared" si="286"/>
        <v>8904</v>
      </c>
      <c r="R4604" s="8">
        <f t="shared" si="287"/>
        <v>890</v>
      </c>
      <c r="S4604" s="2" t="s">
        <v>31</v>
      </c>
      <c r="T4604" s="22" cm="1">
        <f t="array" ref="T4604">_xlfn.IFS(OR(Q4604&gt;$U$2,Q4604&lt;$U$3),Q4604*$V$2,OR(Q4604&gt;$U$3,Q4604&lt;$U$4),Q4604*$V$3,OR(Q4604&gt;$U$3,Q4604&lt;$U$4),Q4604*$V$4,OR(Q4604&gt;$U$5,Q4604&lt;$U$6),Q4604*$V$6,OR(Q4604&gt;$U$6,Q4604&lt;$U$7),Q4604*$V$7)</f>
        <v>178.08</v>
      </c>
    </row>
    <row r="4605" spans="1:20" x14ac:dyDescent="0.3">
      <c r="A4605" s="2" t="s">
        <v>5290</v>
      </c>
      <c r="B4605" s="5">
        <v>43879</v>
      </c>
      <c r="C4605" s="5">
        <v>43879</v>
      </c>
      <c r="D4605" s="2" t="s">
        <v>26</v>
      </c>
      <c r="E4605" s="2" t="s">
        <v>34</v>
      </c>
      <c r="F4605" s="2" t="s">
        <v>123</v>
      </c>
      <c r="G4605" s="6" t="str">
        <f>VLOOKUP(F4605,'Customer Info'!A:B,2,0)</f>
        <v>Frank</v>
      </c>
      <c r="H4605" s="6" t="str">
        <f>VLOOKUP(F4605,'Customer Info'!A:C,3,0)</f>
        <v>Hawley</v>
      </c>
      <c r="I4605" s="6" t="str">
        <f>VLOOKUP(F4605,'Customer Info'!A:E,5,0)</f>
        <v>Gold Coast</v>
      </c>
      <c r="J4605" s="2" t="s">
        <v>48</v>
      </c>
      <c r="K4605" s="2">
        <v>8187</v>
      </c>
      <c r="L4605" s="2">
        <v>7799</v>
      </c>
      <c r="M4605" s="2">
        <v>1</v>
      </c>
      <c r="N4605" s="7">
        <f t="shared" si="284"/>
        <v>7799</v>
      </c>
      <c r="O4605" s="7">
        <f t="shared" si="285"/>
        <v>8187</v>
      </c>
      <c r="P4605" s="2">
        <v>27</v>
      </c>
      <c r="Q4605" s="8">
        <f t="shared" si="286"/>
        <v>8214</v>
      </c>
      <c r="R4605" s="8">
        <f t="shared" si="287"/>
        <v>388</v>
      </c>
      <c r="S4605" s="2" t="s">
        <v>31</v>
      </c>
      <c r="T4605" s="22" cm="1">
        <f t="array" ref="T4605">_xlfn.IFS(OR(Q4605&gt;$U$2,Q4605&lt;$U$3),Q4605*$V$2,OR(Q4605&gt;$U$3,Q4605&lt;$U$4),Q4605*$V$3,OR(Q4605&gt;$U$3,Q4605&lt;$U$4),Q4605*$V$4,OR(Q4605&gt;$U$5,Q4605&lt;$U$6),Q4605*$V$6,OR(Q4605&gt;$U$6,Q4605&lt;$U$7),Q4605*$V$7)</f>
        <v>164.28</v>
      </c>
    </row>
    <row r="4606" spans="1:20" x14ac:dyDescent="0.3">
      <c r="A4606" s="2" t="s">
        <v>5291</v>
      </c>
      <c r="B4606" s="5">
        <v>43934</v>
      </c>
      <c r="C4606" s="5">
        <v>43936</v>
      </c>
      <c r="D4606" s="2" t="s">
        <v>33</v>
      </c>
      <c r="E4606" s="2" t="s">
        <v>46</v>
      </c>
      <c r="F4606" s="2" t="s">
        <v>1217</v>
      </c>
      <c r="G4606" s="6" t="str">
        <f>VLOOKUP(F4606,'Customer Info'!A:B,2,0)</f>
        <v>Greg</v>
      </c>
      <c r="H4606" s="6" t="str">
        <f>VLOOKUP(F4606,'Customer Info'!A:C,3,0)</f>
        <v>Tran</v>
      </c>
      <c r="I4606" s="6" t="str">
        <f>VLOOKUP(F4606,'Customer Info'!A:E,5,0)</f>
        <v>Recklinghausen</v>
      </c>
      <c r="J4606" s="2" t="s">
        <v>759</v>
      </c>
      <c r="K4606" s="2">
        <v>8781</v>
      </c>
      <c r="L4606" s="2">
        <v>7828</v>
      </c>
      <c r="M4606" s="2">
        <v>9</v>
      </c>
      <c r="N4606" s="7">
        <f t="shared" si="284"/>
        <v>70452</v>
      </c>
      <c r="O4606" s="7">
        <f t="shared" si="285"/>
        <v>79029</v>
      </c>
      <c r="P4606" s="2">
        <v>41</v>
      </c>
      <c r="Q4606" s="8">
        <f t="shared" si="286"/>
        <v>79070</v>
      </c>
      <c r="R4606" s="8">
        <f t="shared" si="287"/>
        <v>8577</v>
      </c>
      <c r="S4606" s="2" t="s">
        <v>61</v>
      </c>
      <c r="T4606" s="22" cm="1">
        <f t="array" ref="T4606">_xlfn.IFS(OR(Q4606&gt;$U$2,Q4606&lt;$U$3),Q4606*$V$2,OR(Q4606&gt;$U$3,Q4606&lt;$U$4),Q4606*$V$3,OR(Q4606&gt;$U$3,Q4606&lt;$U$4),Q4606*$V$4,OR(Q4606&gt;$U$5,Q4606&lt;$U$6),Q4606*$V$6,OR(Q4606&gt;$U$6,Q4606&lt;$U$7),Q4606*$V$7)</f>
        <v>1581.4</v>
      </c>
    </row>
    <row r="4607" spans="1:20" x14ac:dyDescent="0.3">
      <c r="A4607" s="2" t="s">
        <v>5292</v>
      </c>
      <c r="B4607" s="5">
        <v>43917</v>
      </c>
      <c r="C4607" s="5">
        <v>43917</v>
      </c>
      <c r="D4607" s="2" t="s">
        <v>45</v>
      </c>
      <c r="E4607" s="2" t="s">
        <v>46</v>
      </c>
      <c r="F4607" s="2" t="s">
        <v>211</v>
      </c>
      <c r="G4607" s="6" t="str">
        <f>VLOOKUP(F4607,'Customer Info'!A:B,2,0)</f>
        <v>Meg</v>
      </c>
      <c r="H4607" s="6" t="str">
        <f>VLOOKUP(F4607,'Customer Info'!A:C,3,0)</f>
        <v>Tillman</v>
      </c>
      <c r="I4607" s="6" t="str">
        <f>VLOOKUP(F4607,'Customer Info'!A:E,5,0)</f>
        <v>Bangalore</v>
      </c>
      <c r="J4607" s="2" t="s">
        <v>215</v>
      </c>
      <c r="K4607" s="2">
        <v>170</v>
      </c>
      <c r="L4607" s="2">
        <v>160</v>
      </c>
      <c r="M4607" s="2">
        <v>2</v>
      </c>
      <c r="N4607" s="7">
        <f t="shared" si="284"/>
        <v>320</v>
      </c>
      <c r="O4607" s="7">
        <f t="shared" si="285"/>
        <v>340</v>
      </c>
      <c r="P4607" s="2">
        <v>30</v>
      </c>
      <c r="Q4607" s="8">
        <f t="shared" si="286"/>
        <v>370</v>
      </c>
      <c r="R4607" s="8">
        <f t="shared" si="287"/>
        <v>20</v>
      </c>
      <c r="S4607" s="2" t="s">
        <v>61</v>
      </c>
      <c r="T4607" s="22" cm="1">
        <f t="array" ref="T4607">_xlfn.IFS(OR(Q4607&gt;$U$2,Q4607&lt;$U$3),Q4607*$V$2,OR(Q4607&gt;$U$3,Q4607&lt;$U$4),Q4607*$V$3,OR(Q4607&gt;$U$3,Q4607&lt;$U$4),Q4607*$V$4,OR(Q4607&gt;$U$5,Q4607&lt;$U$6),Q4607*$V$6,OR(Q4607&gt;$U$6,Q4607&lt;$U$7),Q4607*$V$7)</f>
        <v>7.4</v>
      </c>
    </row>
    <row r="4608" spans="1:20" x14ac:dyDescent="0.3">
      <c r="A4608" s="2" t="s">
        <v>5293</v>
      </c>
      <c r="B4608" s="5">
        <v>43953</v>
      </c>
      <c r="C4608" s="5">
        <v>43955</v>
      </c>
      <c r="D4608" s="2" t="s">
        <v>45</v>
      </c>
      <c r="E4608" s="2" t="s">
        <v>41</v>
      </c>
      <c r="F4608" s="2" t="s">
        <v>1135</v>
      </c>
      <c r="G4608" s="6" t="str">
        <f>VLOOKUP(F4608,'Customer Info'!A:B,2,0)</f>
        <v>Rachel</v>
      </c>
      <c r="H4608" s="6" t="str">
        <f>VLOOKUP(F4608,'Customer Info'!A:C,3,0)</f>
        <v>Payne</v>
      </c>
      <c r="I4608" s="6" t="str">
        <f>VLOOKUP(F4608,'Customer Info'!A:E,5,0)</f>
        <v>Caloundra</v>
      </c>
      <c r="J4608" s="2" t="s">
        <v>1222</v>
      </c>
      <c r="K4608" s="2">
        <v>1399</v>
      </c>
      <c r="L4608" s="2">
        <v>1333</v>
      </c>
      <c r="M4608" s="2">
        <v>5</v>
      </c>
      <c r="N4608" s="7">
        <f t="shared" si="284"/>
        <v>6665</v>
      </c>
      <c r="O4608" s="7">
        <f t="shared" si="285"/>
        <v>6995</v>
      </c>
      <c r="P4608" s="2">
        <v>95</v>
      </c>
      <c r="Q4608" s="8">
        <f t="shared" si="286"/>
        <v>7090</v>
      </c>
      <c r="R4608" s="8">
        <f t="shared" si="287"/>
        <v>330</v>
      </c>
      <c r="S4608" s="2" t="s">
        <v>31</v>
      </c>
      <c r="T4608" s="22" cm="1">
        <f t="array" ref="T4608">_xlfn.IFS(OR(Q4608&gt;$U$2,Q4608&lt;$U$3),Q4608*$V$2,OR(Q4608&gt;$U$3,Q4608&lt;$U$4),Q4608*$V$3,OR(Q4608&gt;$U$3,Q4608&lt;$U$4),Q4608*$V$4,OR(Q4608&gt;$U$5,Q4608&lt;$U$6),Q4608*$V$6,OR(Q4608&gt;$U$6,Q4608&lt;$U$7),Q4608*$V$7)</f>
        <v>141.80000000000001</v>
      </c>
    </row>
    <row r="4609" spans="1:20" x14ac:dyDescent="0.3">
      <c r="A4609" s="2" t="s">
        <v>5294</v>
      </c>
      <c r="B4609" s="5">
        <v>43948</v>
      </c>
      <c r="C4609" s="5">
        <v>43950</v>
      </c>
      <c r="D4609" s="2" t="s">
        <v>45</v>
      </c>
      <c r="E4609" s="2" t="s">
        <v>27</v>
      </c>
      <c r="F4609" s="2" t="s">
        <v>601</v>
      </c>
      <c r="G4609" s="6" t="str">
        <f>VLOOKUP(F4609,'Customer Info'!A:B,2,0)</f>
        <v>Michelle</v>
      </c>
      <c r="H4609" s="6" t="str">
        <f>VLOOKUP(F4609,'Customer Info'!A:C,3,0)</f>
        <v>Arnett</v>
      </c>
      <c r="I4609" s="6" t="str">
        <f>VLOOKUP(F4609,'Customer Info'!A:E,5,0)</f>
        <v>Palembang</v>
      </c>
      <c r="J4609" s="2" t="s">
        <v>54</v>
      </c>
      <c r="K4609" s="2">
        <v>58</v>
      </c>
      <c r="L4609" s="2">
        <v>56</v>
      </c>
      <c r="M4609" s="2">
        <v>5</v>
      </c>
      <c r="N4609" s="7">
        <f t="shared" si="284"/>
        <v>280</v>
      </c>
      <c r="O4609" s="7">
        <f t="shared" si="285"/>
        <v>290</v>
      </c>
      <c r="P4609" s="2">
        <v>10</v>
      </c>
      <c r="Q4609" s="8">
        <f t="shared" si="286"/>
        <v>300</v>
      </c>
      <c r="R4609" s="8">
        <f t="shared" si="287"/>
        <v>10</v>
      </c>
      <c r="S4609" s="2" t="s">
        <v>61</v>
      </c>
      <c r="T4609" s="22" cm="1">
        <f t="array" ref="T4609">_xlfn.IFS(OR(Q4609&gt;$U$2,Q4609&lt;$U$3),Q4609*$V$2,OR(Q4609&gt;$U$3,Q4609&lt;$U$4),Q4609*$V$3,OR(Q4609&gt;$U$3,Q4609&lt;$U$4),Q4609*$V$4,OR(Q4609&gt;$U$5,Q4609&lt;$U$6),Q4609*$V$6,OR(Q4609&gt;$U$6,Q4609&lt;$U$7),Q4609*$V$7)</f>
        <v>6</v>
      </c>
    </row>
    <row r="4610" spans="1:20" x14ac:dyDescent="0.3">
      <c r="A4610" s="2" t="s">
        <v>5295</v>
      </c>
      <c r="B4610" s="5">
        <v>44155</v>
      </c>
      <c r="C4610" s="5">
        <v>44157</v>
      </c>
      <c r="D4610" s="2" t="s">
        <v>33</v>
      </c>
      <c r="E4610" s="2" t="s">
        <v>27</v>
      </c>
      <c r="F4610" s="2" t="s">
        <v>249</v>
      </c>
      <c r="G4610" s="6" t="str">
        <f>VLOOKUP(F4610,'Customer Info'!A:B,2,0)</f>
        <v>Sanjit</v>
      </c>
      <c r="H4610" s="6" t="str">
        <f>VLOOKUP(F4610,'Customer Info'!A:C,3,0)</f>
        <v>Chand</v>
      </c>
      <c r="I4610" s="6" t="str">
        <f>VLOOKUP(F4610,'Customer Info'!A:E,5,0)</f>
        <v>Thiruvananthapuram</v>
      </c>
      <c r="J4610" s="2" t="s">
        <v>153</v>
      </c>
      <c r="K4610" s="2">
        <v>21143</v>
      </c>
      <c r="L4610" s="2">
        <v>18848</v>
      </c>
      <c r="M4610" s="2">
        <v>4</v>
      </c>
      <c r="N4610" s="7">
        <f t="shared" si="284"/>
        <v>75392</v>
      </c>
      <c r="O4610" s="7">
        <f t="shared" si="285"/>
        <v>84572</v>
      </c>
      <c r="P4610" s="2">
        <v>24</v>
      </c>
      <c r="Q4610" s="8">
        <f t="shared" si="286"/>
        <v>84596</v>
      </c>
      <c r="R4610" s="8">
        <f t="shared" si="287"/>
        <v>9180</v>
      </c>
      <c r="S4610" s="2" t="s">
        <v>31</v>
      </c>
      <c r="T4610" s="22" cm="1">
        <f t="array" ref="T4610">_xlfn.IFS(OR(Q4610&gt;$U$2,Q4610&lt;$U$3),Q4610*$V$2,OR(Q4610&gt;$U$3,Q4610&lt;$U$4),Q4610*$V$3,OR(Q4610&gt;$U$3,Q4610&lt;$U$4),Q4610*$V$4,OR(Q4610&gt;$U$5,Q4610&lt;$U$6),Q4610*$V$6,OR(Q4610&gt;$U$6,Q4610&lt;$U$7),Q4610*$V$7)</f>
        <v>1691.92</v>
      </c>
    </row>
    <row r="4611" spans="1:20" x14ac:dyDescent="0.3">
      <c r="A4611" s="2" t="s">
        <v>5296</v>
      </c>
      <c r="B4611" s="5">
        <v>43922</v>
      </c>
      <c r="C4611" s="5">
        <v>43924</v>
      </c>
      <c r="D4611" s="2" t="s">
        <v>45</v>
      </c>
      <c r="E4611" s="2" t="s">
        <v>27</v>
      </c>
      <c r="F4611" s="2" t="s">
        <v>876</v>
      </c>
      <c r="G4611" s="6" t="str">
        <f>VLOOKUP(F4611,'Customer Info'!A:B,2,0)</f>
        <v>Dianna</v>
      </c>
      <c r="H4611" s="6" t="str">
        <f>VLOOKUP(F4611,'Customer Info'!A:C,3,0)</f>
        <v>Vittorini</v>
      </c>
      <c r="I4611" s="6" t="str">
        <f>VLOOKUP(F4611,'Customer Info'!A:E,5,0)</f>
        <v>Cottbus</v>
      </c>
      <c r="J4611" s="2" t="s">
        <v>227</v>
      </c>
      <c r="K4611" s="2">
        <v>210</v>
      </c>
      <c r="L4611" s="2">
        <v>191</v>
      </c>
      <c r="M4611" s="2">
        <v>1</v>
      </c>
      <c r="N4611" s="7">
        <f t="shared" si="284"/>
        <v>191</v>
      </c>
      <c r="O4611" s="7">
        <f t="shared" si="285"/>
        <v>210</v>
      </c>
      <c r="P4611" s="2">
        <v>30</v>
      </c>
      <c r="Q4611" s="8">
        <f t="shared" si="286"/>
        <v>240</v>
      </c>
      <c r="R4611" s="8">
        <f t="shared" si="287"/>
        <v>19</v>
      </c>
      <c r="S4611" s="2" t="s">
        <v>61</v>
      </c>
      <c r="T4611" s="22" cm="1">
        <f t="array" ref="T4611">_xlfn.IFS(OR(Q4611&gt;$U$2,Q4611&lt;$U$3),Q4611*$V$2,OR(Q4611&gt;$U$3,Q4611&lt;$U$4),Q4611*$V$3,OR(Q4611&gt;$U$3,Q4611&lt;$U$4),Q4611*$V$4,OR(Q4611&gt;$U$5,Q4611&lt;$U$6),Q4611*$V$6,OR(Q4611&gt;$U$6,Q4611&lt;$U$7),Q4611*$V$7)</f>
        <v>4.8</v>
      </c>
    </row>
    <row r="4612" spans="1:20" x14ac:dyDescent="0.3">
      <c r="A4612" s="2" t="s">
        <v>5297</v>
      </c>
      <c r="B4612" s="5">
        <v>44156</v>
      </c>
      <c r="C4612" s="5">
        <v>44156</v>
      </c>
      <c r="D4612" s="2" t="s">
        <v>45</v>
      </c>
      <c r="E4612" s="2" t="s">
        <v>27</v>
      </c>
      <c r="F4612" s="2" t="s">
        <v>868</v>
      </c>
      <c r="G4612" s="6" t="str">
        <f>VLOOKUP(F4612,'Customer Info'!A:B,2,0)</f>
        <v>Craig</v>
      </c>
      <c r="H4612" s="6" t="str">
        <f>VLOOKUP(F4612,'Customer Info'!A:C,3,0)</f>
        <v>Carreira</v>
      </c>
      <c r="I4612" s="6" t="str">
        <f>VLOOKUP(F4612,'Customer Info'!A:E,5,0)</f>
        <v>Worms</v>
      </c>
      <c r="J4612" s="2" t="s">
        <v>78</v>
      </c>
      <c r="K4612" s="2">
        <v>835</v>
      </c>
      <c r="L4612" s="2">
        <v>796</v>
      </c>
      <c r="M4612" s="2">
        <v>7</v>
      </c>
      <c r="N4612" s="7">
        <f t="shared" si="284"/>
        <v>5572</v>
      </c>
      <c r="O4612" s="7">
        <f t="shared" si="285"/>
        <v>5845</v>
      </c>
      <c r="P4612" s="2">
        <v>37</v>
      </c>
      <c r="Q4612" s="8">
        <f t="shared" si="286"/>
        <v>5882</v>
      </c>
      <c r="R4612" s="8">
        <f t="shared" si="287"/>
        <v>273</v>
      </c>
      <c r="S4612" s="2" t="s">
        <v>31</v>
      </c>
      <c r="T4612" s="22" cm="1">
        <f t="array" ref="T4612">_xlfn.IFS(OR(Q4612&gt;$U$2,Q4612&lt;$U$3),Q4612*$V$2,OR(Q4612&gt;$U$3,Q4612&lt;$U$4),Q4612*$V$3,OR(Q4612&gt;$U$3,Q4612&lt;$U$4),Q4612*$V$4,OR(Q4612&gt;$U$5,Q4612&lt;$U$6),Q4612*$V$6,OR(Q4612&gt;$U$6,Q4612&lt;$U$7),Q4612*$V$7)</f>
        <v>117.64</v>
      </c>
    </row>
    <row r="4613" spans="1:20" x14ac:dyDescent="0.3">
      <c r="A4613" s="2" t="s">
        <v>5298</v>
      </c>
      <c r="B4613" s="5">
        <v>44187</v>
      </c>
      <c r="C4613" s="5">
        <v>44189</v>
      </c>
      <c r="D4613" s="2" t="s">
        <v>26</v>
      </c>
      <c r="E4613" s="2" t="s">
        <v>41</v>
      </c>
      <c r="F4613" s="2" t="s">
        <v>825</v>
      </c>
      <c r="G4613" s="6" t="str">
        <f>VLOOKUP(F4613,'Customer Info'!A:B,2,0)</f>
        <v>Russell</v>
      </c>
      <c r="H4613" s="6" t="str">
        <f>VLOOKUP(F4613,'Customer Info'!A:C,3,0)</f>
        <v>Applegate</v>
      </c>
      <c r="I4613" s="6" t="str">
        <f>VLOOKUP(F4613,'Customer Info'!A:E,5,0)</f>
        <v>Gorakhpur</v>
      </c>
      <c r="J4613" s="2" t="s">
        <v>75</v>
      </c>
      <c r="K4613" s="2">
        <v>1574</v>
      </c>
      <c r="L4613" s="2">
        <v>1458</v>
      </c>
      <c r="M4613" s="2">
        <v>6</v>
      </c>
      <c r="N4613" s="7">
        <f t="shared" si="284"/>
        <v>8748</v>
      </c>
      <c r="O4613" s="7">
        <f t="shared" si="285"/>
        <v>9444</v>
      </c>
      <c r="P4613" s="2">
        <v>23</v>
      </c>
      <c r="Q4613" s="8">
        <f t="shared" si="286"/>
        <v>9467</v>
      </c>
      <c r="R4613" s="8">
        <f t="shared" si="287"/>
        <v>696</v>
      </c>
      <c r="S4613" s="2" t="s">
        <v>31</v>
      </c>
      <c r="T4613" s="22" cm="1">
        <f t="array" ref="T4613">_xlfn.IFS(OR(Q4613&gt;$U$2,Q4613&lt;$U$3),Q4613*$V$2,OR(Q4613&gt;$U$3,Q4613&lt;$U$4),Q4613*$V$3,OR(Q4613&gt;$U$3,Q4613&lt;$U$4),Q4613*$V$4,OR(Q4613&gt;$U$5,Q4613&lt;$U$6),Q4613*$V$6,OR(Q4613&gt;$U$6,Q4613&lt;$U$7),Q4613*$V$7)</f>
        <v>189.34</v>
      </c>
    </row>
    <row r="4614" spans="1:20" x14ac:dyDescent="0.3">
      <c r="A4614" s="2" t="s">
        <v>5299</v>
      </c>
      <c r="B4614" s="5">
        <v>43967</v>
      </c>
      <c r="C4614" s="5">
        <v>43968</v>
      </c>
      <c r="D4614" s="2" t="s">
        <v>45</v>
      </c>
      <c r="E4614" s="2" t="s">
        <v>89</v>
      </c>
      <c r="F4614" s="2" t="s">
        <v>1541</v>
      </c>
      <c r="G4614" s="6" t="str">
        <f>VLOOKUP(F4614,'Customer Info'!A:B,2,0)</f>
        <v>Maribeth</v>
      </c>
      <c r="H4614" s="6" t="str">
        <f>VLOOKUP(F4614,'Customer Info'!A:C,3,0)</f>
        <v>Dona</v>
      </c>
      <c r="I4614" s="6" t="str">
        <f>VLOOKUP(F4614,'Customer Info'!A:E,5,0)</f>
        <v>Adelaide</v>
      </c>
      <c r="J4614" s="2" t="s">
        <v>1182</v>
      </c>
      <c r="K4614" s="2">
        <v>2017</v>
      </c>
      <c r="L4614" s="2">
        <v>1834</v>
      </c>
      <c r="M4614" s="2">
        <v>4</v>
      </c>
      <c r="N4614" s="7">
        <f t="shared" si="284"/>
        <v>7336</v>
      </c>
      <c r="O4614" s="7">
        <f t="shared" si="285"/>
        <v>8068</v>
      </c>
      <c r="P4614" s="2">
        <v>35</v>
      </c>
      <c r="Q4614" s="8">
        <f t="shared" si="286"/>
        <v>8103</v>
      </c>
      <c r="R4614" s="8">
        <f t="shared" si="287"/>
        <v>732</v>
      </c>
      <c r="S4614" s="2" t="s">
        <v>31</v>
      </c>
      <c r="T4614" s="22" cm="1">
        <f t="array" ref="T4614">_xlfn.IFS(OR(Q4614&gt;$U$2,Q4614&lt;$U$3),Q4614*$V$2,OR(Q4614&gt;$U$3,Q4614&lt;$U$4),Q4614*$V$3,OR(Q4614&gt;$U$3,Q4614&lt;$U$4),Q4614*$V$4,OR(Q4614&gt;$U$5,Q4614&lt;$U$6),Q4614*$V$6,OR(Q4614&gt;$U$6,Q4614&lt;$U$7),Q4614*$V$7)</f>
        <v>162.06</v>
      </c>
    </row>
    <row r="4615" spans="1:20" x14ac:dyDescent="0.3">
      <c r="A4615" s="2" t="s">
        <v>5300</v>
      </c>
      <c r="B4615" s="5">
        <v>44131</v>
      </c>
      <c r="C4615" s="5">
        <v>44131</v>
      </c>
      <c r="D4615" s="2" t="s">
        <v>26</v>
      </c>
      <c r="E4615" s="2" t="s">
        <v>46</v>
      </c>
      <c r="F4615" s="2" t="s">
        <v>67</v>
      </c>
      <c r="G4615" s="6" t="str">
        <f>VLOOKUP(F4615,'Customer Info'!A:B,2,0)</f>
        <v>Jenna</v>
      </c>
      <c r="H4615" s="6" t="str">
        <f>VLOOKUP(F4615,'Customer Info'!A:C,3,0)</f>
        <v>Caffey</v>
      </c>
      <c r="I4615" s="6" t="str">
        <f>VLOOKUP(F4615,'Customer Info'!A:E,5,0)</f>
        <v>Kanpur</v>
      </c>
      <c r="J4615" s="2" t="s">
        <v>202</v>
      </c>
      <c r="K4615" s="2">
        <v>1623</v>
      </c>
      <c r="L4615" s="2">
        <v>1546</v>
      </c>
      <c r="M4615" s="2">
        <v>4</v>
      </c>
      <c r="N4615" s="7">
        <f t="shared" si="284"/>
        <v>6184</v>
      </c>
      <c r="O4615" s="7">
        <f t="shared" si="285"/>
        <v>6492</v>
      </c>
      <c r="P4615" s="2">
        <v>77</v>
      </c>
      <c r="Q4615" s="8">
        <f t="shared" si="286"/>
        <v>6569</v>
      </c>
      <c r="R4615" s="8">
        <f t="shared" si="287"/>
        <v>308</v>
      </c>
      <c r="S4615" s="2" t="s">
        <v>31</v>
      </c>
      <c r="T4615" s="22" cm="1">
        <f t="array" ref="T4615">_xlfn.IFS(OR(Q4615&gt;$U$2,Q4615&lt;$U$3),Q4615*$V$2,OR(Q4615&gt;$U$3,Q4615&lt;$U$4),Q4615*$V$3,OR(Q4615&gt;$U$3,Q4615&lt;$U$4),Q4615*$V$4,OR(Q4615&gt;$U$5,Q4615&lt;$U$6),Q4615*$V$6,OR(Q4615&gt;$U$6,Q4615&lt;$U$7),Q4615*$V$7)</f>
        <v>131.38</v>
      </c>
    </row>
    <row r="4616" spans="1:20" x14ac:dyDescent="0.3">
      <c r="A4616" s="2" t="s">
        <v>5301</v>
      </c>
      <c r="B4616" s="5">
        <v>43956</v>
      </c>
      <c r="C4616" s="5">
        <v>43957</v>
      </c>
      <c r="D4616" s="2" t="s">
        <v>45</v>
      </c>
      <c r="E4616" s="2" t="s">
        <v>34</v>
      </c>
      <c r="F4616" s="2" t="s">
        <v>866</v>
      </c>
      <c r="G4616" s="6" t="str">
        <f>VLOOKUP(F4616,'Customer Info'!A:B,2,0)</f>
        <v>Brian</v>
      </c>
      <c r="H4616" s="6" t="str">
        <f>VLOOKUP(F4616,'Customer Info'!A:C,3,0)</f>
        <v>Stugart</v>
      </c>
      <c r="I4616" s="6" t="str">
        <f>VLOOKUP(F4616,'Customer Info'!A:E,5,0)</f>
        <v>Jakarta</v>
      </c>
      <c r="J4616" s="2" t="s">
        <v>518</v>
      </c>
      <c r="K4616" s="2">
        <v>194</v>
      </c>
      <c r="L4616" s="2">
        <v>176</v>
      </c>
      <c r="M4616" s="2">
        <v>8</v>
      </c>
      <c r="N4616" s="7">
        <f t="shared" si="284"/>
        <v>1408</v>
      </c>
      <c r="O4616" s="7">
        <f t="shared" si="285"/>
        <v>1552</v>
      </c>
      <c r="P4616" s="2">
        <v>30</v>
      </c>
      <c r="Q4616" s="8">
        <f t="shared" si="286"/>
        <v>1582</v>
      </c>
      <c r="R4616" s="8">
        <f t="shared" si="287"/>
        <v>144</v>
      </c>
      <c r="S4616" s="2" t="s">
        <v>61</v>
      </c>
      <c r="T4616" s="22" cm="1">
        <f t="array" ref="T4616">_xlfn.IFS(OR(Q4616&gt;$U$2,Q4616&lt;$U$3),Q4616*$V$2,OR(Q4616&gt;$U$3,Q4616&lt;$U$4),Q4616*$V$3,OR(Q4616&gt;$U$3,Q4616&lt;$U$4),Q4616*$V$4,OR(Q4616&gt;$U$5,Q4616&lt;$U$6),Q4616*$V$6,OR(Q4616&gt;$U$6,Q4616&lt;$U$7),Q4616*$V$7)</f>
        <v>31.64</v>
      </c>
    </row>
    <row r="4617" spans="1:20" x14ac:dyDescent="0.3">
      <c r="A4617" s="2" t="s">
        <v>5302</v>
      </c>
      <c r="B4617" s="5">
        <v>43913</v>
      </c>
      <c r="C4617" s="5">
        <v>43915</v>
      </c>
      <c r="D4617" s="2" t="s">
        <v>45</v>
      </c>
      <c r="E4617" s="2" t="s">
        <v>27</v>
      </c>
      <c r="F4617" s="2" t="s">
        <v>861</v>
      </c>
      <c r="G4617" s="6" t="str">
        <f>VLOOKUP(F4617,'Customer Info'!A:B,2,0)</f>
        <v>Anemone</v>
      </c>
      <c r="H4617" s="6" t="str">
        <f>VLOOKUP(F4617,'Customer Info'!A:C,3,0)</f>
        <v>Ratner</v>
      </c>
      <c r="I4617" s="6" t="str">
        <f>VLOOKUP(F4617,'Customer Info'!A:E,5,0)</f>
        <v>Pune</v>
      </c>
      <c r="J4617" s="2" t="s">
        <v>106</v>
      </c>
      <c r="K4617" s="2">
        <v>151</v>
      </c>
      <c r="L4617" s="2">
        <v>139</v>
      </c>
      <c r="M4617" s="2">
        <v>5</v>
      </c>
      <c r="N4617" s="7">
        <f t="shared" si="284"/>
        <v>695</v>
      </c>
      <c r="O4617" s="7">
        <f t="shared" si="285"/>
        <v>755</v>
      </c>
      <c r="P4617" s="2">
        <v>30</v>
      </c>
      <c r="Q4617" s="8">
        <f t="shared" si="286"/>
        <v>785</v>
      </c>
      <c r="R4617" s="8">
        <f t="shared" si="287"/>
        <v>60</v>
      </c>
      <c r="S4617" s="2" t="s">
        <v>61</v>
      </c>
      <c r="T4617" s="22" cm="1">
        <f t="array" ref="T4617">_xlfn.IFS(OR(Q4617&gt;$U$2,Q4617&lt;$U$3),Q4617*$V$2,OR(Q4617&gt;$U$3,Q4617&lt;$U$4),Q4617*$V$3,OR(Q4617&gt;$U$3,Q4617&lt;$U$4),Q4617*$V$4,OR(Q4617&gt;$U$5,Q4617&lt;$U$6),Q4617*$V$6,OR(Q4617&gt;$U$6,Q4617&lt;$U$7),Q4617*$V$7)</f>
        <v>15.700000000000001</v>
      </c>
    </row>
    <row r="4618" spans="1:20" x14ac:dyDescent="0.3">
      <c r="A4618" s="2" t="s">
        <v>5303</v>
      </c>
      <c r="B4618" s="5">
        <v>43986</v>
      </c>
      <c r="C4618" s="5">
        <v>43987</v>
      </c>
      <c r="D4618" s="2" t="s">
        <v>45</v>
      </c>
      <c r="E4618" s="2" t="s">
        <v>27</v>
      </c>
      <c r="F4618" s="2" t="s">
        <v>1828</v>
      </c>
      <c r="G4618" s="6" t="str">
        <f>VLOOKUP(F4618,'Customer Info'!A:B,2,0)</f>
        <v>Peter</v>
      </c>
      <c r="H4618" s="6" t="str">
        <f>VLOOKUP(F4618,'Customer Info'!A:C,3,0)</f>
        <v>BŸhler</v>
      </c>
      <c r="I4618" s="6" t="str">
        <f>VLOOKUP(F4618,'Customer Info'!A:E,5,0)</f>
        <v>Dresden</v>
      </c>
      <c r="J4618" s="2" t="s">
        <v>762</v>
      </c>
      <c r="K4618" s="2">
        <v>68</v>
      </c>
      <c r="L4618" s="2">
        <v>63</v>
      </c>
      <c r="M4618" s="2">
        <v>3</v>
      </c>
      <c r="N4618" s="7">
        <f t="shared" si="284"/>
        <v>189</v>
      </c>
      <c r="O4618" s="7">
        <f t="shared" si="285"/>
        <v>204</v>
      </c>
      <c r="P4618" s="2">
        <v>10</v>
      </c>
      <c r="Q4618" s="8">
        <f t="shared" si="286"/>
        <v>214</v>
      </c>
      <c r="R4618" s="8">
        <f t="shared" si="287"/>
        <v>15</v>
      </c>
      <c r="S4618" s="2" t="s">
        <v>61</v>
      </c>
      <c r="T4618" s="22" cm="1">
        <f t="array" ref="T4618">_xlfn.IFS(OR(Q4618&gt;$U$2,Q4618&lt;$U$3),Q4618*$V$2,OR(Q4618&gt;$U$3,Q4618&lt;$U$4),Q4618*$V$3,OR(Q4618&gt;$U$3,Q4618&lt;$U$4),Q4618*$V$4,OR(Q4618&gt;$U$5,Q4618&lt;$U$6),Q4618*$V$6,OR(Q4618&gt;$U$6,Q4618&lt;$U$7),Q4618*$V$7)</f>
        <v>4.28</v>
      </c>
    </row>
    <row r="4619" spans="1:20" x14ac:dyDescent="0.3">
      <c r="A4619" s="2" t="s">
        <v>5304</v>
      </c>
      <c r="B4619" s="5">
        <v>44188</v>
      </c>
      <c r="C4619" s="5">
        <v>44188</v>
      </c>
      <c r="D4619" s="2" t="s">
        <v>33</v>
      </c>
      <c r="E4619" s="2" t="s">
        <v>34</v>
      </c>
      <c r="F4619" s="2" t="s">
        <v>649</v>
      </c>
      <c r="G4619" s="6" t="str">
        <f>VLOOKUP(F4619,'Customer Info'!A:B,2,0)</f>
        <v>Helen</v>
      </c>
      <c r="H4619" s="6" t="str">
        <f>VLOOKUP(F4619,'Customer Info'!A:C,3,0)</f>
        <v>Abelman</v>
      </c>
      <c r="I4619" s="6" t="str">
        <f>VLOOKUP(F4619,'Customer Info'!A:E,5,0)</f>
        <v>Berlin</v>
      </c>
      <c r="J4619" s="2" t="s">
        <v>175</v>
      </c>
      <c r="K4619" s="2">
        <v>1615</v>
      </c>
      <c r="L4619" s="2">
        <v>1525</v>
      </c>
      <c r="M4619" s="2">
        <v>2</v>
      </c>
      <c r="N4619" s="7">
        <f t="shared" ref="N4619:N4682" si="288">L4619*M4619</f>
        <v>3050</v>
      </c>
      <c r="O4619" s="7">
        <f t="shared" ref="O4619:O4682" si="289">K4619*M4619</f>
        <v>3230</v>
      </c>
      <c r="P4619" s="2">
        <v>52</v>
      </c>
      <c r="Q4619" s="8">
        <f t="shared" ref="Q4619:Q4682" si="290">P4619+O4619</f>
        <v>3282</v>
      </c>
      <c r="R4619" s="8">
        <f t="shared" ref="R4619:R4682" si="291">Q4619-N4619-P4619</f>
        <v>180</v>
      </c>
      <c r="S4619" s="2" t="s">
        <v>61</v>
      </c>
      <c r="T4619" s="22" cm="1">
        <f t="array" ref="T4619">_xlfn.IFS(OR(Q4619&gt;$U$2,Q4619&lt;$U$3),Q4619*$V$2,OR(Q4619&gt;$U$3,Q4619&lt;$U$4),Q4619*$V$3,OR(Q4619&gt;$U$3,Q4619&lt;$U$4),Q4619*$V$4,OR(Q4619&gt;$U$5,Q4619&lt;$U$6),Q4619*$V$6,OR(Q4619&gt;$U$6,Q4619&lt;$U$7),Q4619*$V$7)</f>
        <v>65.64</v>
      </c>
    </row>
    <row r="4620" spans="1:20" x14ac:dyDescent="0.3">
      <c r="A4620" s="2" t="s">
        <v>5305</v>
      </c>
      <c r="B4620" s="5">
        <v>44114</v>
      </c>
      <c r="C4620" s="5">
        <v>44115</v>
      </c>
      <c r="D4620" s="2" t="s">
        <v>45</v>
      </c>
      <c r="E4620" s="2" t="s">
        <v>89</v>
      </c>
      <c r="F4620" s="2" t="s">
        <v>823</v>
      </c>
      <c r="G4620" s="6" t="str">
        <f>VLOOKUP(F4620,'Customer Info'!A:B,2,0)</f>
        <v>Meg</v>
      </c>
      <c r="H4620" s="6" t="str">
        <f>VLOOKUP(F4620,'Customer Info'!A:C,3,0)</f>
        <v>Tillman</v>
      </c>
      <c r="I4620" s="6" t="str">
        <f>VLOOKUP(F4620,'Customer Info'!A:E,5,0)</f>
        <v>Melbourne</v>
      </c>
      <c r="J4620" s="2" t="s">
        <v>281</v>
      </c>
      <c r="K4620" s="2">
        <v>214</v>
      </c>
      <c r="L4620" s="2">
        <v>200</v>
      </c>
      <c r="M4620" s="2">
        <v>3</v>
      </c>
      <c r="N4620" s="7">
        <f t="shared" si="288"/>
        <v>600</v>
      </c>
      <c r="O4620" s="7">
        <f t="shared" si="289"/>
        <v>642</v>
      </c>
      <c r="P4620" s="2">
        <v>27</v>
      </c>
      <c r="Q4620" s="8">
        <f t="shared" si="290"/>
        <v>669</v>
      </c>
      <c r="R4620" s="8">
        <f t="shared" si="291"/>
        <v>42</v>
      </c>
      <c r="S4620" s="2" t="s">
        <v>31</v>
      </c>
      <c r="T4620" s="22" cm="1">
        <f t="array" ref="T4620">_xlfn.IFS(OR(Q4620&gt;$U$2,Q4620&lt;$U$3),Q4620*$V$2,OR(Q4620&gt;$U$3,Q4620&lt;$U$4),Q4620*$V$3,OR(Q4620&gt;$U$3,Q4620&lt;$U$4),Q4620*$V$4,OR(Q4620&gt;$U$5,Q4620&lt;$U$6),Q4620*$V$6,OR(Q4620&gt;$U$6,Q4620&lt;$U$7),Q4620*$V$7)</f>
        <v>13.38</v>
      </c>
    </row>
    <row r="4621" spans="1:20" x14ac:dyDescent="0.3">
      <c r="A4621" s="2" t="s">
        <v>5306</v>
      </c>
      <c r="B4621" s="5">
        <v>44014</v>
      </c>
      <c r="C4621" s="5">
        <v>44015</v>
      </c>
      <c r="D4621" s="2" t="s">
        <v>45</v>
      </c>
      <c r="E4621" s="2" t="s">
        <v>34</v>
      </c>
      <c r="F4621" s="2" t="s">
        <v>287</v>
      </c>
      <c r="G4621" s="6" t="str">
        <f>VLOOKUP(F4621,'Customer Info'!A:B,2,0)</f>
        <v>Sara</v>
      </c>
      <c r="H4621" s="6" t="str">
        <f>VLOOKUP(F4621,'Customer Info'!A:C,3,0)</f>
        <v>Luxemburg</v>
      </c>
      <c r="I4621" s="6" t="str">
        <f>VLOOKUP(F4621,'Customer Info'!A:E,5,0)</f>
        <v>Luoyang</v>
      </c>
      <c r="J4621" s="2" t="s">
        <v>326</v>
      </c>
      <c r="K4621" s="2">
        <v>726</v>
      </c>
      <c r="L4621" s="2">
        <v>646</v>
      </c>
      <c r="M4621" s="2">
        <v>4</v>
      </c>
      <c r="N4621" s="7">
        <f t="shared" si="288"/>
        <v>2584</v>
      </c>
      <c r="O4621" s="7">
        <f t="shared" si="289"/>
        <v>2904</v>
      </c>
      <c r="P4621" s="2">
        <v>53</v>
      </c>
      <c r="Q4621" s="8">
        <f t="shared" si="290"/>
        <v>2957</v>
      </c>
      <c r="R4621" s="8">
        <f t="shared" si="291"/>
        <v>320</v>
      </c>
      <c r="S4621" s="2" t="s">
        <v>61</v>
      </c>
      <c r="T4621" s="22" cm="1">
        <f t="array" ref="T4621">_xlfn.IFS(OR(Q4621&gt;$U$2,Q4621&lt;$U$3),Q4621*$V$2,OR(Q4621&gt;$U$3,Q4621&lt;$U$4),Q4621*$V$3,OR(Q4621&gt;$U$3,Q4621&lt;$U$4),Q4621*$V$4,OR(Q4621&gt;$U$5,Q4621&lt;$U$6),Q4621*$V$6,OR(Q4621&gt;$U$6,Q4621&lt;$U$7),Q4621*$V$7)</f>
        <v>59.14</v>
      </c>
    </row>
    <row r="4622" spans="1:20" x14ac:dyDescent="0.3">
      <c r="A4622" s="2" t="s">
        <v>5307</v>
      </c>
      <c r="B4622" s="5">
        <v>44117</v>
      </c>
      <c r="C4622" s="5">
        <v>44119</v>
      </c>
      <c r="D4622" s="2" t="s">
        <v>26</v>
      </c>
      <c r="E4622" s="2" t="s">
        <v>34</v>
      </c>
      <c r="F4622" s="2" t="s">
        <v>1968</v>
      </c>
      <c r="G4622" s="6" t="str">
        <f>VLOOKUP(F4622,'Customer Info'!A:B,2,0)</f>
        <v>Alejandro</v>
      </c>
      <c r="H4622" s="6" t="str">
        <f>VLOOKUP(F4622,'Customer Info'!A:C,3,0)</f>
        <v>Ballentine</v>
      </c>
      <c r="I4622" s="6" t="str">
        <f>VLOOKUP(F4622,'Customer Info'!A:E,5,0)</f>
        <v>Mannheim</v>
      </c>
      <c r="J4622" s="2" t="s">
        <v>106</v>
      </c>
      <c r="K4622" s="2">
        <v>3408</v>
      </c>
      <c r="L4622" s="2">
        <v>3215</v>
      </c>
      <c r="M4622" s="2">
        <v>1</v>
      </c>
      <c r="N4622" s="7">
        <f t="shared" si="288"/>
        <v>3215</v>
      </c>
      <c r="O4622" s="7">
        <f t="shared" si="289"/>
        <v>3408</v>
      </c>
      <c r="P4622" s="2">
        <v>32</v>
      </c>
      <c r="Q4622" s="8">
        <f t="shared" si="290"/>
        <v>3440</v>
      </c>
      <c r="R4622" s="8">
        <f t="shared" si="291"/>
        <v>193</v>
      </c>
      <c r="S4622" s="2" t="s">
        <v>31</v>
      </c>
      <c r="T4622" s="22" cm="1">
        <f t="array" ref="T4622">_xlfn.IFS(OR(Q4622&gt;$U$2,Q4622&lt;$U$3),Q4622*$V$2,OR(Q4622&gt;$U$3,Q4622&lt;$U$4),Q4622*$V$3,OR(Q4622&gt;$U$3,Q4622&lt;$U$4),Q4622*$V$4,OR(Q4622&gt;$U$5,Q4622&lt;$U$6),Q4622*$V$6,OR(Q4622&gt;$U$6,Q4622&lt;$U$7),Q4622*$V$7)</f>
        <v>68.8</v>
      </c>
    </row>
    <row r="4623" spans="1:20" x14ac:dyDescent="0.3">
      <c r="A4623" s="2" t="s">
        <v>5308</v>
      </c>
      <c r="B4623" s="5">
        <v>43882</v>
      </c>
      <c r="C4623" s="5">
        <v>43882</v>
      </c>
      <c r="D4623" s="2" t="s">
        <v>26</v>
      </c>
      <c r="E4623" s="2" t="s">
        <v>27</v>
      </c>
      <c r="F4623" s="2" t="s">
        <v>675</v>
      </c>
      <c r="G4623" s="6" t="str">
        <f>VLOOKUP(F4623,'Customer Info'!A:B,2,0)</f>
        <v>Laura</v>
      </c>
      <c r="H4623" s="6" t="str">
        <f>VLOOKUP(F4623,'Customer Info'!A:C,3,0)</f>
        <v>Armstrong</v>
      </c>
      <c r="I4623" s="6" t="str">
        <f>VLOOKUP(F4623,'Customer Info'!A:E,5,0)</f>
        <v>Torquay</v>
      </c>
      <c r="J4623" s="2" t="s">
        <v>75</v>
      </c>
      <c r="K4623" s="2">
        <v>7623</v>
      </c>
      <c r="L4623" s="2">
        <v>7064</v>
      </c>
      <c r="M4623" s="2">
        <v>2</v>
      </c>
      <c r="N4623" s="7">
        <f t="shared" si="288"/>
        <v>14128</v>
      </c>
      <c r="O4623" s="7">
        <f t="shared" si="289"/>
        <v>15246</v>
      </c>
      <c r="P4623" s="2">
        <v>38</v>
      </c>
      <c r="Q4623" s="8">
        <f t="shared" si="290"/>
        <v>15284</v>
      </c>
      <c r="R4623" s="8">
        <f t="shared" si="291"/>
        <v>1118</v>
      </c>
      <c r="S4623" s="2" t="s">
        <v>61</v>
      </c>
      <c r="T4623" s="22" cm="1">
        <f t="array" ref="T4623">_xlfn.IFS(OR(Q4623&gt;$U$2,Q4623&lt;$U$3),Q4623*$V$2,OR(Q4623&gt;$U$3,Q4623&lt;$U$4),Q4623*$V$3,OR(Q4623&gt;$U$3,Q4623&lt;$U$4),Q4623*$V$4,OR(Q4623&gt;$U$5,Q4623&lt;$U$6),Q4623*$V$6,OR(Q4623&gt;$U$6,Q4623&lt;$U$7),Q4623*$V$7)</f>
        <v>305.68</v>
      </c>
    </row>
    <row r="4624" spans="1:20" x14ac:dyDescent="0.3">
      <c r="A4624" s="2" t="s">
        <v>5309</v>
      </c>
      <c r="B4624" s="5">
        <v>44115</v>
      </c>
      <c r="C4624" s="5">
        <v>44115</v>
      </c>
      <c r="D4624" s="2" t="s">
        <v>45</v>
      </c>
      <c r="E4624" s="2" t="s">
        <v>46</v>
      </c>
      <c r="F4624" s="2" t="s">
        <v>467</v>
      </c>
      <c r="G4624" s="6" t="str">
        <f>VLOOKUP(F4624,'Customer Info'!A:B,2,0)</f>
        <v>Charles</v>
      </c>
      <c r="H4624" s="6" t="str">
        <f>VLOOKUP(F4624,'Customer Info'!A:C,3,0)</f>
        <v>Sheldon</v>
      </c>
      <c r="I4624" s="6" t="str">
        <f>VLOOKUP(F4624,'Customer Info'!A:E,5,0)</f>
        <v>Jakarta</v>
      </c>
      <c r="J4624" s="2" t="s">
        <v>433</v>
      </c>
      <c r="K4624" s="2">
        <v>1358</v>
      </c>
      <c r="L4624" s="2">
        <v>1294</v>
      </c>
      <c r="M4624" s="2">
        <v>3</v>
      </c>
      <c r="N4624" s="7">
        <f t="shared" si="288"/>
        <v>3882</v>
      </c>
      <c r="O4624" s="7">
        <f t="shared" si="289"/>
        <v>4074</v>
      </c>
      <c r="P4624" s="2">
        <v>28</v>
      </c>
      <c r="Q4624" s="8">
        <f t="shared" si="290"/>
        <v>4102</v>
      </c>
      <c r="R4624" s="8">
        <f t="shared" si="291"/>
        <v>192</v>
      </c>
      <c r="S4624" s="2" t="s">
        <v>31</v>
      </c>
      <c r="T4624" s="22" cm="1">
        <f t="array" ref="T4624">_xlfn.IFS(OR(Q4624&gt;$U$2,Q4624&lt;$U$3),Q4624*$V$2,OR(Q4624&gt;$U$3,Q4624&lt;$U$4),Q4624*$V$3,OR(Q4624&gt;$U$3,Q4624&lt;$U$4),Q4624*$V$4,OR(Q4624&gt;$U$5,Q4624&lt;$U$6),Q4624*$V$6,OR(Q4624&gt;$U$6,Q4624&lt;$U$7),Q4624*$V$7)</f>
        <v>82.04</v>
      </c>
    </row>
    <row r="4625" spans="1:20" x14ac:dyDescent="0.3">
      <c r="A4625" s="2" t="s">
        <v>5310</v>
      </c>
      <c r="B4625" s="5">
        <v>44194</v>
      </c>
      <c r="C4625" s="5">
        <v>44195</v>
      </c>
      <c r="D4625" s="2" t="s">
        <v>45</v>
      </c>
      <c r="E4625" s="2" t="s">
        <v>27</v>
      </c>
      <c r="F4625" s="2" t="s">
        <v>558</v>
      </c>
      <c r="G4625" s="6" t="str">
        <f>VLOOKUP(F4625,'Customer Info'!A:B,2,0)</f>
        <v>Darrin</v>
      </c>
      <c r="H4625" s="6" t="str">
        <f>VLOOKUP(F4625,'Customer Info'!A:C,3,0)</f>
        <v>Martin</v>
      </c>
      <c r="I4625" s="6" t="str">
        <f>VLOOKUP(F4625,'Customer Info'!A:E,5,0)</f>
        <v>Berlin</v>
      </c>
      <c r="J4625" s="2" t="s">
        <v>323</v>
      </c>
      <c r="K4625" s="2">
        <v>183</v>
      </c>
      <c r="L4625" s="2">
        <v>168</v>
      </c>
      <c r="M4625" s="2">
        <v>5</v>
      </c>
      <c r="N4625" s="7">
        <f t="shared" si="288"/>
        <v>840</v>
      </c>
      <c r="O4625" s="7">
        <f t="shared" si="289"/>
        <v>915</v>
      </c>
      <c r="P4625" s="2">
        <v>30</v>
      </c>
      <c r="Q4625" s="8">
        <f t="shared" si="290"/>
        <v>945</v>
      </c>
      <c r="R4625" s="8">
        <f t="shared" si="291"/>
        <v>75</v>
      </c>
      <c r="S4625" s="2" t="s">
        <v>31</v>
      </c>
      <c r="T4625" s="22" cm="1">
        <f t="array" ref="T4625">_xlfn.IFS(OR(Q4625&gt;$U$2,Q4625&lt;$U$3),Q4625*$V$2,OR(Q4625&gt;$U$3,Q4625&lt;$U$4),Q4625*$V$3,OR(Q4625&gt;$U$3,Q4625&lt;$U$4),Q4625*$V$4,OR(Q4625&gt;$U$5,Q4625&lt;$U$6),Q4625*$V$6,OR(Q4625&gt;$U$6,Q4625&lt;$U$7),Q4625*$V$7)</f>
        <v>18.900000000000002</v>
      </c>
    </row>
    <row r="4626" spans="1:20" x14ac:dyDescent="0.3">
      <c r="A4626" s="2" t="s">
        <v>5311</v>
      </c>
      <c r="B4626" s="5">
        <v>43937</v>
      </c>
      <c r="C4626" s="5">
        <v>43939</v>
      </c>
      <c r="D4626" s="2" t="s">
        <v>45</v>
      </c>
      <c r="E4626" s="2" t="s">
        <v>66</v>
      </c>
      <c r="F4626" s="2" t="s">
        <v>123</v>
      </c>
      <c r="G4626" s="6" t="str">
        <f>VLOOKUP(F4626,'Customer Info'!A:B,2,0)</f>
        <v>Frank</v>
      </c>
      <c r="H4626" s="6" t="str">
        <f>VLOOKUP(F4626,'Customer Info'!A:C,3,0)</f>
        <v>Hawley</v>
      </c>
      <c r="I4626" s="6" t="str">
        <f>VLOOKUP(F4626,'Customer Info'!A:E,5,0)</f>
        <v>Gold Coast</v>
      </c>
      <c r="J4626" s="2" t="s">
        <v>476</v>
      </c>
      <c r="K4626" s="2">
        <v>58</v>
      </c>
      <c r="L4626" s="2">
        <v>56</v>
      </c>
      <c r="M4626" s="2">
        <v>2</v>
      </c>
      <c r="N4626" s="7">
        <f t="shared" si="288"/>
        <v>112</v>
      </c>
      <c r="O4626" s="7">
        <f t="shared" si="289"/>
        <v>116</v>
      </c>
      <c r="P4626" s="2">
        <v>10</v>
      </c>
      <c r="Q4626" s="8">
        <f t="shared" si="290"/>
        <v>126</v>
      </c>
      <c r="R4626" s="8">
        <f t="shared" si="291"/>
        <v>4</v>
      </c>
      <c r="S4626" s="2" t="s">
        <v>28</v>
      </c>
      <c r="T4626" s="22" cm="1">
        <f t="array" ref="T4626">_xlfn.IFS(OR(Q4626&gt;$U$2,Q4626&lt;$U$3),Q4626*$V$2,OR(Q4626&gt;$U$3,Q4626&lt;$U$4),Q4626*$V$3,OR(Q4626&gt;$U$3,Q4626&lt;$U$4),Q4626*$V$4,OR(Q4626&gt;$U$5,Q4626&lt;$U$6),Q4626*$V$6,OR(Q4626&gt;$U$6,Q4626&lt;$U$7),Q4626*$V$7)</f>
        <v>2.52</v>
      </c>
    </row>
    <row r="4627" spans="1:20" x14ac:dyDescent="0.3">
      <c r="A4627" s="2" t="s">
        <v>5312</v>
      </c>
      <c r="B4627" s="5">
        <v>44092</v>
      </c>
      <c r="C4627" s="5">
        <v>44092</v>
      </c>
      <c r="D4627" s="2" t="s">
        <v>45</v>
      </c>
      <c r="E4627" s="2" t="s">
        <v>46</v>
      </c>
      <c r="F4627" s="2" t="s">
        <v>96</v>
      </c>
      <c r="G4627" s="6" t="str">
        <f>VLOOKUP(F4627,'Customer Info'!A:B,2,0)</f>
        <v>David</v>
      </c>
      <c r="H4627" s="6" t="str">
        <f>VLOOKUP(F4627,'Customer Info'!A:C,3,0)</f>
        <v>Kendrick</v>
      </c>
      <c r="I4627" s="6" t="str">
        <f>VLOOKUP(F4627,'Customer Info'!A:E,5,0)</f>
        <v>Kunming</v>
      </c>
      <c r="J4627" s="2" t="s">
        <v>1010</v>
      </c>
      <c r="K4627" s="2">
        <v>765</v>
      </c>
      <c r="L4627" s="2">
        <v>701</v>
      </c>
      <c r="M4627" s="2">
        <v>2</v>
      </c>
      <c r="N4627" s="7">
        <f t="shared" si="288"/>
        <v>1402</v>
      </c>
      <c r="O4627" s="7">
        <f t="shared" si="289"/>
        <v>1530</v>
      </c>
      <c r="P4627" s="2">
        <v>98</v>
      </c>
      <c r="Q4627" s="8">
        <f t="shared" si="290"/>
        <v>1628</v>
      </c>
      <c r="R4627" s="8">
        <f t="shared" si="291"/>
        <v>128</v>
      </c>
      <c r="S4627" s="2" t="s">
        <v>61</v>
      </c>
      <c r="T4627" s="22" cm="1">
        <f t="array" ref="T4627">_xlfn.IFS(OR(Q4627&gt;$U$2,Q4627&lt;$U$3),Q4627*$V$2,OR(Q4627&gt;$U$3,Q4627&lt;$U$4),Q4627*$V$3,OR(Q4627&gt;$U$3,Q4627&lt;$U$4),Q4627*$V$4,OR(Q4627&gt;$U$5,Q4627&lt;$U$6),Q4627*$V$6,OR(Q4627&gt;$U$6,Q4627&lt;$U$7),Q4627*$V$7)</f>
        <v>32.56</v>
      </c>
    </row>
    <row r="4628" spans="1:20" x14ac:dyDescent="0.3">
      <c r="A4628" s="2" t="s">
        <v>5313</v>
      </c>
      <c r="B4628" s="5">
        <v>43972</v>
      </c>
      <c r="C4628" s="5">
        <v>43974</v>
      </c>
      <c r="D4628" s="2" t="s">
        <v>26</v>
      </c>
      <c r="E4628" s="2" t="s">
        <v>66</v>
      </c>
      <c r="F4628" s="2" t="s">
        <v>558</v>
      </c>
      <c r="G4628" s="6" t="str">
        <f>VLOOKUP(F4628,'Customer Info'!A:B,2,0)</f>
        <v>Darrin</v>
      </c>
      <c r="H4628" s="6" t="str">
        <f>VLOOKUP(F4628,'Customer Info'!A:C,3,0)</f>
        <v>Martin</v>
      </c>
      <c r="I4628" s="6" t="str">
        <f>VLOOKUP(F4628,'Customer Info'!A:E,5,0)</f>
        <v>Berlin</v>
      </c>
      <c r="J4628" s="2" t="s">
        <v>790</v>
      </c>
      <c r="K4628" s="2">
        <v>1210</v>
      </c>
      <c r="L4628" s="2">
        <v>1164</v>
      </c>
      <c r="M4628" s="2">
        <v>4</v>
      </c>
      <c r="N4628" s="7">
        <f t="shared" si="288"/>
        <v>4656</v>
      </c>
      <c r="O4628" s="7">
        <f t="shared" si="289"/>
        <v>4840</v>
      </c>
      <c r="P4628" s="2">
        <v>28</v>
      </c>
      <c r="Q4628" s="8">
        <f t="shared" si="290"/>
        <v>4868</v>
      </c>
      <c r="R4628" s="8">
        <f t="shared" si="291"/>
        <v>184</v>
      </c>
      <c r="S4628" s="2" t="s">
        <v>31</v>
      </c>
      <c r="T4628" s="22" cm="1">
        <f t="array" ref="T4628">_xlfn.IFS(OR(Q4628&gt;$U$2,Q4628&lt;$U$3),Q4628*$V$2,OR(Q4628&gt;$U$3,Q4628&lt;$U$4),Q4628*$V$3,OR(Q4628&gt;$U$3,Q4628&lt;$U$4),Q4628*$V$4,OR(Q4628&gt;$U$5,Q4628&lt;$U$6),Q4628*$V$6,OR(Q4628&gt;$U$6,Q4628&lt;$U$7),Q4628*$V$7)</f>
        <v>97.36</v>
      </c>
    </row>
    <row r="4629" spans="1:20" x14ac:dyDescent="0.3">
      <c r="A4629" s="2" t="s">
        <v>5314</v>
      </c>
      <c r="B4629" s="5">
        <v>44066</v>
      </c>
      <c r="C4629" s="5">
        <v>44068</v>
      </c>
      <c r="D4629" s="2" t="s">
        <v>26</v>
      </c>
      <c r="E4629" s="2" t="s">
        <v>27</v>
      </c>
      <c r="F4629" s="2" t="s">
        <v>1180</v>
      </c>
      <c r="G4629" s="6" t="str">
        <f>VLOOKUP(F4629,'Customer Info'!A:B,2,0)</f>
        <v>Michael</v>
      </c>
      <c r="H4629" s="6" t="str">
        <f>VLOOKUP(F4629,'Customer Info'!A:C,3,0)</f>
        <v>Moore</v>
      </c>
      <c r="I4629" s="6" t="str">
        <f>VLOOKUP(F4629,'Customer Info'!A:E,5,0)</f>
        <v>Vadodara</v>
      </c>
      <c r="J4629" s="2" t="s">
        <v>386</v>
      </c>
      <c r="K4629" s="2">
        <v>1700</v>
      </c>
      <c r="L4629" s="2">
        <v>1620</v>
      </c>
      <c r="M4629" s="2">
        <v>3</v>
      </c>
      <c r="N4629" s="7">
        <f t="shared" si="288"/>
        <v>4860</v>
      </c>
      <c r="O4629" s="7">
        <f t="shared" si="289"/>
        <v>5100</v>
      </c>
      <c r="P4629" s="2">
        <v>82</v>
      </c>
      <c r="Q4629" s="8">
        <f t="shared" si="290"/>
        <v>5182</v>
      </c>
      <c r="R4629" s="8">
        <f t="shared" si="291"/>
        <v>240</v>
      </c>
      <c r="S4629" s="2" t="s">
        <v>31</v>
      </c>
      <c r="T4629" s="22" cm="1">
        <f t="array" ref="T4629">_xlfn.IFS(OR(Q4629&gt;$U$2,Q4629&lt;$U$3),Q4629*$V$2,OR(Q4629&gt;$U$3,Q4629&lt;$U$4),Q4629*$V$3,OR(Q4629&gt;$U$3,Q4629&lt;$U$4),Q4629*$V$4,OR(Q4629&gt;$U$5,Q4629&lt;$U$6),Q4629*$V$6,OR(Q4629&gt;$U$6,Q4629&lt;$U$7),Q4629*$V$7)</f>
        <v>103.64</v>
      </c>
    </row>
    <row r="4630" spans="1:20" x14ac:dyDescent="0.3">
      <c r="A4630" s="2" t="s">
        <v>5315</v>
      </c>
      <c r="B4630" s="5">
        <v>43960</v>
      </c>
      <c r="C4630" s="5">
        <v>43961</v>
      </c>
      <c r="D4630" s="2" t="s">
        <v>26</v>
      </c>
      <c r="E4630" s="2" t="s">
        <v>27</v>
      </c>
      <c r="F4630" s="2" t="s">
        <v>1366</v>
      </c>
      <c r="G4630" s="6" t="str">
        <f>VLOOKUP(F4630,'Customer Info'!A:B,2,0)</f>
        <v>Duane</v>
      </c>
      <c r="H4630" s="6" t="str">
        <f>VLOOKUP(F4630,'Customer Info'!A:C,3,0)</f>
        <v>Noonan</v>
      </c>
      <c r="I4630" s="6" t="str">
        <f>VLOOKUP(F4630,'Customer Info'!A:E,5,0)</f>
        <v>Durg</v>
      </c>
      <c r="J4630" s="2" t="s">
        <v>512</v>
      </c>
      <c r="K4630" s="2">
        <v>6611</v>
      </c>
      <c r="L4630" s="2">
        <v>5943</v>
      </c>
      <c r="M4630" s="2">
        <v>1</v>
      </c>
      <c r="N4630" s="7">
        <f t="shared" si="288"/>
        <v>5943</v>
      </c>
      <c r="O4630" s="7">
        <f t="shared" si="289"/>
        <v>6611</v>
      </c>
      <c r="P4630" s="2">
        <v>58</v>
      </c>
      <c r="Q4630" s="8">
        <f t="shared" si="290"/>
        <v>6669</v>
      </c>
      <c r="R4630" s="8">
        <f t="shared" si="291"/>
        <v>668</v>
      </c>
      <c r="S4630" s="2" t="s">
        <v>28</v>
      </c>
      <c r="T4630" s="22" cm="1">
        <f t="array" ref="T4630">_xlfn.IFS(OR(Q4630&gt;$U$2,Q4630&lt;$U$3),Q4630*$V$2,OR(Q4630&gt;$U$3,Q4630&lt;$U$4),Q4630*$V$3,OR(Q4630&gt;$U$3,Q4630&lt;$U$4),Q4630*$V$4,OR(Q4630&gt;$U$5,Q4630&lt;$U$6),Q4630*$V$6,OR(Q4630&gt;$U$6,Q4630&lt;$U$7),Q4630*$V$7)</f>
        <v>133.38</v>
      </c>
    </row>
    <row r="4631" spans="1:20" x14ac:dyDescent="0.3">
      <c r="A4631" s="2" t="s">
        <v>5316</v>
      </c>
      <c r="B4631" s="5">
        <v>43881</v>
      </c>
      <c r="C4631" s="5">
        <v>43882</v>
      </c>
      <c r="D4631" s="2" t="s">
        <v>26</v>
      </c>
      <c r="E4631" s="2" t="s">
        <v>41</v>
      </c>
      <c r="F4631" s="2" t="s">
        <v>1317</v>
      </c>
      <c r="G4631" s="6" t="str">
        <f>VLOOKUP(F4631,'Customer Info'!A:B,2,0)</f>
        <v>Vivek</v>
      </c>
      <c r="H4631" s="6" t="str">
        <f>VLOOKUP(F4631,'Customer Info'!A:C,3,0)</f>
        <v>Gonzalez</v>
      </c>
      <c r="I4631" s="6" t="str">
        <f>VLOOKUP(F4631,'Customer Info'!A:E,5,0)</f>
        <v>Nanyang</v>
      </c>
      <c r="J4631" s="2" t="s">
        <v>414</v>
      </c>
      <c r="K4631" s="2">
        <v>6012</v>
      </c>
      <c r="L4631" s="2">
        <v>5677</v>
      </c>
      <c r="M4631" s="2">
        <v>7</v>
      </c>
      <c r="N4631" s="7">
        <f t="shared" si="288"/>
        <v>39739</v>
      </c>
      <c r="O4631" s="7">
        <f t="shared" si="289"/>
        <v>42084</v>
      </c>
      <c r="P4631" s="2">
        <v>51</v>
      </c>
      <c r="Q4631" s="8">
        <f t="shared" si="290"/>
        <v>42135</v>
      </c>
      <c r="R4631" s="8">
        <f t="shared" si="291"/>
        <v>2345</v>
      </c>
      <c r="S4631" s="2" t="s">
        <v>61</v>
      </c>
      <c r="T4631" s="22" cm="1">
        <f t="array" ref="T4631">_xlfn.IFS(OR(Q4631&gt;$U$2,Q4631&lt;$U$3),Q4631*$V$2,OR(Q4631&gt;$U$3,Q4631&lt;$U$4),Q4631*$V$3,OR(Q4631&gt;$U$3,Q4631&lt;$U$4),Q4631*$V$4,OR(Q4631&gt;$U$5,Q4631&lt;$U$6),Q4631*$V$6,OR(Q4631&gt;$U$6,Q4631&lt;$U$7),Q4631*$V$7)</f>
        <v>842.7</v>
      </c>
    </row>
    <row r="4632" spans="1:20" x14ac:dyDescent="0.3">
      <c r="A4632" s="2" t="s">
        <v>5317</v>
      </c>
      <c r="B4632" s="5">
        <v>44125</v>
      </c>
      <c r="C4632" s="5">
        <v>44126</v>
      </c>
      <c r="D4632" s="2" t="s">
        <v>26</v>
      </c>
      <c r="E4632" s="2" t="s">
        <v>34</v>
      </c>
      <c r="F4632" s="2" t="s">
        <v>1360</v>
      </c>
      <c r="G4632" s="6" t="str">
        <f>VLOOKUP(F4632,'Customer Info'!A:B,2,0)</f>
        <v>Ted</v>
      </c>
      <c r="H4632" s="6" t="str">
        <f>VLOOKUP(F4632,'Customer Info'!A:C,3,0)</f>
        <v>Trevino</v>
      </c>
      <c r="I4632" s="6" t="str">
        <f>VLOOKUP(F4632,'Customer Info'!A:E,5,0)</f>
        <v>Gold Coast</v>
      </c>
      <c r="J4632" s="2" t="s">
        <v>103</v>
      </c>
      <c r="K4632" s="2">
        <v>1623</v>
      </c>
      <c r="L4632" s="2">
        <v>1546</v>
      </c>
      <c r="M4632" s="2">
        <v>1</v>
      </c>
      <c r="N4632" s="7">
        <f t="shared" si="288"/>
        <v>1546</v>
      </c>
      <c r="O4632" s="7">
        <f t="shared" si="289"/>
        <v>1623</v>
      </c>
      <c r="P4632" s="2">
        <v>45</v>
      </c>
      <c r="Q4632" s="8">
        <f t="shared" si="290"/>
        <v>1668</v>
      </c>
      <c r="R4632" s="8">
        <f t="shared" si="291"/>
        <v>77</v>
      </c>
      <c r="S4632" s="2" t="s">
        <v>31</v>
      </c>
      <c r="T4632" s="22" cm="1">
        <f t="array" ref="T4632">_xlfn.IFS(OR(Q4632&gt;$U$2,Q4632&lt;$U$3),Q4632*$V$2,OR(Q4632&gt;$U$3,Q4632&lt;$U$4),Q4632*$V$3,OR(Q4632&gt;$U$3,Q4632&lt;$U$4),Q4632*$V$4,OR(Q4632&gt;$U$5,Q4632&lt;$U$6),Q4632*$V$6,OR(Q4632&gt;$U$6,Q4632&lt;$U$7),Q4632*$V$7)</f>
        <v>33.36</v>
      </c>
    </row>
    <row r="4633" spans="1:20" x14ac:dyDescent="0.3">
      <c r="A4633" s="2" t="s">
        <v>5318</v>
      </c>
      <c r="B4633" s="5">
        <v>44157</v>
      </c>
      <c r="C4633" s="5">
        <v>44157</v>
      </c>
      <c r="D4633" s="2" t="s">
        <v>45</v>
      </c>
      <c r="E4633" s="2" t="s">
        <v>41</v>
      </c>
      <c r="F4633" s="2" t="s">
        <v>706</v>
      </c>
      <c r="G4633" s="6" t="str">
        <f>VLOOKUP(F4633,'Customer Info'!A:B,2,0)</f>
        <v>Adrian</v>
      </c>
      <c r="H4633" s="6" t="str">
        <f>VLOOKUP(F4633,'Customer Info'!A:C,3,0)</f>
        <v>Barton</v>
      </c>
      <c r="I4633" s="6" t="str">
        <f>VLOOKUP(F4633,'Customer Info'!A:E,5,0)</f>
        <v>Wetzlar</v>
      </c>
      <c r="J4633" s="2" t="s">
        <v>148</v>
      </c>
      <c r="K4633" s="2">
        <v>145</v>
      </c>
      <c r="L4633" s="2">
        <v>130</v>
      </c>
      <c r="M4633" s="2">
        <v>2</v>
      </c>
      <c r="N4633" s="7">
        <f t="shared" si="288"/>
        <v>260</v>
      </c>
      <c r="O4633" s="7">
        <f t="shared" si="289"/>
        <v>290</v>
      </c>
      <c r="P4633" s="2">
        <v>30</v>
      </c>
      <c r="Q4633" s="8">
        <f t="shared" si="290"/>
        <v>320</v>
      </c>
      <c r="R4633" s="8">
        <f t="shared" si="291"/>
        <v>30</v>
      </c>
      <c r="S4633" s="2" t="s">
        <v>61</v>
      </c>
      <c r="T4633" s="22" cm="1">
        <f t="array" ref="T4633">_xlfn.IFS(OR(Q4633&gt;$U$2,Q4633&lt;$U$3),Q4633*$V$2,OR(Q4633&gt;$U$3,Q4633&lt;$U$4),Q4633*$V$3,OR(Q4633&gt;$U$3,Q4633&lt;$U$4),Q4633*$V$4,OR(Q4633&gt;$U$5,Q4633&lt;$U$6),Q4633*$V$6,OR(Q4633&gt;$U$6,Q4633&lt;$U$7),Q4633*$V$7)</f>
        <v>6.4</v>
      </c>
    </row>
    <row r="4634" spans="1:20" x14ac:dyDescent="0.3">
      <c r="A4634" s="2" t="s">
        <v>5319</v>
      </c>
      <c r="B4634" s="5">
        <v>43976</v>
      </c>
      <c r="C4634" s="5">
        <v>43978</v>
      </c>
      <c r="D4634" s="2" t="s">
        <v>26</v>
      </c>
      <c r="E4634" s="2" t="s">
        <v>34</v>
      </c>
      <c r="F4634" s="2" t="s">
        <v>183</v>
      </c>
      <c r="G4634" s="6" t="str">
        <f>VLOOKUP(F4634,'Customer Info'!A:B,2,0)</f>
        <v>Adam</v>
      </c>
      <c r="H4634" s="6" t="str">
        <f>VLOOKUP(F4634,'Customer Info'!A:C,3,0)</f>
        <v>Bellavance</v>
      </c>
      <c r="I4634" s="6" t="str">
        <f>VLOOKUP(F4634,'Customer Info'!A:E,5,0)</f>
        <v>Kwinana</v>
      </c>
      <c r="J4634" s="2" t="s">
        <v>109</v>
      </c>
      <c r="K4634" s="2">
        <v>1569</v>
      </c>
      <c r="L4634" s="2">
        <v>1466</v>
      </c>
      <c r="M4634" s="2">
        <v>2</v>
      </c>
      <c r="N4634" s="7">
        <f t="shared" si="288"/>
        <v>2932</v>
      </c>
      <c r="O4634" s="7">
        <f t="shared" si="289"/>
        <v>3138</v>
      </c>
      <c r="P4634" s="2">
        <v>57</v>
      </c>
      <c r="Q4634" s="8">
        <f t="shared" si="290"/>
        <v>3195</v>
      </c>
      <c r="R4634" s="8">
        <f t="shared" si="291"/>
        <v>206</v>
      </c>
      <c r="S4634" s="2" t="s">
        <v>61</v>
      </c>
      <c r="T4634" s="22" cm="1">
        <f t="array" ref="T4634">_xlfn.IFS(OR(Q4634&gt;$U$2,Q4634&lt;$U$3),Q4634*$V$2,OR(Q4634&gt;$U$3,Q4634&lt;$U$4),Q4634*$V$3,OR(Q4634&gt;$U$3,Q4634&lt;$U$4),Q4634*$V$4,OR(Q4634&gt;$U$5,Q4634&lt;$U$6),Q4634*$V$6,OR(Q4634&gt;$U$6,Q4634&lt;$U$7),Q4634*$V$7)</f>
        <v>63.9</v>
      </c>
    </row>
    <row r="4635" spans="1:20" x14ac:dyDescent="0.3">
      <c r="A4635" s="2" t="s">
        <v>5320</v>
      </c>
      <c r="B4635" s="5">
        <v>44177</v>
      </c>
      <c r="C4635" s="5">
        <v>44178</v>
      </c>
      <c r="D4635" s="2" t="s">
        <v>45</v>
      </c>
      <c r="E4635" s="2" t="s">
        <v>89</v>
      </c>
      <c r="F4635" s="2" t="s">
        <v>1239</v>
      </c>
      <c r="G4635" s="6" t="str">
        <f>VLOOKUP(F4635,'Customer Info'!A:B,2,0)</f>
        <v>Deanra</v>
      </c>
      <c r="H4635" s="6" t="str">
        <f>VLOOKUP(F4635,'Customer Info'!A:C,3,0)</f>
        <v>Eno</v>
      </c>
      <c r="I4635" s="6" t="str">
        <f>VLOOKUP(F4635,'Customer Info'!A:E,5,0)</f>
        <v>Langen</v>
      </c>
      <c r="J4635" s="2" t="s">
        <v>412</v>
      </c>
      <c r="K4635" s="2">
        <v>1169</v>
      </c>
      <c r="L4635" s="2">
        <v>1072</v>
      </c>
      <c r="M4635" s="2">
        <v>1</v>
      </c>
      <c r="N4635" s="7">
        <f t="shared" si="288"/>
        <v>1072</v>
      </c>
      <c r="O4635" s="7">
        <f t="shared" si="289"/>
        <v>1169</v>
      </c>
      <c r="P4635" s="2">
        <v>43</v>
      </c>
      <c r="Q4635" s="8">
        <f t="shared" si="290"/>
        <v>1212</v>
      </c>
      <c r="R4635" s="8">
        <f t="shared" si="291"/>
        <v>97</v>
      </c>
      <c r="S4635" s="2" t="s">
        <v>61</v>
      </c>
      <c r="T4635" s="22" cm="1">
        <f t="array" ref="T4635">_xlfn.IFS(OR(Q4635&gt;$U$2,Q4635&lt;$U$3),Q4635*$V$2,OR(Q4635&gt;$U$3,Q4635&lt;$U$4),Q4635*$V$3,OR(Q4635&gt;$U$3,Q4635&lt;$U$4),Q4635*$V$4,OR(Q4635&gt;$U$5,Q4635&lt;$U$6),Q4635*$V$6,OR(Q4635&gt;$U$6,Q4635&lt;$U$7),Q4635*$V$7)</f>
        <v>24.240000000000002</v>
      </c>
    </row>
    <row r="4636" spans="1:20" x14ac:dyDescent="0.3">
      <c r="A4636" s="2" t="s">
        <v>5321</v>
      </c>
      <c r="B4636" s="5">
        <v>44097</v>
      </c>
      <c r="C4636" s="5">
        <v>44099</v>
      </c>
      <c r="D4636" s="2" t="s">
        <v>45</v>
      </c>
      <c r="E4636" s="2" t="s">
        <v>41</v>
      </c>
      <c r="F4636" s="2" t="s">
        <v>77</v>
      </c>
      <c r="G4636" s="6" t="str">
        <f>VLOOKUP(F4636,'Customer Info'!A:B,2,0)</f>
        <v>Kelly</v>
      </c>
      <c r="H4636" s="6" t="str">
        <f>VLOOKUP(F4636,'Customer Info'!A:C,3,0)</f>
        <v>Collister</v>
      </c>
      <c r="I4636" s="6" t="str">
        <f>VLOOKUP(F4636,'Customer Info'!A:E,5,0)</f>
        <v>Tangshan</v>
      </c>
      <c r="J4636" s="2" t="s">
        <v>577</v>
      </c>
      <c r="K4636" s="2">
        <v>214</v>
      </c>
      <c r="L4636" s="2">
        <v>199</v>
      </c>
      <c r="M4636" s="2">
        <v>4</v>
      </c>
      <c r="N4636" s="7">
        <f t="shared" si="288"/>
        <v>796</v>
      </c>
      <c r="O4636" s="7">
        <f t="shared" si="289"/>
        <v>856</v>
      </c>
      <c r="P4636" s="2">
        <v>44</v>
      </c>
      <c r="Q4636" s="8">
        <f t="shared" si="290"/>
        <v>900</v>
      </c>
      <c r="R4636" s="8">
        <f t="shared" si="291"/>
        <v>60</v>
      </c>
      <c r="S4636" s="2" t="s">
        <v>31</v>
      </c>
      <c r="T4636" s="22" cm="1">
        <f t="array" ref="T4636">_xlfn.IFS(OR(Q4636&gt;$U$2,Q4636&lt;$U$3),Q4636*$V$2,OR(Q4636&gt;$U$3,Q4636&lt;$U$4),Q4636*$V$3,OR(Q4636&gt;$U$3,Q4636&lt;$U$4),Q4636*$V$4,OR(Q4636&gt;$U$5,Q4636&lt;$U$6),Q4636*$V$6,OR(Q4636&gt;$U$6,Q4636&lt;$U$7),Q4636*$V$7)</f>
        <v>18</v>
      </c>
    </row>
    <row r="4637" spans="1:20" x14ac:dyDescent="0.3">
      <c r="A4637" s="2" t="s">
        <v>5322</v>
      </c>
      <c r="B4637" s="5">
        <v>44182</v>
      </c>
      <c r="C4637" s="5">
        <v>44182</v>
      </c>
      <c r="D4637" s="2" t="s">
        <v>33</v>
      </c>
      <c r="E4637" s="2" t="s">
        <v>89</v>
      </c>
      <c r="F4637" s="2" t="s">
        <v>528</v>
      </c>
      <c r="G4637" s="6" t="str">
        <f>VLOOKUP(F4637,'Customer Info'!A:B,2,0)</f>
        <v>Peter</v>
      </c>
      <c r="H4637" s="6" t="str">
        <f>VLOOKUP(F4637,'Customer Info'!A:C,3,0)</f>
        <v>McVee</v>
      </c>
      <c r="I4637" s="6" t="str">
        <f>VLOOKUP(F4637,'Customer Info'!A:E,5,0)</f>
        <v>Hamburg</v>
      </c>
      <c r="J4637" s="2" t="s">
        <v>48</v>
      </c>
      <c r="K4637" s="2">
        <v>2515</v>
      </c>
      <c r="L4637" s="2">
        <v>2397</v>
      </c>
      <c r="M4637" s="2">
        <v>5</v>
      </c>
      <c r="N4637" s="7">
        <f t="shared" si="288"/>
        <v>11985</v>
      </c>
      <c r="O4637" s="7">
        <f t="shared" si="289"/>
        <v>12575</v>
      </c>
      <c r="P4637" s="2">
        <v>34</v>
      </c>
      <c r="Q4637" s="8">
        <f t="shared" si="290"/>
        <v>12609</v>
      </c>
      <c r="R4637" s="8">
        <f t="shared" si="291"/>
        <v>590</v>
      </c>
      <c r="S4637" s="2" t="s">
        <v>61</v>
      </c>
      <c r="T4637" s="22" cm="1">
        <f t="array" ref="T4637">_xlfn.IFS(OR(Q4637&gt;$U$2,Q4637&lt;$U$3),Q4637*$V$2,OR(Q4637&gt;$U$3,Q4637&lt;$U$4),Q4637*$V$3,OR(Q4637&gt;$U$3,Q4637&lt;$U$4),Q4637*$V$4,OR(Q4637&gt;$U$5,Q4637&lt;$U$6),Q4637*$V$6,OR(Q4637&gt;$U$6,Q4637&lt;$U$7),Q4637*$V$7)</f>
        <v>252.18</v>
      </c>
    </row>
    <row r="4638" spans="1:20" x14ac:dyDescent="0.3">
      <c r="A4638" s="2" t="s">
        <v>5323</v>
      </c>
      <c r="B4638" s="5">
        <v>44128</v>
      </c>
      <c r="C4638" s="5">
        <v>44130</v>
      </c>
      <c r="D4638" s="2" t="s">
        <v>45</v>
      </c>
      <c r="E4638" s="2" t="s">
        <v>41</v>
      </c>
      <c r="F4638" s="2" t="s">
        <v>231</v>
      </c>
      <c r="G4638" s="6" t="str">
        <f>VLOOKUP(F4638,'Customer Info'!A:B,2,0)</f>
        <v>Roy</v>
      </c>
      <c r="H4638" s="6" t="str">
        <f>VLOOKUP(F4638,'Customer Info'!A:C,3,0)</f>
        <v>Phan</v>
      </c>
      <c r="I4638" s="6" t="str">
        <f>VLOOKUP(F4638,'Customer Info'!A:E,5,0)</f>
        <v>Melbourne</v>
      </c>
      <c r="J4638" s="2" t="s">
        <v>998</v>
      </c>
      <c r="K4638" s="2">
        <v>805</v>
      </c>
      <c r="L4638" s="2">
        <v>746</v>
      </c>
      <c r="M4638" s="2">
        <v>4</v>
      </c>
      <c r="N4638" s="7">
        <f t="shared" si="288"/>
        <v>2984</v>
      </c>
      <c r="O4638" s="7">
        <f t="shared" si="289"/>
        <v>3220</v>
      </c>
      <c r="P4638" s="2">
        <v>20</v>
      </c>
      <c r="Q4638" s="8">
        <f t="shared" si="290"/>
        <v>3240</v>
      </c>
      <c r="R4638" s="8">
        <f t="shared" si="291"/>
        <v>236</v>
      </c>
      <c r="S4638" s="2" t="s">
        <v>61</v>
      </c>
      <c r="T4638" s="22" cm="1">
        <f t="array" ref="T4638">_xlfn.IFS(OR(Q4638&gt;$U$2,Q4638&lt;$U$3),Q4638*$V$2,OR(Q4638&gt;$U$3,Q4638&lt;$U$4),Q4638*$V$3,OR(Q4638&gt;$U$3,Q4638&lt;$U$4),Q4638*$V$4,OR(Q4638&gt;$U$5,Q4638&lt;$U$6),Q4638*$V$6,OR(Q4638&gt;$U$6,Q4638&lt;$U$7),Q4638*$V$7)</f>
        <v>64.8</v>
      </c>
    </row>
    <row r="4639" spans="1:20" x14ac:dyDescent="0.3">
      <c r="A4639" s="2" t="s">
        <v>5324</v>
      </c>
      <c r="B4639" s="5">
        <v>44028</v>
      </c>
      <c r="C4639" s="5">
        <v>44028</v>
      </c>
      <c r="D4639" s="2" t="s">
        <v>26</v>
      </c>
      <c r="E4639" s="2" t="s">
        <v>66</v>
      </c>
      <c r="F4639" s="2" t="s">
        <v>242</v>
      </c>
      <c r="G4639" s="6" t="str">
        <f>VLOOKUP(F4639,'Customer Info'!A:B,2,0)</f>
        <v>Max</v>
      </c>
      <c r="H4639" s="6" t="str">
        <f>VLOOKUP(F4639,'Customer Info'!A:C,3,0)</f>
        <v>Ludwig</v>
      </c>
      <c r="I4639" s="6" t="str">
        <f>VLOOKUP(F4639,'Customer Info'!A:E,5,0)</f>
        <v>Newcastle</v>
      </c>
      <c r="J4639" s="2" t="s">
        <v>424</v>
      </c>
      <c r="K4639" s="2">
        <v>7232</v>
      </c>
      <c r="L4639" s="2">
        <v>6753</v>
      </c>
      <c r="M4639" s="2">
        <v>2</v>
      </c>
      <c r="N4639" s="7">
        <f t="shared" si="288"/>
        <v>13506</v>
      </c>
      <c r="O4639" s="7">
        <f t="shared" si="289"/>
        <v>14464</v>
      </c>
      <c r="P4639" s="2">
        <v>54</v>
      </c>
      <c r="Q4639" s="8">
        <f t="shared" si="290"/>
        <v>14518</v>
      </c>
      <c r="R4639" s="8">
        <f t="shared" si="291"/>
        <v>958</v>
      </c>
      <c r="S4639" s="2" t="s">
        <v>61</v>
      </c>
      <c r="T4639" s="22" cm="1">
        <f t="array" ref="T4639">_xlfn.IFS(OR(Q4639&gt;$U$2,Q4639&lt;$U$3),Q4639*$V$2,OR(Q4639&gt;$U$3,Q4639&lt;$U$4),Q4639*$V$3,OR(Q4639&gt;$U$3,Q4639&lt;$U$4),Q4639*$V$4,OR(Q4639&gt;$U$5,Q4639&lt;$U$6),Q4639*$V$6,OR(Q4639&gt;$U$6,Q4639&lt;$U$7),Q4639*$V$7)</f>
        <v>290.36</v>
      </c>
    </row>
    <row r="4640" spans="1:20" x14ac:dyDescent="0.3">
      <c r="A4640" s="2" t="s">
        <v>5325</v>
      </c>
      <c r="B4640" s="5">
        <v>44104</v>
      </c>
      <c r="C4640" s="5">
        <v>44104</v>
      </c>
      <c r="D4640" s="2" t="s">
        <v>45</v>
      </c>
      <c r="E4640" s="2" t="s">
        <v>46</v>
      </c>
      <c r="F4640" s="2" t="s">
        <v>345</v>
      </c>
      <c r="G4640" s="6" t="str">
        <f>VLOOKUP(F4640,'Customer Info'!A:B,2,0)</f>
        <v>Shahid</v>
      </c>
      <c r="H4640" s="6" t="str">
        <f>VLOOKUP(F4640,'Customer Info'!A:C,3,0)</f>
        <v>Collister</v>
      </c>
      <c r="I4640" s="6" t="str">
        <f>VLOOKUP(F4640,'Customer Info'!A:E,5,0)</f>
        <v>Leipzig</v>
      </c>
      <c r="J4640" s="2" t="s">
        <v>762</v>
      </c>
      <c r="K4640" s="2">
        <v>1060</v>
      </c>
      <c r="L4640" s="2">
        <v>964</v>
      </c>
      <c r="M4640" s="2">
        <v>4</v>
      </c>
      <c r="N4640" s="7">
        <f t="shared" si="288"/>
        <v>3856</v>
      </c>
      <c r="O4640" s="7">
        <f t="shared" si="289"/>
        <v>4240</v>
      </c>
      <c r="P4640" s="2">
        <v>91</v>
      </c>
      <c r="Q4640" s="8">
        <f t="shared" si="290"/>
        <v>4331</v>
      </c>
      <c r="R4640" s="8">
        <f t="shared" si="291"/>
        <v>384</v>
      </c>
      <c r="S4640" s="2" t="s">
        <v>31</v>
      </c>
      <c r="T4640" s="22" cm="1">
        <f t="array" ref="T4640">_xlfn.IFS(OR(Q4640&gt;$U$2,Q4640&lt;$U$3),Q4640*$V$2,OR(Q4640&gt;$U$3,Q4640&lt;$U$4),Q4640*$V$3,OR(Q4640&gt;$U$3,Q4640&lt;$U$4),Q4640*$V$4,OR(Q4640&gt;$U$5,Q4640&lt;$U$6),Q4640*$V$6,OR(Q4640&gt;$U$6,Q4640&lt;$U$7),Q4640*$V$7)</f>
        <v>86.62</v>
      </c>
    </row>
    <row r="4641" spans="1:20" x14ac:dyDescent="0.3">
      <c r="A4641" s="2" t="s">
        <v>5326</v>
      </c>
      <c r="B4641" s="5">
        <v>44133</v>
      </c>
      <c r="C4641" s="5">
        <v>44133</v>
      </c>
      <c r="D4641" s="2" t="s">
        <v>33</v>
      </c>
      <c r="E4641" s="2" t="s">
        <v>66</v>
      </c>
      <c r="F4641" s="2" t="s">
        <v>1894</v>
      </c>
      <c r="G4641" s="6" t="str">
        <f>VLOOKUP(F4641,'Customer Info'!A:B,2,0)</f>
        <v>Eugene</v>
      </c>
      <c r="H4641" s="6" t="str">
        <f>VLOOKUP(F4641,'Customer Info'!A:C,3,0)</f>
        <v>Barchas</v>
      </c>
      <c r="I4641" s="6" t="str">
        <f>VLOOKUP(F4641,'Customer Info'!A:E,5,0)</f>
        <v>Aksu</v>
      </c>
      <c r="J4641" s="2" t="s">
        <v>170</v>
      </c>
      <c r="K4641" s="2">
        <v>36778</v>
      </c>
      <c r="L4641" s="2">
        <v>34709</v>
      </c>
      <c r="M4641" s="2">
        <v>2</v>
      </c>
      <c r="N4641" s="7">
        <f t="shared" si="288"/>
        <v>69418</v>
      </c>
      <c r="O4641" s="7">
        <f t="shared" si="289"/>
        <v>73556</v>
      </c>
      <c r="P4641" s="2">
        <v>81</v>
      </c>
      <c r="Q4641" s="8">
        <f t="shared" si="290"/>
        <v>73637</v>
      </c>
      <c r="R4641" s="8">
        <f t="shared" si="291"/>
        <v>4138</v>
      </c>
      <c r="S4641" s="2" t="s">
        <v>31</v>
      </c>
      <c r="T4641" s="22" cm="1">
        <f t="array" ref="T4641">_xlfn.IFS(OR(Q4641&gt;$U$2,Q4641&lt;$U$3),Q4641*$V$2,OR(Q4641&gt;$U$3,Q4641&lt;$U$4),Q4641*$V$3,OR(Q4641&gt;$U$3,Q4641&lt;$U$4),Q4641*$V$4,OR(Q4641&gt;$U$5,Q4641&lt;$U$6),Q4641*$V$6,OR(Q4641&gt;$U$6,Q4641&lt;$U$7),Q4641*$V$7)</f>
        <v>1472.74</v>
      </c>
    </row>
    <row r="4642" spans="1:20" x14ac:dyDescent="0.3">
      <c r="A4642" s="2" t="s">
        <v>5327</v>
      </c>
      <c r="B4642" s="5">
        <v>43843</v>
      </c>
      <c r="C4642" s="5">
        <v>43843</v>
      </c>
      <c r="D4642" s="2" t="s">
        <v>33</v>
      </c>
      <c r="E4642" s="2" t="s">
        <v>46</v>
      </c>
      <c r="F4642" s="2" t="s">
        <v>242</v>
      </c>
      <c r="G4642" s="6" t="str">
        <f>VLOOKUP(F4642,'Customer Info'!A:B,2,0)</f>
        <v>Max</v>
      </c>
      <c r="H4642" s="6" t="str">
        <f>VLOOKUP(F4642,'Customer Info'!A:C,3,0)</f>
        <v>Ludwig</v>
      </c>
      <c r="I4642" s="6" t="str">
        <f>VLOOKUP(F4642,'Customer Info'!A:E,5,0)</f>
        <v>Newcastle</v>
      </c>
      <c r="J4642" s="2" t="s">
        <v>281</v>
      </c>
      <c r="K4642" s="2">
        <v>24662</v>
      </c>
      <c r="L4642" s="2">
        <v>23061</v>
      </c>
      <c r="M4642" s="2">
        <v>7</v>
      </c>
      <c r="N4642" s="7">
        <f t="shared" si="288"/>
        <v>161427</v>
      </c>
      <c r="O4642" s="7">
        <f t="shared" si="289"/>
        <v>172634</v>
      </c>
      <c r="P4642" s="2">
        <v>93</v>
      </c>
      <c r="Q4642" s="8">
        <f t="shared" si="290"/>
        <v>172727</v>
      </c>
      <c r="R4642" s="8">
        <f t="shared" si="291"/>
        <v>11207</v>
      </c>
      <c r="S4642" s="2" t="s">
        <v>31</v>
      </c>
      <c r="T4642" s="22" cm="1">
        <f t="array" ref="T4642">_xlfn.IFS(OR(Q4642&gt;$U$2,Q4642&lt;$U$3),Q4642*$V$2,OR(Q4642&gt;$U$3,Q4642&lt;$U$4),Q4642*$V$3,OR(Q4642&gt;$U$3,Q4642&lt;$U$4),Q4642*$V$4,OR(Q4642&gt;$U$5,Q4642&lt;$U$6),Q4642*$V$6,OR(Q4642&gt;$U$6,Q4642&lt;$U$7),Q4642*$V$7)</f>
        <v>3454.54</v>
      </c>
    </row>
    <row r="4643" spans="1:20" x14ac:dyDescent="0.3">
      <c r="A4643" s="2" t="s">
        <v>5328</v>
      </c>
      <c r="B4643" s="5">
        <v>44170</v>
      </c>
      <c r="C4643" s="5">
        <v>44171</v>
      </c>
      <c r="D4643" s="2" t="s">
        <v>45</v>
      </c>
      <c r="E4643" s="2" t="s">
        <v>34</v>
      </c>
      <c r="F4643" s="2" t="s">
        <v>416</v>
      </c>
      <c r="G4643" s="6" t="str">
        <f>VLOOKUP(F4643,'Customer Info'!A:B,2,0)</f>
        <v>Cathy</v>
      </c>
      <c r="H4643" s="6" t="str">
        <f>VLOOKUP(F4643,'Customer Info'!A:C,3,0)</f>
        <v>Hwang</v>
      </c>
      <c r="I4643" s="6" t="str">
        <f>VLOOKUP(F4643,'Customer Info'!A:E,5,0)</f>
        <v>Ballarat</v>
      </c>
      <c r="J4643" s="2" t="s">
        <v>518</v>
      </c>
      <c r="K4643" s="2">
        <v>61</v>
      </c>
      <c r="L4643" s="2">
        <v>57</v>
      </c>
      <c r="M4643" s="2">
        <v>3</v>
      </c>
      <c r="N4643" s="7">
        <f t="shared" si="288"/>
        <v>171</v>
      </c>
      <c r="O4643" s="7">
        <f t="shared" si="289"/>
        <v>183</v>
      </c>
      <c r="P4643" s="2">
        <v>10</v>
      </c>
      <c r="Q4643" s="8">
        <f t="shared" si="290"/>
        <v>193</v>
      </c>
      <c r="R4643" s="8">
        <f t="shared" si="291"/>
        <v>12</v>
      </c>
      <c r="S4643" s="2" t="s">
        <v>31</v>
      </c>
      <c r="T4643" s="22" cm="1">
        <f t="array" ref="T4643">_xlfn.IFS(OR(Q4643&gt;$U$2,Q4643&lt;$U$3),Q4643*$V$2,OR(Q4643&gt;$U$3,Q4643&lt;$U$4),Q4643*$V$3,OR(Q4643&gt;$U$3,Q4643&lt;$U$4),Q4643*$V$4,OR(Q4643&gt;$U$5,Q4643&lt;$U$6),Q4643*$V$6,OR(Q4643&gt;$U$6,Q4643&lt;$U$7),Q4643*$V$7)</f>
        <v>3.86</v>
      </c>
    </row>
    <row r="4644" spans="1:20" x14ac:dyDescent="0.3">
      <c r="A4644" s="2" t="s">
        <v>5329</v>
      </c>
      <c r="B4644" s="5">
        <v>44093</v>
      </c>
      <c r="C4644" s="5">
        <v>44093</v>
      </c>
      <c r="D4644" s="2" t="s">
        <v>26</v>
      </c>
      <c r="E4644" s="2" t="s">
        <v>34</v>
      </c>
      <c r="F4644" s="2" t="s">
        <v>868</v>
      </c>
      <c r="G4644" s="6" t="str">
        <f>VLOOKUP(F4644,'Customer Info'!A:B,2,0)</f>
        <v>Craig</v>
      </c>
      <c r="H4644" s="6" t="str">
        <f>VLOOKUP(F4644,'Customer Info'!A:C,3,0)</f>
        <v>Carreira</v>
      </c>
      <c r="I4644" s="6" t="str">
        <f>VLOOKUP(F4644,'Customer Info'!A:E,5,0)</f>
        <v>Worms</v>
      </c>
      <c r="J4644" s="2" t="s">
        <v>100</v>
      </c>
      <c r="K4644" s="2">
        <v>1447</v>
      </c>
      <c r="L4644" s="2">
        <v>1326</v>
      </c>
      <c r="M4644" s="2">
        <v>3</v>
      </c>
      <c r="N4644" s="7">
        <f t="shared" si="288"/>
        <v>3978</v>
      </c>
      <c r="O4644" s="7">
        <f t="shared" si="289"/>
        <v>4341</v>
      </c>
      <c r="P4644" s="2">
        <v>66</v>
      </c>
      <c r="Q4644" s="8">
        <f t="shared" si="290"/>
        <v>4407</v>
      </c>
      <c r="R4644" s="8">
        <f t="shared" si="291"/>
        <v>363</v>
      </c>
      <c r="S4644" s="2" t="s">
        <v>31</v>
      </c>
      <c r="T4644" s="22" cm="1">
        <f t="array" ref="T4644">_xlfn.IFS(OR(Q4644&gt;$U$2,Q4644&lt;$U$3),Q4644*$V$2,OR(Q4644&gt;$U$3,Q4644&lt;$U$4),Q4644*$V$3,OR(Q4644&gt;$U$3,Q4644&lt;$U$4),Q4644*$V$4,OR(Q4644&gt;$U$5,Q4644&lt;$U$6),Q4644*$V$6,OR(Q4644&gt;$U$6,Q4644&lt;$U$7),Q4644*$V$7)</f>
        <v>88.14</v>
      </c>
    </row>
    <row r="4645" spans="1:20" x14ac:dyDescent="0.3">
      <c r="A4645" s="2" t="s">
        <v>5330</v>
      </c>
      <c r="B4645" s="5">
        <v>44077</v>
      </c>
      <c r="C4645" s="5">
        <v>44078</v>
      </c>
      <c r="D4645" s="2" t="s">
        <v>45</v>
      </c>
      <c r="E4645" s="2" t="s">
        <v>66</v>
      </c>
      <c r="F4645" s="2" t="s">
        <v>1894</v>
      </c>
      <c r="G4645" s="6" t="str">
        <f>VLOOKUP(F4645,'Customer Info'!A:B,2,0)</f>
        <v>Eugene</v>
      </c>
      <c r="H4645" s="6" t="str">
        <f>VLOOKUP(F4645,'Customer Info'!A:C,3,0)</f>
        <v>Barchas</v>
      </c>
      <c r="I4645" s="6" t="str">
        <f>VLOOKUP(F4645,'Customer Info'!A:E,5,0)</f>
        <v>Aksu</v>
      </c>
      <c r="J4645" s="2" t="s">
        <v>106</v>
      </c>
      <c r="K4645" s="2">
        <v>726</v>
      </c>
      <c r="L4645" s="2">
        <v>646</v>
      </c>
      <c r="M4645" s="2">
        <v>14</v>
      </c>
      <c r="N4645" s="7">
        <f t="shared" si="288"/>
        <v>9044</v>
      </c>
      <c r="O4645" s="7">
        <f t="shared" si="289"/>
        <v>10164</v>
      </c>
      <c r="P4645" s="2">
        <v>65</v>
      </c>
      <c r="Q4645" s="8">
        <f t="shared" si="290"/>
        <v>10229</v>
      </c>
      <c r="R4645" s="8">
        <f t="shared" si="291"/>
        <v>1120</v>
      </c>
      <c r="S4645" s="2" t="s">
        <v>31</v>
      </c>
      <c r="T4645" s="22" cm="1">
        <f t="array" ref="T4645">_xlfn.IFS(OR(Q4645&gt;$U$2,Q4645&lt;$U$3),Q4645*$V$2,OR(Q4645&gt;$U$3,Q4645&lt;$U$4),Q4645*$V$3,OR(Q4645&gt;$U$3,Q4645&lt;$U$4),Q4645*$V$4,OR(Q4645&gt;$U$5,Q4645&lt;$U$6),Q4645*$V$6,OR(Q4645&gt;$U$6,Q4645&lt;$U$7),Q4645*$V$7)</f>
        <v>204.58</v>
      </c>
    </row>
    <row r="4646" spans="1:20" x14ac:dyDescent="0.3">
      <c r="A4646" s="2" t="s">
        <v>5331</v>
      </c>
      <c r="B4646" s="5">
        <v>44009</v>
      </c>
      <c r="C4646" s="5">
        <v>44011</v>
      </c>
      <c r="D4646" s="2" t="s">
        <v>33</v>
      </c>
      <c r="E4646" s="2" t="s">
        <v>89</v>
      </c>
      <c r="F4646" s="2" t="s">
        <v>1313</v>
      </c>
      <c r="G4646" s="6" t="str">
        <f>VLOOKUP(F4646,'Customer Info'!A:B,2,0)</f>
        <v>Lindsay</v>
      </c>
      <c r="H4646" s="6" t="str">
        <f>VLOOKUP(F4646,'Customer Info'!A:C,3,0)</f>
        <v>Castell</v>
      </c>
      <c r="I4646" s="6" t="str">
        <f>VLOOKUP(F4646,'Customer Info'!A:E,5,0)</f>
        <v>Depok</v>
      </c>
      <c r="J4646" s="2" t="s">
        <v>100</v>
      </c>
      <c r="K4646" s="2">
        <v>6717</v>
      </c>
      <c r="L4646" s="2">
        <v>6288</v>
      </c>
      <c r="M4646" s="2">
        <v>4</v>
      </c>
      <c r="N4646" s="7">
        <f t="shared" si="288"/>
        <v>25152</v>
      </c>
      <c r="O4646" s="7">
        <f t="shared" si="289"/>
        <v>26868</v>
      </c>
      <c r="P4646" s="2">
        <v>21</v>
      </c>
      <c r="Q4646" s="8">
        <f t="shared" si="290"/>
        <v>26889</v>
      </c>
      <c r="R4646" s="8">
        <f t="shared" si="291"/>
        <v>1716</v>
      </c>
      <c r="S4646" s="2" t="s">
        <v>31</v>
      </c>
      <c r="T4646" s="22" cm="1">
        <f t="array" ref="T4646">_xlfn.IFS(OR(Q4646&gt;$U$2,Q4646&lt;$U$3),Q4646*$V$2,OR(Q4646&gt;$U$3,Q4646&lt;$U$4),Q4646*$V$3,OR(Q4646&gt;$U$3,Q4646&lt;$U$4),Q4646*$V$4,OR(Q4646&gt;$U$5,Q4646&lt;$U$6),Q4646*$V$6,OR(Q4646&gt;$U$6,Q4646&lt;$U$7),Q4646*$V$7)</f>
        <v>537.78</v>
      </c>
    </row>
    <row r="4647" spans="1:20" x14ac:dyDescent="0.3">
      <c r="A4647" s="2" t="s">
        <v>5332</v>
      </c>
      <c r="B4647" s="5">
        <v>44063</v>
      </c>
      <c r="C4647" s="5">
        <v>44063</v>
      </c>
      <c r="D4647" s="2" t="s">
        <v>45</v>
      </c>
      <c r="E4647" s="2" t="s">
        <v>27</v>
      </c>
      <c r="F4647" s="2" t="s">
        <v>3184</v>
      </c>
      <c r="G4647" s="6" t="str">
        <f>VLOOKUP(F4647,'Customer Info'!A:B,2,0)</f>
        <v>Evan</v>
      </c>
      <c r="H4647" s="6" t="str">
        <f>VLOOKUP(F4647,'Customer Info'!A:C,3,0)</f>
        <v>Henry</v>
      </c>
      <c r="I4647" s="6" t="str">
        <f>VLOOKUP(F4647,'Customer Info'!A:E,5,0)</f>
        <v>Zhoukou</v>
      </c>
      <c r="J4647" s="2" t="s">
        <v>497</v>
      </c>
      <c r="K4647" s="2">
        <v>1816</v>
      </c>
      <c r="L4647" s="2">
        <v>1700</v>
      </c>
      <c r="M4647" s="2">
        <v>12</v>
      </c>
      <c r="N4647" s="7">
        <f t="shared" si="288"/>
        <v>20400</v>
      </c>
      <c r="O4647" s="7">
        <f t="shared" si="289"/>
        <v>21792</v>
      </c>
      <c r="P4647" s="2">
        <v>24</v>
      </c>
      <c r="Q4647" s="8">
        <f t="shared" si="290"/>
        <v>21816</v>
      </c>
      <c r="R4647" s="8">
        <f t="shared" si="291"/>
        <v>1392</v>
      </c>
      <c r="S4647" s="2" t="s">
        <v>69</v>
      </c>
      <c r="T4647" s="22" cm="1">
        <f t="array" ref="T4647">_xlfn.IFS(OR(Q4647&gt;$U$2,Q4647&lt;$U$3),Q4647*$V$2,OR(Q4647&gt;$U$3,Q4647&lt;$U$4),Q4647*$V$3,OR(Q4647&gt;$U$3,Q4647&lt;$U$4),Q4647*$V$4,OR(Q4647&gt;$U$5,Q4647&lt;$U$6),Q4647*$V$6,OR(Q4647&gt;$U$6,Q4647&lt;$U$7),Q4647*$V$7)</f>
        <v>436.32</v>
      </c>
    </row>
    <row r="4648" spans="1:20" x14ac:dyDescent="0.3">
      <c r="A4648" s="2" t="s">
        <v>5333</v>
      </c>
      <c r="B4648" s="5">
        <v>44157</v>
      </c>
      <c r="C4648" s="5">
        <v>44159</v>
      </c>
      <c r="D4648" s="2" t="s">
        <v>45</v>
      </c>
      <c r="E4648" s="2" t="s">
        <v>27</v>
      </c>
      <c r="F4648" s="2" t="s">
        <v>1287</v>
      </c>
      <c r="G4648" s="6" t="str">
        <f>VLOOKUP(F4648,'Customer Info'!A:B,2,0)</f>
        <v>Jeremy</v>
      </c>
      <c r="H4648" s="6" t="str">
        <f>VLOOKUP(F4648,'Customer Info'!A:C,3,0)</f>
        <v>Ellison</v>
      </c>
      <c r="I4648" s="6" t="str">
        <f>VLOOKUP(F4648,'Customer Info'!A:E,5,0)</f>
        <v>Faridabad</v>
      </c>
      <c r="J4648" s="2" t="s">
        <v>202</v>
      </c>
      <c r="K4648" s="2">
        <v>167</v>
      </c>
      <c r="L4648" s="2">
        <v>152</v>
      </c>
      <c r="M4648" s="2">
        <v>3</v>
      </c>
      <c r="N4648" s="7">
        <f t="shared" si="288"/>
        <v>456</v>
      </c>
      <c r="O4648" s="7">
        <f t="shared" si="289"/>
        <v>501</v>
      </c>
      <c r="P4648" s="2">
        <v>30</v>
      </c>
      <c r="Q4648" s="8">
        <f t="shared" si="290"/>
        <v>531</v>
      </c>
      <c r="R4648" s="8">
        <f t="shared" si="291"/>
        <v>45</v>
      </c>
      <c r="S4648" s="2" t="s">
        <v>31</v>
      </c>
      <c r="T4648" s="22" cm="1">
        <f t="array" ref="T4648">_xlfn.IFS(OR(Q4648&gt;$U$2,Q4648&lt;$U$3),Q4648*$V$2,OR(Q4648&gt;$U$3,Q4648&lt;$U$4),Q4648*$V$3,OR(Q4648&gt;$U$3,Q4648&lt;$U$4),Q4648*$V$4,OR(Q4648&gt;$U$5,Q4648&lt;$U$6),Q4648*$V$6,OR(Q4648&gt;$U$6,Q4648&lt;$U$7),Q4648*$V$7)</f>
        <v>10.620000000000001</v>
      </c>
    </row>
    <row r="4649" spans="1:20" x14ac:dyDescent="0.3">
      <c r="A4649" s="2" t="s">
        <v>5334</v>
      </c>
      <c r="B4649" s="5">
        <v>44142</v>
      </c>
      <c r="C4649" s="5">
        <v>44144</v>
      </c>
      <c r="D4649" s="2" t="s">
        <v>33</v>
      </c>
      <c r="E4649" s="2" t="s">
        <v>34</v>
      </c>
      <c r="F4649" s="2" t="s">
        <v>627</v>
      </c>
      <c r="G4649" s="6" t="str">
        <f>VLOOKUP(F4649,'Customer Info'!A:B,2,0)</f>
        <v>Rick</v>
      </c>
      <c r="H4649" s="6" t="str">
        <f>VLOOKUP(F4649,'Customer Info'!A:C,3,0)</f>
        <v>Duston</v>
      </c>
      <c r="I4649" s="6" t="str">
        <f>VLOOKUP(F4649,'Customer Info'!A:E,5,0)</f>
        <v>Surakarta</v>
      </c>
      <c r="J4649" s="2" t="s">
        <v>250</v>
      </c>
      <c r="K4649" s="2">
        <v>2706</v>
      </c>
      <c r="L4649" s="2">
        <v>2553</v>
      </c>
      <c r="M4649" s="2">
        <v>4</v>
      </c>
      <c r="N4649" s="7">
        <f t="shared" si="288"/>
        <v>10212</v>
      </c>
      <c r="O4649" s="7">
        <f t="shared" si="289"/>
        <v>10824</v>
      </c>
      <c r="P4649" s="2">
        <v>47</v>
      </c>
      <c r="Q4649" s="8">
        <f t="shared" si="290"/>
        <v>10871</v>
      </c>
      <c r="R4649" s="8">
        <f t="shared" si="291"/>
        <v>612</v>
      </c>
      <c r="S4649" s="2" t="s">
        <v>31</v>
      </c>
      <c r="T4649" s="22" cm="1">
        <f t="array" ref="T4649">_xlfn.IFS(OR(Q4649&gt;$U$2,Q4649&lt;$U$3),Q4649*$V$2,OR(Q4649&gt;$U$3,Q4649&lt;$U$4),Q4649*$V$3,OR(Q4649&gt;$U$3,Q4649&lt;$U$4),Q4649*$V$4,OR(Q4649&gt;$U$5,Q4649&lt;$U$6),Q4649*$V$6,OR(Q4649&gt;$U$6,Q4649&lt;$U$7),Q4649*$V$7)</f>
        <v>217.42000000000002</v>
      </c>
    </row>
    <row r="4650" spans="1:20" x14ac:dyDescent="0.3">
      <c r="A4650" s="2" t="s">
        <v>5335</v>
      </c>
      <c r="B4650" s="5">
        <v>43992</v>
      </c>
      <c r="C4650" s="5">
        <v>43994</v>
      </c>
      <c r="D4650" s="2" t="s">
        <v>26</v>
      </c>
      <c r="E4650" s="2" t="s">
        <v>34</v>
      </c>
      <c r="F4650" s="2" t="s">
        <v>604</v>
      </c>
      <c r="G4650" s="6" t="str">
        <f>VLOOKUP(F4650,'Customer Info'!A:B,2,0)</f>
        <v>Maureen</v>
      </c>
      <c r="H4650" s="6" t="str">
        <f>VLOOKUP(F4650,'Customer Info'!A:C,3,0)</f>
        <v>Gastineau</v>
      </c>
      <c r="I4650" s="6" t="str">
        <f>VLOOKUP(F4650,'Customer Info'!A:E,5,0)</f>
        <v>Melton</v>
      </c>
      <c r="J4650" s="2" t="s">
        <v>78</v>
      </c>
      <c r="K4650" s="2">
        <v>4714</v>
      </c>
      <c r="L4650" s="2">
        <v>4323</v>
      </c>
      <c r="M4650" s="2">
        <v>3</v>
      </c>
      <c r="N4650" s="7">
        <f t="shared" si="288"/>
        <v>12969</v>
      </c>
      <c r="O4650" s="7">
        <f t="shared" si="289"/>
        <v>14142</v>
      </c>
      <c r="P4650" s="2">
        <v>27</v>
      </c>
      <c r="Q4650" s="8">
        <f t="shared" si="290"/>
        <v>14169</v>
      </c>
      <c r="R4650" s="8">
        <f t="shared" si="291"/>
        <v>1173</v>
      </c>
      <c r="S4650" s="2" t="s">
        <v>31</v>
      </c>
      <c r="T4650" s="22" cm="1">
        <f t="array" ref="T4650">_xlfn.IFS(OR(Q4650&gt;$U$2,Q4650&lt;$U$3),Q4650*$V$2,OR(Q4650&gt;$U$3,Q4650&lt;$U$4),Q4650*$V$3,OR(Q4650&gt;$U$3,Q4650&lt;$U$4),Q4650*$V$4,OR(Q4650&gt;$U$5,Q4650&lt;$U$6),Q4650*$V$6,OR(Q4650&gt;$U$6,Q4650&lt;$U$7),Q4650*$V$7)</f>
        <v>283.38</v>
      </c>
    </row>
    <row r="4651" spans="1:20" x14ac:dyDescent="0.3">
      <c r="A4651" s="2" t="s">
        <v>5336</v>
      </c>
      <c r="B4651" s="5">
        <v>44068</v>
      </c>
      <c r="C4651" s="5">
        <v>44069</v>
      </c>
      <c r="D4651" s="2" t="s">
        <v>45</v>
      </c>
      <c r="E4651" s="2" t="s">
        <v>41</v>
      </c>
      <c r="F4651" s="2" t="s">
        <v>515</v>
      </c>
      <c r="G4651" s="6" t="str">
        <f>VLOOKUP(F4651,'Customer Info'!A:B,2,0)</f>
        <v>Roger</v>
      </c>
      <c r="H4651" s="6" t="str">
        <f>VLOOKUP(F4651,'Customer Info'!A:C,3,0)</f>
        <v>Demir</v>
      </c>
      <c r="I4651" s="6" t="str">
        <f>VLOOKUP(F4651,'Customer Info'!A:E,5,0)</f>
        <v>Wollongong</v>
      </c>
      <c r="J4651" s="2" t="s">
        <v>959</v>
      </c>
      <c r="K4651" s="2">
        <v>1958</v>
      </c>
      <c r="L4651" s="2">
        <v>1846</v>
      </c>
      <c r="M4651" s="2">
        <v>3</v>
      </c>
      <c r="N4651" s="7">
        <f t="shared" si="288"/>
        <v>5538</v>
      </c>
      <c r="O4651" s="7">
        <f t="shared" si="289"/>
        <v>5874</v>
      </c>
      <c r="P4651" s="2">
        <v>60</v>
      </c>
      <c r="Q4651" s="8">
        <f t="shared" si="290"/>
        <v>5934</v>
      </c>
      <c r="R4651" s="8">
        <f t="shared" si="291"/>
        <v>336</v>
      </c>
      <c r="S4651" s="2" t="s">
        <v>31</v>
      </c>
      <c r="T4651" s="22" cm="1">
        <f t="array" ref="T4651">_xlfn.IFS(OR(Q4651&gt;$U$2,Q4651&lt;$U$3),Q4651*$V$2,OR(Q4651&gt;$U$3,Q4651&lt;$U$4),Q4651*$V$3,OR(Q4651&gt;$U$3,Q4651&lt;$U$4),Q4651*$V$4,OR(Q4651&gt;$U$5,Q4651&lt;$U$6),Q4651*$V$6,OR(Q4651&gt;$U$6,Q4651&lt;$U$7),Q4651*$V$7)</f>
        <v>118.68</v>
      </c>
    </row>
    <row r="4652" spans="1:20" x14ac:dyDescent="0.3">
      <c r="A4652" s="2" t="s">
        <v>5337</v>
      </c>
      <c r="B4652" s="5">
        <v>43997</v>
      </c>
      <c r="C4652" s="5">
        <v>43999</v>
      </c>
      <c r="D4652" s="2" t="s">
        <v>26</v>
      </c>
      <c r="E4652" s="2" t="s">
        <v>34</v>
      </c>
      <c r="F4652" s="2" t="s">
        <v>1592</v>
      </c>
      <c r="G4652" s="6" t="str">
        <f>VLOOKUP(F4652,'Customer Info'!A:B,2,0)</f>
        <v>Pamela</v>
      </c>
      <c r="H4652" s="6" t="str">
        <f>VLOOKUP(F4652,'Customer Info'!A:C,3,0)</f>
        <v>Stobb</v>
      </c>
      <c r="I4652" s="6" t="str">
        <f>VLOOKUP(F4652,'Customer Info'!A:E,5,0)</f>
        <v>Bremen</v>
      </c>
      <c r="J4652" s="2" t="s">
        <v>43</v>
      </c>
      <c r="K4652" s="2">
        <v>2759</v>
      </c>
      <c r="L4652" s="2">
        <v>2628</v>
      </c>
      <c r="M4652" s="2">
        <v>4</v>
      </c>
      <c r="N4652" s="7">
        <f t="shared" si="288"/>
        <v>10512</v>
      </c>
      <c r="O4652" s="7">
        <f t="shared" si="289"/>
        <v>11036</v>
      </c>
      <c r="P4652" s="2">
        <v>81</v>
      </c>
      <c r="Q4652" s="8">
        <f t="shared" si="290"/>
        <v>11117</v>
      </c>
      <c r="R4652" s="8">
        <f t="shared" si="291"/>
        <v>524</v>
      </c>
      <c r="S4652" s="2" t="s">
        <v>61</v>
      </c>
      <c r="T4652" s="22" cm="1">
        <f t="array" ref="T4652">_xlfn.IFS(OR(Q4652&gt;$U$2,Q4652&lt;$U$3),Q4652*$V$2,OR(Q4652&gt;$U$3,Q4652&lt;$U$4),Q4652*$V$3,OR(Q4652&gt;$U$3,Q4652&lt;$U$4),Q4652*$V$4,OR(Q4652&gt;$U$5,Q4652&lt;$U$6),Q4652*$V$6,OR(Q4652&gt;$U$6,Q4652&lt;$U$7),Q4652*$V$7)</f>
        <v>222.34</v>
      </c>
    </row>
    <row r="4653" spans="1:20" x14ac:dyDescent="0.3">
      <c r="A4653" s="2" t="s">
        <v>5338</v>
      </c>
      <c r="B4653" s="5">
        <v>43947</v>
      </c>
      <c r="C4653" s="5">
        <v>43948</v>
      </c>
      <c r="D4653" s="2" t="s">
        <v>45</v>
      </c>
      <c r="E4653" s="2" t="s">
        <v>27</v>
      </c>
      <c r="F4653" s="2" t="s">
        <v>872</v>
      </c>
      <c r="G4653" s="6" t="str">
        <f>VLOOKUP(F4653,'Customer Info'!A:B,2,0)</f>
        <v>Harold</v>
      </c>
      <c r="H4653" s="6" t="str">
        <f>VLOOKUP(F4653,'Customer Info'!A:C,3,0)</f>
        <v>Engle</v>
      </c>
      <c r="I4653" s="6" t="str">
        <f>VLOOKUP(F4653,'Customer Info'!A:E,5,0)</f>
        <v>Chennai</v>
      </c>
      <c r="J4653" s="2" t="s">
        <v>54</v>
      </c>
      <c r="K4653" s="2">
        <v>666</v>
      </c>
      <c r="L4653" s="2">
        <v>641</v>
      </c>
      <c r="M4653" s="2">
        <v>4</v>
      </c>
      <c r="N4653" s="7">
        <f t="shared" si="288"/>
        <v>2564</v>
      </c>
      <c r="O4653" s="7">
        <f t="shared" si="289"/>
        <v>2664</v>
      </c>
      <c r="P4653" s="2">
        <v>49</v>
      </c>
      <c r="Q4653" s="8">
        <f t="shared" si="290"/>
        <v>2713</v>
      </c>
      <c r="R4653" s="8">
        <f t="shared" si="291"/>
        <v>100</v>
      </c>
      <c r="S4653" s="2" t="s">
        <v>31</v>
      </c>
      <c r="T4653" s="22" cm="1">
        <f t="array" ref="T4653">_xlfn.IFS(OR(Q4653&gt;$U$2,Q4653&lt;$U$3),Q4653*$V$2,OR(Q4653&gt;$U$3,Q4653&lt;$U$4),Q4653*$V$3,OR(Q4653&gt;$U$3,Q4653&lt;$U$4),Q4653*$V$4,OR(Q4653&gt;$U$5,Q4653&lt;$U$6),Q4653*$V$6,OR(Q4653&gt;$U$6,Q4653&lt;$U$7),Q4653*$V$7)</f>
        <v>54.26</v>
      </c>
    </row>
    <row r="4654" spans="1:20" x14ac:dyDescent="0.3">
      <c r="A4654" s="2" t="s">
        <v>5339</v>
      </c>
      <c r="B4654" s="5">
        <v>43926</v>
      </c>
      <c r="C4654" s="5">
        <v>43926</v>
      </c>
      <c r="D4654" s="2" t="s">
        <v>45</v>
      </c>
      <c r="E4654" s="2" t="s">
        <v>41</v>
      </c>
      <c r="F4654" s="2" t="s">
        <v>336</v>
      </c>
      <c r="G4654" s="6" t="str">
        <f>VLOOKUP(F4654,'Customer Info'!A:B,2,0)</f>
        <v>Beth</v>
      </c>
      <c r="H4654" s="6" t="str">
        <f>VLOOKUP(F4654,'Customer Info'!A:C,3,0)</f>
        <v>Thompson</v>
      </c>
      <c r="I4654" s="6" t="str">
        <f>VLOOKUP(F4654,'Customer Info'!A:E,5,0)</f>
        <v>Lohne</v>
      </c>
      <c r="J4654" s="2" t="s">
        <v>530</v>
      </c>
      <c r="K4654" s="2">
        <v>171</v>
      </c>
      <c r="L4654" s="2">
        <v>153</v>
      </c>
      <c r="M4654" s="2">
        <v>2</v>
      </c>
      <c r="N4654" s="7">
        <f t="shared" si="288"/>
        <v>306</v>
      </c>
      <c r="O4654" s="7">
        <f t="shared" si="289"/>
        <v>342</v>
      </c>
      <c r="P4654" s="2">
        <v>30</v>
      </c>
      <c r="Q4654" s="8">
        <f t="shared" si="290"/>
        <v>372</v>
      </c>
      <c r="R4654" s="8">
        <f t="shared" si="291"/>
        <v>36</v>
      </c>
      <c r="S4654" s="2" t="s">
        <v>61</v>
      </c>
      <c r="T4654" s="22" cm="1">
        <f t="array" ref="T4654">_xlfn.IFS(OR(Q4654&gt;$U$2,Q4654&lt;$U$3),Q4654*$V$2,OR(Q4654&gt;$U$3,Q4654&lt;$U$4),Q4654*$V$3,OR(Q4654&gt;$U$3,Q4654&lt;$U$4),Q4654*$V$4,OR(Q4654&gt;$U$5,Q4654&lt;$U$6),Q4654*$V$6,OR(Q4654&gt;$U$6,Q4654&lt;$U$7),Q4654*$V$7)</f>
        <v>7.44</v>
      </c>
    </row>
    <row r="4655" spans="1:20" x14ac:dyDescent="0.3">
      <c r="A4655" s="2" t="s">
        <v>5340</v>
      </c>
      <c r="B4655" s="5">
        <v>44071</v>
      </c>
      <c r="C4655" s="5">
        <v>44071</v>
      </c>
      <c r="D4655" s="2" t="s">
        <v>33</v>
      </c>
      <c r="E4655" s="2" t="s">
        <v>27</v>
      </c>
      <c r="F4655" s="2" t="s">
        <v>96</v>
      </c>
      <c r="G4655" s="6" t="str">
        <f>VLOOKUP(F4655,'Customer Info'!A:B,2,0)</f>
        <v>David</v>
      </c>
      <c r="H4655" s="6" t="str">
        <f>VLOOKUP(F4655,'Customer Info'!A:C,3,0)</f>
        <v>Kendrick</v>
      </c>
      <c r="I4655" s="6" t="str">
        <f>VLOOKUP(F4655,'Customer Info'!A:E,5,0)</f>
        <v>Kunming</v>
      </c>
      <c r="J4655" s="2" t="s">
        <v>864</v>
      </c>
      <c r="K4655" s="2">
        <v>1556</v>
      </c>
      <c r="L4655" s="2">
        <v>1414</v>
      </c>
      <c r="M4655" s="2">
        <v>12</v>
      </c>
      <c r="N4655" s="7">
        <f t="shared" si="288"/>
        <v>16968</v>
      </c>
      <c r="O4655" s="7">
        <f t="shared" si="289"/>
        <v>18672</v>
      </c>
      <c r="P4655" s="2">
        <v>46</v>
      </c>
      <c r="Q4655" s="8">
        <f t="shared" si="290"/>
        <v>18718</v>
      </c>
      <c r="R4655" s="8">
        <f t="shared" si="291"/>
        <v>1704</v>
      </c>
      <c r="S4655" s="2" t="s">
        <v>31</v>
      </c>
      <c r="T4655" s="22" cm="1">
        <f t="array" ref="T4655">_xlfn.IFS(OR(Q4655&gt;$U$2,Q4655&lt;$U$3),Q4655*$V$2,OR(Q4655&gt;$U$3,Q4655&lt;$U$4),Q4655*$V$3,OR(Q4655&gt;$U$3,Q4655&lt;$U$4),Q4655*$V$4,OR(Q4655&gt;$U$5,Q4655&lt;$U$6),Q4655*$V$6,OR(Q4655&gt;$U$6,Q4655&lt;$U$7),Q4655*$V$7)</f>
        <v>374.36</v>
      </c>
    </row>
    <row r="4656" spans="1:20" x14ac:dyDescent="0.3">
      <c r="A4656" s="2" t="s">
        <v>5341</v>
      </c>
      <c r="B4656" s="5">
        <v>44000</v>
      </c>
      <c r="C4656" s="5">
        <v>44001</v>
      </c>
      <c r="D4656" s="2" t="s">
        <v>26</v>
      </c>
      <c r="E4656" s="2" t="s">
        <v>66</v>
      </c>
      <c r="F4656" s="2" t="s">
        <v>204</v>
      </c>
      <c r="G4656" s="6" t="str">
        <f>VLOOKUP(F4656,'Customer Info'!A:B,2,0)</f>
        <v>Pamela</v>
      </c>
      <c r="H4656" s="6" t="str">
        <f>VLOOKUP(F4656,'Customer Info'!A:C,3,0)</f>
        <v>Stobb</v>
      </c>
      <c r="I4656" s="6" t="str">
        <f>VLOOKUP(F4656,'Customer Info'!A:E,5,0)</f>
        <v>Berlin</v>
      </c>
      <c r="J4656" s="2" t="s">
        <v>494</v>
      </c>
      <c r="K4656" s="2">
        <v>1306</v>
      </c>
      <c r="L4656" s="2">
        <v>1197</v>
      </c>
      <c r="M4656" s="2">
        <v>5</v>
      </c>
      <c r="N4656" s="7">
        <f t="shared" si="288"/>
        <v>5985</v>
      </c>
      <c r="O4656" s="7">
        <f t="shared" si="289"/>
        <v>6530</v>
      </c>
      <c r="P4656" s="2">
        <v>68</v>
      </c>
      <c r="Q4656" s="8">
        <f t="shared" si="290"/>
        <v>6598</v>
      </c>
      <c r="R4656" s="8">
        <f t="shared" si="291"/>
        <v>545</v>
      </c>
      <c r="S4656" s="2" t="s">
        <v>61</v>
      </c>
      <c r="T4656" s="22" cm="1">
        <f t="array" ref="T4656">_xlfn.IFS(OR(Q4656&gt;$U$2,Q4656&lt;$U$3),Q4656*$V$2,OR(Q4656&gt;$U$3,Q4656&lt;$U$4),Q4656*$V$3,OR(Q4656&gt;$U$3,Q4656&lt;$U$4),Q4656*$V$4,OR(Q4656&gt;$U$5,Q4656&lt;$U$6),Q4656*$V$6,OR(Q4656&gt;$U$6,Q4656&lt;$U$7),Q4656*$V$7)</f>
        <v>131.96</v>
      </c>
    </row>
    <row r="4657" spans="1:20" x14ac:dyDescent="0.3">
      <c r="A4657" s="2" t="s">
        <v>5342</v>
      </c>
      <c r="B4657" s="5">
        <v>43894</v>
      </c>
      <c r="C4657" s="5">
        <v>43895</v>
      </c>
      <c r="D4657" s="2" t="s">
        <v>45</v>
      </c>
      <c r="E4657" s="2" t="s">
        <v>66</v>
      </c>
      <c r="F4657" s="2" t="s">
        <v>1522</v>
      </c>
      <c r="G4657" s="6" t="str">
        <f>VLOOKUP(F4657,'Customer Info'!A:B,2,0)</f>
        <v>Cari</v>
      </c>
      <c r="H4657" s="6" t="str">
        <f>VLOOKUP(F4657,'Customer Info'!A:C,3,0)</f>
        <v>Schnelling</v>
      </c>
      <c r="I4657" s="6" t="str">
        <f>VLOOKUP(F4657,'Customer Info'!A:E,5,0)</f>
        <v>Agra</v>
      </c>
      <c r="J4657" s="2" t="s">
        <v>762</v>
      </c>
      <c r="K4657" s="2">
        <v>2017</v>
      </c>
      <c r="L4657" s="2">
        <v>1834</v>
      </c>
      <c r="M4657" s="2">
        <v>1</v>
      </c>
      <c r="N4657" s="7">
        <f t="shared" si="288"/>
        <v>1834</v>
      </c>
      <c r="O4657" s="7">
        <f t="shared" si="289"/>
        <v>2017</v>
      </c>
      <c r="P4657" s="2">
        <v>68</v>
      </c>
      <c r="Q4657" s="8">
        <f t="shared" si="290"/>
        <v>2085</v>
      </c>
      <c r="R4657" s="8">
        <f t="shared" si="291"/>
        <v>183</v>
      </c>
      <c r="S4657" s="2" t="s">
        <v>31</v>
      </c>
      <c r="T4657" s="22" cm="1">
        <f t="array" ref="T4657">_xlfn.IFS(OR(Q4657&gt;$U$2,Q4657&lt;$U$3),Q4657*$V$2,OR(Q4657&gt;$U$3,Q4657&lt;$U$4),Q4657*$V$3,OR(Q4657&gt;$U$3,Q4657&lt;$U$4),Q4657*$V$4,OR(Q4657&gt;$U$5,Q4657&lt;$U$6),Q4657*$V$6,OR(Q4657&gt;$U$6,Q4657&lt;$U$7),Q4657*$V$7)</f>
        <v>41.7</v>
      </c>
    </row>
    <row r="4658" spans="1:20" x14ac:dyDescent="0.3">
      <c r="A4658" s="2" t="s">
        <v>5343</v>
      </c>
      <c r="B4658" s="5">
        <v>44074</v>
      </c>
      <c r="C4658" s="5">
        <v>44074</v>
      </c>
      <c r="D4658" s="2" t="s">
        <v>26</v>
      </c>
      <c r="E4658" s="2" t="s">
        <v>34</v>
      </c>
      <c r="F4658" s="2" t="s">
        <v>430</v>
      </c>
      <c r="G4658" s="6" t="str">
        <f>VLOOKUP(F4658,'Customer Info'!A:B,2,0)</f>
        <v>Rachel</v>
      </c>
      <c r="H4658" s="6" t="str">
        <f>VLOOKUP(F4658,'Customer Info'!A:C,3,0)</f>
        <v>Payne</v>
      </c>
      <c r="I4658" s="6" t="str">
        <f>VLOOKUP(F4658,'Customer Info'!A:E,5,0)</f>
        <v>Raipur</v>
      </c>
      <c r="J4658" s="2" t="s">
        <v>431</v>
      </c>
      <c r="K4658" s="2">
        <v>4246</v>
      </c>
      <c r="L4658" s="2">
        <v>3857</v>
      </c>
      <c r="M4658" s="2">
        <v>7</v>
      </c>
      <c r="N4658" s="7">
        <f t="shared" si="288"/>
        <v>26999</v>
      </c>
      <c r="O4658" s="7">
        <f t="shared" si="289"/>
        <v>29722</v>
      </c>
      <c r="P4658" s="2">
        <v>21</v>
      </c>
      <c r="Q4658" s="8">
        <f t="shared" si="290"/>
        <v>29743</v>
      </c>
      <c r="R4658" s="8">
        <f t="shared" si="291"/>
        <v>2723</v>
      </c>
      <c r="S4658" s="2" t="s">
        <v>31</v>
      </c>
      <c r="T4658" s="22" cm="1">
        <f t="array" ref="T4658">_xlfn.IFS(OR(Q4658&gt;$U$2,Q4658&lt;$U$3),Q4658*$V$2,OR(Q4658&gt;$U$3,Q4658&lt;$U$4),Q4658*$V$3,OR(Q4658&gt;$U$3,Q4658&lt;$U$4),Q4658*$V$4,OR(Q4658&gt;$U$5,Q4658&lt;$U$6),Q4658*$V$6,OR(Q4658&gt;$U$6,Q4658&lt;$U$7),Q4658*$V$7)</f>
        <v>594.86</v>
      </c>
    </row>
    <row r="4659" spans="1:20" x14ac:dyDescent="0.3">
      <c r="A4659" s="2" t="s">
        <v>5344</v>
      </c>
      <c r="B4659" s="5">
        <v>43840</v>
      </c>
      <c r="C4659" s="5">
        <v>43840</v>
      </c>
      <c r="D4659" s="2" t="s">
        <v>33</v>
      </c>
      <c r="E4659" s="2" t="s">
        <v>46</v>
      </c>
      <c r="F4659" s="2" t="s">
        <v>542</v>
      </c>
      <c r="G4659" s="6" t="str">
        <f>VLOOKUP(F4659,'Customer Info'!A:B,2,0)</f>
        <v>Troy</v>
      </c>
      <c r="H4659" s="6" t="str">
        <f>VLOOKUP(F4659,'Customer Info'!A:C,3,0)</f>
        <v>Blackwell</v>
      </c>
      <c r="I4659" s="6" t="str">
        <f>VLOOKUP(F4659,'Customer Info'!A:E,5,0)</f>
        <v>Akola</v>
      </c>
      <c r="J4659" s="2" t="s">
        <v>36</v>
      </c>
      <c r="K4659" s="2">
        <v>1498</v>
      </c>
      <c r="L4659" s="2">
        <v>1335</v>
      </c>
      <c r="M4659" s="2">
        <v>6</v>
      </c>
      <c r="N4659" s="7">
        <f t="shared" si="288"/>
        <v>8010</v>
      </c>
      <c r="O4659" s="7">
        <f t="shared" si="289"/>
        <v>8988</v>
      </c>
      <c r="P4659" s="2">
        <v>61</v>
      </c>
      <c r="Q4659" s="8">
        <f t="shared" si="290"/>
        <v>9049</v>
      </c>
      <c r="R4659" s="8">
        <f t="shared" si="291"/>
        <v>978</v>
      </c>
      <c r="S4659" s="2" t="s">
        <v>31</v>
      </c>
      <c r="T4659" s="22" cm="1">
        <f t="array" ref="T4659">_xlfn.IFS(OR(Q4659&gt;$U$2,Q4659&lt;$U$3),Q4659*$V$2,OR(Q4659&gt;$U$3,Q4659&lt;$U$4),Q4659*$V$3,OR(Q4659&gt;$U$3,Q4659&lt;$U$4),Q4659*$V$4,OR(Q4659&gt;$U$5,Q4659&lt;$U$6),Q4659*$V$6,OR(Q4659&gt;$U$6,Q4659&lt;$U$7),Q4659*$V$7)</f>
        <v>180.98</v>
      </c>
    </row>
    <row r="4660" spans="1:20" x14ac:dyDescent="0.3">
      <c r="A4660" s="2" t="s">
        <v>5345</v>
      </c>
      <c r="B4660" s="5">
        <v>43920</v>
      </c>
      <c r="C4660" s="5">
        <v>43921</v>
      </c>
      <c r="D4660" s="2" t="s">
        <v>45</v>
      </c>
      <c r="E4660" s="2" t="s">
        <v>34</v>
      </c>
      <c r="F4660" s="2" t="s">
        <v>585</v>
      </c>
      <c r="G4660" s="6" t="str">
        <f>VLOOKUP(F4660,'Customer Info'!A:B,2,0)</f>
        <v>Allen</v>
      </c>
      <c r="H4660" s="6" t="str">
        <f>VLOOKUP(F4660,'Customer Info'!A:C,3,0)</f>
        <v>Rosenblatt</v>
      </c>
      <c r="I4660" s="6" t="str">
        <f>VLOOKUP(F4660,'Customer Info'!A:E,5,0)</f>
        <v>Chaozhou</v>
      </c>
      <c r="J4660" s="2" t="s">
        <v>116</v>
      </c>
      <c r="K4660" s="2">
        <v>191</v>
      </c>
      <c r="L4660" s="2">
        <v>170</v>
      </c>
      <c r="M4660" s="2">
        <v>2</v>
      </c>
      <c r="N4660" s="7">
        <f t="shared" si="288"/>
        <v>340</v>
      </c>
      <c r="O4660" s="7">
        <f t="shared" si="289"/>
        <v>382</v>
      </c>
      <c r="P4660" s="2">
        <v>30</v>
      </c>
      <c r="Q4660" s="8">
        <f t="shared" si="290"/>
        <v>412</v>
      </c>
      <c r="R4660" s="8">
        <f t="shared" si="291"/>
        <v>42</v>
      </c>
      <c r="S4660" s="2" t="s">
        <v>31</v>
      </c>
      <c r="T4660" s="22" cm="1">
        <f t="array" ref="T4660">_xlfn.IFS(OR(Q4660&gt;$U$2,Q4660&lt;$U$3),Q4660*$V$2,OR(Q4660&gt;$U$3,Q4660&lt;$U$4),Q4660*$V$3,OR(Q4660&gt;$U$3,Q4660&lt;$U$4),Q4660*$V$4,OR(Q4660&gt;$U$5,Q4660&lt;$U$6),Q4660*$V$6,OR(Q4660&gt;$U$6,Q4660&lt;$U$7),Q4660*$V$7)</f>
        <v>8.24</v>
      </c>
    </row>
    <row r="4661" spans="1:20" x14ac:dyDescent="0.3">
      <c r="A4661" s="2" t="s">
        <v>5346</v>
      </c>
      <c r="B4661" s="5">
        <v>44192</v>
      </c>
      <c r="C4661" s="5">
        <v>44193</v>
      </c>
      <c r="D4661" s="2" t="s">
        <v>45</v>
      </c>
      <c r="E4661" s="2" t="s">
        <v>46</v>
      </c>
      <c r="F4661" s="2" t="s">
        <v>2057</v>
      </c>
      <c r="G4661" s="6" t="str">
        <f>VLOOKUP(F4661,'Customer Info'!A:B,2,0)</f>
        <v>Kunst</v>
      </c>
      <c r="H4661" s="6" t="str">
        <f>VLOOKUP(F4661,'Customer Info'!A:C,3,0)</f>
        <v>Miller</v>
      </c>
      <c r="I4661" s="6" t="str">
        <f>VLOOKUP(F4661,'Customer Info'!A:E,5,0)</f>
        <v>Jakarta</v>
      </c>
      <c r="J4661" s="2" t="s">
        <v>439</v>
      </c>
      <c r="K4661" s="2">
        <v>183</v>
      </c>
      <c r="L4661" s="2">
        <v>172</v>
      </c>
      <c r="M4661" s="2">
        <v>3</v>
      </c>
      <c r="N4661" s="7">
        <f t="shared" si="288"/>
        <v>516</v>
      </c>
      <c r="O4661" s="7">
        <f t="shared" si="289"/>
        <v>549</v>
      </c>
      <c r="P4661" s="2">
        <v>30</v>
      </c>
      <c r="Q4661" s="8">
        <f t="shared" si="290"/>
        <v>579</v>
      </c>
      <c r="R4661" s="8">
        <f t="shared" si="291"/>
        <v>33</v>
      </c>
      <c r="S4661" s="2" t="s">
        <v>61</v>
      </c>
      <c r="T4661" s="22" cm="1">
        <f t="array" ref="T4661">_xlfn.IFS(OR(Q4661&gt;$U$2,Q4661&lt;$U$3),Q4661*$V$2,OR(Q4661&gt;$U$3,Q4661&lt;$U$4),Q4661*$V$3,OR(Q4661&gt;$U$3,Q4661&lt;$U$4),Q4661*$V$4,OR(Q4661&gt;$U$5,Q4661&lt;$U$6),Q4661*$V$6,OR(Q4661&gt;$U$6,Q4661&lt;$U$7),Q4661*$V$7)</f>
        <v>11.58</v>
      </c>
    </row>
    <row r="4662" spans="1:20" x14ac:dyDescent="0.3">
      <c r="A4662" s="2" t="s">
        <v>5347</v>
      </c>
      <c r="B4662" s="5">
        <v>43963</v>
      </c>
      <c r="C4662" s="5">
        <v>43964</v>
      </c>
      <c r="D4662" s="2" t="s">
        <v>33</v>
      </c>
      <c r="E4662" s="2" t="s">
        <v>27</v>
      </c>
      <c r="F4662" s="2" t="s">
        <v>1592</v>
      </c>
      <c r="G4662" s="6" t="str">
        <f>VLOOKUP(F4662,'Customer Info'!A:B,2,0)</f>
        <v>Pamela</v>
      </c>
      <c r="H4662" s="6" t="str">
        <f>VLOOKUP(F4662,'Customer Info'!A:C,3,0)</f>
        <v>Stobb</v>
      </c>
      <c r="I4662" s="6" t="str">
        <f>VLOOKUP(F4662,'Customer Info'!A:E,5,0)</f>
        <v>Bremen</v>
      </c>
      <c r="J4662" s="2" t="s">
        <v>175</v>
      </c>
      <c r="K4662" s="2">
        <v>1528</v>
      </c>
      <c r="L4662" s="2">
        <v>1348</v>
      </c>
      <c r="M4662" s="2">
        <v>6</v>
      </c>
      <c r="N4662" s="7">
        <f t="shared" si="288"/>
        <v>8088</v>
      </c>
      <c r="O4662" s="7">
        <f t="shared" si="289"/>
        <v>9168</v>
      </c>
      <c r="P4662" s="2">
        <v>74</v>
      </c>
      <c r="Q4662" s="8">
        <f t="shared" si="290"/>
        <v>9242</v>
      </c>
      <c r="R4662" s="8">
        <f t="shared" si="291"/>
        <v>1080</v>
      </c>
      <c r="S4662" s="2" t="s">
        <v>31</v>
      </c>
      <c r="T4662" s="22" cm="1">
        <f t="array" ref="T4662">_xlfn.IFS(OR(Q4662&gt;$U$2,Q4662&lt;$U$3),Q4662*$V$2,OR(Q4662&gt;$U$3,Q4662&lt;$U$4),Q4662*$V$3,OR(Q4662&gt;$U$3,Q4662&lt;$U$4),Q4662*$V$4,OR(Q4662&gt;$U$5,Q4662&lt;$U$6),Q4662*$V$6,OR(Q4662&gt;$U$6,Q4662&lt;$U$7),Q4662*$V$7)</f>
        <v>184.84</v>
      </c>
    </row>
    <row r="4663" spans="1:20" x14ac:dyDescent="0.3">
      <c r="A4663" s="2" t="s">
        <v>5348</v>
      </c>
      <c r="B4663" s="5">
        <v>44183</v>
      </c>
      <c r="C4663" s="5">
        <v>44185</v>
      </c>
      <c r="D4663" s="2" t="s">
        <v>45</v>
      </c>
      <c r="E4663" s="2" t="s">
        <v>89</v>
      </c>
      <c r="F4663" s="2" t="s">
        <v>361</v>
      </c>
      <c r="G4663" s="6" t="str">
        <f>VLOOKUP(F4663,'Customer Info'!A:B,2,0)</f>
        <v>Julia</v>
      </c>
      <c r="H4663" s="6" t="str">
        <f>VLOOKUP(F4663,'Customer Info'!A:C,3,0)</f>
        <v>Barnett</v>
      </c>
      <c r="I4663" s="6" t="str">
        <f>VLOOKUP(F4663,'Customer Info'!A:E,5,0)</f>
        <v>Zhuhai</v>
      </c>
      <c r="J4663" s="2" t="s">
        <v>570</v>
      </c>
      <c r="K4663" s="2">
        <v>191</v>
      </c>
      <c r="L4663" s="2">
        <v>170</v>
      </c>
      <c r="M4663" s="2">
        <v>4</v>
      </c>
      <c r="N4663" s="7">
        <f t="shared" si="288"/>
        <v>680</v>
      </c>
      <c r="O4663" s="7">
        <f t="shared" si="289"/>
        <v>764</v>
      </c>
      <c r="P4663" s="2">
        <v>30</v>
      </c>
      <c r="Q4663" s="8">
        <f t="shared" si="290"/>
        <v>794</v>
      </c>
      <c r="R4663" s="8">
        <f t="shared" si="291"/>
        <v>84</v>
      </c>
      <c r="S4663" s="2" t="s">
        <v>31</v>
      </c>
      <c r="T4663" s="22" cm="1">
        <f t="array" ref="T4663">_xlfn.IFS(OR(Q4663&gt;$U$2,Q4663&lt;$U$3),Q4663*$V$2,OR(Q4663&gt;$U$3,Q4663&lt;$U$4),Q4663*$V$3,OR(Q4663&gt;$U$3,Q4663&lt;$U$4),Q4663*$V$4,OR(Q4663&gt;$U$5,Q4663&lt;$U$6),Q4663*$V$6,OR(Q4663&gt;$U$6,Q4663&lt;$U$7),Q4663*$V$7)</f>
        <v>15.88</v>
      </c>
    </row>
    <row r="4664" spans="1:20" x14ac:dyDescent="0.3">
      <c r="A4664" s="2" t="s">
        <v>5349</v>
      </c>
      <c r="B4664" s="5">
        <v>44072</v>
      </c>
      <c r="C4664" s="5">
        <v>44074</v>
      </c>
      <c r="D4664" s="2" t="s">
        <v>33</v>
      </c>
      <c r="E4664" s="2" t="s">
        <v>46</v>
      </c>
      <c r="F4664" s="2" t="s">
        <v>187</v>
      </c>
      <c r="G4664" s="6" t="str">
        <f>VLOOKUP(F4664,'Customer Info'!A:B,2,0)</f>
        <v>Greg</v>
      </c>
      <c r="H4664" s="6" t="str">
        <f>VLOOKUP(F4664,'Customer Info'!A:C,3,0)</f>
        <v>Hansen</v>
      </c>
      <c r="I4664" s="6" t="str">
        <f>VLOOKUP(F4664,'Customer Info'!A:E,5,0)</f>
        <v>Canberra</v>
      </c>
      <c r="J4664" s="2" t="s">
        <v>126</v>
      </c>
      <c r="K4664" s="2">
        <v>8967</v>
      </c>
      <c r="L4664" s="2">
        <v>8151</v>
      </c>
      <c r="M4664" s="2">
        <v>9</v>
      </c>
      <c r="N4664" s="7">
        <f t="shared" si="288"/>
        <v>73359</v>
      </c>
      <c r="O4664" s="7">
        <f t="shared" si="289"/>
        <v>80703</v>
      </c>
      <c r="P4664" s="2">
        <v>53</v>
      </c>
      <c r="Q4664" s="8">
        <f t="shared" si="290"/>
        <v>80756</v>
      </c>
      <c r="R4664" s="8">
        <f t="shared" si="291"/>
        <v>7344</v>
      </c>
      <c r="S4664" s="2" t="s">
        <v>31</v>
      </c>
      <c r="T4664" s="22" cm="1">
        <f t="array" ref="T4664">_xlfn.IFS(OR(Q4664&gt;$U$2,Q4664&lt;$U$3),Q4664*$V$2,OR(Q4664&gt;$U$3,Q4664&lt;$U$4),Q4664*$V$3,OR(Q4664&gt;$U$3,Q4664&lt;$U$4),Q4664*$V$4,OR(Q4664&gt;$U$5,Q4664&lt;$U$6),Q4664*$V$6,OR(Q4664&gt;$U$6,Q4664&lt;$U$7),Q4664*$V$7)</f>
        <v>1615.1200000000001</v>
      </c>
    </row>
    <row r="4665" spans="1:20" x14ac:dyDescent="0.3">
      <c r="A4665" s="2" t="s">
        <v>5350</v>
      </c>
      <c r="B4665" s="5">
        <v>43877</v>
      </c>
      <c r="C4665" s="5">
        <v>43877</v>
      </c>
      <c r="D4665" s="2" t="s">
        <v>45</v>
      </c>
      <c r="E4665" s="2" t="s">
        <v>46</v>
      </c>
      <c r="F4665" s="2" t="s">
        <v>496</v>
      </c>
      <c r="G4665" s="6" t="str">
        <f>VLOOKUP(F4665,'Customer Info'!A:B,2,0)</f>
        <v>Becky</v>
      </c>
      <c r="H4665" s="6" t="str">
        <f>VLOOKUP(F4665,'Customer Info'!A:C,3,0)</f>
        <v>Pak</v>
      </c>
      <c r="I4665" s="6" t="str">
        <f>VLOOKUP(F4665,'Customer Info'!A:E,5,0)</f>
        <v>Mandurah</v>
      </c>
      <c r="J4665" s="2" t="s">
        <v>168</v>
      </c>
      <c r="K4665" s="2">
        <v>674</v>
      </c>
      <c r="L4665" s="2">
        <v>629</v>
      </c>
      <c r="M4665" s="2">
        <v>3</v>
      </c>
      <c r="N4665" s="7">
        <f t="shared" si="288"/>
        <v>1887</v>
      </c>
      <c r="O4665" s="7">
        <f t="shared" si="289"/>
        <v>2022</v>
      </c>
      <c r="P4665" s="2">
        <v>24</v>
      </c>
      <c r="Q4665" s="8">
        <f t="shared" si="290"/>
        <v>2046</v>
      </c>
      <c r="R4665" s="8">
        <f t="shared" si="291"/>
        <v>135</v>
      </c>
      <c r="S4665" s="2" t="s">
        <v>61</v>
      </c>
      <c r="T4665" s="22" cm="1">
        <f t="array" ref="T4665">_xlfn.IFS(OR(Q4665&gt;$U$2,Q4665&lt;$U$3),Q4665*$V$2,OR(Q4665&gt;$U$3,Q4665&lt;$U$4),Q4665*$V$3,OR(Q4665&gt;$U$3,Q4665&lt;$U$4),Q4665*$V$4,OR(Q4665&gt;$U$5,Q4665&lt;$U$6),Q4665*$V$6,OR(Q4665&gt;$U$6,Q4665&lt;$U$7),Q4665*$V$7)</f>
        <v>40.92</v>
      </c>
    </row>
    <row r="4666" spans="1:20" x14ac:dyDescent="0.3">
      <c r="A4666" s="2" t="s">
        <v>5351</v>
      </c>
      <c r="B4666" s="5">
        <v>44072</v>
      </c>
      <c r="C4666" s="5">
        <v>44074</v>
      </c>
      <c r="D4666" s="2" t="s">
        <v>33</v>
      </c>
      <c r="E4666" s="2" t="s">
        <v>89</v>
      </c>
      <c r="F4666" s="2" t="s">
        <v>625</v>
      </c>
      <c r="G4666" s="6" t="str">
        <f>VLOOKUP(F4666,'Customer Info'!A:B,2,0)</f>
        <v>Logan</v>
      </c>
      <c r="H4666" s="6" t="str">
        <f>VLOOKUP(F4666,'Customer Info'!A:C,3,0)</f>
        <v>Haushalter</v>
      </c>
      <c r="I4666" s="6" t="str">
        <f>VLOOKUP(F4666,'Customer Info'!A:E,5,0)</f>
        <v>Canberra</v>
      </c>
      <c r="J4666" s="2" t="s">
        <v>759</v>
      </c>
      <c r="K4666" s="2">
        <v>2273</v>
      </c>
      <c r="L4666" s="2">
        <v>2229</v>
      </c>
      <c r="M4666" s="2">
        <v>5</v>
      </c>
      <c r="N4666" s="7">
        <f t="shared" si="288"/>
        <v>11145</v>
      </c>
      <c r="O4666" s="7">
        <f t="shared" si="289"/>
        <v>11365</v>
      </c>
      <c r="P4666" s="2">
        <v>63</v>
      </c>
      <c r="Q4666" s="8">
        <f t="shared" si="290"/>
        <v>11428</v>
      </c>
      <c r="R4666" s="8">
        <f t="shared" si="291"/>
        <v>220</v>
      </c>
      <c r="S4666" s="2" t="s">
        <v>69</v>
      </c>
      <c r="T4666" s="22" cm="1">
        <f t="array" ref="T4666">_xlfn.IFS(OR(Q4666&gt;$U$2,Q4666&lt;$U$3),Q4666*$V$2,OR(Q4666&gt;$U$3,Q4666&lt;$U$4),Q4666*$V$3,OR(Q4666&gt;$U$3,Q4666&lt;$U$4),Q4666*$V$4,OR(Q4666&gt;$U$5,Q4666&lt;$U$6),Q4666*$V$6,OR(Q4666&gt;$U$6,Q4666&lt;$U$7),Q4666*$V$7)</f>
        <v>228.56</v>
      </c>
    </row>
    <row r="4667" spans="1:20" x14ac:dyDescent="0.3">
      <c r="A4667" s="2" t="s">
        <v>5352</v>
      </c>
      <c r="B4667" s="5">
        <v>43871</v>
      </c>
      <c r="C4667" s="5">
        <v>43873</v>
      </c>
      <c r="D4667" s="2" t="s">
        <v>26</v>
      </c>
      <c r="E4667" s="2" t="s">
        <v>41</v>
      </c>
      <c r="F4667" s="2" t="s">
        <v>1037</v>
      </c>
      <c r="G4667" s="6" t="str">
        <f>VLOOKUP(F4667,'Customer Info'!A:B,2,0)</f>
        <v>Jessica</v>
      </c>
      <c r="H4667" s="6" t="str">
        <f>VLOOKUP(F4667,'Customer Info'!A:C,3,0)</f>
        <v>Myrick</v>
      </c>
      <c r="I4667" s="6" t="str">
        <f>VLOOKUP(F4667,'Customer Info'!A:E,5,0)</f>
        <v>Jakarta</v>
      </c>
      <c r="J4667" s="2" t="s">
        <v>620</v>
      </c>
      <c r="K4667" s="2">
        <v>1186</v>
      </c>
      <c r="L4667" s="2">
        <v>1141</v>
      </c>
      <c r="M4667" s="2">
        <v>2</v>
      </c>
      <c r="N4667" s="7">
        <f t="shared" si="288"/>
        <v>2282</v>
      </c>
      <c r="O4667" s="7">
        <f t="shared" si="289"/>
        <v>2372</v>
      </c>
      <c r="P4667" s="2">
        <v>49</v>
      </c>
      <c r="Q4667" s="8">
        <f t="shared" si="290"/>
        <v>2421</v>
      </c>
      <c r="R4667" s="8">
        <f t="shared" si="291"/>
        <v>90</v>
      </c>
      <c r="S4667" s="2" t="s">
        <v>61</v>
      </c>
      <c r="T4667" s="22" cm="1">
        <f t="array" ref="T4667">_xlfn.IFS(OR(Q4667&gt;$U$2,Q4667&lt;$U$3),Q4667*$V$2,OR(Q4667&gt;$U$3,Q4667&lt;$U$4),Q4667*$V$3,OR(Q4667&gt;$U$3,Q4667&lt;$U$4),Q4667*$V$4,OR(Q4667&gt;$U$5,Q4667&lt;$U$6),Q4667*$V$6,OR(Q4667&gt;$U$6,Q4667&lt;$U$7),Q4667*$V$7)</f>
        <v>48.42</v>
      </c>
    </row>
    <row r="4668" spans="1:20" x14ac:dyDescent="0.3">
      <c r="A4668" s="2" t="s">
        <v>5353</v>
      </c>
      <c r="B4668" s="5">
        <v>44039</v>
      </c>
      <c r="C4668" s="5">
        <v>44039</v>
      </c>
      <c r="D4668" s="2" t="s">
        <v>45</v>
      </c>
      <c r="E4668" s="2" t="s">
        <v>41</v>
      </c>
      <c r="F4668" s="2" t="s">
        <v>681</v>
      </c>
      <c r="G4668" s="6" t="str">
        <f>VLOOKUP(F4668,'Customer Info'!A:B,2,0)</f>
        <v>Tamara</v>
      </c>
      <c r="H4668" s="6" t="str">
        <f>VLOOKUP(F4668,'Customer Info'!A:C,3,0)</f>
        <v>Willingham</v>
      </c>
      <c r="I4668" s="6" t="str">
        <f>VLOOKUP(F4668,'Customer Info'!A:E,5,0)</f>
        <v>Perth</v>
      </c>
      <c r="J4668" s="2" t="s">
        <v>497</v>
      </c>
      <c r="K4668" s="2">
        <v>1798</v>
      </c>
      <c r="L4668" s="2">
        <v>1650</v>
      </c>
      <c r="M4668" s="2">
        <v>1</v>
      </c>
      <c r="N4668" s="7">
        <f t="shared" si="288"/>
        <v>1650</v>
      </c>
      <c r="O4668" s="7">
        <f t="shared" si="289"/>
        <v>1798</v>
      </c>
      <c r="P4668" s="2">
        <v>30</v>
      </c>
      <c r="Q4668" s="8">
        <f t="shared" si="290"/>
        <v>1828</v>
      </c>
      <c r="R4668" s="8">
        <f t="shared" si="291"/>
        <v>148</v>
      </c>
      <c r="S4668" s="2" t="s">
        <v>61</v>
      </c>
      <c r="T4668" s="22" cm="1">
        <f t="array" ref="T4668">_xlfn.IFS(OR(Q4668&gt;$U$2,Q4668&lt;$U$3),Q4668*$V$2,OR(Q4668&gt;$U$3,Q4668&lt;$U$4),Q4668*$V$3,OR(Q4668&gt;$U$3,Q4668&lt;$U$4),Q4668*$V$4,OR(Q4668&gt;$U$5,Q4668&lt;$U$6),Q4668*$V$6,OR(Q4668&gt;$U$6,Q4668&lt;$U$7),Q4668*$V$7)</f>
        <v>36.56</v>
      </c>
    </row>
    <row r="4669" spans="1:20" x14ac:dyDescent="0.3">
      <c r="A4669" s="2" t="s">
        <v>5354</v>
      </c>
      <c r="B4669" s="5">
        <v>44004</v>
      </c>
      <c r="C4669" s="5">
        <v>44004</v>
      </c>
      <c r="D4669" s="2" t="s">
        <v>33</v>
      </c>
      <c r="E4669" s="2" t="s">
        <v>27</v>
      </c>
      <c r="F4669" s="2" t="s">
        <v>226</v>
      </c>
      <c r="G4669" s="6" t="str">
        <f>VLOOKUP(F4669,'Customer Info'!A:B,2,0)</f>
        <v>Tamara</v>
      </c>
      <c r="H4669" s="6" t="str">
        <f>VLOOKUP(F4669,'Customer Info'!A:C,3,0)</f>
        <v>Willingham</v>
      </c>
      <c r="I4669" s="6" t="str">
        <f>VLOOKUP(F4669,'Customer Info'!A:E,5,0)</f>
        <v>Sindelfingen</v>
      </c>
      <c r="J4669" s="2" t="s">
        <v>141</v>
      </c>
      <c r="K4669" s="2">
        <v>7943</v>
      </c>
      <c r="L4669" s="2">
        <v>7790</v>
      </c>
      <c r="M4669" s="2">
        <v>7</v>
      </c>
      <c r="N4669" s="7">
        <f t="shared" si="288"/>
        <v>54530</v>
      </c>
      <c r="O4669" s="7">
        <f t="shared" si="289"/>
        <v>55601</v>
      </c>
      <c r="P4669" s="2">
        <v>42</v>
      </c>
      <c r="Q4669" s="8">
        <f t="shared" si="290"/>
        <v>55643</v>
      </c>
      <c r="R4669" s="8">
        <f t="shared" si="291"/>
        <v>1071</v>
      </c>
      <c r="S4669" s="2" t="s">
        <v>31</v>
      </c>
      <c r="T4669" s="22" cm="1">
        <f t="array" ref="T4669">_xlfn.IFS(OR(Q4669&gt;$U$2,Q4669&lt;$U$3),Q4669*$V$2,OR(Q4669&gt;$U$3,Q4669&lt;$U$4),Q4669*$V$3,OR(Q4669&gt;$U$3,Q4669&lt;$U$4),Q4669*$V$4,OR(Q4669&gt;$U$5,Q4669&lt;$U$6),Q4669*$V$6,OR(Q4669&gt;$U$6,Q4669&lt;$U$7),Q4669*$V$7)</f>
        <v>1112.8600000000001</v>
      </c>
    </row>
    <row r="4670" spans="1:20" x14ac:dyDescent="0.3">
      <c r="A4670" s="2" t="s">
        <v>5355</v>
      </c>
      <c r="B4670" s="5">
        <v>43873</v>
      </c>
      <c r="C4670" s="5">
        <v>43875</v>
      </c>
      <c r="D4670" s="2" t="s">
        <v>45</v>
      </c>
      <c r="E4670" s="2" t="s">
        <v>66</v>
      </c>
      <c r="F4670" s="2" t="s">
        <v>652</v>
      </c>
      <c r="G4670" s="6" t="str">
        <f>VLOOKUP(F4670,'Customer Info'!A:B,2,0)</f>
        <v>Jonathan</v>
      </c>
      <c r="H4670" s="6" t="str">
        <f>VLOOKUP(F4670,'Customer Info'!A:C,3,0)</f>
        <v>Howell</v>
      </c>
      <c r="I4670" s="6" t="str">
        <f>VLOOKUP(F4670,'Customer Info'!A:E,5,0)</f>
        <v>Guangshui</v>
      </c>
      <c r="J4670" s="2" t="s">
        <v>116</v>
      </c>
      <c r="K4670" s="2">
        <v>835</v>
      </c>
      <c r="L4670" s="2">
        <v>796</v>
      </c>
      <c r="M4670" s="2">
        <v>4</v>
      </c>
      <c r="N4670" s="7">
        <f t="shared" si="288"/>
        <v>3184</v>
      </c>
      <c r="O4670" s="7">
        <f t="shared" si="289"/>
        <v>3340</v>
      </c>
      <c r="P4670" s="2">
        <v>80</v>
      </c>
      <c r="Q4670" s="8">
        <f t="shared" si="290"/>
        <v>3420</v>
      </c>
      <c r="R4670" s="8">
        <f t="shared" si="291"/>
        <v>156</v>
      </c>
      <c r="S4670" s="2" t="s">
        <v>28</v>
      </c>
      <c r="T4670" s="22" cm="1">
        <f t="array" ref="T4670">_xlfn.IFS(OR(Q4670&gt;$U$2,Q4670&lt;$U$3),Q4670*$V$2,OR(Q4670&gt;$U$3,Q4670&lt;$U$4),Q4670*$V$3,OR(Q4670&gt;$U$3,Q4670&lt;$U$4),Q4670*$V$4,OR(Q4670&gt;$U$5,Q4670&lt;$U$6),Q4670*$V$6,OR(Q4670&gt;$U$6,Q4670&lt;$U$7),Q4670*$V$7)</f>
        <v>68.400000000000006</v>
      </c>
    </row>
    <row r="4671" spans="1:20" x14ac:dyDescent="0.3">
      <c r="A4671" s="2" t="s">
        <v>5356</v>
      </c>
      <c r="B4671" s="5">
        <v>43878</v>
      </c>
      <c r="C4671" s="5">
        <v>43879</v>
      </c>
      <c r="D4671" s="2" t="s">
        <v>33</v>
      </c>
      <c r="E4671" s="2" t="s">
        <v>89</v>
      </c>
      <c r="F4671" s="2" t="s">
        <v>3527</v>
      </c>
      <c r="G4671" s="6" t="str">
        <f>VLOOKUP(F4671,'Customer Info'!A:B,2,0)</f>
        <v>Robert</v>
      </c>
      <c r="H4671" s="6" t="str">
        <f>VLOOKUP(F4671,'Customer Info'!A:C,3,0)</f>
        <v>Dilbeck</v>
      </c>
      <c r="I4671" s="6" t="str">
        <f>VLOOKUP(F4671,'Customer Info'!A:E,5,0)</f>
        <v>Sydney</v>
      </c>
      <c r="J4671" s="2" t="s">
        <v>561</v>
      </c>
      <c r="K4671" s="2">
        <v>1498</v>
      </c>
      <c r="L4671" s="2">
        <v>1335</v>
      </c>
      <c r="M4671" s="2">
        <v>7</v>
      </c>
      <c r="N4671" s="7">
        <f t="shared" si="288"/>
        <v>9345</v>
      </c>
      <c r="O4671" s="7">
        <f t="shared" si="289"/>
        <v>10486</v>
      </c>
      <c r="P4671" s="2">
        <v>44</v>
      </c>
      <c r="Q4671" s="8">
        <f t="shared" si="290"/>
        <v>10530</v>
      </c>
      <c r="R4671" s="8">
        <f t="shared" si="291"/>
        <v>1141</v>
      </c>
      <c r="S4671" s="2" t="s">
        <v>31</v>
      </c>
      <c r="T4671" s="22" cm="1">
        <f t="array" ref="T4671">_xlfn.IFS(OR(Q4671&gt;$U$2,Q4671&lt;$U$3),Q4671*$V$2,OR(Q4671&gt;$U$3,Q4671&lt;$U$4),Q4671*$V$3,OR(Q4671&gt;$U$3,Q4671&lt;$U$4),Q4671*$V$4,OR(Q4671&gt;$U$5,Q4671&lt;$U$6),Q4671*$V$6,OR(Q4671&gt;$U$6,Q4671&lt;$U$7),Q4671*$V$7)</f>
        <v>210.6</v>
      </c>
    </row>
    <row r="4672" spans="1:20" x14ac:dyDescent="0.3">
      <c r="A4672" s="2" t="s">
        <v>5357</v>
      </c>
      <c r="B4672" s="5">
        <v>44134</v>
      </c>
      <c r="C4672" s="5">
        <v>44134</v>
      </c>
      <c r="D4672" s="2" t="s">
        <v>45</v>
      </c>
      <c r="E4672" s="2" t="s">
        <v>66</v>
      </c>
      <c r="F4672" s="2" t="s">
        <v>1597</v>
      </c>
      <c r="G4672" s="6" t="str">
        <f>VLOOKUP(F4672,'Customer Info'!A:B,2,0)</f>
        <v>Brendan</v>
      </c>
      <c r="H4672" s="6" t="str">
        <f>VLOOKUP(F4672,'Customer Info'!A:C,3,0)</f>
        <v>Murry</v>
      </c>
      <c r="I4672" s="6" t="str">
        <f>VLOOKUP(F4672,'Customer Info'!A:E,5,0)</f>
        <v>Brahmapur</v>
      </c>
      <c r="J4672" s="2" t="s">
        <v>271</v>
      </c>
      <c r="K4672" s="2">
        <v>531</v>
      </c>
      <c r="L4672" s="2">
        <v>487</v>
      </c>
      <c r="M4672" s="2">
        <v>4</v>
      </c>
      <c r="N4672" s="7">
        <f t="shared" si="288"/>
        <v>1948</v>
      </c>
      <c r="O4672" s="7">
        <f t="shared" si="289"/>
        <v>2124</v>
      </c>
      <c r="P4672" s="2">
        <v>26</v>
      </c>
      <c r="Q4672" s="8">
        <f t="shared" si="290"/>
        <v>2150</v>
      </c>
      <c r="R4672" s="8">
        <f t="shared" si="291"/>
        <v>176</v>
      </c>
      <c r="S4672" s="2" t="s">
        <v>61</v>
      </c>
      <c r="T4672" s="22" cm="1">
        <f t="array" ref="T4672">_xlfn.IFS(OR(Q4672&gt;$U$2,Q4672&lt;$U$3),Q4672*$V$2,OR(Q4672&gt;$U$3,Q4672&lt;$U$4),Q4672*$V$3,OR(Q4672&gt;$U$3,Q4672&lt;$U$4),Q4672*$V$4,OR(Q4672&gt;$U$5,Q4672&lt;$U$6),Q4672*$V$6,OR(Q4672&gt;$U$6,Q4672&lt;$U$7),Q4672*$V$7)</f>
        <v>43</v>
      </c>
    </row>
    <row r="4673" spans="1:20" x14ac:dyDescent="0.3">
      <c r="A4673" s="2" t="s">
        <v>5358</v>
      </c>
      <c r="B4673" s="5">
        <v>44118</v>
      </c>
      <c r="C4673" s="5">
        <v>44120</v>
      </c>
      <c r="D4673" s="2" t="s">
        <v>45</v>
      </c>
      <c r="E4673" s="2" t="s">
        <v>46</v>
      </c>
      <c r="F4673" s="2" t="s">
        <v>1385</v>
      </c>
      <c r="G4673" s="6" t="str">
        <f>VLOOKUP(F4673,'Customer Info'!A:B,2,0)</f>
        <v>Neoma</v>
      </c>
      <c r="H4673" s="6" t="str">
        <f>VLOOKUP(F4673,'Customer Info'!A:C,3,0)</f>
        <v>Murray</v>
      </c>
      <c r="I4673" s="6" t="str">
        <f>VLOOKUP(F4673,'Customer Info'!A:E,5,0)</f>
        <v>Guwahati</v>
      </c>
      <c r="J4673" s="2" t="s">
        <v>161</v>
      </c>
      <c r="K4673" s="2">
        <v>208</v>
      </c>
      <c r="L4673" s="2">
        <v>187</v>
      </c>
      <c r="M4673" s="2">
        <v>3</v>
      </c>
      <c r="N4673" s="7">
        <f t="shared" si="288"/>
        <v>561</v>
      </c>
      <c r="O4673" s="7">
        <f t="shared" si="289"/>
        <v>624</v>
      </c>
      <c r="P4673" s="2">
        <v>72</v>
      </c>
      <c r="Q4673" s="8">
        <f t="shared" si="290"/>
        <v>696</v>
      </c>
      <c r="R4673" s="8">
        <f t="shared" si="291"/>
        <v>63</v>
      </c>
      <c r="S4673" s="2" t="s">
        <v>61</v>
      </c>
      <c r="T4673" s="22" cm="1">
        <f t="array" ref="T4673">_xlfn.IFS(OR(Q4673&gt;$U$2,Q4673&lt;$U$3),Q4673*$V$2,OR(Q4673&gt;$U$3,Q4673&lt;$U$4),Q4673*$V$3,OR(Q4673&gt;$U$3,Q4673&lt;$U$4),Q4673*$V$4,OR(Q4673&gt;$U$5,Q4673&lt;$U$6),Q4673*$V$6,OR(Q4673&gt;$U$6,Q4673&lt;$U$7),Q4673*$V$7)</f>
        <v>13.92</v>
      </c>
    </row>
    <row r="4674" spans="1:20" x14ac:dyDescent="0.3">
      <c r="A4674" s="2" t="s">
        <v>5359</v>
      </c>
      <c r="B4674" s="5">
        <v>43911</v>
      </c>
      <c r="C4674" s="5">
        <v>43913</v>
      </c>
      <c r="D4674" s="2" t="s">
        <v>33</v>
      </c>
      <c r="E4674" s="2" t="s">
        <v>27</v>
      </c>
      <c r="F4674" s="2" t="s">
        <v>773</v>
      </c>
      <c r="G4674" s="6" t="str">
        <f>VLOOKUP(F4674,'Customer Info'!A:B,2,0)</f>
        <v>Brooke</v>
      </c>
      <c r="H4674" s="6" t="str">
        <f>VLOOKUP(F4674,'Customer Info'!A:C,3,0)</f>
        <v>Gillingham</v>
      </c>
      <c r="I4674" s="6" t="str">
        <f>VLOOKUP(F4674,'Customer Info'!A:E,5,0)</f>
        <v>Weimar</v>
      </c>
      <c r="J4674" s="2" t="s">
        <v>57</v>
      </c>
      <c r="K4674" s="2">
        <v>8160</v>
      </c>
      <c r="L4674" s="2">
        <v>7475</v>
      </c>
      <c r="M4674" s="2">
        <v>1</v>
      </c>
      <c r="N4674" s="7">
        <f t="shared" si="288"/>
        <v>7475</v>
      </c>
      <c r="O4674" s="7">
        <f t="shared" si="289"/>
        <v>8160</v>
      </c>
      <c r="P4674" s="2">
        <v>27</v>
      </c>
      <c r="Q4674" s="8">
        <f t="shared" si="290"/>
        <v>8187</v>
      </c>
      <c r="R4674" s="8">
        <f t="shared" si="291"/>
        <v>685</v>
      </c>
      <c r="S4674" s="2" t="s">
        <v>31</v>
      </c>
      <c r="T4674" s="22" cm="1">
        <f t="array" ref="T4674">_xlfn.IFS(OR(Q4674&gt;$U$2,Q4674&lt;$U$3),Q4674*$V$2,OR(Q4674&gt;$U$3,Q4674&lt;$U$4),Q4674*$V$3,OR(Q4674&gt;$U$3,Q4674&lt;$U$4),Q4674*$V$4,OR(Q4674&gt;$U$5,Q4674&lt;$U$6),Q4674*$V$6,OR(Q4674&gt;$U$6,Q4674&lt;$U$7),Q4674*$V$7)</f>
        <v>163.74</v>
      </c>
    </row>
    <row r="4675" spans="1:20" x14ac:dyDescent="0.3">
      <c r="A4675" s="2" t="s">
        <v>5360</v>
      </c>
      <c r="B4675" s="5">
        <v>44017</v>
      </c>
      <c r="C4675" s="5">
        <v>44017</v>
      </c>
      <c r="D4675" s="2" t="s">
        <v>45</v>
      </c>
      <c r="E4675" s="2" t="s">
        <v>27</v>
      </c>
      <c r="F4675" s="2" t="s">
        <v>1700</v>
      </c>
      <c r="G4675" s="6" t="str">
        <f>VLOOKUP(F4675,'Customer Info'!A:B,2,0)</f>
        <v>John</v>
      </c>
      <c r="H4675" s="6" t="str">
        <f>VLOOKUP(F4675,'Customer Info'!A:C,3,0)</f>
        <v>Grady</v>
      </c>
      <c r="I4675" s="6" t="str">
        <f>VLOOKUP(F4675,'Customer Info'!A:E,5,0)</f>
        <v>Mianyang</v>
      </c>
      <c r="J4675" s="2" t="s">
        <v>1140</v>
      </c>
      <c r="K4675" s="2">
        <v>61</v>
      </c>
      <c r="L4675" s="2">
        <v>56</v>
      </c>
      <c r="M4675" s="2">
        <v>2</v>
      </c>
      <c r="N4675" s="7">
        <f t="shared" si="288"/>
        <v>112</v>
      </c>
      <c r="O4675" s="7">
        <f t="shared" si="289"/>
        <v>122</v>
      </c>
      <c r="P4675" s="2">
        <v>10</v>
      </c>
      <c r="Q4675" s="8">
        <f t="shared" si="290"/>
        <v>132</v>
      </c>
      <c r="R4675" s="8">
        <f t="shared" si="291"/>
        <v>10</v>
      </c>
      <c r="S4675" s="2" t="s">
        <v>31</v>
      </c>
      <c r="T4675" s="22" cm="1">
        <f t="array" ref="T4675">_xlfn.IFS(OR(Q4675&gt;$U$2,Q4675&lt;$U$3),Q4675*$V$2,OR(Q4675&gt;$U$3,Q4675&lt;$U$4),Q4675*$V$3,OR(Q4675&gt;$U$3,Q4675&lt;$U$4),Q4675*$V$4,OR(Q4675&gt;$U$5,Q4675&lt;$U$6),Q4675*$V$6,OR(Q4675&gt;$U$6,Q4675&lt;$U$7),Q4675*$V$7)</f>
        <v>2.64</v>
      </c>
    </row>
    <row r="4676" spans="1:20" x14ac:dyDescent="0.3">
      <c r="A4676" s="2" t="s">
        <v>5361</v>
      </c>
      <c r="B4676" s="5">
        <v>43977</v>
      </c>
      <c r="C4676" s="5">
        <v>43978</v>
      </c>
      <c r="D4676" s="2" t="s">
        <v>45</v>
      </c>
      <c r="E4676" s="2" t="s">
        <v>27</v>
      </c>
      <c r="F4676" s="2" t="s">
        <v>594</v>
      </c>
      <c r="G4676" s="6" t="str">
        <f>VLOOKUP(F4676,'Customer Info'!A:B,2,0)</f>
        <v>Anna</v>
      </c>
      <c r="H4676" s="6" t="str">
        <f>VLOOKUP(F4676,'Customer Info'!A:C,3,0)</f>
        <v>Gayman</v>
      </c>
      <c r="I4676" s="6" t="str">
        <f>VLOOKUP(F4676,'Customer Info'!A:E,5,0)</f>
        <v>Surat</v>
      </c>
      <c r="J4676" s="2" t="s">
        <v>158</v>
      </c>
      <c r="K4676" s="2">
        <v>81</v>
      </c>
      <c r="L4676" s="2">
        <v>77</v>
      </c>
      <c r="M4676" s="2">
        <v>8</v>
      </c>
      <c r="N4676" s="7">
        <f t="shared" si="288"/>
        <v>616</v>
      </c>
      <c r="O4676" s="7">
        <f t="shared" si="289"/>
        <v>648</v>
      </c>
      <c r="P4676" s="2">
        <v>10</v>
      </c>
      <c r="Q4676" s="8">
        <f t="shared" si="290"/>
        <v>658</v>
      </c>
      <c r="R4676" s="8">
        <f t="shared" si="291"/>
        <v>32</v>
      </c>
      <c r="S4676" s="2" t="s">
        <v>31</v>
      </c>
      <c r="T4676" s="22" cm="1">
        <f t="array" ref="T4676">_xlfn.IFS(OR(Q4676&gt;$U$2,Q4676&lt;$U$3),Q4676*$V$2,OR(Q4676&gt;$U$3,Q4676&lt;$U$4),Q4676*$V$3,OR(Q4676&gt;$U$3,Q4676&lt;$U$4),Q4676*$V$4,OR(Q4676&gt;$U$5,Q4676&lt;$U$6),Q4676*$V$6,OR(Q4676&gt;$U$6,Q4676&lt;$U$7),Q4676*$V$7)</f>
        <v>13.16</v>
      </c>
    </row>
    <row r="4677" spans="1:20" x14ac:dyDescent="0.3">
      <c r="A4677" s="2" t="s">
        <v>5362</v>
      </c>
      <c r="B4677" s="5">
        <v>44127</v>
      </c>
      <c r="C4677" s="5">
        <v>44127</v>
      </c>
      <c r="D4677" s="2" t="s">
        <v>26</v>
      </c>
      <c r="E4677" s="2" t="s">
        <v>46</v>
      </c>
      <c r="F4677" s="2" t="s">
        <v>1296</v>
      </c>
      <c r="G4677" s="6" t="str">
        <f>VLOOKUP(F4677,'Customer Info'!A:B,2,0)</f>
        <v>Ralph</v>
      </c>
      <c r="H4677" s="6" t="str">
        <f>VLOOKUP(F4677,'Customer Info'!A:C,3,0)</f>
        <v>Kennedy</v>
      </c>
      <c r="I4677" s="6" t="str">
        <f>VLOOKUP(F4677,'Customer Info'!A:E,5,0)</f>
        <v>Bundaberg</v>
      </c>
      <c r="J4677" s="2" t="s">
        <v>494</v>
      </c>
      <c r="K4677" s="2">
        <v>3224</v>
      </c>
      <c r="L4677" s="2">
        <v>2901</v>
      </c>
      <c r="M4677" s="2">
        <v>1</v>
      </c>
      <c r="N4677" s="7">
        <f t="shared" si="288"/>
        <v>2901</v>
      </c>
      <c r="O4677" s="7">
        <f t="shared" si="289"/>
        <v>3224</v>
      </c>
      <c r="P4677" s="2">
        <v>99</v>
      </c>
      <c r="Q4677" s="8">
        <f t="shared" si="290"/>
        <v>3323</v>
      </c>
      <c r="R4677" s="8">
        <f t="shared" si="291"/>
        <v>323</v>
      </c>
      <c r="S4677" s="2" t="s">
        <v>28</v>
      </c>
      <c r="T4677" s="22" cm="1">
        <f t="array" ref="T4677">_xlfn.IFS(OR(Q4677&gt;$U$2,Q4677&lt;$U$3),Q4677*$V$2,OR(Q4677&gt;$U$3,Q4677&lt;$U$4),Q4677*$V$3,OR(Q4677&gt;$U$3,Q4677&lt;$U$4),Q4677*$V$4,OR(Q4677&gt;$U$5,Q4677&lt;$U$6),Q4677*$V$6,OR(Q4677&gt;$U$6,Q4677&lt;$U$7),Q4677*$V$7)</f>
        <v>66.460000000000008</v>
      </c>
    </row>
    <row r="4678" spans="1:20" x14ac:dyDescent="0.3">
      <c r="A4678" s="2" t="s">
        <v>5363</v>
      </c>
      <c r="B4678" s="5">
        <v>43865</v>
      </c>
      <c r="C4678" s="5">
        <v>43866</v>
      </c>
      <c r="D4678" s="2" t="s">
        <v>33</v>
      </c>
      <c r="E4678" s="2" t="s">
        <v>41</v>
      </c>
      <c r="F4678" s="2" t="s">
        <v>180</v>
      </c>
      <c r="G4678" s="6" t="str">
        <f>VLOOKUP(F4678,'Customer Info'!A:B,2,0)</f>
        <v>Gary</v>
      </c>
      <c r="H4678" s="6" t="str">
        <f>VLOOKUP(F4678,'Customer Info'!A:C,3,0)</f>
        <v>Hansen</v>
      </c>
      <c r="I4678" s="6" t="str">
        <f>VLOOKUP(F4678,'Customer Info'!A:E,5,0)</f>
        <v>Dewas</v>
      </c>
      <c r="J4678" s="2" t="s">
        <v>51</v>
      </c>
      <c r="K4678" s="2">
        <v>5882</v>
      </c>
      <c r="L4678" s="2">
        <v>5713</v>
      </c>
      <c r="M4678" s="2">
        <v>2</v>
      </c>
      <c r="N4678" s="7">
        <f t="shared" si="288"/>
        <v>11426</v>
      </c>
      <c r="O4678" s="7">
        <f t="shared" si="289"/>
        <v>11764</v>
      </c>
      <c r="P4678" s="2">
        <v>67</v>
      </c>
      <c r="Q4678" s="8">
        <f t="shared" si="290"/>
        <v>11831</v>
      </c>
      <c r="R4678" s="8">
        <f t="shared" si="291"/>
        <v>338</v>
      </c>
      <c r="S4678" s="2" t="s">
        <v>61</v>
      </c>
      <c r="T4678" s="22" cm="1">
        <f t="array" ref="T4678">_xlfn.IFS(OR(Q4678&gt;$U$2,Q4678&lt;$U$3),Q4678*$V$2,OR(Q4678&gt;$U$3,Q4678&lt;$U$4),Q4678*$V$3,OR(Q4678&gt;$U$3,Q4678&lt;$U$4),Q4678*$V$4,OR(Q4678&gt;$U$5,Q4678&lt;$U$6),Q4678*$V$6,OR(Q4678&gt;$U$6,Q4678&lt;$U$7),Q4678*$V$7)</f>
        <v>236.62</v>
      </c>
    </row>
    <row r="4679" spans="1:20" x14ac:dyDescent="0.3">
      <c r="A4679" s="2" t="s">
        <v>5364</v>
      </c>
      <c r="B4679" s="5">
        <v>43871</v>
      </c>
      <c r="C4679" s="5">
        <v>43871</v>
      </c>
      <c r="D4679" s="2" t="s">
        <v>26</v>
      </c>
      <c r="E4679" s="2" t="s">
        <v>27</v>
      </c>
      <c r="F4679" s="2" t="s">
        <v>270</v>
      </c>
      <c r="G4679" s="6" t="str">
        <f>VLOOKUP(F4679,'Customer Info'!A:B,2,0)</f>
        <v>Alejandro</v>
      </c>
      <c r="H4679" s="6" t="str">
        <f>VLOOKUP(F4679,'Customer Info'!A:C,3,0)</f>
        <v>Grove</v>
      </c>
      <c r="I4679" s="6" t="str">
        <f>VLOOKUP(F4679,'Customer Info'!A:E,5,0)</f>
        <v>Whyalla</v>
      </c>
      <c r="J4679" s="2" t="s">
        <v>299</v>
      </c>
      <c r="K4679" s="2">
        <v>2958</v>
      </c>
      <c r="L4679" s="2">
        <v>2743</v>
      </c>
      <c r="M4679" s="2">
        <v>2</v>
      </c>
      <c r="N4679" s="7">
        <f t="shared" si="288"/>
        <v>5486</v>
      </c>
      <c r="O4679" s="7">
        <f t="shared" si="289"/>
        <v>5916</v>
      </c>
      <c r="P4679" s="2">
        <v>36</v>
      </c>
      <c r="Q4679" s="8">
        <f t="shared" si="290"/>
        <v>5952</v>
      </c>
      <c r="R4679" s="8">
        <f t="shared" si="291"/>
        <v>430</v>
      </c>
      <c r="S4679" s="2" t="s">
        <v>61</v>
      </c>
      <c r="T4679" s="22" cm="1">
        <f t="array" ref="T4679">_xlfn.IFS(OR(Q4679&gt;$U$2,Q4679&lt;$U$3),Q4679*$V$2,OR(Q4679&gt;$U$3,Q4679&lt;$U$4),Q4679*$V$3,OR(Q4679&gt;$U$3,Q4679&lt;$U$4),Q4679*$V$4,OR(Q4679&gt;$U$5,Q4679&lt;$U$6),Q4679*$V$6,OR(Q4679&gt;$U$6,Q4679&lt;$U$7),Q4679*$V$7)</f>
        <v>119.04</v>
      </c>
    </row>
    <row r="4680" spans="1:20" x14ac:dyDescent="0.3">
      <c r="A4680" s="2" t="s">
        <v>5365</v>
      </c>
      <c r="B4680" s="5">
        <v>43928</v>
      </c>
      <c r="C4680" s="5">
        <v>43928</v>
      </c>
      <c r="D4680" s="2" t="s">
        <v>45</v>
      </c>
      <c r="E4680" s="2" t="s">
        <v>41</v>
      </c>
      <c r="F4680" s="2" t="s">
        <v>554</v>
      </c>
      <c r="G4680" s="6" t="str">
        <f>VLOOKUP(F4680,'Customer Info'!A:B,2,0)</f>
        <v>Allen</v>
      </c>
      <c r="H4680" s="6" t="str">
        <f>VLOOKUP(F4680,'Customer Info'!A:C,3,0)</f>
        <v>Armold</v>
      </c>
      <c r="I4680" s="6" t="str">
        <f>VLOOKUP(F4680,'Customer Info'!A:E,5,0)</f>
        <v>Wuchuan</v>
      </c>
      <c r="J4680" s="2" t="s">
        <v>103</v>
      </c>
      <c r="K4680" s="2">
        <v>142</v>
      </c>
      <c r="L4680" s="2">
        <v>134</v>
      </c>
      <c r="M4680" s="2">
        <v>8</v>
      </c>
      <c r="N4680" s="7">
        <f t="shared" si="288"/>
        <v>1072</v>
      </c>
      <c r="O4680" s="7">
        <f t="shared" si="289"/>
        <v>1136</v>
      </c>
      <c r="P4680" s="2">
        <v>30</v>
      </c>
      <c r="Q4680" s="8">
        <f t="shared" si="290"/>
        <v>1166</v>
      </c>
      <c r="R4680" s="8">
        <f t="shared" si="291"/>
        <v>64</v>
      </c>
      <c r="S4680" s="2" t="s">
        <v>61</v>
      </c>
      <c r="T4680" s="22" cm="1">
        <f t="array" ref="T4680">_xlfn.IFS(OR(Q4680&gt;$U$2,Q4680&lt;$U$3),Q4680*$V$2,OR(Q4680&gt;$U$3,Q4680&lt;$U$4),Q4680*$V$3,OR(Q4680&gt;$U$3,Q4680&lt;$U$4),Q4680*$V$4,OR(Q4680&gt;$U$5,Q4680&lt;$U$6),Q4680*$V$6,OR(Q4680&gt;$U$6,Q4680&lt;$U$7),Q4680*$V$7)</f>
        <v>23.32</v>
      </c>
    </row>
    <row r="4681" spans="1:20" x14ac:dyDescent="0.3">
      <c r="A4681" s="2" t="s">
        <v>5366</v>
      </c>
      <c r="B4681" s="5">
        <v>44137</v>
      </c>
      <c r="C4681" s="5">
        <v>44138</v>
      </c>
      <c r="D4681" s="2" t="s">
        <v>45</v>
      </c>
      <c r="E4681" s="2" t="s">
        <v>89</v>
      </c>
      <c r="F4681" s="2" t="s">
        <v>740</v>
      </c>
      <c r="G4681" s="6" t="str">
        <f>VLOOKUP(F4681,'Customer Info'!A:B,2,0)</f>
        <v>Rick</v>
      </c>
      <c r="H4681" s="6" t="str">
        <f>VLOOKUP(F4681,'Customer Info'!A:C,3,0)</f>
        <v>Reed</v>
      </c>
      <c r="I4681" s="6" t="str">
        <f>VLOOKUP(F4681,'Customer Info'!A:E,5,0)</f>
        <v>Lucknow</v>
      </c>
      <c r="J4681" s="2" t="s">
        <v>205</v>
      </c>
      <c r="K4681" s="2">
        <v>144</v>
      </c>
      <c r="L4681" s="2">
        <v>132</v>
      </c>
      <c r="M4681" s="2">
        <v>9</v>
      </c>
      <c r="N4681" s="7">
        <f t="shared" si="288"/>
        <v>1188</v>
      </c>
      <c r="O4681" s="7">
        <f t="shared" si="289"/>
        <v>1296</v>
      </c>
      <c r="P4681" s="2">
        <v>30</v>
      </c>
      <c r="Q4681" s="8">
        <f t="shared" si="290"/>
        <v>1326</v>
      </c>
      <c r="R4681" s="8">
        <f t="shared" si="291"/>
        <v>108</v>
      </c>
      <c r="S4681" s="2" t="s">
        <v>31</v>
      </c>
      <c r="T4681" s="22" cm="1">
        <f t="array" ref="T4681">_xlfn.IFS(OR(Q4681&gt;$U$2,Q4681&lt;$U$3),Q4681*$V$2,OR(Q4681&gt;$U$3,Q4681&lt;$U$4),Q4681*$V$3,OR(Q4681&gt;$U$3,Q4681&lt;$U$4),Q4681*$V$4,OR(Q4681&gt;$U$5,Q4681&lt;$U$6),Q4681*$V$6,OR(Q4681&gt;$U$6,Q4681&lt;$U$7),Q4681*$V$7)</f>
        <v>26.52</v>
      </c>
    </row>
    <row r="4682" spans="1:20" x14ac:dyDescent="0.3">
      <c r="A4682" s="2" t="s">
        <v>5367</v>
      </c>
      <c r="B4682" s="5">
        <v>44047</v>
      </c>
      <c r="C4682" s="5">
        <v>44047</v>
      </c>
      <c r="D4682" s="2" t="s">
        <v>45</v>
      </c>
      <c r="E4682" s="2" t="s">
        <v>89</v>
      </c>
      <c r="F4682" s="2" t="s">
        <v>393</v>
      </c>
      <c r="G4682" s="6" t="str">
        <f>VLOOKUP(F4682,'Customer Info'!A:B,2,0)</f>
        <v>Sylvia</v>
      </c>
      <c r="H4682" s="6" t="str">
        <f>VLOOKUP(F4682,'Customer Info'!A:C,3,0)</f>
        <v>Foulston</v>
      </c>
      <c r="I4682" s="6" t="str">
        <f>VLOOKUP(F4682,'Customer Info'!A:E,5,0)</f>
        <v>Ludwigsburg</v>
      </c>
      <c r="J4682" s="2" t="s">
        <v>51</v>
      </c>
      <c r="K4682" s="2">
        <v>1358</v>
      </c>
      <c r="L4682" s="2">
        <v>1270</v>
      </c>
      <c r="M4682" s="2">
        <v>2</v>
      </c>
      <c r="N4682" s="7">
        <f t="shared" si="288"/>
        <v>2540</v>
      </c>
      <c r="O4682" s="7">
        <f t="shared" si="289"/>
        <v>2716</v>
      </c>
      <c r="P4682" s="2">
        <v>54</v>
      </c>
      <c r="Q4682" s="8">
        <f t="shared" si="290"/>
        <v>2770</v>
      </c>
      <c r="R4682" s="8">
        <f t="shared" si="291"/>
        <v>176</v>
      </c>
      <c r="S4682" s="2" t="s">
        <v>31</v>
      </c>
      <c r="T4682" s="22" cm="1">
        <f t="array" ref="T4682">_xlfn.IFS(OR(Q4682&gt;$U$2,Q4682&lt;$U$3),Q4682*$V$2,OR(Q4682&gt;$U$3,Q4682&lt;$U$4),Q4682*$V$3,OR(Q4682&gt;$U$3,Q4682&lt;$U$4),Q4682*$V$4,OR(Q4682&gt;$U$5,Q4682&lt;$U$6),Q4682*$V$6,OR(Q4682&gt;$U$6,Q4682&lt;$U$7),Q4682*$V$7)</f>
        <v>55.4</v>
      </c>
    </row>
    <row r="4683" spans="1:20" x14ac:dyDescent="0.3">
      <c r="A4683" s="2" t="s">
        <v>5368</v>
      </c>
      <c r="B4683" s="5">
        <v>44014</v>
      </c>
      <c r="C4683" s="5">
        <v>44014</v>
      </c>
      <c r="D4683" s="2" t="s">
        <v>33</v>
      </c>
      <c r="E4683" s="2" t="s">
        <v>41</v>
      </c>
      <c r="F4683" s="2" t="s">
        <v>524</v>
      </c>
      <c r="G4683" s="6" t="str">
        <f>VLOOKUP(F4683,'Customer Info'!A:B,2,0)</f>
        <v>Nicole</v>
      </c>
      <c r="H4683" s="6" t="str">
        <f>VLOOKUP(F4683,'Customer Info'!A:C,3,0)</f>
        <v>Fjeld</v>
      </c>
      <c r="I4683" s="6" t="str">
        <f>VLOOKUP(F4683,'Customer Info'!A:E,5,0)</f>
        <v>Berlin</v>
      </c>
      <c r="J4683" s="2" t="s">
        <v>695</v>
      </c>
      <c r="K4683" s="2">
        <v>2273</v>
      </c>
      <c r="L4683" s="2">
        <v>2229</v>
      </c>
      <c r="M4683" s="2">
        <v>1</v>
      </c>
      <c r="N4683" s="7">
        <f t="shared" ref="N4683:N4746" si="292">L4683*M4683</f>
        <v>2229</v>
      </c>
      <c r="O4683" s="7">
        <f t="shared" ref="O4683:O4746" si="293">K4683*M4683</f>
        <v>2273</v>
      </c>
      <c r="P4683" s="2">
        <v>44</v>
      </c>
      <c r="Q4683" s="8">
        <f t="shared" ref="Q4683:Q4746" si="294">P4683+O4683</f>
        <v>2317</v>
      </c>
      <c r="R4683" s="8">
        <f t="shared" ref="R4683:R4746" si="295">Q4683-N4683-P4683</f>
        <v>44</v>
      </c>
      <c r="S4683" s="2" t="s">
        <v>31</v>
      </c>
      <c r="T4683" s="22" cm="1">
        <f t="array" ref="T4683">_xlfn.IFS(OR(Q4683&gt;$U$2,Q4683&lt;$U$3),Q4683*$V$2,OR(Q4683&gt;$U$3,Q4683&lt;$U$4),Q4683*$V$3,OR(Q4683&gt;$U$3,Q4683&lt;$U$4),Q4683*$V$4,OR(Q4683&gt;$U$5,Q4683&lt;$U$6),Q4683*$V$6,OR(Q4683&gt;$U$6,Q4683&lt;$U$7),Q4683*$V$7)</f>
        <v>46.34</v>
      </c>
    </row>
    <row r="4684" spans="1:20" x14ac:dyDescent="0.3">
      <c r="A4684" s="2" t="s">
        <v>5369</v>
      </c>
      <c r="B4684" s="5">
        <v>44195</v>
      </c>
      <c r="C4684" s="5">
        <v>44197</v>
      </c>
      <c r="D4684" s="2" t="s">
        <v>33</v>
      </c>
      <c r="E4684" s="2" t="s">
        <v>89</v>
      </c>
      <c r="F4684" s="2" t="s">
        <v>252</v>
      </c>
      <c r="G4684" s="6" t="str">
        <f>VLOOKUP(F4684,'Customer Info'!A:B,2,0)</f>
        <v>Patricia</v>
      </c>
      <c r="H4684" s="6" t="str">
        <f>VLOOKUP(F4684,'Customer Info'!A:C,3,0)</f>
        <v>Hirasaki</v>
      </c>
      <c r="I4684" s="6" t="str">
        <f>VLOOKUP(F4684,'Customer Info'!A:E,5,0)</f>
        <v>Pimpri</v>
      </c>
      <c r="J4684" s="2" t="s">
        <v>371</v>
      </c>
      <c r="K4684" s="2">
        <v>21143</v>
      </c>
      <c r="L4684" s="2">
        <v>18848</v>
      </c>
      <c r="M4684" s="2">
        <v>7</v>
      </c>
      <c r="N4684" s="7">
        <f t="shared" si="292"/>
        <v>131936</v>
      </c>
      <c r="O4684" s="7">
        <f t="shared" si="293"/>
        <v>148001</v>
      </c>
      <c r="P4684" s="2">
        <v>88</v>
      </c>
      <c r="Q4684" s="8">
        <f t="shared" si="294"/>
        <v>148089</v>
      </c>
      <c r="R4684" s="8">
        <f t="shared" si="295"/>
        <v>16065</v>
      </c>
      <c r="S4684" s="2" t="s">
        <v>28</v>
      </c>
      <c r="T4684" s="22" cm="1">
        <f t="array" ref="T4684">_xlfn.IFS(OR(Q4684&gt;$U$2,Q4684&lt;$U$3),Q4684*$V$2,OR(Q4684&gt;$U$3,Q4684&lt;$U$4),Q4684*$V$3,OR(Q4684&gt;$U$3,Q4684&lt;$U$4),Q4684*$V$4,OR(Q4684&gt;$U$5,Q4684&lt;$U$6),Q4684*$V$6,OR(Q4684&gt;$U$6,Q4684&lt;$U$7),Q4684*$V$7)</f>
        <v>2961.78</v>
      </c>
    </row>
    <row r="4685" spans="1:20" x14ac:dyDescent="0.3">
      <c r="A4685" s="2" t="s">
        <v>5370</v>
      </c>
      <c r="B4685" s="5">
        <v>44023</v>
      </c>
      <c r="C4685" s="5">
        <v>44025</v>
      </c>
      <c r="D4685" s="2" t="s">
        <v>33</v>
      </c>
      <c r="E4685" s="2" t="s">
        <v>41</v>
      </c>
      <c r="F4685" s="2" t="s">
        <v>430</v>
      </c>
      <c r="G4685" s="6" t="str">
        <f>VLOOKUP(F4685,'Customer Info'!A:B,2,0)</f>
        <v>Rachel</v>
      </c>
      <c r="H4685" s="6" t="str">
        <f>VLOOKUP(F4685,'Customer Info'!A:C,3,0)</f>
        <v>Payne</v>
      </c>
      <c r="I4685" s="6" t="str">
        <f>VLOOKUP(F4685,'Customer Info'!A:E,5,0)</f>
        <v>Raipur</v>
      </c>
      <c r="J4685" s="2" t="s">
        <v>235</v>
      </c>
      <c r="K4685" s="2">
        <v>1587</v>
      </c>
      <c r="L4685" s="2">
        <v>1428</v>
      </c>
      <c r="M4685" s="2">
        <v>1</v>
      </c>
      <c r="N4685" s="7">
        <f t="shared" si="292"/>
        <v>1428</v>
      </c>
      <c r="O4685" s="7">
        <f t="shared" si="293"/>
        <v>1587</v>
      </c>
      <c r="P4685" s="2">
        <v>63</v>
      </c>
      <c r="Q4685" s="8">
        <f t="shared" si="294"/>
        <v>1650</v>
      </c>
      <c r="R4685" s="8">
        <f t="shared" si="295"/>
        <v>159</v>
      </c>
      <c r="S4685" s="2" t="s">
        <v>69</v>
      </c>
      <c r="T4685" s="22" cm="1">
        <f t="array" ref="T4685">_xlfn.IFS(OR(Q4685&gt;$U$2,Q4685&lt;$U$3),Q4685*$V$2,OR(Q4685&gt;$U$3,Q4685&lt;$U$4),Q4685*$V$3,OR(Q4685&gt;$U$3,Q4685&lt;$U$4),Q4685*$V$4,OR(Q4685&gt;$U$5,Q4685&lt;$U$6),Q4685*$V$6,OR(Q4685&gt;$U$6,Q4685&lt;$U$7),Q4685*$V$7)</f>
        <v>33</v>
      </c>
    </row>
    <row r="4686" spans="1:20" x14ac:dyDescent="0.3">
      <c r="A4686" s="2" t="s">
        <v>5371</v>
      </c>
      <c r="B4686" s="5">
        <v>43857</v>
      </c>
      <c r="C4686" s="5">
        <v>43859</v>
      </c>
      <c r="D4686" s="2" t="s">
        <v>26</v>
      </c>
      <c r="E4686" s="2" t="s">
        <v>27</v>
      </c>
      <c r="F4686" s="2" t="s">
        <v>264</v>
      </c>
      <c r="G4686" s="6" t="str">
        <f>VLOOKUP(F4686,'Customer Info'!A:B,2,0)</f>
        <v>Cynthia</v>
      </c>
      <c r="H4686" s="6" t="str">
        <f>VLOOKUP(F4686,'Customer Info'!A:C,3,0)</f>
        <v>Delaney</v>
      </c>
      <c r="I4686" s="6" t="str">
        <f>VLOOKUP(F4686,'Customer Info'!A:E,5,0)</f>
        <v>Wodonga</v>
      </c>
      <c r="J4686" s="2" t="s">
        <v>389</v>
      </c>
      <c r="K4686" s="2">
        <v>1770</v>
      </c>
      <c r="L4686" s="2">
        <v>1592</v>
      </c>
      <c r="M4686" s="2">
        <v>1</v>
      </c>
      <c r="N4686" s="7">
        <f t="shared" si="292"/>
        <v>1592</v>
      </c>
      <c r="O4686" s="7">
        <f t="shared" si="293"/>
        <v>1770</v>
      </c>
      <c r="P4686" s="2">
        <v>40</v>
      </c>
      <c r="Q4686" s="8">
        <f t="shared" si="294"/>
        <v>1810</v>
      </c>
      <c r="R4686" s="8">
        <f t="shared" si="295"/>
        <v>178</v>
      </c>
      <c r="S4686" s="2" t="s">
        <v>61</v>
      </c>
      <c r="T4686" s="22" cm="1">
        <f t="array" ref="T4686">_xlfn.IFS(OR(Q4686&gt;$U$2,Q4686&lt;$U$3),Q4686*$V$2,OR(Q4686&gt;$U$3,Q4686&lt;$U$4),Q4686*$V$3,OR(Q4686&gt;$U$3,Q4686&lt;$U$4),Q4686*$V$4,OR(Q4686&gt;$U$5,Q4686&lt;$U$6),Q4686*$V$6,OR(Q4686&gt;$U$6,Q4686&lt;$U$7),Q4686*$V$7)</f>
        <v>36.200000000000003</v>
      </c>
    </row>
    <row r="4687" spans="1:20" x14ac:dyDescent="0.3">
      <c r="A4687" s="2" t="s">
        <v>5372</v>
      </c>
      <c r="B4687" s="5">
        <v>44047</v>
      </c>
      <c r="C4687" s="5">
        <v>44048</v>
      </c>
      <c r="D4687" s="2" t="s">
        <v>26</v>
      </c>
      <c r="E4687" s="2" t="s">
        <v>66</v>
      </c>
      <c r="F4687" s="2" t="s">
        <v>1088</v>
      </c>
      <c r="G4687" s="6" t="str">
        <f>VLOOKUP(F4687,'Customer Info'!A:B,2,0)</f>
        <v>Dennis</v>
      </c>
      <c r="H4687" s="6" t="str">
        <f>VLOOKUP(F4687,'Customer Info'!A:C,3,0)</f>
        <v>Pardue</v>
      </c>
      <c r="I4687" s="6" t="str">
        <f>VLOOKUP(F4687,'Customer Info'!A:E,5,0)</f>
        <v>Townsville</v>
      </c>
      <c r="J4687" s="2" t="s">
        <v>81</v>
      </c>
      <c r="K4687" s="2">
        <v>1576</v>
      </c>
      <c r="L4687" s="2">
        <v>1531</v>
      </c>
      <c r="M4687" s="2">
        <v>7</v>
      </c>
      <c r="N4687" s="7">
        <f t="shared" si="292"/>
        <v>10717</v>
      </c>
      <c r="O4687" s="7">
        <f t="shared" si="293"/>
        <v>11032</v>
      </c>
      <c r="P4687" s="2">
        <v>49</v>
      </c>
      <c r="Q4687" s="8">
        <f t="shared" si="294"/>
        <v>11081</v>
      </c>
      <c r="R4687" s="8">
        <f t="shared" si="295"/>
        <v>315</v>
      </c>
      <c r="S4687" s="2" t="s">
        <v>31</v>
      </c>
      <c r="T4687" s="22" cm="1">
        <f t="array" ref="T4687">_xlfn.IFS(OR(Q4687&gt;$U$2,Q4687&lt;$U$3),Q4687*$V$2,OR(Q4687&gt;$U$3,Q4687&lt;$U$4),Q4687*$V$3,OR(Q4687&gt;$U$3,Q4687&lt;$U$4),Q4687*$V$4,OR(Q4687&gt;$U$5,Q4687&lt;$U$6),Q4687*$V$6,OR(Q4687&gt;$U$6,Q4687&lt;$U$7),Q4687*$V$7)</f>
        <v>221.62</v>
      </c>
    </row>
    <row r="4688" spans="1:20" x14ac:dyDescent="0.3">
      <c r="A4688" s="2" t="s">
        <v>5373</v>
      </c>
      <c r="B4688" s="5">
        <v>44028</v>
      </c>
      <c r="C4688" s="5">
        <v>44030</v>
      </c>
      <c r="D4688" s="2" t="s">
        <v>45</v>
      </c>
      <c r="E4688" s="2" t="s">
        <v>27</v>
      </c>
      <c r="F4688" s="2" t="s">
        <v>3</v>
      </c>
      <c r="G4688" s="6" t="str">
        <f>VLOOKUP(F4688,'Customer Info'!A:B,2,0)</f>
        <v>Cari</v>
      </c>
      <c r="H4688" s="6" t="str">
        <f>VLOOKUP(F4688,'Customer Info'!A:C,3,0)</f>
        <v>Sayre</v>
      </c>
      <c r="I4688" s="6" t="str">
        <f>VLOOKUP(F4688,'Customer Info'!A:E,5,0)</f>
        <v>Recklinghausen</v>
      </c>
      <c r="J4688" s="2" t="s">
        <v>218</v>
      </c>
      <c r="K4688" s="2">
        <v>3289</v>
      </c>
      <c r="L4688" s="2">
        <v>3105</v>
      </c>
      <c r="M4688" s="2">
        <v>1</v>
      </c>
      <c r="N4688" s="7">
        <f t="shared" si="292"/>
        <v>3105</v>
      </c>
      <c r="O4688" s="7">
        <f t="shared" si="293"/>
        <v>3289</v>
      </c>
      <c r="P4688" s="2">
        <v>24</v>
      </c>
      <c r="Q4688" s="8">
        <f t="shared" si="294"/>
        <v>3313</v>
      </c>
      <c r="R4688" s="8">
        <f t="shared" si="295"/>
        <v>184</v>
      </c>
      <c r="S4688" s="2" t="s">
        <v>31</v>
      </c>
      <c r="T4688" s="22" cm="1">
        <f t="array" ref="T4688">_xlfn.IFS(OR(Q4688&gt;$U$2,Q4688&lt;$U$3),Q4688*$V$2,OR(Q4688&gt;$U$3,Q4688&lt;$U$4),Q4688*$V$3,OR(Q4688&gt;$U$3,Q4688&lt;$U$4),Q4688*$V$4,OR(Q4688&gt;$U$5,Q4688&lt;$U$6),Q4688*$V$6,OR(Q4688&gt;$U$6,Q4688&lt;$U$7),Q4688*$V$7)</f>
        <v>66.260000000000005</v>
      </c>
    </row>
    <row r="4689" spans="1:20" x14ac:dyDescent="0.3">
      <c r="A4689" s="2" t="s">
        <v>5374</v>
      </c>
      <c r="B4689" s="5">
        <v>43932</v>
      </c>
      <c r="C4689" s="5">
        <v>43934</v>
      </c>
      <c r="D4689" s="2" t="s">
        <v>26</v>
      </c>
      <c r="E4689" s="2" t="s">
        <v>89</v>
      </c>
      <c r="F4689" s="2" t="s">
        <v>38</v>
      </c>
      <c r="G4689" s="6" t="str">
        <f>VLOOKUP(F4689,'Customer Info'!A:B,2,0)</f>
        <v>Rick</v>
      </c>
      <c r="H4689" s="6" t="str">
        <f>VLOOKUP(F4689,'Customer Info'!A:C,3,0)</f>
        <v>Duston</v>
      </c>
      <c r="I4689" s="6" t="str">
        <f>VLOOKUP(F4689,'Customer Info'!A:E,5,0)</f>
        <v>Bhiwandi</v>
      </c>
      <c r="J4689" s="2" t="s">
        <v>68</v>
      </c>
      <c r="K4689" s="2">
        <v>8351</v>
      </c>
      <c r="L4689" s="2">
        <v>8033</v>
      </c>
      <c r="M4689" s="2">
        <v>1</v>
      </c>
      <c r="N4689" s="7">
        <f t="shared" si="292"/>
        <v>8033</v>
      </c>
      <c r="O4689" s="7">
        <f t="shared" si="293"/>
        <v>8351</v>
      </c>
      <c r="P4689" s="2">
        <v>54</v>
      </c>
      <c r="Q4689" s="8">
        <f t="shared" si="294"/>
        <v>8405</v>
      </c>
      <c r="R4689" s="8">
        <f t="shared" si="295"/>
        <v>318</v>
      </c>
      <c r="S4689" s="2" t="s">
        <v>61</v>
      </c>
      <c r="T4689" s="22" cm="1">
        <f t="array" ref="T4689">_xlfn.IFS(OR(Q4689&gt;$U$2,Q4689&lt;$U$3),Q4689*$V$2,OR(Q4689&gt;$U$3,Q4689&lt;$U$4),Q4689*$V$3,OR(Q4689&gt;$U$3,Q4689&lt;$U$4),Q4689*$V$4,OR(Q4689&gt;$U$5,Q4689&lt;$U$6),Q4689*$V$6,OR(Q4689&gt;$U$6,Q4689&lt;$U$7),Q4689*$V$7)</f>
        <v>168.1</v>
      </c>
    </row>
    <row r="4690" spans="1:20" x14ac:dyDescent="0.3">
      <c r="A4690" s="2" t="s">
        <v>5375</v>
      </c>
      <c r="B4690" s="5">
        <v>44022</v>
      </c>
      <c r="C4690" s="5">
        <v>44024</v>
      </c>
      <c r="D4690" s="2" t="s">
        <v>33</v>
      </c>
      <c r="E4690" s="2" t="s">
        <v>41</v>
      </c>
      <c r="F4690" s="2" t="s">
        <v>812</v>
      </c>
      <c r="G4690" s="6" t="str">
        <f>VLOOKUP(F4690,'Customer Info'!A:B,2,0)</f>
        <v>Philisse</v>
      </c>
      <c r="H4690" s="6" t="str">
        <f>VLOOKUP(F4690,'Customer Info'!A:C,3,0)</f>
        <v>Overcash</v>
      </c>
      <c r="I4690" s="6" t="str">
        <f>VLOOKUP(F4690,'Customer Info'!A:E,5,0)</f>
        <v>Devonport</v>
      </c>
      <c r="J4690" s="2" t="s">
        <v>570</v>
      </c>
      <c r="K4690" s="2">
        <v>7141</v>
      </c>
      <c r="L4690" s="2">
        <v>6541</v>
      </c>
      <c r="M4690" s="2">
        <v>1</v>
      </c>
      <c r="N4690" s="7">
        <f t="shared" si="292"/>
        <v>6541</v>
      </c>
      <c r="O4690" s="7">
        <f t="shared" si="293"/>
        <v>7141</v>
      </c>
      <c r="P4690" s="2">
        <v>70</v>
      </c>
      <c r="Q4690" s="8">
        <f t="shared" si="294"/>
        <v>7211</v>
      </c>
      <c r="R4690" s="8">
        <f t="shared" si="295"/>
        <v>600</v>
      </c>
      <c r="S4690" s="2" t="s">
        <v>31</v>
      </c>
      <c r="T4690" s="22" cm="1">
        <f t="array" ref="T4690">_xlfn.IFS(OR(Q4690&gt;$U$2,Q4690&lt;$U$3),Q4690*$V$2,OR(Q4690&gt;$U$3,Q4690&lt;$U$4),Q4690*$V$3,OR(Q4690&gt;$U$3,Q4690&lt;$U$4),Q4690*$V$4,OR(Q4690&gt;$U$5,Q4690&lt;$U$6),Q4690*$V$6,OR(Q4690&gt;$U$6,Q4690&lt;$U$7),Q4690*$V$7)</f>
        <v>144.22</v>
      </c>
    </row>
    <row r="4691" spans="1:20" x14ac:dyDescent="0.3">
      <c r="A4691" s="2" t="s">
        <v>5376</v>
      </c>
      <c r="B4691" s="5">
        <v>44151</v>
      </c>
      <c r="C4691" s="5">
        <v>44153</v>
      </c>
      <c r="D4691" s="2" t="s">
        <v>45</v>
      </c>
      <c r="E4691" s="2" t="s">
        <v>46</v>
      </c>
      <c r="F4691" s="2" t="s">
        <v>1115</v>
      </c>
      <c r="G4691" s="6" t="str">
        <f>VLOOKUP(F4691,'Customer Info'!A:B,2,0)</f>
        <v>Christy</v>
      </c>
      <c r="H4691" s="6" t="str">
        <f>VLOOKUP(F4691,'Customer Info'!A:C,3,0)</f>
        <v>Brittain</v>
      </c>
      <c r="I4691" s="6" t="str">
        <f>VLOOKUP(F4691,'Customer Info'!A:E,5,0)</f>
        <v>Depok</v>
      </c>
      <c r="J4691" s="2" t="s">
        <v>1403</v>
      </c>
      <c r="K4691" s="2">
        <v>886</v>
      </c>
      <c r="L4691" s="2">
        <v>796</v>
      </c>
      <c r="M4691" s="2">
        <v>2</v>
      </c>
      <c r="N4691" s="7">
        <f t="shared" si="292"/>
        <v>1592</v>
      </c>
      <c r="O4691" s="7">
        <f t="shared" si="293"/>
        <v>1772</v>
      </c>
      <c r="P4691" s="2">
        <v>69</v>
      </c>
      <c r="Q4691" s="8">
        <f t="shared" si="294"/>
        <v>1841</v>
      </c>
      <c r="R4691" s="8">
        <f t="shared" si="295"/>
        <v>180</v>
      </c>
      <c r="S4691" s="2" t="s">
        <v>31</v>
      </c>
      <c r="T4691" s="22" cm="1">
        <f t="array" ref="T4691">_xlfn.IFS(OR(Q4691&gt;$U$2,Q4691&lt;$U$3),Q4691*$V$2,OR(Q4691&gt;$U$3,Q4691&lt;$U$4),Q4691*$V$3,OR(Q4691&gt;$U$3,Q4691&lt;$U$4),Q4691*$V$4,OR(Q4691&gt;$U$5,Q4691&lt;$U$6),Q4691*$V$6,OR(Q4691&gt;$U$6,Q4691&lt;$U$7),Q4691*$V$7)</f>
        <v>36.82</v>
      </c>
    </row>
    <row r="4692" spans="1:20" x14ac:dyDescent="0.3">
      <c r="A4692" s="2" t="s">
        <v>5377</v>
      </c>
      <c r="B4692" s="5">
        <v>44161</v>
      </c>
      <c r="C4692" s="5">
        <v>44162</v>
      </c>
      <c r="D4692" s="2" t="s">
        <v>45</v>
      </c>
      <c r="E4692" s="2" t="s">
        <v>27</v>
      </c>
      <c r="F4692" s="2" t="s">
        <v>962</v>
      </c>
      <c r="G4692" s="6" t="str">
        <f>VLOOKUP(F4692,'Customer Info'!A:B,2,0)</f>
        <v>Hunter</v>
      </c>
      <c r="H4692" s="6" t="str">
        <f>VLOOKUP(F4692,'Customer Info'!A:C,3,0)</f>
        <v>Lopez</v>
      </c>
      <c r="I4692" s="6" t="str">
        <f>VLOOKUP(F4692,'Customer Info'!A:E,5,0)</f>
        <v>Pekanbaru</v>
      </c>
      <c r="J4692" s="2" t="s">
        <v>536</v>
      </c>
      <c r="K4692" s="2">
        <v>125</v>
      </c>
      <c r="L4692" s="2">
        <v>113</v>
      </c>
      <c r="M4692" s="2">
        <v>6</v>
      </c>
      <c r="N4692" s="7">
        <f t="shared" si="292"/>
        <v>678</v>
      </c>
      <c r="O4692" s="7">
        <f t="shared" si="293"/>
        <v>750</v>
      </c>
      <c r="P4692" s="2">
        <v>30</v>
      </c>
      <c r="Q4692" s="8">
        <f t="shared" si="294"/>
        <v>780</v>
      </c>
      <c r="R4692" s="8">
        <f t="shared" si="295"/>
        <v>72</v>
      </c>
      <c r="S4692" s="2" t="s">
        <v>31</v>
      </c>
      <c r="T4692" s="22" cm="1">
        <f t="array" ref="T4692">_xlfn.IFS(OR(Q4692&gt;$U$2,Q4692&lt;$U$3),Q4692*$V$2,OR(Q4692&gt;$U$3,Q4692&lt;$U$4),Q4692*$V$3,OR(Q4692&gt;$U$3,Q4692&lt;$U$4),Q4692*$V$4,OR(Q4692&gt;$U$5,Q4692&lt;$U$6),Q4692*$V$6,OR(Q4692&gt;$U$6,Q4692&lt;$U$7),Q4692*$V$7)</f>
        <v>15.6</v>
      </c>
    </row>
    <row r="4693" spans="1:20" x14ac:dyDescent="0.3">
      <c r="A4693" s="2" t="s">
        <v>5378</v>
      </c>
      <c r="B4693" s="5">
        <v>44117</v>
      </c>
      <c r="C4693" s="5">
        <v>44119</v>
      </c>
      <c r="D4693" s="2" t="s">
        <v>45</v>
      </c>
      <c r="E4693" s="2" t="s">
        <v>66</v>
      </c>
      <c r="F4693" s="2" t="s">
        <v>147</v>
      </c>
      <c r="G4693" s="6" t="str">
        <f>VLOOKUP(F4693,'Customer Info'!A:B,2,0)</f>
        <v>Neil</v>
      </c>
      <c r="H4693" s="6" t="str">
        <f>VLOOKUP(F4693,'Customer Info'!A:C,3,0)</f>
        <v>Knudson</v>
      </c>
      <c r="I4693" s="6" t="str">
        <f>VLOOKUP(F4693,'Customer Info'!A:E,5,0)</f>
        <v>Malang</v>
      </c>
      <c r="J4693" s="2" t="s">
        <v>250</v>
      </c>
      <c r="K4693" s="2">
        <v>202</v>
      </c>
      <c r="L4693" s="2">
        <v>187</v>
      </c>
      <c r="M4693" s="2">
        <v>4</v>
      </c>
      <c r="N4693" s="7">
        <f t="shared" si="292"/>
        <v>748</v>
      </c>
      <c r="O4693" s="7">
        <f t="shared" si="293"/>
        <v>808</v>
      </c>
      <c r="P4693" s="2">
        <v>30</v>
      </c>
      <c r="Q4693" s="8">
        <f t="shared" si="294"/>
        <v>838</v>
      </c>
      <c r="R4693" s="8">
        <f t="shared" si="295"/>
        <v>60</v>
      </c>
      <c r="S4693" s="2" t="s">
        <v>31</v>
      </c>
      <c r="T4693" s="22" cm="1">
        <f t="array" ref="T4693">_xlfn.IFS(OR(Q4693&gt;$U$2,Q4693&lt;$U$3),Q4693*$V$2,OR(Q4693&gt;$U$3,Q4693&lt;$U$4),Q4693*$V$3,OR(Q4693&gt;$U$3,Q4693&lt;$U$4),Q4693*$V$4,OR(Q4693&gt;$U$5,Q4693&lt;$U$6),Q4693*$V$6,OR(Q4693&gt;$U$6,Q4693&lt;$U$7),Q4693*$V$7)</f>
        <v>16.760000000000002</v>
      </c>
    </row>
    <row r="4694" spans="1:20" x14ac:dyDescent="0.3">
      <c r="A4694" s="2" t="s">
        <v>5379</v>
      </c>
      <c r="B4694" s="5">
        <v>43890</v>
      </c>
      <c r="C4694" s="5">
        <v>43890</v>
      </c>
      <c r="D4694" s="2" t="s">
        <v>45</v>
      </c>
      <c r="E4694" s="2" t="s">
        <v>41</v>
      </c>
      <c r="F4694" s="2" t="s">
        <v>598</v>
      </c>
      <c r="G4694" s="6" t="str">
        <f>VLOOKUP(F4694,'Customer Info'!A:B,2,0)</f>
        <v>Rachel</v>
      </c>
      <c r="H4694" s="6" t="str">
        <f>VLOOKUP(F4694,'Customer Info'!A:C,3,0)</f>
        <v>Payne</v>
      </c>
      <c r="I4694" s="6" t="str">
        <f>VLOOKUP(F4694,'Customer Info'!A:E,5,0)</f>
        <v>Nagercoil</v>
      </c>
      <c r="J4694" s="2" t="s">
        <v>135</v>
      </c>
      <c r="K4694" s="2">
        <v>1564</v>
      </c>
      <c r="L4694" s="2">
        <v>1420</v>
      </c>
      <c r="M4694" s="2">
        <v>5</v>
      </c>
      <c r="N4694" s="7">
        <f t="shared" si="292"/>
        <v>7100</v>
      </c>
      <c r="O4694" s="7">
        <f t="shared" si="293"/>
        <v>7820</v>
      </c>
      <c r="P4694" s="2">
        <v>64</v>
      </c>
      <c r="Q4694" s="8">
        <f t="shared" si="294"/>
        <v>7884</v>
      </c>
      <c r="R4694" s="8">
        <f t="shared" si="295"/>
        <v>720</v>
      </c>
      <c r="S4694" s="2" t="s">
        <v>31</v>
      </c>
      <c r="T4694" s="22" cm="1">
        <f t="array" ref="T4694">_xlfn.IFS(OR(Q4694&gt;$U$2,Q4694&lt;$U$3),Q4694*$V$2,OR(Q4694&gt;$U$3,Q4694&lt;$U$4),Q4694*$V$3,OR(Q4694&gt;$U$3,Q4694&lt;$U$4),Q4694*$V$4,OR(Q4694&gt;$U$5,Q4694&lt;$U$6),Q4694*$V$6,OR(Q4694&gt;$U$6,Q4694&lt;$U$7),Q4694*$V$7)</f>
        <v>157.68</v>
      </c>
    </row>
    <row r="4695" spans="1:20" x14ac:dyDescent="0.3">
      <c r="A4695" s="2" t="s">
        <v>5380</v>
      </c>
      <c r="B4695" s="5">
        <v>43885</v>
      </c>
      <c r="C4695" s="5">
        <v>43885</v>
      </c>
      <c r="D4695" s="2" t="s">
        <v>26</v>
      </c>
      <c r="E4695" s="2" t="s">
        <v>89</v>
      </c>
      <c r="F4695" s="2" t="s">
        <v>1752</v>
      </c>
      <c r="G4695" s="6" t="str">
        <f>VLOOKUP(F4695,'Customer Info'!A:B,2,0)</f>
        <v>Anemone</v>
      </c>
      <c r="H4695" s="6" t="str">
        <f>VLOOKUP(F4695,'Customer Info'!A:C,3,0)</f>
        <v>Ratner</v>
      </c>
      <c r="I4695" s="6" t="str">
        <f>VLOOKUP(F4695,'Customer Info'!A:E,5,0)</f>
        <v>Berlin</v>
      </c>
      <c r="J4695" s="2" t="s">
        <v>87</v>
      </c>
      <c r="K4695" s="2">
        <v>1305</v>
      </c>
      <c r="L4695" s="2">
        <v>1197</v>
      </c>
      <c r="M4695" s="2">
        <v>3</v>
      </c>
      <c r="N4695" s="7">
        <f t="shared" si="292"/>
        <v>3591</v>
      </c>
      <c r="O4695" s="7">
        <f t="shared" si="293"/>
        <v>3915</v>
      </c>
      <c r="P4695" s="2">
        <v>43</v>
      </c>
      <c r="Q4695" s="8">
        <f t="shared" si="294"/>
        <v>3958</v>
      </c>
      <c r="R4695" s="8">
        <f t="shared" si="295"/>
        <v>324</v>
      </c>
      <c r="S4695" s="2" t="s">
        <v>31</v>
      </c>
      <c r="T4695" s="22" cm="1">
        <f t="array" ref="T4695">_xlfn.IFS(OR(Q4695&gt;$U$2,Q4695&lt;$U$3),Q4695*$V$2,OR(Q4695&gt;$U$3,Q4695&lt;$U$4),Q4695*$V$3,OR(Q4695&gt;$U$3,Q4695&lt;$U$4),Q4695*$V$4,OR(Q4695&gt;$U$5,Q4695&lt;$U$6),Q4695*$V$6,OR(Q4695&gt;$U$6,Q4695&lt;$U$7),Q4695*$V$7)</f>
        <v>79.16</v>
      </c>
    </row>
    <row r="4696" spans="1:20" x14ac:dyDescent="0.3">
      <c r="A4696" s="2" t="s">
        <v>5381</v>
      </c>
      <c r="B4696" s="5">
        <v>43987</v>
      </c>
      <c r="C4696" s="5">
        <v>43987</v>
      </c>
      <c r="D4696" s="2" t="s">
        <v>26</v>
      </c>
      <c r="E4696" s="2" t="s">
        <v>34</v>
      </c>
      <c r="F4696" s="2" t="s">
        <v>361</v>
      </c>
      <c r="G4696" s="6" t="str">
        <f>VLOOKUP(F4696,'Customer Info'!A:B,2,0)</f>
        <v>Julia</v>
      </c>
      <c r="H4696" s="6" t="str">
        <f>VLOOKUP(F4696,'Customer Info'!A:C,3,0)</f>
        <v>Barnett</v>
      </c>
      <c r="I4696" s="6" t="str">
        <f>VLOOKUP(F4696,'Customer Info'!A:E,5,0)</f>
        <v>Zhuhai</v>
      </c>
      <c r="J4696" s="2" t="s">
        <v>552</v>
      </c>
      <c r="K4696" s="2">
        <v>4443</v>
      </c>
      <c r="L4696" s="2">
        <v>4079</v>
      </c>
      <c r="M4696" s="2">
        <v>1</v>
      </c>
      <c r="N4696" s="7">
        <f t="shared" si="292"/>
        <v>4079</v>
      </c>
      <c r="O4696" s="7">
        <f t="shared" si="293"/>
        <v>4443</v>
      </c>
      <c r="P4696" s="2">
        <v>96</v>
      </c>
      <c r="Q4696" s="8">
        <f t="shared" si="294"/>
        <v>4539</v>
      </c>
      <c r="R4696" s="8">
        <f t="shared" si="295"/>
        <v>364</v>
      </c>
      <c r="S4696" s="2" t="s">
        <v>61</v>
      </c>
      <c r="T4696" s="22" cm="1">
        <f t="array" ref="T4696">_xlfn.IFS(OR(Q4696&gt;$U$2,Q4696&lt;$U$3),Q4696*$V$2,OR(Q4696&gt;$U$3,Q4696&lt;$U$4),Q4696*$V$3,OR(Q4696&gt;$U$3,Q4696&lt;$U$4),Q4696*$V$4,OR(Q4696&gt;$U$5,Q4696&lt;$U$6),Q4696*$V$6,OR(Q4696&gt;$U$6,Q4696&lt;$U$7),Q4696*$V$7)</f>
        <v>90.78</v>
      </c>
    </row>
    <row r="4697" spans="1:20" x14ac:dyDescent="0.3">
      <c r="A4697" s="2" t="s">
        <v>5382</v>
      </c>
      <c r="B4697" s="5">
        <v>44150</v>
      </c>
      <c r="C4697" s="5">
        <v>44152</v>
      </c>
      <c r="D4697" s="2" t="s">
        <v>45</v>
      </c>
      <c r="E4697" s="2" t="s">
        <v>89</v>
      </c>
      <c r="F4697" s="2" t="s">
        <v>740</v>
      </c>
      <c r="G4697" s="6" t="str">
        <f>VLOOKUP(F4697,'Customer Info'!A:B,2,0)</f>
        <v>Rick</v>
      </c>
      <c r="H4697" s="6" t="str">
        <f>VLOOKUP(F4697,'Customer Info'!A:C,3,0)</f>
        <v>Reed</v>
      </c>
      <c r="I4697" s="6" t="str">
        <f>VLOOKUP(F4697,'Customer Info'!A:E,5,0)</f>
        <v>Lucknow</v>
      </c>
      <c r="J4697" s="2" t="s">
        <v>64</v>
      </c>
      <c r="K4697" s="2">
        <v>1146</v>
      </c>
      <c r="L4697" s="2">
        <v>1061</v>
      </c>
      <c r="M4697" s="2">
        <v>4</v>
      </c>
      <c r="N4697" s="7">
        <f t="shared" si="292"/>
        <v>4244</v>
      </c>
      <c r="O4697" s="7">
        <f t="shared" si="293"/>
        <v>4584</v>
      </c>
      <c r="P4697" s="2">
        <v>77</v>
      </c>
      <c r="Q4697" s="8">
        <f t="shared" si="294"/>
        <v>4661</v>
      </c>
      <c r="R4697" s="8">
        <f t="shared" si="295"/>
        <v>340</v>
      </c>
      <c r="S4697" s="2" t="s">
        <v>61</v>
      </c>
      <c r="T4697" s="22" cm="1">
        <f t="array" ref="T4697">_xlfn.IFS(OR(Q4697&gt;$U$2,Q4697&lt;$U$3),Q4697*$V$2,OR(Q4697&gt;$U$3,Q4697&lt;$U$4),Q4697*$V$3,OR(Q4697&gt;$U$3,Q4697&lt;$U$4),Q4697*$V$4,OR(Q4697&gt;$U$5,Q4697&lt;$U$6),Q4697*$V$6,OR(Q4697&gt;$U$6,Q4697&lt;$U$7),Q4697*$V$7)</f>
        <v>93.22</v>
      </c>
    </row>
    <row r="4698" spans="1:20" x14ac:dyDescent="0.3">
      <c r="A4698" s="2" t="s">
        <v>5383</v>
      </c>
      <c r="B4698" s="5">
        <v>44150</v>
      </c>
      <c r="C4698" s="5">
        <v>44151</v>
      </c>
      <c r="D4698" s="2" t="s">
        <v>45</v>
      </c>
      <c r="E4698" s="2" t="s">
        <v>46</v>
      </c>
      <c r="F4698" s="2" t="s">
        <v>1456</v>
      </c>
      <c r="G4698" s="6" t="str">
        <f>VLOOKUP(F4698,'Customer Info'!A:B,2,0)</f>
        <v>Darren</v>
      </c>
      <c r="H4698" s="6" t="str">
        <f>VLOOKUP(F4698,'Customer Info'!A:C,3,0)</f>
        <v>Koutras</v>
      </c>
      <c r="I4698" s="6" t="str">
        <f>VLOOKUP(F4698,'Customer Info'!A:E,5,0)</f>
        <v>Pune</v>
      </c>
      <c r="J4698" s="2" t="s">
        <v>520</v>
      </c>
      <c r="K4698" s="2">
        <v>187</v>
      </c>
      <c r="L4698" s="2">
        <v>176</v>
      </c>
      <c r="M4698" s="2">
        <v>1</v>
      </c>
      <c r="N4698" s="7">
        <f t="shared" si="292"/>
        <v>176</v>
      </c>
      <c r="O4698" s="7">
        <f t="shared" si="293"/>
        <v>187</v>
      </c>
      <c r="P4698" s="2">
        <v>30</v>
      </c>
      <c r="Q4698" s="8">
        <f t="shared" si="294"/>
        <v>217</v>
      </c>
      <c r="R4698" s="8">
        <f t="shared" si="295"/>
        <v>11</v>
      </c>
      <c r="S4698" s="2" t="s">
        <v>69</v>
      </c>
      <c r="T4698" s="22" cm="1">
        <f t="array" ref="T4698">_xlfn.IFS(OR(Q4698&gt;$U$2,Q4698&lt;$U$3),Q4698*$V$2,OR(Q4698&gt;$U$3,Q4698&lt;$U$4),Q4698*$V$3,OR(Q4698&gt;$U$3,Q4698&lt;$U$4),Q4698*$V$4,OR(Q4698&gt;$U$5,Q4698&lt;$U$6),Q4698*$V$6,OR(Q4698&gt;$U$6,Q4698&lt;$U$7),Q4698*$V$7)</f>
        <v>4.34</v>
      </c>
    </row>
    <row r="4699" spans="1:20" x14ac:dyDescent="0.3">
      <c r="A4699" s="2" t="s">
        <v>5384</v>
      </c>
      <c r="B4699" s="5">
        <v>43913</v>
      </c>
      <c r="C4699" s="5">
        <v>43915</v>
      </c>
      <c r="D4699" s="2" t="s">
        <v>45</v>
      </c>
      <c r="E4699" s="2" t="s">
        <v>89</v>
      </c>
      <c r="F4699" s="2" t="s">
        <v>740</v>
      </c>
      <c r="G4699" s="6" t="str">
        <f>VLOOKUP(F4699,'Customer Info'!A:B,2,0)</f>
        <v>Rick</v>
      </c>
      <c r="H4699" s="6" t="str">
        <f>VLOOKUP(F4699,'Customer Info'!A:C,3,0)</f>
        <v>Reed</v>
      </c>
      <c r="I4699" s="6" t="str">
        <f>VLOOKUP(F4699,'Customer Info'!A:E,5,0)</f>
        <v>Lucknow</v>
      </c>
      <c r="J4699" s="2" t="s">
        <v>126</v>
      </c>
      <c r="K4699" s="2">
        <v>79</v>
      </c>
      <c r="L4699" s="2">
        <v>75</v>
      </c>
      <c r="M4699" s="2">
        <v>4</v>
      </c>
      <c r="N4699" s="7">
        <f t="shared" si="292"/>
        <v>300</v>
      </c>
      <c r="O4699" s="7">
        <f t="shared" si="293"/>
        <v>316</v>
      </c>
      <c r="P4699" s="2">
        <v>10</v>
      </c>
      <c r="Q4699" s="8">
        <f t="shared" si="294"/>
        <v>326</v>
      </c>
      <c r="R4699" s="8">
        <f t="shared" si="295"/>
        <v>16</v>
      </c>
      <c r="S4699" s="2" t="s">
        <v>61</v>
      </c>
      <c r="T4699" s="22" cm="1">
        <f t="array" ref="T4699">_xlfn.IFS(OR(Q4699&gt;$U$2,Q4699&lt;$U$3),Q4699*$V$2,OR(Q4699&gt;$U$3,Q4699&lt;$U$4),Q4699*$V$3,OR(Q4699&gt;$U$3,Q4699&lt;$U$4),Q4699*$V$4,OR(Q4699&gt;$U$5,Q4699&lt;$U$6),Q4699*$V$6,OR(Q4699&gt;$U$6,Q4699&lt;$U$7),Q4699*$V$7)</f>
        <v>6.5200000000000005</v>
      </c>
    </row>
    <row r="4700" spans="1:20" x14ac:dyDescent="0.3">
      <c r="A4700" s="2" t="s">
        <v>5385</v>
      </c>
      <c r="B4700" s="5">
        <v>43963</v>
      </c>
      <c r="C4700" s="5">
        <v>43963</v>
      </c>
      <c r="D4700" s="2" t="s">
        <v>45</v>
      </c>
      <c r="E4700" s="2" t="s">
        <v>27</v>
      </c>
      <c r="F4700" s="2" t="s">
        <v>764</v>
      </c>
      <c r="G4700" s="6" t="str">
        <f>VLOOKUP(F4700,'Customer Info'!A:B,2,0)</f>
        <v>Brad</v>
      </c>
      <c r="H4700" s="6" t="str">
        <f>VLOOKUP(F4700,'Customer Info'!A:C,3,0)</f>
        <v>Thomas</v>
      </c>
      <c r="I4700" s="6" t="str">
        <f>VLOOKUP(F4700,'Customer Info'!A:E,5,0)</f>
        <v>Udaipur</v>
      </c>
      <c r="J4700" s="2" t="s">
        <v>371</v>
      </c>
      <c r="K4700" s="2">
        <v>691</v>
      </c>
      <c r="L4700" s="2">
        <v>646</v>
      </c>
      <c r="M4700" s="2">
        <v>1</v>
      </c>
      <c r="N4700" s="7">
        <f t="shared" si="292"/>
        <v>646</v>
      </c>
      <c r="O4700" s="7">
        <f t="shared" si="293"/>
        <v>691</v>
      </c>
      <c r="P4700" s="2">
        <v>30</v>
      </c>
      <c r="Q4700" s="8">
        <f t="shared" si="294"/>
        <v>721</v>
      </c>
      <c r="R4700" s="8">
        <f t="shared" si="295"/>
        <v>45</v>
      </c>
      <c r="S4700" s="2" t="s">
        <v>31</v>
      </c>
      <c r="T4700" s="22" cm="1">
        <f t="array" ref="T4700">_xlfn.IFS(OR(Q4700&gt;$U$2,Q4700&lt;$U$3),Q4700*$V$2,OR(Q4700&gt;$U$3,Q4700&lt;$U$4),Q4700*$V$3,OR(Q4700&gt;$U$3,Q4700&lt;$U$4),Q4700*$V$4,OR(Q4700&gt;$U$5,Q4700&lt;$U$6),Q4700*$V$6,OR(Q4700&gt;$U$6,Q4700&lt;$U$7),Q4700*$V$7)</f>
        <v>14.42</v>
      </c>
    </row>
    <row r="4701" spans="1:20" x14ac:dyDescent="0.3">
      <c r="A4701" s="2" t="s">
        <v>5386</v>
      </c>
      <c r="B4701" s="5">
        <v>44051</v>
      </c>
      <c r="C4701" s="5">
        <v>44051</v>
      </c>
      <c r="D4701" s="2" t="s">
        <v>33</v>
      </c>
      <c r="E4701" s="2" t="s">
        <v>46</v>
      </c>
      <c r="F4701" s="2" t="s">
        <v>108</v>
      </c>
      <c r="G4701" s="6" t="str">
        <f>VLOOKUP(F4701,'Customer Info'!A:B,2,0)</f>
        <v>Erica</v>
      </c>
      <c r="H4701" s="6" t="str">
        <f>VLOOKUP(F4701,'Customer Info'!A:C,3,0)</f>
        <v>Smith</v>
      </c>
      <c r="I4701" s="6" t="str">
        <f>VLOOKUP(F4701,'Customer Info'!A:E,5,0)</f>
        <v>Halle</v>
      </c>
      <c r="J4701" s="2" t="s">
        <v>716</v>
      </c>
      <c r="K4701" s="2">
        <v>6087</v>
      </c>
      <c r="L4701" s="2">
        <v>5808</v>
      </c>
      <c r="M4701" s="2">
        <v>2</v>
      </c>
      <c r="N4701" s="7">
        <f t="shared" si="292"/>
        <v>11616</v>
      </c>
      <c r="O4701" s="7">
        <f t="shared" si="293"/>
        <v>12174</v>
      </c>
      <c r="P4701" s="2">
        <v>49</v>
      </c>
      <c r="Q4701" s="8">
        <f t="shared" si="294"/>
        <v>12223</v>
      </c>
      <c r="R4701" s="8">
        <f t="shared" si="295"/>
        <v>558</v>
      </c>
      <c r="S4701" s="2" t="s">
        <v>31</v>
      </c>
      <c r="T4701" s="22" cm="1">
        <f t="array" ref="T4701">_xlfn.IFS(OR(Q4701&gt;$U$2,Q4701&lt;$U$3),Q4701*$V$2,OR(Q4701&gt;$U$3,Q4701&lt;$U$4),Q4701*$V$3,OR(Q4701&gt;$U$3,Q4701&lt;$U$4),Q4701*$V$4,OR(Q4701&gt;$U$5,Q4701&lt;$U$6),Q4701*$V$6,OR(Q4701&gt;$U$6,Q4701&lt;$U$7),Q4701*$V$7)</f>
        <v>244.46</v>
      </c>
    </row>
    <row r="4702" spans="1:20" x14ac:dyDescent="0.3">
      <c r="A4702" s="2" t="s">
        <v>5387</v>
      </c>
      <c r="B4702" s="5">
        <v>43889</v>
      </c>
      <c r="C4702" s="5">
        <v>43889</v>
      </c>
      <c r="D4702" s="2" t="s">
        <v>26</v>
      </c>
      <c r="E4702" s="2" t="s">
        <v>66</v>
      </c>
      <c r="F4702" s="2" t="s">
        <v>647</v>
      </c>
      <c r="G4702" s="6" t="str">
        <f>VLOOKUP(F4702,'Customer Info'!A:B,2,0)</f>
        <v>Carlos</v>
      </c>
      <c r="H4702" s="6" t="str">
        <f>VLOOKUP(F4702,'Customer Info'!A:C,3,0)</f>
        <v>Soltero</v>
      </c>
      <c r="I4702" s="6" t="str">
        <f>VLOOKUP(F4702,'Customer Info'!A:E,5,0)</f>
        <v>Wodonga</v>
      </c>
      <c r="J4702" s="2" t="s">
        <v>181</v>
      </c>
      <c r="K4702" s="2">
        <v>1968</v>
      </c>
      <c r="L4702" s="2">
        <v>1821</v>
      </c>
      <c r="M4702" s="2">
        <v>3</v>
      </c>
      <c r="N4702" s="7">
        <f t="shared" si="292"/>
        <v>5463</v>
      </c>
      <c r="O4702" s="7">
        <f t="shared" si="293"/>
        <v>5904</v>
      </c>
      <c r="P4702" s="2">
        <v>95</v>
      </c>
      <c r="Q4702" s="8">
        <f t="shared" si="294"/>
        <v>5999</v>
      </c>
      <c r="R4702" s="8">
        <f t="shared" si="295"/>
        <v>441</v>
      </c>
      <c r="S4702" s="2" t="s">
        <v>31</v>
      </c>
      <c r="T4702" s="22" cm="1">
        <f t="array" ref="T4702">_xlfn.IFS(OR(Q4702&gt;$U$2,Q4702&lt;$U$3),Q4702*$V$2,OR(Q4702&gt;$U$3,Q4702&lt;$U$4),Q4702*$V$3,OR(Q4702&gt;$U$3,Q4702&lt;$U$4),Q4702*$V$4,OR(Q4702&gt;$U$5,Q4702&lt;$U$6),Q4702*$V$6,OR(Q4702&gt;$U$6,Q4702&lt;$U$7),Q4702*$V$7)</f>
        <v>119.98</v>
      </c>
    </row>
    <row r="4703" spans="1:20" x14ac:dyDescent="0.3">
      <c r="A4703" s="2" t="s">
        <v>5388</v>
      </c>
      <c r="B4703" s="5">
        <v>43865</v>
      </c>
      <c r="C4703" s="5">
        <v>43867</v>
      </c>
      <c r="D4703" s="2" t="s">
        <v>33</v>
      </c>
      <c r="E4703" s="2" t="s">
        <v>27</v>
      </c>
      <c r="F4703" s="2" t="s">
        <v>1103</v>
      </c>
      <c r="G4703" s="6" t="str">
        <f>VLOOKUP(F4703,'Customer Info'!A:B,2,0)</f>
        <v>Anthony</v>
      </c>
      <c r="H4703" s="6" t="str">
        <f>VLOOKUP(F4703,'Customer Info'!A:C,3,0)</f>
        <v>O'Donnell</v>
      </c>
      <c r="I4703" s="6" t="str">
        <f>VLOOKUP(F4703,'Customer Info'!A:E,5,0)</f>
        <v>Perth</v>
      </c>
      <c r="J4703" s="2" t="s">
        <v>1171</v>
      </c>
      <c r="K4703" s="2">
        <v>1635</v>
      </c>
      <c r="L4703" s="2">
        <v>1573</v>
      </c>
      <c r="M4703" s="2">
        <v>4</v>
      </c>
      <c r="N4703" s="7">
        <f t="shared" si="292"/>
        <v>6292</v>
      </c>
      <c r="O4703" s="7">
        <f t="shared" si="293"/>
        <v>6540</v>
      </c>
      <c r="P4703" s="2">
        <v>57</v>
      </c>
      <c r="Q4703" s="8">
        <f t="shared" si="294"/>
        <v>6597</v>
      </c>
      <c r="R4703" s="8">
        <f t="shared" si="295"/>
        <v>248</v>
      </c>
      <c r="S4703" s="2" t="s">
        <v>31</v>
      </c>
      <c r="T4703" s="22" cm="1">
        <f t="array" ref="T4703">_xlfn.IFS(OR(Q4703&gt;$U$2,Q4703&lt;$U$3),Q4703*$V$2,OR(Q4703&gt;$U$3,Q4703&lt;$U$4),Q4703*$V$3,OR(Q4703&gt;$U$3,Q4703&lt;$U$4),Q4703*$V$4,OR(Q4703&gt;$U$5,Q4703&lt;$U$6),Q4703*$V$6,OR(Q4703&gt;$U$6,Q4703&lt;$U$7),Q4703*$V$7)</f>
        <v>131.94</v>
      </c>
    </row>
    <row r="4704" spans="1:20" x14ac:dyDescent="0.3">
      <c r="A4704" s="2" t="s">
        <v>5389</v>
      </c>
      <c r="B4704" s="5">
        <v>43949</v>
      </c>
      <c r="C4704" s="5">
        <v>43950</v>
      </c>
      <c r="D4704" s="2" t="s">
        <v>26</v>
      </c>
      <c r="E4704" s="2" t="s">
        <v>46</v>
      </c>
      <c r="F4704" s="2" t="s">
        <v>522</v>
      </c>
      <c r="G4704" s="6" t="str">
        <f>VLOOKUP(F4704,'Customer Info'!A:B,2,0)</f>
        <v>Troy</v>
      </c>
      <c r="H4704" s="6" t="str">
        <f>VLOOKUP(F4704,'Customer Info'!A:C,3,0)</f>
        <v>Staebel</v>
      </c>
      <c r="I4704" s="6" t="str">
        <f>VLOOKUP(F4704,'Customer Info'!A:E,5,0)</f>
        <v>Canberra</v>
      </c>
      <c r="J4704" s="2" t="s">
        <v>215</v>
      </c>
      <c r="K4704" s="2">
        <v>1181</v>
      </c>
      <c r="L4704" s="2">
        <v>1136</v>
      </c>
      <c r="M4704" s="2">
        <v>2</v>
      </c>
      <c r="N4704" s="7">
        <f t="shared" si="292"/>
        <v>2272</v>
      </c>
      <c r="O4704" s="7">
        <f t="shared" si="293"/>
        <v>2362</v>
      </c>
      <c r="P4704" s="2">
        <v>76</v>
      </c>
      <c r="Q4704" s="8">
        <f t="shared" si="294"/>
        <v>2438</v>
      </c>
      <c r="R4704" s="8">
        <f t="shared" si="295"/>
        <v>90</v>
      </c>
      <c r="S4704" s="2" t="s">
        <v>31</v>
      </c>
      <c r="T4704" s="22" cm="1">
        <f t="array" ref="T4704">_xlfn.IFS(OR(Q4704&gt;$U$2,Q4704&lt;$U$3),Q4704*$V$2,OR(Q4704&gt;$U$3,Q4704&lt;$U$4),Q4704*$V$3,OR(Q4704&gt;$U$3,Q4704&lt;$U$4),Q4704*$V$4,OR(Q4704&gt;$U$5,Q4704&lt;$U$6),Q4704*$V$6,OR(Q4704&gt;$U$6,Q4704&lt;$U$7),Q4704*$V$7)</f>
        <v>48.76</v>
      </c>
    </row>
    <row r="4705" spans="1:20" x14ac:dyDescent="0.3">
      <c r="A4705" s="2" t="s">
        <v>5390</v>
      </c>
      <c r="B4705" s="5">
        <v>44034</v>
      </c>
      <c r="C4705" s="5">
        <v>44034</v>
      </c>
      <c r="D4705" s="2" t="s">
        <v>33</v>
      </c>
      <c r="E4705" s="2" t="s">
        <v>41</v>
      </c>
      <c r="F4705" s="2" t="s">
        <v>517</v>
      </c>
      <c r="G4705" s="6" t="str">
        <f>VLOOKUP(F4705,'Customer Info'!A:B,2,0)</f>
        <v>Ruben</v>
      </c>
      <c r="H4705" s="6" t="str">
        <f>VLOOKUP(F4705,'Customer Info'!A:C,3,0)</f>
        <v>Ausman</v>
      </c>
      <c r="I4705" s="6" t="str">
        <f>VLOOKUP(F4705,'Customer Info'!A:E,5,0)</f>
        <v>Sonneberg</v>
      </c>
      <c r="J4705" s="2" t="s">
        <v>452</v>
      </c>
      <c r="K4705" s="2">
        <v>6585</v>
      </c>
      <c r="L4705" s="2">
        <v>6105</v>
      </c>
      <c r="M4705" s="2">
        <v>14</v>
      </c>
      <c r="N4705" s="7">
        <f t="shared" si="292"/>
        <v>85470</v>
      </c>
      <c r="O4705" s="7">
        <f t="shared" si="293"/>
        <v>92190</v>
      </c>
      <c r="P4705" s="2">
        <v>84</v>
      </c>
      <c r="Q4705" s="8">
        <f t="shared" si="294"/>
        <v>92274</v>
      </c>
      <c r="R4705" s="8">
        <f t="shared" si="295"/>
        <v>6720</v>
      </c>
      <c r="S4705" s="2" t="s">
        <v>28</v>
      </c>
      <c r="T4705" s="22" cm="1">
        <f t="array" ref="T4705">_xlfn.IFS(OR(Q4705&gt;$U$2,Q4705&lt;$U$3),Q4705*$V$2,OR(Q4705&gt;$U$3,Q4705&lt;$U$4),Q4705*$V$3,OR(Q4705&gt;$U$3,Q4705&lt;$U$4),Q4705*$V$4,OR(Q4705&gt;$U$5,Q4705&lt;$U$6),Q4705*$V$6,OR(Q4705&gt;$U$6,Q4705&lt;$U$7),Q4705*$V$7)</f>
        <v>1845.48</v>
      </c>
    </row>
    <row r="4706" spans="1:20" x14ac:dyDescent="0.3">
      <c r="A4706" s="2" t="s">
        <v>5391</v>
      </c>
      <c r="B4706" s="5">
        <v>44177</v>
      </c>
      <c r="C4706" s="5">
        <v>44178</v>
      </c>
      <c r="D4706" s="2" t="s">
        <v>26</v>
      </c>
      <c r="E4706" s="2" t="s">
        <v>89</v>
      </c>
      <c r="F4706" s="2" t="s">
        <v>1272</v>
      </c>
      <c r="G4706" s="6" t="str">
        <f>VLOOKUP(F4706,'Customer Info'!A:B,2,0)</f>
        <v>Joel</v>
      </c>
      <c r="H4706" s="6" t="str">
        <f>VLOOKUP(F4706,'Customer Info'!A:C,3,0)</f>
        <v>Eaton</v>
      </c>
      <c r="I4706" s="6" t="str">
        <f>VLOOKUP(F4706,'Customer Info'!A:E,5,0)</f>
        <v>Nuremberg</v>
      </c>
      <c r="J4706" s="2" t="s">
        <v>178</v>
      </c>
      <c r="K4706" s="2">
        <v>2271</v>
      </c>
      <c r="L4706" s="2">
        <v>2144</v>
      </c>
      <c r="M4706" s="2">
        <v>2</v>
      </c>
      <c r="N4706" s="7">
        <f t="shared" si="292"/>
        <v>4288</v>
      </c>
      <c r="O4706" s="7">
        <f t="shared" si="293"/>
        <v>4542</v>
      </c>
      <c r="P4706" s="2">
        <v>74</v>
      </c>
      <c r="Q4706" s="8">
        <f t="shared" si="294"/>
        <v>4616</v>
      </c>
      <c r="R4706" s="8">
        <f t="shared" si="295"/>
        <v>254</v>
      </c>
      <c r="S4706" s="2" t="s">
        <v>28</v>
      </c>
      <c r="T4706" s="22" cm="1">
        <f t="array" ref="T4706">_xlfn.IFS(OR(Q4706&gt;$U$2,Q4706&lt;$U$3),Q4706*$V$2,OR(Q4706&gt;$U$3,Q4706&lt;$U$4),Q4706*$V$3,OR(Q4706&gt;$U$3,Q4706&lt;$U$4),Q4706*$V$4,OR(Q4706&gt;$U$5,Q4706&lt;$U$6),Q4706*$V$6,OR(Q4706&gt;$U$6,Q4706&lt;$U$7),Q4706*$V$7)</f>
        <v>92.320000000000007</v>
      </c>
    </row>
    <row r="4707" spans="1:20" x14ac:dyDescent="0.3">
      <c r="A4707" s="2" t="s">
        <v>5392</v>
      </c>
      <c r="B4707" s="5">
        <v>43962</v>
      </c>
      <c r="C4707" s="5">
        <v>43963</v>
      </c>
      <c r="D4707" s="2" t="s">
        <v>45</v>
      </c>
      <c r="E4707" s="2" t="s">
        <v>41</v>
      </c>
      <c r="F4707" s="2" t="s">
        <v>448</v>
      </c>
      <c r="G4707" s="6" t="str">
        <f>VLOOKUP(F4707,'Customer Info'!A:B,2,0)</f>
        <v>Jim</v>
      </c>
      <c r="H4707" s="6" t="str">
        <f>VLOOKUP(F4707,'Customer Info'!A:C,3,0)</f>
        <v>Epp</v>
      </c>
      <c r="I4707" s="6" t="str">
        <f>VLOOKUP(F4707,'Customer Info'!A:E,5,0)</f>
        <v>Jingmen</v>
      </c>
      <c r="J4707" s="2" t="s">
        <v>577</v>
      </c>
      <c r="K4707" s="2">
        <v>456</v>
      </c>
      <c r="L4707" s="2">
        <v>430</v>
      </c>
      <c r="M4707" s="2">
        <v>1</v>
      </c>
      <c r="N4707" s="7">
        <f t="shared" si="292"/>
        <v>430</v>
      </c>
      <c r="O4707" s="7">
        <f t="shared" si="293"/>
        <v>456</v>
      </c>
      <c r="P4707" s="2">
        <v>93</v>
      </c>
      <c r="Q4707" s="8">
        <f t="shared" si="294"/>
        <v>549</v>
      </c>
      <c r="R4707" s="8">
        <f t="shared" si="295"/>
        <v>26</v>
      </c>
      <c r="S4707" s="2" t="s">
        <v>61</v>
      </c>
      <c r="T4707" s="22" cm="1">
        <f t="array" ref="T4707">_xlfn.IFS(OR(Q4707&gt;$U$2,Q4707&lt;$U$3),Q4707*$V$2,OR(Q4707&gt;$U$3,Q4707&lt;$U$4),Q4707*$V$3,OR(Q4707&gt;$U$3,Q4707&lt;$U$4),Q4707*$V$4,OR(Q4707&gt;$U$5,Q4707&lt;$U$6),Q4707*$V$6,OR(Q4707&gt;$U$6,Q4707&lt;$U$7),Q4707*$V$7)</f>
        <v>10.98</v>
      </c>
    </row>
    <row r="4708" spans="1:20" x14ac:dyDescent="0.3">
      <c r="A4708" s="2" t="s">
        <v>5393</v>
      </c>
      <c r="B4708" s="5">
        <v>43902</v>
      </c>
      <c r="C4708" s="5">
        <v>43904</v>
      </c>
      <c r="D4708" s="2" t="s">
        <v>33</v>
      </c>
      <c r="E4708" s="2" t="s">
        <v>46</v>
      </c>
      <c r="F4708" s="2" t="s">
        <v>890</v>
      </c>
      <c r="G4708" s="6" t="str">
        <f>VLOOKUP(F4708,'Customer Info'!A:B,2,0)</f>
        <v>Yana</v>
      </c>
      <c r="H4708" s="6" t="str">
        <f>VLOOKUP(F4708,'Customer Info'!A:C,3,0)</f>
        <v>Sorensen</v>
      </c>
      <c r="I4708" s="6" t="str">
        <f>VLOOKUP(F4708,'Customer Info'!A:E,5,0)</f>
        <v>Hangzhou</v>
      </c>
      <c r="J4708" s="2" t="s">
        <v>412</v>
      </c>
      <c r="K4708" s="2">
        <v>7136</v>
      </c>
      <c r="L4708" s="2">
        <v>6676</v>
      </c>
      <c r="M4708" s="2">
        <v>2</v>
      </c>
      <c r="N4708" s="7">
        <f t="shared" si="292"/>
        <v>13352</v>
      </c>
      <c r="O4708" s="7">
        <f t="shared" si="293"/>
        <v>14272</v>
      </c>
      <c r="P4708" s="2">
        <v>75</v>
      </c>
      <c r="Q4708" s="8">
        <f t="shared" si="294"/>
        <v>14347</v>
      </c>
      <c r="R4708" s="8">
        <f t="shared" si="295"/>
        <v>920</v>
      </c>
      <c r="S4708" s="2" t="s">
        <v>31</v>
      </c>
      <c r="T4708" s="22" cm="1">
        <f t="array" ref="T4708">_xlfn.IFS(OR(Q4708&gt;$U$2,Q4708&lt;$U$3),Q4708*$V$2,OR(Q4708&gt;$U$3,Q4708&lt;$U$4),Q4708*$V$3,OR(Q4708&gt;$U$3,Q4708&lt;$U$4),Q4708*$V$4,OR(Q4708&gt;$U$5,Q4708&lt;$U$6),Q4708*$V$6,OR(Q4708&gt;$U$6,Q4708&lt;$U$7),Q4708*$V$7)</f>
        <v>286.94</v>
      </c>
    </row>
    <row r="4709" spans="1:20" x14ac:dyDescent="0.3">
      <c r="A4709" s="2" t="s">
        <v>5394</v>
      </c>
      <c r="B4709" s="5">
        <v>44086</v>
      </c>
      <c r="C4709" s="5">
        <v>44086</v>
      </c>
      <c r="D4709" s="2" t="s">
        <v>45</v>
      </c>
      <c r="E4709" s="2" t="s">
        <v>41</v>
      </c>
      <c r="F4709" s="2" t="s">
        <v>50</v>
      </c>
      <c r="G4709" s="6" t="str">
        <f>VLOOKUP(F4709,'Customer Info'!A:B,2,0)</f>
        <v>Jas</v>
      </c>
      <c r="H4709" s="6" t="str">
        <f>VLOOKUP(F4709,'Customer Info'!A:C,3,0)</f>
        <v>O'Carroll</v>
      </c>
      <c r="I4709" s="6" t="str">
        <f>VLOOKUP(F4709,'Customer Info'!A:E,5,0)</f>
        <v>Essen</v>
      </c>
      <c r="J4709" s="2" t="s">
        <v>116</v>
      </c>
      <c r="K4709" s="2">
        <v>222</v>
      </c>
      <c r="L4709" s="2">
        <v>208</v>
      </c>
      <c r="M4709" s="2">
        <v>3</v>
      </c>
      <c r="N4709" s="7">
        <f t="shared" si="292"/>
        <v>624</v>
      </c>
      <c r="O4709" s="7">
        <f t="shared" si="293"/>
        <v>666</v>
      </c>
      <c r="P4709" s="2">
        <v>69</v>
      </c>
      <c r="Q4709" s="8">
        <f t="shared" si="294"/>
        <v>735</v>
      </c>
      <c r="R4709" s="8">
        <f t="shared" si="295"/>
        <v>42</v>
      </c>
      <c r="S4709" s="2" t="s">
        <v>61</v>
      </c>
      <c r="T4709" s="22" cm="1">
        <f t="array" ref="T4709">_xlfn.IFS(OR(Q4709&gt;$U$2,Q4709&lt;$U$3),Q4709*$V$2,OR(Q4709&gt;$U$3,Q4709&lt;$U$4),Q4709*$V$3,OR(Q4709&gt;$U$3,Q4709&lt;$U$4),Q4709*$V$4,OR(Q4709&gt;$U$5,Q4709&lt;$U$6),Q4709*$V$6,OR(Q4709&gt;$U$6,Q4709&lt;$U$7),Q4709*$V$7)</f>
        <v>14.700000000000001</v>
      </c>
    </row>
    <row r="4710" spans="1:20" x14ac:dyDescent="0.3">
      <c r="A4710" s="2" t="s">
        <v>5395</v>
      </c>
      <c r="B4710" s="5">
        <v>44180</v>
      </c>
      <c r="C4710" s="5">
        <v>44181</v>
      </c>
      <c r="D4710" s="2" t="s">
        <v>26</v>
      </c>
      <c r="E4710" s="2" t="s">
        <v>27</v>
      </c>
      <c r="F4710" s="2" t="s">
        <v>661</v>
      </c>
      <c r="G4710" s="6" t="str">
        <f>VLOOKUP(F4710,'Customer Info'!A:B,2,0)</f>
        <v>Aaron</v>
      </c>
      <c r="H4710" s="6" t="str">
        <f>VLOOKUP(F4710,'Customer Info'!A:C,3,0)</f>
        <v>Bergman</v>
      </c>
      <c r="I4710" s="6" t="str">
        <f>VLOOKUP(F4710,'Customer Info'!A:E,5,0)</f>
        <v>Halle</v>
      </c>
      <c r="J4710" s="2" t="s">
        <v>697</v>
      </c>
      <c r="K4710" s="2">
        <v>1983</v>
      </c>
      <c r="L4710" s="2">
        <v>1908</v>
      </c>
      <c r="M4710" s="2">
        <v>12</v>
      </c>
      <c r="N4710" s="7">
        <f t="shared" si="292"/>
        <v>22896</v>
      </c>
      <c r="O4710" s="7">
        <f t="shared" si="293"/>
        <v>23796</v>
      </c>
      <c r="P4710" s="2">
        <v>89</v>
      </c>
      <c r="Q4710" s="8">
        <f t="shared" si="294"/>
        <v>23885</v>
      </c>
      <c r="R4710" s="8">
        <f t="shared" si="295"/>
        <v>900</v>
      </c>
      <c r="S4710" s="2" t="s">
        <v>31</v>
      </c>
      <c r="T4710" s="22" cm="1">
        <f t="array" ref="T4710">_xlfn.IFS(OR(Q4710&gt;$U$2,Q4710&lt;$U$3),Q4710*$V$2,OR(Q4710&gt;$U$3,Q4710&lt;$U$4),Q4710*$V$3,OR(Q4710&gt;$U$3,Q4710&lt;$U$4),Q4710*$V$4,OR(Q4710&gt;$U$5,Q4710&lt;$U$6),Q4710*$V$6,OR(Q4710&gt;$U$6,Q4710&lt;$U$7),Q4710*$V$7)</f>
        <v>477.7</v>
      </c>
    </row>
    <row r="4711" spans="1:20" x14ac:dyDescent="0.3">
      <c r="A4711" s="2" t="s">
        <v>5396</v>
      </c>
      <c r="B4711" s="5">
        <v>43918</v>
      </c>
      <c r="C4711" s="5">
        <v>43920</v>
      </c>
      <c r="D4711" s="2" t="s">
        <v>45</v>
      </c>
      <c r="E4711" s="2" t="s">
        <v>41</v>
      </c>
      <c r="F4711" s="2" t="s">
        <v>96</v>
      </c>
      <c r="G4711" s="6" t="str">
        <f>VLOOKUP(F4711,'Customer Info'!A:B,2,0)</f>
        <v>David</v>
      </c>
      <c r="H4711" s="6" t="str">
        <f>VLOOKUP(F4711,'Customer Info'!A:C,3,0)</f>
        <v>Kendrick</v>
      </c>
      <c r="I4711" s="6" t="str">
        <f>VLOOKUP(F4711,'Customer Info'!A:E,5,0)</f>
        <v>Kunming</v>
      </c>
      <c r="J4711" s="2" t="s">
        <v>446</v>
      </c>
      <c r="K4711" s="2">
        <v>187</v>
      </c>
      <c r="L4711" s="2">
        <v>176</v>
      </c>
      <c r="M4711" s="2">
        <v>8</v>
      </c>
      <c r="N4711" s="7">
        <f t="shared" si="292"/>
        <v>1408</v>
      </c>
      <c r="O4711" s="7">
        <f t="shared" si="293"/>
        <v>1496</v>
      </c>
      <c r="P4711" s="2">
        <v>30</v>
      </c>
      <c r="Q4711" s="8">
        <f t="shared" si="294"/>
        <v>1526</v>
      </c>
      <c r="R4711" s="8">
        <f t="shared" si="295"/>
        <v>88</v>
      </c>
      <c r="S4711" s="2" t="s">
        <v>31</v>
      </c>
      <c r="T4711" s="22" cm="1">
        <f t="array" ref="T4711">_xlfn.IFS(OR(Q4711&gt;$U$2,Q4711&lt;$U$3),Q4711*$V$2,OR(Q4711&gt;$U$3,Q4711&lt;$U$4),Q4711*$V$3,OR(Q4711&gt;$U$3,Q4711&lt;$U$4),Q4711*$V$4,OR(Q4711&gt;$U$5,Q4711&lt;$U$6),Q4711*$V$6,OR(Q4711&gt;$U$6,Q4711&lt;$U$7),Q4711*$V$7)</f>
        <v>30.52</v>
      </c>
    </row>
    <row r="4712" spans="1:20" x14ac:dyDescent="0.3">
      <c r="A4712" s="2" t="s">
        <v>5397</v>
      </c>
      <c r="B4712" s="5">
        <v>43928</v>
      </c>
      <c r="C4712" s="5">
        <v>43929</v>
      </c>
      <c r="D4712" s="2" t="s">
        <v>45</v>
      </c>
      <c r="E4712" s="2" t="s">
        <v>34</v>
      </c>
      <c r="F4712" s="2" t="s">
        <v>165</v>
      </c>
      <c r="G4712" s="6" t="str">
        <f>VLOOKUP(F4712,'Customer Info'!A:B,2,0)</f>
        <v>Stuart</v>
      </c>
      <c r="H4712" s="6" t="str">
        <f>VLOOKUP(F4712,'Customer Info'!A:C,3,0)</f>
        <v>Calhoun</v>
      </c>
      <c r="I4712" s="6" t="str">
        <f>VLOOKUP(F4712,'Customer Info'!A:E,5,0)</f>
        <v>Nowra</v>
      </c>
      <c r="J4712" s="2" t="s">
        <v>181</v>
      </c>
      <c r="K4712" s="2">
        <v>531</v>
      </c>
      <c r="L4712" s="2">
        <v>487</v>
      </c>
      <c r="M4712" s="2">
        <v>5</v>
      </c>
      <c r="N4712" s="7">
        <f t="shared" si="292"/>
        <v>2435</v>
      </c>
      <c r="O4712" s="7">
        <f t="shared" si="293"/>
        <v>2655</v>
      </c>
      <c r="P4712" s="2">
        <v>25</v>
      </c>
      <c r="Q4712" s="8">
        <f t="shared" si="294"/>
        <v>2680</v>
      </c>
      <c r="R4712" s="8">
        <f t="shared" si="295"/>
        <v>220</v>
      </c>
      <c r="S4712" s="2" t="s">
        <v>61</v>
      </c>
      <c r="T4712" s="22" cm="1">
        <f t="array" ref="T4712">_xlfn.IFS(OR(Q4712&gt;$U$2,Q4712&lt;$U$3),Q4712*$V$2,OR(Q4712&gt;$U$3,Q4712&lt;$U$4),Q4712*$V$3,OR(Q4712&gt;$U$3,Q4712&lt;$U$4),Q4712*$V$4,OR(Q4712&gt;$U$5,Q4712&lt;$U$6),Q4712*$V$6,OR(Q4712&gt;$U$6,Q4712&lt;$U$7),Q4712*$V$7)</f>
        <v>53.6</v>
      </c>
    </row>
    <row r="4713" spans="1:20" x14ac:dyDescent="0.3">
      <c r="A4713" s="2" t="s">
        <v>5398</v>
      </c>
      <c r="B4713" s="5">
        <v>43927</v>
      </c>
      <c r="C4713" s="5">
        <v>43929</v>
      </c>
      <c r="D4713" s="2" t="s">
        <v>45</v>
      </c>
      <c r="E4713" s="2" t="s">
        <v>41</v>
      </c>
      <c r="F4713" s="2" t="s">
        <v>975</v>
      </c>
      <c r="G4713" s="6" t="str">
        <f>VLOOKUP(F4713,'Customer Info'!A:B,2,0)</f>
        <v>Victoria</v>
      </c>
      <c r="H4713" s="6" t="str">
        <f>VLOOKUP(F4713,'Customer Info'!A:C,3,0)</f>
        <v>Brennan</v>
      </c>
      <c r="I4713" s="6" t="str">
        <f>VLOOKUP(F4713,'Customer Info'!A:E,5,0)</f>
        <v>Mangalore</v>
      </c>
      <c r="J4713" s="2" t="s">
        <v>1403</v>
      </c>
      <c r="K4713" s="2">
        <v>80</v>
      </c>
      <c r="L4713" s="2">
        <v>75</v>
      </c>
      <c r="M4713" s="2">
        <v>4</v>
      </c>
      <c r="N4713" s="7">
        <f t="shared" si="292"/>
        <v>300</v>
      </c>
      <c r="O4713" s="7">
        <f t="shared" si="293"/>
        <v>320</v>
      </c>
      <c r="P4713" s="2">
        <v>10</v>
      </c>
      <c r="Q4713" s="8">
        <f t="shared" si="294"/>
        <v>330</v>
      </c>
      <c r="R4713" s="8">
        <f t="shared" si="295"/>
        <v>20</v>
      </c>
      <c r="S4713" s="2" t="s">
        <v>61</v>
      </c>
      <c r="T4713" s="22" cm="1">
        <f t="array" ref="T4713">_xlfn.IFS(OR(Q4713&gt;$U$2,Q4713&lt;$U$3),Q4713*$V$2,OR(Q4713&gt;$U$3,Q4713&lt;$U$4),Q4713*$V$3,OR(Q4713&gt;$U$3,Q4713&lt;$U$4),Q4713*$V$4,OR(Q4713&gt;$U$5,Q4713&lt;$U$6),Q4713*$V$6,OR(Q4713&gt;$U$6,Q4713&lt;$U$7),Q4713*$V$7)</f>
        <v>6.6000000000000005</v>
      </c>
    </row>
    <row r="4714" spans="1:20" x14ac:dyDescent="0.3">
      <c r="A4714" s="2" t="s">
        <v>5399</v>
      </c>
      <c r="B4714" s="5">
        <v>44028</v>
      </c>
      <c r="C4714" s="5">
        <v>44028</v>
      </c>
      <c r="D4714" s="2" t="s">
        <v>45</v>
      </c>
      <c r="E4714" s="2" t="s">
        <v>46</v>
      </c>
      <c r="F4714" s="2" t="s">
        <v>1296</v>
      </c>
      <c r="G4714" s="6" t="str">
        <f>VLOOKUP(F4714,'Customer Info'!A:B,2,0)</f>
        <v>Ralph</v>
      </c>
      <c r="H4714" s="6" t="str">
        <f>VLOOKUP(F4714,'Customer Info'!A:C,3,0)</f>
        <v>Kennedy</v>
      </c>
      <c r="I4714" s="6" t="str">
        <f>VLOOKUP(F4714,'Customer Info'!A:E,5,0)</f>
        <v>Bundaberg</v>
      </c>
      <c r="J4714" s="2" t="s">
        <v>697</v>
      </c>
      <c r="K4714" s="2">
        <v>141</v>
      </c>
      <c r="L4714" s="2">
        <v>131</v>
      </c>
      <c r="M4714" s="2">
        <v>2</v>
      </c>
      <c r="N4714" s="7">
        <f t="shared" si="292"/>
        <v>262</v>
      </c>
      <c r="O4714" s="7">
        <f t="shared" si="293"/>
        <v>282</v>
      </c>
      <c r="P4714" s="2">
        <v>30</v>
      </c>
      <c r="Q4714" s="8">
        <f t="shared" si="294"/>
        <v>312</v>
      </c>
      <c r="R4714" s="8">
        <f t="shared" si="295"/>
        <v>20</v>
      </c>
      <c r="S4714" s="2" t="s">
        <v>31</v>
      </c>
      <c r="T4714" s="22" cm="1">
        <f t="array" ref="T4714">_xlfn.IFS(OR(Q4714&gt;$U$2,Q4714&lt;$U$3),Q4714*$V$2,OR(Q4714&gt;$U$3,Q4714&lt;$U$4),Q4714*$V$3,OR(Q4714&gt;$U$3,Q4714&lt;$U$4),Q4714*$V$4,OR(Q4714&gt;$U$5,Q4714&lt;$U$6),Q4714*$V$6,OR(Q4714&gt;$U$6,Q4714&lt;$U$7),Q4714*$V$7)</f>
        <v>6.24</v>
      </c>
    </row>
    <row r="4715" spans="1:20" x14ac:dyDescent="0.3">
      <c r="A4715" s="2" t="s">
        <v>5400</v>
      </c>
      <c r="B4715" s="5">
        <v>44060</v>
      </c>
      <c r="C4715" s="5">
        <v>44060</v>
      </c>
      <c r="D4715" s="2" t="s">
        <v>33</v>
      </c>
      <c r="E4715" s="2" t="s">
        <v>46</v>
      </c>
      <c r="F4715" s="2" t="s">
        <v>855</v>
      </c>
      <c r="G4715" s="6" t="str">
        <f>VLOOKUP(F4715,'Customer Info'!A:B,2,0)</f>
        <v>Michael</v>
      </c>
      <c r="H4715" s="6" t="str">
        <f>VLOOKUP(F4715,'Customer Info'!A:C,3,0)</f>
        <v>Moore</v>
      </c>
      <c r="I4715" s="6" t="str">
        <f>VLOOKUP(F4715,'Customer Info'!A:E,5,0)</f>
        <v>Medan</v>
      </c>
      <c r="J4715" s="2" t="s">
        <v>396</v>
      </c>
      <c r="K4715" s="2">
        <v>1587</v>
      </c>
      <c r="L4715" s="2">
        <v>1428</v>
      </c>
      <c r="M4715" s="2">
        <v>4</v>
      </c>
      <c r="N4715" s="7">
        <f t="shared" si="292"/>
        <v>5712</v>
      </c>
      <c r="O4715" s="7">
        <f t="shared" si="293"/>
        <v>6348</v>
      </c>
      <c r="P4715" s="2">
        <v>34</v>
      </c>
      <c r="Q4715" s="8">
        <f t="shared" si="294"/>
        <v>6382</v>
      </c>
      <c r="R4715" s="8">
        <f t="shared" si="295"/>
        <v>636</v>
      </c>
      <c r="S4715" s="2" t="s">
        <v>61</v>
      </c>
      <c r="T4715" s="22" cm="1">
        <f t="array" ref="T4715">_xlfn.IFS(OR(Q4715&gt;$U$2,Q4715&lt;$U$3),Q4715*$V$2,OR(Q4715&gt;$U$3,Q4715&lt;$U$4),Q4715*$V$3,OR(Q4715&gt;$U$3,Q4715&lt;$U$4),Q4715*$V$4,OR(Q4715&gt;$U$5,Q4715&lt;$U$6),Q4715*$V$6,OR(Q4715&gt;$U$6,Q4715&lt;$U$7),Q4715*$V$7)</f>
        <v>127.64</v>
      </c>
    </row>
    <row r="4716" spans="1:20" x14ac:dyDescent="0.3">
      <c r="A4716" s="2" t="s">
        <v>5401</v>
      </c>
      <c r="B4716" s="5">
        <v>44159</v>
      </c>
      <c r="C4716" s="5">
        <v>44160</v>
      </c>
      <c r="D4716" s="2" t="s">
        <v>26</v>
      </c>
      <c r="E4716" s="2" t="s">
        <v>46</v>
      </c>
      <c r="F4716" s="2" t="s">
        <v>1444</v>
      </c>
      <c r="G4716" s="6" t="str">
        <f>VLOOKUP(F4716,'Customer Info'!A:B,2,0)</f>
        <v>Brad</v>
      </c>
      <c r="H4716" s="6" t="str">
        <f>VLOOKUP(F4716,'Customer Info'!A:C,3,0)</f>
        <v>Eason</v>
      </c>
      <c r="I4716" s="6" t="str">
        <f>VLOOKUP(F4716,'Customer Info'!A:E,5,0)</f>
        <v>Bogor</v>
      </c>
      <c r="J4716" s="2" t="s">
        <v>54</v>
      </c>
      <c r="K4716" s="2">
        <v>5894</v>
      </c>
      <c r="L4716" s="2">
        <v>5621</v>
      </c>
      <c r="M4716" s="2">
        <v>2</v>
      </c>
      <c r="N4716" s="7">
        <f t="shared" si="292"/>
        <v>11242</v>
      </c>
      <c r="O4716" s="7">
        <f t="shared" si="293"/>
        <v>11788</v>
      </c>
      <c r="P4716" s="2">
        <v>79</v>
      </c>
      <c r="Q4716" s="8">
        <f t="shared" si="294"/>
        <v>11867</v>
      </c>
      <c r="R4716" s="8">
        <f t="shared" si="295"/>
        <v>546</v>
      </c>
      <c r="S4716" s="2" t="s">
        <v>61</v>
      </c>
      <c r="T4716" s="22" cm="1">
        <f t="array" ref="T4716">_xlfn.IFS(OR(Q4716&gt;$U$2,Q4716&lt;$U$3),Q4716*$V$2,OR(Q4716&gt;$U$3,Q4716&lt;$U$4),Q4716*$V$3,OR(Q4716&gt;$U$3,Q4716&lt;$U$4),Q4716*$V$4,OR(Q4716&gt;$U$5,Q4716&lt;$U$6),Q4716*$V$6,OR(Q4716&gt;$U$6,Q4716&lt;$U$7),Q4716*$V$7)</f>
        <v>237.34</v>
      </c>
    </row>
    <row r="4717" spans="1:20" x14ac:dyDescent="0.3">
      <c r="A4717" s="2" t="s">
        <v>5402</v>
      </c>
      <c r="B4717" s="5">
        <v>44003</v>
      </c>
      <c r="C4717" s="5">
        <v>44003</v>
      </c>
      <c r="D4717" s="2" t="s">
        <v>33</v>
      </c>
      <c r="E4717" s="2" t="s">
        <v>34</v>
      </c>
      <c r="F4717" s="2" t="s">
        <v>1522</v>
      </c>
      <c r="G4717" s="6" t="str">
        <f>VLOOKUP(F4717,'Customer Info'!A:B,2,0)</f>
        <v>Cari</v>
      </c>
      <c r="H4717" s="6" t="str">
        <f>VLOOKUP(F4717,'Customer Info'!A:C,3,0)</f>
        <v>Schnelling</v>
      </c>
      <c r="I4717" s="6" t="str">
        <f>VLOOKUP(F4717,'Customer Info'!A:E,5,0)</f>
        <v>Agra</v>
      </c>
      <c r="J4717" s="2" t="s">
        <v>135</v>
      </c>
      <c r="K4717" s="2">
        <v>8869</v>
      </c>
      <c r="L4717" s="2">
        <v>7906</v>
      </c>
      <c r="M4717" s="2">
        <v>6</v>
      </c>
      <c r="N4717" s="7">
        <f t="shared" si="292"/>
        <v>47436</v>
      </c>
      <c r="O4717" s="7">
        <f t="shared" si="293"/>
        <v>53214</v>
      </c>
      <c r="P4717" s="2">
        <v>31</v>
      </c>
      <c r="Q4717" s="8">
        <f t="shared" si="294"/>
        <v>53245</v>
      </c>
      <c r="R4717" s="8">
        <f t="shared" si="295"/>
        <v>5778</v>
      </c>
      <c r="S4717" s="2" t="s">
        <v>31</v>
      </c>
      <c r="T4717" s="22" cm="1">
        <f t="array" ref="T4717">_xlfn.IFS(OR(Q4717&gt;$U$2,Q4717&lt;$U$3),Q4717*$V$2,OR(Q4717&gt;$U$3,Q4717&lt;$U$4),Q4717*$V$3,OR(Q4717&gt;$U$3,Q4717&lt;$U$4),Q4717*$V$4,OR(Q4717&gt;$U$5,Q4717&lt;$U$6),Q4717*$V$6,OR(Q4717&gt;$U$6,Q4717&lt;$U$7),Q4717*$V$7)</f>
        <v>1064.9000000000001</v>
      </c>
    </row>
    <row r="4718" spans="1:20" x14ac:dyDescent="0.3">
      <c r="A4718" s="2" t="s">
        <v>5403</v>
      </c>
      <c r="B4718" s="5">
        <v>44133</v>
      </c>
      <c r="C4718" s="5">
        <v>44134</v>
      </c>
      <c r="D4718" s="2" t="s">
        <v>45</v>
      </c>
      <c r="E4718" s="2" t="s">
        <v>66</v>
      </c>
      <c r="F4718" s="2" t="s">
        <v>870</v>
      </c>
      <c r="G4718" s="6" t="str">
        <f>VLOOKUP(F4718,'Customer Info'!A:B,2,0)</f>
        <v>Ben</v>
      </c>
      <c r="H4718" s="6" t="str">
        <f>VLOOKUP(F4718,'Customer Info'!A:C,3,0)</f>
        <v>Peterman</v>
      </c>
      <c r="I4718" s="6" t="str">
        <f>VLOOKUP(F4718,'Customer Info'!A:E,5,0)</f>
        <v>Bielefeld</v>
      </c>
      <c r="J4718" s="2" t="s">
        <v>78</v>
      </c>
      <c r="K4718" s="2">
        <v>279</v>
      </c>
      <c r="L4718" s="2">
        <v>254</v>
      </c>
      <c r="M4718" s="2">
        <v>1</v>
      </c>
      <c r="N4718" s="7">
        <f t="shared" si="292"/>
        <v>254</v>
      </c>
      <c r="O4718" s="7">
        <f t="shared" si="293"/>
        <v>279</v>
      </c>
      <c r="P4718" s="2">
        <v>69</v>
      </c>
      <c r="Q4718" s="8">
        <f t="shared" si="294"/>
        <v>348</v>
      </c>
      <c r="R4718" s="8">
        <f t="shared" si="295"/>
        <v>25</v>
      </c>
      <c r="S4718" s="2" t="s">
        <v>31</v>
      </c>
      <c r="T4718" s="22" cm="1">
        <f t="array" ref="T4718">_xlfn.IFS(OR(Q4718&gt;$U$2,Q4718&lt;$U$3),Q4718*$V$2,OR(Q4718&gt;$U$3,Q4718&lt;$U$4),Q4718*$V$3,OR(Q4718&gt;$U$3,Q4718&lt;$U$4),Q4718*$V$4,OR(Q4718&gt;$U$5,Q4718&lt;$U$6),Q4718*$V$6,OR(Q4718&gt;$U$6,Q4718&lt;$U$7),Q4718*$V$7)</f>
        <v>6.96</v>
      </c>
    </row>
    <row r="4719" spans="1:20" x14ac:dyDescent="0.3">
      <c r="A4719" s="2" t="s">
        <v>5404</v>
      </c>
      <c r="B4719" s="5">
        <v>43981</v>
      </c>
      <c r="C4719" s="5">
        <v>43983</v>
      </c>
      <c r="D4719" s="2" t="s">
        <v>45</v>
      </c>
      <c r="E4719" s="2" t="s">
        <v>46</v>
      </c>
      <c r="F4719" s="2" t="s">
        <v>803</v>
      </c>
      <c r="G4719" s="6" t="str">
        <f>VLOOKUP(F4719,'Customer Info'!A:B,2,0)</f>
        <v>Adrian</v>
      </c>
      <c r="H4719" s="6" t="str">
        <f>VLOOKUP(F4719,'Customer Info'!A:C,3,0)</f>
        <v>Barton</v>
      </c>
      <c r="I4719" s="6" t="str">
        <f>VLOOKUP(F4719,'Customer Info'!A:E,5,0)</f>
        <v>Zigong</v>
      </c>
      <c r="J4719" s="2" t="s">
        <v>494</v>
      </c>
      <c r="K4719" s="2">
        <v>516</v>
      </c>
      <c r="L4719" s="2">
        <v>473</v>
      </c>
      <c r="M4719" s="2">
        <v>2</v>
      </c>
      <c r="N4719" s="7">
        <f t="shared" si="292"/>
        <v>946</v>
      </c>
      <c r="O4719" s="7">
        <f t="shared" si="293"/>
        <v>1032</v>
      </c>
      <c r="P4719" s="2">
        <v>59</v>
      </c>
      <c r="Q4719" s="8">
        <f t="shared" si="294"/>
        <v>1091</v>
      </c>
      <c r="R4719" s="8">
        <f t="shared" si="295"/>
        <v>86</v>
      </c>
      <c r="S4719" s="2" t="s">
        <v>31</v>
      </c>
      <c r="T4719" s="22" cm="1">
        <f t="array" ref="T4719">_xlfn.IFS(OR(Q4719&gt;$U$2,Q4719&lt;$U$3),Q4719*$V$2,OR(Q4719&gt;$U$3,Q4719&lt;$U$4),Q4719*$V$3,OR(Q4719&gt;$U$3,Q4719&lt;$U$4),Q4719*$V$4,OR(Q4719&gt;$U$5,Q4719&lt;$U$6),Q4719*$V$6,OR(Q4719&gt;$U$6,Q4719&lt;$U$7),Q4719*$V$7)</f>
        <v>21.82</v>
      </c>
    </row>
    <row r="4720" spans="1:20" x14ac:dyDescent="0.3">
      <c r="A4720" s="2" t="s">
        <v>5405</v>
      </c>
      <c r="B4720" s="5">
        <v>43907</v>
      </c>
      <c r="C4720" s="5">
        <v>43908</v>
      </c>
      <c r="D4720" s="2" t="s">
        <v>45</v>
      </c>
      <c r="E4720" s="2" t="s">
        <v>41</v>
      </c>
      <c r="F4720" s="2" t="s">
        <v>1494</v>
      </c>
      <c r="G4720" s="6" t="str">
        <f>VLOOKUP(F4720,'Customer Info'!A:B,2,0)</f>
        <v>Philisse</v>
      </c>
      <c r="H4720" s="6" t="str">
        <f>VLOOKUP(F4720,'Customer Info'!A:C,3,0)</f>
        <v>Overcash</v>
      </c>
      <c r="I4720" s="6" t="str">
        <f>VLOOKUP(F4720,'Customer Info'!A:E,5,0)</f>
        <v>Potsdam</v>
      </c>
      <c r="J4720" s="2" t="s">
        <v>64</v>
      </c>
      <c r="K4720" s="2">
        <v>887</v>
      </c>
      <c r="L4720" s="2">
        <v>814</v>
      </c>
      <c r="M4720" s="2">
        <v>2</v>
      </c>
      <c r="N4720" s="7">
        <f t="shared" si="292"/>
        <v>1628</v>
      </c>
      <c r="O4720" s="7">
        <f t="shared" si="293"/>
        <v>1774</v>
      </c>
      <c r="P4720" s="2">
        <v>57</v>
      </c>
      <c r="Q4720" s="8">
        <f t="shared" si="294"/>
        <v>1831</v>
      </c>
      <c r="R4720" s="8">
        <f t="shared" si="295"/>
        <v>146</v>
      </c>
      <c r="S4720" s="2" t="s">
        <v>61</v>
      </c>
      <c r="T4720" s="22" cm="1">
        <f t="array" ref="T4720">_xlfn.IFS(OR(Q4720&gt;$U$2,Q4720&lt;$U$3),Q4720*$V$2,OR(Q4720&gt;$U$3,Q4720&lt;$U$4),Q4720*$V$3,OR(Q4720&gt;$U$3,Q4720&lt;$U$4),Q4720*$V$4,OR(Q4720&gt;$U$5,Q4720&lt;$U$6),Q4720*$V$6,OR(Q4720&gt;$U$6,Q4720&lt;$U$7),Q4720*$V$7)</f>
        <v>36.619999999999997</v>
      </c>
    </row>
    <row r="4721" spans="1:20" x14ac:dyDescent="0.3">
      <c r="A4721" s="2" t="s">
        <v>5406</v>
      </c>
      <c r="B4721" s="5">
        <v>44103</v>
      </c>
      <c r="C4721" s="5">
        <v>44103</v>
      </c>
      <c r="D4721" s="2" t="s">
        <v>33</v>
      </c>
      <c r="E4721" s="2" t="s">
        <v>41</v>
      </c>
      <c r="F4721" s="2" t="s">
        <v>1393</v>
      </c>
      <c r="G4721" s="6" t="str">
        <f>VLOOKUP(F4721,'Customer Info'!A:B,2,0)</f>
        <v>Ionia</v>
      </c>
      <c r="H4721" s="6" t="str">
        <f>VLOOKUP(F4721,'Customer Info'!A:C,3,0)</f>
        <v>McGrath</v>
      </c>
      <c r="I4721" s="6" t="str">
        <f>VLOOKUP(F4721,'Customer Info'!A:E,5,0)</f>
        <v>Dormagen</v>
      </c>
      <c r="J4721" s="2" t="s">
        <v>334</v>
      </c>
      <c r="K4721" s="2">
        <v>2808</v>
      </c>
      <c r="L4721" s="2">
        <v>2674</v>
      </c>
      <c r="M4721" s="2">
        <v>1</v>
      </c>
      <c r="N4721" s="7">
        <f t="shared" si="292"/>
        <v>2674</v>
      </c>
      <c r="O4721" s="7">
        <f t="shared" si="293"/>
        <v>2808</v>
      </c>
      <c r="P4721" s="2">
        <v>42</v>
      </c>
      <c r="Q4721" s="8">
        <f t="shared" si="294"/>
        <v>2850</v>
      </c>
      <c r="R4721" s="8">
        <f t="shared" si="295"/>
        <v>134</v>
      </c>
      <c r="S4721" s="2" t="s">
        <v>31</v>
      </c>
      <c r="T4721" s="22" cm="1">
        <f t="array" ref="T4721">_xlfn.IFS(OR(Q4721&gt;$U$2,Q4721&lt;$U$3),Q4721*$V$2,OR(Q4721&gt;$U$3,Q4721&lt;$U$4),Q4721*$V$3,OR(Q4721&gt;$U$3,Q4721&lt;$U$4),Q4721*$V$4,OR(Q4721&gt;$U$5,Q4721&lt;$U$6),Q4721*$V$6,OR(Q4721&gt;$U$6,Q4721&lt;$U$7),Q4721*$V$7)</f>
        <v>57</v>
      </c>
    </row>
    <row r="4722" spans="1:20" x14ac:dyDescent="0.3">
      <c r="A4722" s="2" t="s">
        <v>5407</v>
      </c>
      <c r="B4722" s="5">
        <v>43972</v>
      </c>
      <c r="C4722" s="5">
        <v>43974</v>
      </c>
      <c r="D4722" s="2" t="s">
        <v>26</v>
      </c>
      <c r="E4722" s="2" t="s">
        <v>89</v>
      </c>
      <c r="F4722" s="2" t="s">
        <v>419</v>
      </c>
      <c r="G4722" s="6" t="str">
        <f>VLOOKUP(F4722,'Customer Info'!A:B,2,0)</f>
        <v>Carl</v>
      </c>
      <c r="H4722" s="6" t="str">
        <f>VLOOKUP(F4722,'Customer Info'!A:C,3,0)</f>
        <v>Weiss</v>
      </c>
      <c r="I4722" s="6" t="str">
        <f>VLOOKUP(F4722,'Customer Info'!A:E,5,0)</f>
        <v>Delhi</v>
      </c>
      <c r="J4722" s="2" t="s">
        <v>323</v>
      </c>
      <c r="K4722" s="2">
        <v>4122</v>
      </c>
      <c r="L4722" s="2">
        <v>3781</v>
      </c>
      <c r="M4722" s="2">
        <v>2</v>
      </c>
      <c r="N4722" s="7">
        <f t="shared" si="292"/>
        <v>7562</v>
      </c>
      <c r="O4722" s="7">
        <f t="shared" si="293"/>
        <v>8244</v>
      </c>
      <c r="P4722" s="2">
        <v>49</v>
      </c>
      <c r="Q4722" s="8">
        <f t="shared" si="294"/>
        <v>8293</v>
      </c>
      <c r="R4722" s="8">
        <f t="shared" si="295"/>
        <v>682</v>
      </c>
      <c r="S4722" s="2" t="s">
        <v>31</v>
      </c>
      <c r="T4722" s="22" cm="1">
        <f t="array" ref="T4722">_xlfn.IFS(OR(Q4722&gt;$U$2,Q4722&lt;$U$3),Q4722*$V$2,OR(Q4722&gt;$U$3,Q4722&lt;$U$4),Q4722*$V$3,OR(Q4722&gt;$U$3,Q4722&lt;$U$4),Q4722*$V$4,OR(Q4722&gt;$U$5,Q4722&lt;$U$6),Q4722*$V$6,OR(Q4722&gt;$U$6,Q4722&lt;$U$7),Q4722*$V$7)</f>
        <v>165.86</v>
      </c>
    </row>
    <row r="4723" spans="1:20" x14ac:dyDescent="0.3">
      <c r="A4723" s="2" t="s">
        <v>5408</v>
      </c>
      <c r="B4723" s="5">
        <v>44021</v>
      </c>
      <c r="C4723" s="5">
        <v>44023</v>
      </c>
      <c r="D4723" s="2" t="s">
        <v>45</v>
      </c>
      <c r="E4723" s="2" t="s">
        <v>34</v>
      </c>
      <c r="F4723" s="2" t="s">
        <v>886</v>
      </c>
      <c r="G4723" s="6" t="str">
        <f>VLOOKUP(F4723,'Customer Info'!A:B,2,0)</f>
        <v>Valerie</v>
      </c>
      <c r="H4723" s="6" t="str">
        <f>VLOOKUP(F4723,'Customer Info'!A:C,3,0)</f>
        <v>Takahito</v>
      </c>
      <c r="I4723" s="6" t="str">
        <f>VLOOKUP(F4723,'Customer Info'!A:E,5,0)</f>
        <v>Surat</v>
      </c>
      <c r="J4723" s="2" t="s">
        <v>891</v>
      </c>
      <c r="K4723" s="2">
        <v>218</v>
      </c>
      <c r="L4723" s="2">
        <v>200</v>
      </c>
      <c r="M4723" s="2">
        <v>3</v>
      </c>
      <c r="N4723" s="7">
        <f t="shared" si="292"/>
        <v>600</v>
      </c>
      <c r="O4723" s="7">
        <f t="shared" si="293"/>
        <v>654</v>
      </c>
      <c r="P4723" s="2">
        <v>37</v>
      </c>
      <c r="Q4723" s="8">
        <f t="shared" si="294"/>
        <v>691</v>
      </c>
      <c r="R4723" s="8">
        <f t="shared" si="295"/>
        <v>54</v>
      </c>
      <c r="S4723" s="2" t="s">
        <v>61</v>
      </c>
      <c r="T4723" s="22" cm="1">
        <f t="array" ref="T4723">_xlfn.IFS(OR(Q4723&gt;$U$2,Q4723&lt;$U$3),Q4723*$V$2,OR(Q4723&gt;$U$3,Q4723&lt;$U$4),Q4723*$V$3,OR(Q4723&gt;$U$3,Q4723&lt;$U$4),Q4723*$V$4,OR(Q4723&gt;$U$5,Q4723&lt;$U$6),Q4723*$V$6,OR(Q4723&gt;$U$6,Q4723&lt;$U$7),Q4723*$V$7)</f>
        <v>13.82</v>
      </c>
    </row>
    <row r="4724" spans="1:20" x14ac:dyDescent="0.3">
      <c r="A4724" s="2" t="s">
        <v>5409</v>
      </c>
      <c r="B4724" s="5">
        <v>43874</v>
      </c>
      <c r="C4724" s="5">
        <v>43875</v>
      </c>
      <c r="D4724" s="2" t="s">
        <v>26</v>
      </c>
      <c r="E4724" s="2" t="s">
        <v>46</v>
      </c>
      <c r="F4724" s="2" t="s">
        <v>303</v>
      </c>
      <c r="G4724" s="6" t="str">
        <f>VLOOKUP(F4724,'Customer Info'!A:B,2,0)</f>
        <v>Nick</v>
      </c>
      <c r="H4724" s="6" t="str">
        <f>VLOOKUP(F4724,'Customer Info'!A:C,3,0)</f>
        <v>Radford</v>
      </c>
      <c r="I4724" s="6" t="str">
        <f>VLOOKUP(F4724,'Customer Info'!A:E,5,0)</f>
        <v>Lucknow</v>
      </c>
      <c r="J4724" s="2" t="s">
        <v>126</v>
      </c>
      <c r="K4724" s="2">
        <v>2244</v>
      </c>
      <c r="L4724" s="2">
        <v>2143</v>
      </c>
      <c r="M4724" s="2">
        <v>3</v>
      </c>
      <c r="N4724" s="7">
        <f t="shared" si="292"/>
        <v>6429</v>
      </c>
      <c r="O4724" s="7">
        <f t="shared" si="293"/>
        <v>6732</v>
      </c>
      <c r="P4724" s="2">
        <v>57</v>
      </c>
      <c r="Q4724" s="8">
        <f t="shared" si="294"/>
        <v>6789</v>
      </c>
      <c r="R4724" s="8">
        <f t="shared" si="295"/>
        <v>303</v>
      </c>
      <c r="S4724" s="2" t="s">
        <v>61</v>
      </c>
      <c r="T4724" s="22" cm="1">
        <f t="array" ref="T4724">_xlfn.IFS(OR(Q4724&gt;$U$2,Q4724&lt;$U$3),Q4724*$V$2,OR(Q4724&gt;$U$3,Q4724&lt;$U$4),Q4724*$V$3,OR(Q4724&gt;$U$3,Q4724&lt;$U$4),Q4724*$V$4,OR(Q4724&gt;$U$5,Q4724&lt;$U$6),Q4724*$V$6,OR(Q4724&gt;$U$6,Q4724&lt;$U$7),Q4724*$V$7)</f>
        <v>135.78</v>
      </c>
    </row>
    <row r="4725" spans="1:20" x14ac:dyDescent="0.3">
      <c r="A4725" s="2" t="s">
        <v>5410</v>
      </c>
      <c r="B4725" s="5">
        <v>43916</v>
      </c>
      <c r="C4725" s="5">
        <v>43917</v>
      </c>
      <c r="D4725" s="2" t="s">
        <v>26</v>
      </c>
      <c r="E4725" s="2" t="s">
        <v>41</v>
      </c>
      <c r="F4725" s="2" t="s">
        <v>301</v>
      </c>
      <c r="G4725" s="6" t="str">
        <f>VLOOKUP(F4725,'Customer Info'!A:B,2,0)</f>
        <v>Tony</v>
      </c>
      <c r="H4725" s="6" t="str">
        <f>VLOOKUP(F4725,'Customer Info'!A:C,3,0)</f>
        <v>Sayre</v>
      </c>
      <c r="I4725" s="6" t="str">
        <f>VLOOKUP(F4725,'Customer Info'!A:E,5,0)</f>
        <v>Jakarta</v>
      </c>
      <c r="J4725" s="2" t="s">
        <v>54</v>
      </c>
      <c r="K4725" s="2">
        <v>2466</v>
      </c>
      <c r="L4725" s="2">
        <v>2350</v>
      </c>
      <c r="M4725" s="2">
        <v>3</v>
      </c>
      <c r="N4725" s="7">
        <f t="shared" si="292"/>
        <v>7050</v>
      </c>
      <c r="O4725" s="7">
        <f t="shared" si="293"/>
        <v>7398</v>
      </c>
      <c r="P4725" s="2">
        <v>100</v>
      </c>
      <c r="Q4725" s="8">
        <f t="shared" si="294"/>
        <v>7498</v>
      </c>
      <c r="R4725" s="8">
        <f t="shared" si="295"/>
        <v>348</v>
      </c>
      <c r="S4725" s="2" t="s">
        <v>61</v>
      </c>
      <c r="T4725" s="22" cm="1">
        <f t="array" ref="T4725">_xlfn.IFS(OR(Q4725&gt;$U$2,Q4725&lt;$U$3),Q4725*$V$2,OR(Q4725&gt;$U$3,Q4725&lt;$U$4),Q4725*$V$3,OR(Q4725&gt;$U$3,Q4725&lt;$U$4),Q4725*$V$4,OR(Q4725&gt;$U$5,Q4725&lt;$U$6),Q4725*$V$6,OR(Q4725&gt;$U$6,Q4725&lt;$U$7),Q4725*$V$7)</f>
        <v>149.96</v>
      </c>
    </row>
    <row r="4726" spans="1:20" x14ac:dyDescent="0.3">
      <c r="A4726" s="2" t="s">
        <v>5411</v>
      </c>
      <c r="B4726" s="5">
        <v>44085</v>
      </c>
      <c r="C4726" s="5">
        <v>44087</v>
      </c>
      <c r="D4726" s="2" t="s">
        <v>45</v>
      </c>
      <c r="E4726" s="2" t="s">
        <v>89</v>
      </c>
      <c r="F4726" s="2" t="s">
        <v>2295</v>
      </c>
      <c r="G4726" s="6" t="str">
        <f>VLOOKUP(F4726,'Customer Info'!A:B,2,0)</f>
        <v>Filia</v>
      </c>
      <c r="H4726" s="6" t="str">
        <f>VLOOKUP(F4726,'Customer Info'!A:C,3,0)</f>
        <v>McAdams</v>
      </c>
      <c r="I4726" s="6" t="str">
        <f>VLOOKUP(F4726,'Customer Info'!A:E,5,0)</f>
        <v>Lucknow</v>
      </c>
      <c r="J4726" s="2" t="s">
        <v>57</v>
      </c>
      <c r="K4726" s="2">
        <v>279</v>
      </c>
      <c r="L4726" s="2">
        <v>254</v>
      </c>
      <c r="M4726" s="2">
        <v>1</v>
      </c>
      <c r="N4726" s="7">
        <f t="shared" si="292"/>
        <v>254</v>
      </c>
      <c r="O4726" s="7">
        <f t="shared" si="293"/>
        <v>279</v>
      </c>
      <c r="P4726" s="2">
        <v>65</v>
      </c>
      <c r="Q4726" s="8">
        <f t="shared" si="294"/>
        <v>344</v>
      </c>
      <c r="R4726" s="8">
        <f t="shared" si="295"/>
        <v>25</v>
      </c>
      <c r="S4726" s="2" t="s">
        <v>28</v>
      </c>
      <c r="T4726" s="22" cm="1">
        <f t="array" ref="T4726">_xlfn.IFS(OR(Q4726&gt;$U$2,Q4726&lt;$U$3),Q4726*$V$2,OR(Q4726&gt;$U$3,Q4726&lt;$U$4),Q4726*$V$3,OR(Q4726&gt;$U$3,Q4726&lt;$U$4),Q4726*$V$4,OR(Q4726&gt;$U$5,Q4726&lt;$U$6),Q4726*$V$6,OR(Q4726&gt;$U$6,Q4726&lt;$U$7),Q4726*$V$7)</f>
        <v>6.88</v>
      </c>
    </row>
    <row r="4727" spans="1:20" x14ac:dyDescent="0.3">
      <c r="A4727" s="2" t="s">
        <v>5412</v>
      </c>
      <c r="B4727" s="5">
        <v>44184</v>
      </c>
      <c r="C4727" s="5">
        <v>44186</v>
      </c>
      <c r="D4727" s="2" t="s">
        <v>33</v>
      </c>
      <c r="E4727" s="2" t="s">
        <v>66</v>
      </c>
      <c r="F4727" s="2" t="s">
        <v>1074</v>
      </c>
      <c r="G4727" s="6" t="str">
        <f>VLOOKUP(F4727,'Customer Info'!A:B,2,0)</f>
        <v>Sam</v>
      </c>
      <c r="H4727" s="6" t="str">
        <f>VLOOKUP(F4727,'Customer Info'!A:C,3,0)</f>
        <v>Craven</v>
      </c>
      <c r="I4727" s="6" t="str">
        <f>VLOOKUP(F4727,'Customer Info'!A:E,5,0)</f>
        <v>Hyderabad</v>
      </c>
      <c r="J4727" s="2" t="s">
        <v>692</v>
      </c>
      <c r="K4727" s="2">
        <v>1552</v>
      </c>
      <c r="L4727" s="2">
        <v>1466</v>
      </c>
      <c r="M4727" s="2">
        <v>4</v>
      </c>
      <c r="N4727" s="7">
        <f t="shared" si="292"/>
        <v>5864</v>
      </c>
      <c r="O4727" s="7">
        <f t="shared" si="293"/>
        <v>6208</v>
      </c>
      <c r="P4727" s="2">
        <v>66</v>
      </c>
      <c r="Q4727" s="8">
        <f t="shared" si="294"/>
        <v>6274</v>
      </c>
      <c r="R4727" s="8">
        <f t="shared" si="295"/>
        <v>344</v>
      </c>
      <c r="S4727" s="2" t="s">
        <v>61</v>
      </c>
      <c r="T4727" s="22" cm="1">
        <f t="array" ref="T4727">_xlfn.IFS(OR(Q4727&gt;$U$2,Q4727&lt;$U$3),Q4727*$V$2,OR(Q4727&gt;$U$3,Q4727&lt;$U$4),Q4727*$V$3,OR(Q4727&gt;$U$3,Q4727&lt;$U$4),Q4727*$V$4,OR(Q4727&gt;$U$5,Q4727&lt;$U$6),Q4727*$V$6,OR(Q4727&gt;$U$6,Q4727&lt;$U$7),Q4727*$V$7)</f>
        <v>125.48</v>
      </c>
    </row>
    <row r="4728" spans="1:20" x14ac:dyDescent="0.3">
      <c r="A4728" s="2" t="s">
        <v>5413</v>
      </c>
      <c r="B4728" s="5">
        <v>44183</v>
      </c>
      <c r="C4728" s="5">
        <v>44184</v>
      </c>
      <c r="D4728" s="2" t="s">
        <v>33</v>
      </c>
      <c r="E4728" s="2" t="s">
        <v>46</v>
      </c>
      <c r="F4728" s="2" t="s">
        <v>872</v>
      </c>
      <c r="G4728" s="6" t="str">
        <f>VLOOKUP(F4728,'Customer Info'!A:B,2,0)</f>
        <v>Harold</v>
      </c>
      <c r="H4728" s="6" t="str">
        <f>VLOOKUP(F4728,'Customer Info'!A:C,3,0)</f>
        <v>Engle</v>
      </c>
      <c r="I4728" s="6" t="str">
        <f>VLOOKUP(F4728,'Customer Info'!A:E,5,0)</f>
        <v>Chennai</v>
      </c>
      <c r="J4728" s="2" t="s">
        <v>114</v>
      </c>
      <c r="K4728" s="2">
        <v>6520</v>
      </c>
      <c r="L4728" s="2">
        <v>5985</v>
      </c>
      <c r="M4728" s="2">
        <v>7</v>
      </c>
      <c r="N4728" s="7">
        <f t="shared" si="292"/>
        <v>41895</v>
      </c>
      <c r="O4728" s="7">
        <f t="shared" si="293"/>
        <v>45640</v>
      </c>
      <c r="P4728" s="2">
        <v>52</v>
      </c>
      <c r="Q4728" s="8">
        <f t="shared" si="294"/>
        <v>45692</v>
      </c>
      <c r="R4728" s="8">
        <f t="shared" si="295"/>
        <v>3745</v>
      </c>
      <c r="S4728" s="2" t="s">
        <v>28</v>
      </c>
      <c r="T4728" s="22" cm="1">
        <f t="array" ref="T4728">_xlfn.IFS(OR(Q4728&gt;$U$2,Q4728&lt;$U$3),Q4728*$V$2,OR(Q4728&gt;$U$3,Q4728&lt;$U$4),Q4728*$V$3,OR(Q4728&gt;$U$3,Q4728&lt;$U$4),Q4728*$V$4,OR(Q4728&gt;$U$5,Q4728&lt;$U$6),Q4728*$V$6,OR(Q4728&gt;$U$6,Q4728&lt;$U$7),Q4728*$V$7)</f>
        <v>913.84</v>
      </c>
    </row>
    <row r="4729" spans="1:20" x14ac:dyDescent="0.3">
      <c r="A4729" s="2" t="s">
        <v>5414</v>
      </c>
      <c r="B4729" s="5">
        <v>43894</v>
      </c>
      <c r="C4729" s="5">
        <v>43895</v>
      </c>
      <c r="D4729" s="2" t="s">
        <v>33</v>
      </c>
      <c r="E4729" s="2" t="s">
        <v>27</v>
      </c>
      <c r="F4729" s="2" t="s">
        <v>111</v>
      </c>
      <c r="G4729" s="6" t="str">
        <f>VLOOKUP(F4729,'Customer Info'!A:B,2,0)</f>
        <v>Thomas</v>
      </c>
      <c r="H4729" s="6" t="str">
        <f>VLOOKUP(F4729,'Customer Info'!A:C,3,0)</f>
        <v>Brumley</v>
      </c>
      <c r="I4729" s="6" t="str">
        <f>VLOOKUP(F4729,'Customer Info'!A:E,5,0)</f>
        <v>Jinan</v>
      </c>
      <c r="J4729" s="2" t="s">
        <v>697</v>
      </c>
      <c r="K4729" s="2">
        <v>6337</v>
      </c>
      <c r="L4729" s="2">
        <v>6215</v>
      </c>
      <c r="M4729" s="2">
        <v>2</v>
      </c>
      <c r="N4729" s="7">
        <f t="shared" si="292"/>
        <v>12430</v>
      </c>
      <c r="O4729" s="7">
        <f t="shared" si="293"/>
        <v>12674</v>
      </c>
      <c r="P4729" s="2">
        <v>74</v>
      </c>
      <c r="Q4729" s="8">
        <f t="shared" si="294"/>
        <v>12748</v>
      </c>
      <c r="R4729" s="8">
        <f t="shared" si="295"/>
        <v>244</v>
      </c>
      <c r="S4729" s="2" t="s">
        <v>28</v>
      </c>
      <c r="T4729" s="22" cm="1">
        <f t="array" ref="T4729">_xlfn.IFS(OR(Q4729&gt;$U$2,Q4729&lt;$U$3),Q4729*$V$2,OR(Q4729&gt;$U$3,Q4729&lt;$U$4),Q4729*$V$3,OR(Q4729&gt;$U$3,Q4729&lt;$U$4),Q4729*$V$4,OR(Q4729&gt;$U$5,Q4729&lt;$U$6),Q4729*$V$6,OR(Q4729&gt;$U$6,Q4729&lt;$U$7),Q4729*$V$7)</f>
        <v>254.96</v>
      </c>
    </row>
    <row r="4730" spans="1:20" x14ac:dyDescent="0.3">
      <c r="A4730" s="2" t="s">
        <v>5415</v>
      </c>
      <c r="B4730" s="5">
        <v>44008</v>
      </c>
      <c r="C4730" s="5">
        <v>44009</v>
      </c>
      <c r="D4730" s="2" t="s">
        <v>26</v>
      </c>
      <c r="E4730" s="2" t="s">
        <v>34</v>
      </c>
      <c r="F4730" s="2" t="s">
        <v>461</v>
      </c>
      <c r="G4730" s="6" t="str">
        <f>VLOOKUP(F4730,'Customer Info'!A:B,2,0)</f>
        <v>Barry</v>
      </c>
      <c r="H4730" s="6" t="str">
        <f>VLOOKUP(F4730,'Customer Info'!A:C,3,0)</f>
        <v>Franzšsisch</v>
      </c>
      <c r="I4730" s="6" t="str">
        <f>VLOOKUP(F4730,'Customer Info'!A:E,5,0)</f>
        <v>Bendigo</v>
      </c>
      <c r="J4730" s="2" t="s">
        <v>476</v>
      </c>
      <c r="K4730" s="2">
        <v>1569</v>
      </c>
      <c r="L4730" s="2">
        <v>1466</v>
      </c>
      <c r="M4730" s="2">
        <v>6</v>
      </c>
      <c r="N4730" s="7">
        <f t="shared" si="292"/>
        <v>8796</v>
      </c>
      <c r="O4730" s="7">
        <f t="shared" si="293"/>
        <v>9414</v>
      </c>
      <c r="P4730" s="2">
        <v>55</v>
      </c>
      <c r="Q4730" s="8">
        <f t="shared" si="294"/>
        <v>9469</v>
      </c>
      <c r="R4730" s="8">
        <f t="shared" si="295"/>
        <v>618</v>
      </c>
      <c r="S4730" s="2" t="s">
        <v>61</v>
      </c>
      <c r="T4730" s="22" cm="1">
        <f t="array" ref="T4730">_xlfn.IFS(OR(Q4730&gt;$U$2,Q4730&lt;$U$3),Q4730*$V$2,OR(Q4730&gt;$U$3,Q4730&lt;$U$4),Q4730*$V$3,OR(Q4730&gt;$U$3,Q4730&lt;$U$4),Q4730*$V$4,OR(Q4730&gt;$U$5,Q4730&lt;$U$6),Q4730*$V$6,OR(Q4730&gt;$U$6,Q4730&lt;$U$7),Q4730*$V$7)</f>
        <v>189.38</v>
      </c>
    </row>
    <row r="4731" spans="1:20" x14ac:dyDescent="0.3">
      <c r="A4731" s="2" t="s">
        <v>5416</v>
      </c>
      <c r="B4731" s="5">
        <v>44002</v>
      </c>
      <c r="C4731" s="5">
        <v>44004</v>
      </c>
      <c r="D4731" s="2" t="s">
        <v>45</v>
      </c>
      <c r="E4731" s="2" t="s">
        <v>66</v>
      </c>
      <c r="F4731" s="2" t="s">
        <v>589</v>
      </c>
      <c r="G4731" s="6" t="str">
        <f>VLOOKUP(F4731,'Customer Info'!A:B,2,0)</f>
        <v>Gary</v>
      </c>
      <c r="H4731" s="6" t="str">
        <f>VLOOKUP(F4731,'Customer Info'!A:C,3,0)</f>
        <v>Zandusky</v>
      </c>
      <c r="I4731" s="6" t="str">
        <f>VLOOKUP(F4731,'Customer Info'!A:E,5,0)</f>
        <v>Gold Coast</v>
      </c>
      <c r="J4731" s="2" t="s">
        <v>530</v>
      </c>
      <c r="K4731" s="2">
        <v>140</v>
      </c>
      <c r="L4731" s="2">
        <v>137</v>
      </c>
      <c r="M4731" s="2">
        <v>2</v>
      </c>
      <c r="N4731" s="7">
        <f t="shared" si="292"/>
        <v>274</v>
      </c>
      <c r="O4731" s="7">
        <f t="shared" si="293"/>
        <v>280</v>
      </c>
      <c r="P4731" s="2">
        <v>30</v>
      </c>
      <c r="Q4731" s="8">
        <f t="shared" si="294"/>
        <v>310</v>
      </c>
      <c r="R4731" s="8">
        <f t="shared" si="295"/>
        <v>6</v>
      </c>
      <c r="S4731" s="2" t="s">
        <v>61</v>
      </c>
      <c r="T4731" s="22" cm="1">
        <f t="array" ref="T4731">_xlfn.IFS(OR(Q4731&gt;$U$2,Q4731&lt;$U$3),Q4731*$V$2,OR(Q4731&gt;$U$3,Q4731&lt;$U$4),Q4731*$V$3,OR(Q4731&gt;$U$3,Q4731&lt;$U$4),Q4731*$V$4,OR(Q4731&gt;$U$5,Q4731&lt;$U$6),Q4731*$V$6,OR(Q4731&gt;$U$6,Q4731&lt;$U$7),Q4731*$V$7)</f>
        <v>6.2</v>
      </c>
    </row>
    <row r="4732" spans="1:20" x14ac:dyDescent="0.3">
      <c r="A4732" s="2" t="s">
        <v>5417</v>
      </c>
      <c r="B4732" s="5">
        <v>43934</v>
      </c>
      <c r="C4732" s="5">
        <v>43936</v>
      </c>
      <c r="D4732" s="2" t="s">
        <v>33</v>
      </c>
      <c r="E4732" s="2" t="s">
        <v>89</v>
      </c>
      <c r="F4732" s="2" t="s">
        <v>752</v>
      </c>
      <c r="G4732" s="6" t="str">
        <f>VLOOKUP(F4732,'Customer Info'!A:B,2,0)</f>
        <v>Emily</v>
      </c>
      <c r="H4732" s="6" t="str">
        <f>VLOOKUP(F4732,'Customer Info'!A:C,3,0)</f>
        <v>Burns</v>
      </c>
      <c r="I4732" s="6" t="str">
        <f>VLOOKUP(F4732,'Customer Info'!A:E,5,0)</f>
        <v>Chennai</v>
      </c>
      <c r="J4732" s="2" t="s">
        <v>329</v>
      </c>
      <c r="K4732" s="2">
        <v>2857</v>
      </c>
      <c r="L4732" s="2">
        <v>2622</v>
      </c>
      <c r="M4732" s="2">
        <v>1</v>
      </c>
      <c r="N4732" s="7">
        <f t="shared" si="292"/>
        <v>2622</v>
      </c>
      <c r="O4732" s="7">
        <f t="shared" si="293"/>
        <v>2857</v>
      </c>
      <c r="P4732" s="2">
        <v>97</v>
      </c>
      <c r="Q4732" s="8">
        <f t="shared" si="294"/>
        <v>2954</v>
      </c>
      <c r="R4732" s="8">
        <f t="shared" si="295"/>
        <v>235</v>
      </c>
      <c r="S4732" s="2" t="s">
        <v>31</v>
      </c>
      <c r="T4732" s="22" cm="1">
        <f t="array" ref="T4732">_xlfn.IFS(OR(Q4732&gt;$U$2,Q4732&lt;$U$3),Q4732*$V$2,OR(Q4732&gt;$U$3,Q4732&lt;$U$4),Q4732*$V$3,OR(Q4732&gt;$U$3,Q4732&lt;$U$4),Q4732*$V$4,OR(Q4732&gt;$U$5,Q4732&lt;$U$6),Q4732*$V$6,OR(Q4732&gt;$U$6,Q4732&lt;$U$7),Q4732*$V$7)</f>
        <v>59.08</v>
      </c>
    </row>
    <row r="4733" spans="1:20" x14ac:dyDescent="0.3">
      <c r="A4733" s="2" t="s">
        <v>5418</v>
      </c>
      <c r="B4733" s="5">
        <v>43932</v>
      </c>
      <c r="C4733" s="5">
        <v>43934</v>
      </c>
      <c r="D4733" s="2" t="s">
        <v>26</v>
      </c>
      <c r="E4733" s="2" t="s">
        <v>34</v>
      </c>
      <c r="F4733" s="2" t="s">
        <v>1030</v>
      </c>
      <c r="G4733" s="6" t="str">
        <f>VLOOKUP(F4733,'Customer Info'!A:B,2,0)</f>
        <v>Eugene</v>
      </c>
      <c r="H4733" s="6" t="str">
        <f>VLOOKUP(F4733,'Customer Info'!A:C,3,0)</f>
        <v>Hildebrand</v>
      </c>
      <c r="I4733" s="6" t="str">
        <f>VLOOKUP(F4733,'Customer Info'!A:E,5,0)</f>
        <v>Coffs Harbour</v>
      </c>
      <c r="J4733" s="2" t="s">
        <v>695</v>
      </c>
      <c r="K4733" s="2">
        <v>4246</v>
      </c>
      <c r="L4733" s="2">
        <v>3857</v>
      </c>
      <c r="M4733" s="2">
        <v>3</v>
      </c>
      <c r="N4733" s="7">
        <f t="shared" si="292"/>
        <v>11571</v>
      </c>
      <c r="O4733" s="7">
        <f t="shared" si="293"/>
        <v>12738</v>
      </c>
      <c r="P4733" s="2">
        <v>20</v>
      </c>
      <c r="Q4733" s="8">
        <f t="shared" si="294"/>
        <v>12758</v>
      </c>
      <c r="R4733" s="8">
        <f t="shared" si="295"/>
        <v>1167</v>
      </c>
      <c r="S4733" s="2" t="s">
        <v>61</v>
      </c>
      <c r="T4733" s="22" cm="1">
        <f t="array" ref="T4733">_xlfn.IFS(OR(Q4733&gt;$U$2,Q4733&lt;$U$3),Q4733*$V$2,OR(Q4733&gt;$U$3,Q4733&lt;$U$4),Q4733*$V$3,OR(Q4733&gt;$U$3,Q4733&lt;$U$4),Q4733*$V$4,OR(Q4733&gt;$U$5,Q4733&lt;$U$6),Q4733*$V$6,OR(Q4733&gt;$U$6,Q4733&lt;$U$7),Q4733*$V$7)</f>
        <v>255.16</v>
      </c>
    </row>
    <row r="4734" spans="1:20" x14ac:dyDescent="0.3">
      <c r="A4734" s="2" t="s">
        <v>5419</v>
      </c>
      <c r="B4734" s="5">
        <v>43898</v>
      </c>
      <c r="C4734" s="5">
        <v>43900</v>
      </c>
      <c r="D4734" s="2" t="s">
        <v>33</v>
      </c>
      <c r="E4734" s="2" t="s">
        <v>46</v>
      </c>
      <c r="F4734" s="2" t="s">
        <v>975</v>
      </c>
      <c r="G4734" s="6" t="str">
        <f>VLOOKUP(F4734,'Customer Info'!A:B,2,0)</f>
        <v>Victoria</v>
      </c>
      <c r="H4734" s="6" t="str">
        <f>VLOOKUP(F4734,'Customer Info'!A:C,3,0)</f>
        <v>Brennan</v>
      </c>
      <c r="I4734" s="6" t="str">
        <f>VLOOKUP(F4734,'Customer Info'!A:E,5,0)</f>
        <v>Mangalore</v>
      </c>
      <c r="J4734" s="2" t="s">
        <v>439</v>
      </c>
      <c r="K4734" s="2">
        <v>8878</v>
      </c>
      <c r="L4734" s="2">
        <v>7914</v>
      </c>
      <c r="M4734" s="2">
        <v>2</v>
      </c>
      <c r="N4734" s="7">
        <f t="shared" si="292"/>
        <v>15828</v>
      </c>
      <c r="O4734" s="7">
        <f t="shared" si="293"/>
        <v>17756</v>
      </c>
      <c r="P4734" s="2">
        <v>89</v>
      </c>
      <c r="Q4734" s="8">
        <f t="shared" si="294"/>
        <v>17845</v>
      </c>
      <c r="R4734" s="8">
        <f t="shared" si="295"/>
        <v>1928</v>
      </c>
      <c r="S4734" s="2" t="s">
        <v>31</v>
      </c>
      <c r="T4734" s="22" cm="1">
        <f t="array" ref="T4734">_xlfn.IFS(OR(Q4734&gt;$U$2,Q4734&lt;$U$3),Q4734*$V$2,OR(Q4734&gt;$U$3,Q4734&lt;$U$4),Q4734*$V$3,OR(Q4734&gt;$U$3,Q4734&lt;$U$4),Q4734*$V$4,OR(Q4734&gt;$U$5,Q4734&lt;$U$6),Q4734*$V$6,OR(Q4734&gt;$U$6,Q4734&lt;$U$7),Q4734*$V$7)</f>
        <v>356.90000000000003</v>
      </c>
    </row>
    <row r="4735" spans="1:20" x14ac:dyDescent="0.3">
      <c r="A4735" s="2" t="s">
        <v>5420</v>
      </c>
      <c r="B4735" s="5">
        <v>43939</v>
      </c>
      <c r="C4735" s="5">
        <v>43939</v>
      </c>
      <c r="D4735" s="2" t="s">
        <v>45</v>
      </c>
      <c r="E4735" s="2" t="s">
        <v>27</v>
      </c>
      <c r="F4735" s="2" t="s">
        <v>409</v>
      </c>
      <c r="G4735" s="6" t="str">
        <f>VLOOKUP(F4735,'Customer Info'!A:B,2,0)</f>
        <v>Jennifer</v>
      </c>
      <c r="H4735" s="6" t="str">
        <f>VLOOKUP(F4735,'Customer Info'!A:C,3,0)</f>
        <v>Jackson</v>
      </c>
      <c r="I4735" s="6" t="str">
        <f>VLOOKUP(F4735,'Customer Info'!A:E,5,0)</f>
        <v>Queanbeyan</v>
      </c>
      <c r="J4735" s="2" t="s">
        <v>959</v>
      </c>
      <c r="K4735" s="2">
        <v>61</v>
      </c>
      <c r="L4735" s="2">
        <v>56</v>
      </c>
      <c r="M4735" s="2">
        <v>3</v>
      </c>
      <c r="N4735" s="7">
        <f t="shared" si="292"/>
        <v>168</v>
      </c>
      <c r="O4735" s="7">
        <f t="shared" si="293"/>
        <v>183</v>
      </c>
      <c r="P4735" s="2">
        <v>10</v>
      </c>
      <c r="Q4735" s="8">
        <f t="shared" si="294"/>
        <v>193</v>
      </c>
      <c r="R4735" s="8">
        <f t="shared" si="295"/>
        <v>15</v>
      </c>
      <c r="S4735" s="2" t="s">
        <v>61</v>
      </c>
      <c r="T4735" s="22" cm="1">
        <f t="array" ref="T4735">_xlfn.IFS(OR(Q4735&gt;$U$2,Q4735&lt;$U$3),Q4735*$V$2,OR(Q4735&gt;$U$3,Q4735&lt;$U$4),Q4735*$V$3,OR(Q4735&gt;$U$3,Q4735&lt;$U$4),Q4735*$V$4,OR(Q4735&gt;$U$5,Q4735&lt;$U$6),Q4735*$V$6,OR(Q4735&gt;$U$6,Q4735&lt;$U$7),Q4735*$V$7)</f>
        <v>3.86</v>
      </c>
    </row>
    <row r="4736" spans="1:20" x14ac:dyDescent="0.3">
      <c r="A4736" s="2" t="s">
        <v>5421</v>
      </c>
      <c r="B4736" s="5">
        <v>43881</v>
      </c>
      <c r="C4736" s="5">
        <v>43881</v>
      </c>
      <c r="D4736" s="2" t="s">
        <v>26</v>
      </c>
      <c r="E4736" s="2" t="s">
        <v>46</v>
      </c>
      <c r="F4736" s="2" t="s">
        <v>255</v>
      </c>
      <c r="G4736" s="6" t="str">
        <f>VLOOKUP(F4736,'Customer Info'!A:B,2,0)</f>
        <v>Christina</v>
      </c>
      <c r="H4736" s="6" t="str">
        <f>VLOOKUP(F4736,'Customer Info'!A:C,3,0)</f>
        <v>VanderZanden</v>
      </c>
      <c r="I4736" s="6" t="str">
        <f>VLOOKUP(F4736,'Customer Info'!A:E,5,0)</f>
        <v>Gold Coast</v>
      </c>
      <c r="J4736" s="2" t="s">
        <v>68</v>
      </c>
      <c r="K4736" s="2">
        <v>7474</v>
      </c>
      <c r="L4736" s="2">
        <v>6858</v>
      </c>
      <c r="M4736" s="2">
        <v>6</v>
      </c>
      <c r="N4736" s="7">
        <f t="shared" si="292"/>
        <v>41148</v>
      </c>
      <c r="O4736" s="7">
        <f t="shared" si="293"/>
        <v>44844</v>
      </c>
      <c r="P4736" s="2">
        <v>96</v>
      </c>
      <c r="Q4736" s="8">
        <f t="shared" si="294"/>
        <v>44940</v>
      </c>
      <c r="R4736" s="8">
        <f t="shared" si="295"/>
        <v>3696</v>
      </c>
      <c r="S4736" s="2" t="s">
        <v>31</v>
      </c>
      <c r="T4736" s="22" cm="1">
        <f t="array" ref="T4736">_xlfn.IFS(OR(Q4736&gt;$U$2,Q4736&lt;$U$3),Q4736*$V$2,OR(Q4736&gt;$U$3,Q4736&lt;$U$4),Q4736*$V$3,OR(Q4736&gt;$U$3,Q4736&lt;$U$4),Q4736*$V$4,OR(Q4736&gt;$U$5,Q4736&lt;$U$6),Q4736*$V$6,OR(Q4736&gt;$U$6,Q4736&lt;$U$7),Q4736*$V$7)</f>
        <v>898.80000000000007</v>
      </c>
    </row>
    <row r="4737" spans="1:20" x14ac:dyDescent="0.3">
      <c r="A4737" s="2" t="s">
        <v>5422</v>
      </c>
      <c r="B4737" s="5">
        <v>44192</v>
      </c>
      <c r="C4737" s="5">
        <v>44193</v>
      </c>
      <c r="D4737" s="2" t="s">
        <v>26</v>
      </c>
      <c r="E4737" s="2" t="s">
        <v>66</v>
      </c>
      <c r="F4737" s="2" t="s">
        <v>689</v>
      </c>
      <c r="G4737" s="6" t="str">
        <f>VLOOKUP(F4737,'Customer Info'!A:B,2,0)</f>
        <v>Toby</v>
      </c>
      <c r="H4737" s="6" t="str">
        <f>VLOOKUP(F4737,'Customer Info'!A:C,3,0)</f>
        <v>Gnade</v>
      </c>
      <c r="I4737" s="6" t="str">
        <f>VLOOKUP(F4737,'Customer Info'!A:E,5,0)</f>
        <v>Wagga Wagga</v>
      </c>
      <c r="J4737" s="2" t="s">
        <v>346</v>
      </c>
      <c r="K4737" s="2">
        <v>2083</v>
      </c>
      <c r="L4737" s="2">
        <v>2004</v>
      </c>
      <c r="M4737" s="2">
        <v>1</v>
      </c>
      <c r="N4737" s="7">
        <f t="shared" si="292"/>
        <v>2004</v>
      </c>
      <c r="O4737" s="7">
        <f t="shared" si="293"/>
        <v>2083</v>
      </c>
      <c r="P4737" s="2">
        <v>68</v>
      </c>
      <c r="Q4737" s="8">
        <f t="shared" si="294"/>
        <v>2151</v>
      </c>
      <c r="R4737" s="8">
        <f t="shared" si="295"/>
        <v>79</v>
      </c>
      <c r="S4737" s="2" t="s">
        <v>31</v>
      </c>
      <c r="T4737" s="22" cm="1">
        <f t="array" ref="T4737">_xlfn.IFS(OR(Q4737&gt;$U$2,Q4737&lt;$U$3),Q4737*$V$2,OR(Q4737&gt;$U$3,Q4737&lt;$U$4),Q4737*$V$3,OR(Q4737&gt;$U$3,Q4737&lt;$U$4),Q4737*$V$4,OR(Q4737&gt;$U$5,Q4737&lt;$U$6),Q4737*$V$6,OR(Q4737&gt;$U$6,Q4737&lt;$U$7),Q4737*$V$7)</f>
        <v>43.02</v>
      </c>
    </row>
    <row r="4738" spans="1:20" x14ac:dyDescent="0.3">
      <c r="A4738" s="2" t="s">
        <v>5423</v>
      </c>
      <c r="B4738" s="5">
        <v>44008</v>
      </c>
      <c r="C4738" s="5">
        <v>44008</v>
      </c>
      <c r="D4738" s="2" t="s">
        <v>45</v>
      </c>
      <c r="E4738" s="2" t="s">
        <v>27</v>
      </c>
      <c r="F4738" s="2" t="s">
        <v>3442</v>
      </c>
      <c r="G4738" s="6" t="str">
        <f>VLOOKUP(F4738,'Customer Info'!A:B,2,0)</f>
        <v>Cynthia</v>
      </c>
      <c r="H4738" s="6" t="str">
        <f>VLOOKUP(F4738,'Customer Info'!A:C,3,0)</f>
        <v>Delaney</v>
      </c>
      <c r="I4738" s="6" t="str">
        <f>VLOOKUP(F4738,'Customer Info'!A:E,5,0)</f>
        <v>Gold Coast</v>
      </c>
      <c r="J4738" s="2" t="s">
        <v>790</v>
      </c>
      <c r="K4738" s="2">
        <v>69</v>
      </c>
      <c r="L4738" s="2">
        <v>64</v>
      </c>
      <c r="M4738" s="2">
        <v>1</v>
      </c>
      <c r="N4738" s="7">
        <f t="shared" si="292"/>
        <v>64</v>
      </c>
      <c r="O4738" s="7">
        <f t="shared" si="293"/>
        <v>69</v>
      </c>
      <c r="P4738" s="2">
        <v>10</v>
      </c>
      <c r="Q4738" s="8">
        <f t="shared" si="294"/>
        <v>79</v>
      </c>
      <c r="R4738" s="8">
        <f t="shared" si="295"/>
        <v>5</v>
      </c>
      <c r="S4738" s="2" t="s">
        <v>31</v>
      </c>
      <c r="T4738" s="22" cm="1">
        <f t="array" ref="T4738">_xlfn.IFS(OR(Q4738&gt;$U$2,Q4738&lt;$U$3),Q4738*$V$2,OR(Q4738&gt;$U$3,Q4738&lt;$U$4),Q4738*$V$3,OR(Q4738&gt;$U$3,Q4738&lt;$U$4),Q4738*$V$4,OR(Q4738&gt;$U$5,Q4738&lt;$U$6),Q4738*$V$6,OR(Q4738&gt;$U$6,Q4738&lt;$U$7),Q4738*$V$7)</f>
        <v>1.58</v>
      </c>
    </row>
    <row r="4739" spans="1:20" x14ac:dyDescent="0.3">
      <c r="A4739" s="2" t="s">
        <v>5424</v>
      </c>
      <c r="B4739" s="5">
        <v>44090</v>
      </c>
      <c r="C4739" s="5">
        <v>44090</v>
      </c>
      <c r="D4739" s="2" t="s">
        <v>33</v>
      </c>
      <c r="E4739" s="2" t="s">
        <v>27</v>
      </c>
      <c r="F4739" s="2" t="s">
        <v>3184</v>
      </c>
      <c r="G4739" s="6" t="str">
        <f>VLOOKUP(F4739,'Customer Info'!A:B,2,0)</f>
        <v>Evan</v>
      </c>
      <c r="H4739" s="6" t="str">
        <f>VLOOKUP(F4739,'Customer Info'!A:C,3,0)</f>
        <v>Henry</v>
      </c>
      <c r="I4739" s="6" t="str">
        <f>VLOOKUP(F4739,'Customer Info'!A:E,5,0)</f>
        <v>Zhoukou</v>
      </c>
      <c r="J4739" s="2" t="s">
        <v>291</v>
      </c>
      <c r="K4739" s="2">
        <v>7943</v>
      </c>
      <c r="L4739" s="2">
        <v>7790</v>
      </c>
      <c r="M4739" s="2">
        <v>2</v>
      </c>
      <c r="N4739" s="7">
        <f t="shared" si="292"/>
        <v>15580</v>
      </c>
      <c r="O4739" s="7">
        <f t="shared" si="293"/>
        <v>15886</v>
      </c>
      <c r="P4739" s="2">
        <v>71</v>
      </c>
      <c r="Q4739" s="8">
        <f t="shared" si="294"/>
        <v>15957</v>
      </c>
      <c r="R4739" s="8">
        <f t="shared" si="295"/>
        <v>306</v>
      </c>
      <c r="S4739" s="2" t="s">
        <v>31</v>
      </c>
      <c r="T4739" s="22" cm="1">
        <f t="array" ref="T4739">_xlfn.IFS(OR(Q4739&gt;$U$2,Q4739&lt;$U$3),Q4739*$V$2,OR(Q4739&gt;$U$3,Q4739&lt;$U$4),Q4739*$V$3,OR(Q4739&gt;$U$3,Q4739&lt;$U$4),Q4739*$V$4,OR(Q4739&gt;$U$5,Q4739&lt;$U$6),Q4739*$V$6,OR(Q4739&gt;$U$6,Q4739&lt;$U$7),Q4739*$V$7)</f>
        <v>319.14</v>
      </c>
    </row>
    <row r="4740" spans="1:20" x14ac:dyDescent="0.3">
      <c r="A4740" s="2" t="s">
        <v>5425</v>
      </c>
      <c r="B4740" s="5">
        <v>43855</v>
      </c>
      <c r="C4740" s="5">
        <v>43857</v>
      </c>
      <c r="D4740" s="2" t="s">
        <v>26</v>
      </c>
      <c r="E4740" s="2" t="s">
        <v>66</v>
      </c>
      <c r="F4740" s="2" t="s">
        <v>587</v>
      </c>
      <c r="G4740" s="6" t="str">
        <f>VLOOKUP(F4740,'Customer Info'!A:B,2,0)</f>
        <v>Dave</v>
      </c>
      <c r="H4740" s="6" t="str">
        <f>VLOOKUP(F4740,'Customer Info'!A:C,3,0)</f>
        <v>Hallsten</v>
      </c>
      <c r="I4740" s="6" t="str">
        <f>VLOOKUP(F4740,'Customer Info'!A:E,5,0)</f>
        <v>Coimbatore</v>
      </c>
      <c r="J4740" s="2" t="s">
        <v>501</v>
      </c>
      <c r="K4740" s="2">
        <v>2874</v>
      </c>
      <c r="L4740" s="2">
        <v>2583</v>
      </c>
      <c r="M4740" s="2">
        <v>2</v>
      </c>
      <c r="N4740" s="7">
        <f t="shared" si="292"/>
        <v>5166</v>
      </c>
      <c r="O4740" s="7">
        <f t="shared" si="293"/>
        <v>5748</v>
      </c>
      <c r="P4740" s="2">
        <v>86</v>
      </c>
      <c r="Q4740" s="8">
        <f t="shared" si="294"/>
        <v>5834</v>
      </c>
      <c r="R4740" s="8">
        <f t="shared" si="295"/>
        <v>582</v>
      </c>
      <c r="S4740" s="2" t="s">
        <v>31</v>
      </c>
      <c r="T4740" s="22" cm="1">
        <f t="array" ref="T4740">_xlfn.IFS(OR(Q4740&gt;$U$2,Q4740&lt;$U$3),Q4740*$V$2,OR(Q4740&gt;$U$3,Q4740&lt;$U$4),Q4740*$V$3,OR(Q4740&gt;$U$3,Q4740&lt;$U$4),Q4740*$V$4,OR(Q4740&gt;$U$5,Q4740&lt;$U$6),Q4740*$V$6,OR(Q4740&gt;$U$6,Q4740&lt;$U$7),Q4740*$V$7)</f>
        <v>116.68</v>
      </c>
    </row>
    <row r="4741" spans="1:20" x14ac:dyDescent="0.3">
      <c r="A4741" s="2" t="s">
        <v>5426</v>
      </c>
      <c r="B4741" s="5">
        <v>43923</v>
      </c>
      <c r="C4741" s="5">
        <v>43925</v>
      </c>
      <c r="D4741" s="2" t="s">
        <v>26</v>
      </c>
      <c r="E4741" s="2" t="s">
        <v>46</v>
      </c>
      <c r="F4741" s="2" t="s">
        <v>391</v>
      </c>
      <c r="G4741" s="6" t="str">
        <f>VLOOKUP(F4741,'Customer Info'!A:B,2,0)</f>
        <v>Sally</v>
      </c>
      <c r="H4741" s="6" t="str">
        <f>VLOOKUP(F4741,'Customer Info'!A:C,3,0)</f>
        <v>Knutson</v>
      </c>
      <c r="I4741" s="6" t="str">
        <f>VLOOKUP(F4741,'Customer Info'!A:E,5,0)</f>
        <v>CastropRauxel</v>
      </c>
      <c r="J4741" s="2" t="s">
        <v>520</v>
      </c>
      <c r="K4741" s="2">
        <v>4904</v>
      </c>
      <c r="L4741" s="2">
        <v>4499</v>
      </c>
      <c r="M4741" s="2">
        <v>2</v>
      </c>
      <c r="N4741" s="7">
        <f t="shared" si="292"/>
        <v>8998</v>
      </c>
      <c r="O4741" s="7">
        <f t="shared" si="293"/>
        <v>9808</v>
      </c>
      <c r="P4741" s="2">
        <v>56</v>
      </c>
      <c r="Q4741" s="8">
        <f t="shared" si="294"/>
        <v>9864</v>
      </c>
      <c r="R4741" s="8">
        <f t="shared" si="295"/>
        <v>810</v>
      </c>
      <c r="S4741" s="2" t="s">
        <v>31</v>
      </c>
      <c r="T4741" s="22" cm="1">
        <f t="array" ref="T4741">_xlfn.IFS(OR(Q4741&gt;$U$2,Q4741&lt;$U$3),Q4741*$V$2,OR(Q4741&gt;$U$3,Q4741&lt;$U$4),Q4741*$V$3,OR(Q4741&gt;$U$3,Q4741&lt;$U$4),Q4741*$V$4,OR(Q4741&gt;$U$5,Q4741&lt;$U$6),Q4741*$V$6,OR(Q4741&gt;$U$6,Q4741&lt;$U$7),Q4741*$V$7)</f>
        <v>197.28</v>
      </c>
    </row>
    <row r="4742" spans="1:20" x14ac:dyDescent="0.3">
      <c r="A4742" s="2" t="s">
        <v>5427</v>
      </c>
      <c r="B4742" s="5">
        <v>43964</v>
      </c>
      <c r="C4742" s="5">
        <v>43965</v>
      </c>
      <c r="D4742" s="2" t="s">
        <v>45</v>
      </c>
      <c r="E4742" s="2" t="s">
        <v>34</v>
      </c>
      <c r="F4742" s="2" t="s">
        <v>307</v>
      </c>
      <c r="G4742" s="6" t="str">
        <f>VLOOKUP(F4742,'Customer Info'!A:B,2,0)</f>
        <v>Melanie</v>
      </c>
      <c r="H4742" s="6" t="str">
        <f>VLOOKUP(F4742,'Customer Info'!A:C,3,0)</f>
        <v>Seite</v>
      </c>
      <c r="I4742" s="6" t="str">
        <f>VLOOKUP(F4742,'Customer Info'!A:E,5,0)</f>
        <v>Xining</v>
      </c>
      <c r="J4742" s="2" t="s">
        <v>431</v>
      </c>
      <c r="K4742" s="2">
        <v>1882</v>
      </c>
      <c r="L4742" s="2">
        <v>1792</v>
      </c>
      <c r="M4742" s="2">
        <v>3</v>
      </c>
      <c r="N4742" s="7">
        <f t="shared" si="292"/>
        <v>5376</v>
      </c>
      <c r="O4742" s="7">
        <f t="shared" si="293"/>
        <v>5646</v>
      </c>
      <c r="P4742" s="2">
        <v>60</v>
      </c>
      <c r="Q4742" s="8">
        <f t="shared" si="294"/>
        <v>5706</v>
      </c>
      <c r="R4742" s="8">
        <f t="shared" si="295"/>
        <v>270</v>
      </c>
      <c r="S4742" s="2" t="s">
        <v>61</v>
      </c>
      <c r="T4742" s="22" cm="1">
        <f t="array" ref="T4742">_xlfn.IFS(OR(Q4742&gt;$U$2,Q4742&lt;$U$3),Q4742*$V$2,OR(Q4742&gt;$U$3,Q4742&lt;$U$4),Q4742*$V$3,OR(Q4742&gt;$U$3,Q4742&lt;$U$4),Q4742*$V$4,OR(Q4742&gt;$U$5,Q4742&lt;$U$6),Q4742*$V$6,OR(Q4742&gt;$U$6,Q4742&lt;$U$7),Q4742*$V$7)</f>
        <v>114.12</v>
      </c>
    </row>
    <row r="4743" spans="1:20" x14ac:dyDescent="0.3">
      <c r="A4743" s="2" t="s">
        <v>5428</v>
      </c>
      <c r="B4743" s="5">
        <v>44081</v>
      </c>
      <c r="C4743" s="5">
        <v>44083</v>
      </c>
      <c r="D4743" s="2" t="s">
        <v>45</v>
      </c>
      <c r="E4743" s="2" t="s">
        <v>41</v>
      </c>
      <c r="F4743" s="2" t="s">
        <v>1397</v>
      </c>
      <c r="G4743" s="6" t="str">
        <f>VLOOKUP(F4743,'Customer Info'!A:B,2,0)</f>
        <v>Paul</v>
      </c>
      <c r="H4743" s="6" t="str">
        <f>VLOOKUP(F4743,'Customer Info'!A:C,3,0)</f>
        <v>Stevenson</v>
      </c>
      <c r="I4743" s="6" t="str">
        <f>VLOOKUP(F4743,'Customer Info'!A:E,5,0)</f>
        <v>Kwinana</v>
      </c>
      <c r="J4743" s="2" t="s">
        <v>132</v>
      </c>
      <c r="K4743" s="2">
        <v>140</v>
      </c>
      <c r="L4743" s="2">
        <v>137</v>
      </c>
      <c r="M4743" s="2">
        <v>2</v>
      </c>
      <c r="N4743" s="7">
        <f t="shared" si="292"/>
        <v>274</v>
      </c>
      <c r="O4743" s="7">
        <f t="shared" si="293"/>
        <v>280</v>
      </c>
      <c r="P4743" s="2">
        <v>30</v>
      </c>
      <c r="Q4743" s="8">
        <f t="shared" si="294"/>
        <v>310</v>
      </c>
      <c r="R4743" s="8">
        <f t="shared" si="295"/>
        <v>6</v>
      </c>
      <c r="S4743" s="2" t="s">
        <v>61</v>
      </c>
      <c r="T4743" s="22" cm="1">
        <f t="array" ref="T4743">_xlfn.IFS(OR(Q4743&gt;$U$2,Q4743&lt;$U$3),Q4743*$V$2,OR(Q4743&gt;$U$3,Q4743&lt;$U$4),Q4743*$V$3,OR(Q4743&gt;$U$3,Q4743&lt;$U$4),Q4743*$V$4,OR(Q4743&gt;$U$5,Q4743&lt;$U$6),Q4743*$V$6,OR(Q4743&gt;$U$6,Q4743&lt;$U$7),Q4743*$V$7)</f>
        <v>6.2</v>
      </c>
    </row>
    <row r="4744" spans="1:20" x14ac:dyDescent="0.3">
      <c r="A4744" s="2" t="s">
        <v>5429</v>
      </c>
      <c r="B4744" s="5">
        <v>44157</v>
      </c>
      <c r="C4744" s="5">
        <v>44159</v>
      </c>
      <c r="D4744" s="2" t="s">
        <v>33</v>
      </c>
      <c r="E4744" s="2" t="s">
        <v>46</v>
      </c>
      <c r="F4744" s="2" t="s">
        <v>407</v>
      </c>
      <c r="G4744" s="6" t="str">
        <f>VLOOKUP(F4744,'Customer Info'!A:B,2,0)</f>
        <v>Logan</v>
      </c>
      <c r="H4744" s="6" t="str">
        <f>VLOOKUP(F4744,'Customer Info'!A:C,3,0)</f>
        <v>Currie</v>
      </c>
      <c r="I4744" s="6" t="str">
        <f>VLOOKUP(F4744,'Customer Info'!A:E,5,0)</f>
        <v>Amravati</v>
      </c>
      <c r="J4744" s="2" t="s">
        <v>1140</v>
      </c>
      <c r="K4744" s="2">
        <v>9306</v>
      </c>
      <c r="L4744" s="2">
        <v>8461</v>
      </c>
      <c r="M4744" s="2">
        <v>3</v>
      </c>
      <c r="N4744" s="7">
        <f t="shared" si="292"/>
        <v>25383</v>
      </c>
      <c r="O4744" s="7">
        <f t="shared" si="293"/>
        <v>27918</v>
      </c>
      <c r="P4744" s="2">
        <v>39</v>
      </c>
      <c r="Q4744" s="8">
        <f t="shared" si="294"/>
        <v>27957</v>
      </c>
      <c r="R4744" s="8">
        <f t="shared" si="295"/>
        <v>2535</v>
      </c>
      <c r="S4744" s="2" t="s">
        <v>61</v>
      </c>
      <c r="T4744" s="22" cm="1">
        <f t="array" ref="T4744">_xlfn.IFS(OR(Q4744&gt;$U$2,Q4744&lt;$U$3),Q4744*$V$2,OR(Q4744&gt;$U$3,Q4744&lt;$U$4),Q4744*$V$3,OR(Q4744&gt;$U$3,Q4744&lt;$U$4),Q4744*$V$4,OR(Q4744&gt;$U$5,Q4744&lt;$U$6),Q4744*$V$6,OR(Q4744&gt;$U$6,Q4744&lt;$U$7),Q4744*$V$7)</f>
        <v>559.14</v>
      </c>
    </row>
    <row r="4745" spans="1:20" x14ac:dyDescent="0.3">
      <c r="A4745" s="2" t="s">
        <v>5430</v>
      </c>
      <c r="B4745" s="5">
        <v>44154</v>
      </c>
      <c r="C4745" s="5">
        <v>44154</v>
      </c>
      <c r="D4745" s="2" t="s">
        <v>26</v>
      </c>
      <c r="E4745" s="2" t="s">
        <v>46</v>
      </c>
      <c r="F4745" s="2" t="s">
        <v>1043</v>
      </c>
      <c r="G4745" s="6" t="str">
        <f>VLOOKUP(F4745,'Customer Info'!A:B,2,0)</f>
        <v>Aaron</v>
      </c>
      <c r="H4745" s="6" t="str">
        <f>VLOOKUP(F4745,'Customer Info'!A:C,3,0)</f>
        <v>Smayling</v>
      </c>
      <c r="I4745" s="6" t="str">
        <f>VLOOKUP(F4745,'Customer Info'!A:E,5,0)</f>
        <v>Dresden</v>
      </c>
      <c r="J4745" s="2" t="s">
        <v>548</v>
      </c>
      <c r="K4745" s="2">
        <v>1364</v>
      </c>
      <c r="L4745" s="2">
        <v>1274</v>
      </c>
      <c r="M4745" s="2">
        <v>4</v>
      </c>
      <c r="N4745" s="7">
        <f t="shared" si="292"/>
        <v>5096</v>
      </c>
      <c r="O4745" s="7">
        <f t="shared" si="293"/>
        <v>5456</v>
      </c>
      <c r="P4745" s="2">
        <v>51</v>
      </c>
      <c r="Q4745" s="8">
        <f t="shared" si="294"/>
        <v>5507</v>
      </c>
      <c r="R4745" s="8">
        <f t="shared" si="295"/>
        <v>360</v>
      </c>
      <c r="S4745" s="2" t="s">
        <v>69</v>
      </c>
      <c r="T4745" s="22" cm="1">
        <f t="array" ref="T4745">_xlfn.IFS(OR(Q4745&gt;$U$2,Q4745&lt;$U$3),Q4745*$V$2,OR(Q4745&gt;$U$3,Q4745&lt;$U$4),Q4745*$V$3,OR(Q4745&gt;$U$3,Q4745&lt;$U$4),Q4745*$V$4,OR(Q4745&gt;$U$5,Q4745&lt;$U$6),Q4745*$V$6,OR(Q4745&gt;$U$6,Q4745&lt;$U$7),Q4745*$V$7)</f>
        <v>110.14</v>
      </c>
    </row>
    <row r="4746" spans="1:20" x14ac:dyDescent="0.3">
      <c r="A4746" s="2" t="s">
        <v>5431</v>
      </c>
      <c r="B4746" s="5">
        <v>44039</v>
      </c>
      <c r="C4746" s="5">
        <v>44040</v>
      </c>
      <c r="D4746" s="2" t="s">
        <v>45</v>
      </c>
      <c r="E4746" s="2" t="s">
        <v>41</v>
      </c>
      <c r="F4746" s="2" t="s">
        <v>313</v>
      </c>
      <c r="G4746" s="6" t="str">
        <f>VLOOKUP(F4746,'Customer Info'!A:B,2,0)</f>
        <v>Cyra</v>
      </c>
      <c r="H4746" s="6" t="str">
        <f>VLOOKUP(F4746,'Customer Info'!A:C,3,0)</f>
        <v>Reiten</v>
      </c>
      <c r="I4746" s="6" t="str">
        <f>VLOOKUP(F4746,'Customer Info'!A:E,5,0)</f>
        <v>Samarinda</v>
      </c>
      <c r="J4746" s="2" t="s">
        <v>178</v>
      </c>
      <c r="K4746" s="2">
        <v>58</v>
      </c>
      <c r="L4746" s="2">
        <v>56</v>
      </c>
      <c r="M4746" s="2">
        <v>2</v>
      </c>
      <c r="N4746" s="7">
        <f t="shared" si="292"/>
        <v>112</v>
      </c>
      <c r="O4746" s="7">
        <f t="shared" si="293"/>
        <v>116</v>
      </c>
      <c r="P4746" s="2">
        <v>10</v>
      </c>
      <c r="Q4746" s="8">
        <f t="shared" si="294"/>
        <v>126</v>
      </c>
      <c r="R4746" s="8">
        <f t="shared" si="295"/>
        <v>4</v>
      </c>
      <c r="S4746" s="2" t="s">
        <v>31</v>
      </c>
      <c r="T4746" s="22" cm="1">
        <f t="array" ref="T4746">_xlfn.IFS(OR(Q4746&gt;$U$2,Q4746&lt;$U$3),Q4746*$V$2,OR(Q4746&gt;$U$3,Q4746&lt;$U$4),Q4746*$V$3,OR(Q4746&gt;$U$3,Q4746&lt;$U$4),Q4746*$V$4,OR(Q4746&gt;$U$5,Q4746&lt;$U$6),Q4746*$V$6,OR(Q4746&gt;$U$6,Q4746&lt;$U$7),Q4746*$V$7)</f>
        <v>2.52</v>
      </c>
    </row>
    <row r="4747" spans="1:20" x14ac:dyDescent="0.3">
      <c r="A4747" s="2" t="s">
        <v>5432</v>
      </c>
      <c r="B4747" s="5">
        <v>43924</v>
      </c>
      <c r="C4747" s="5">
        <v>43924</v>
      </c>
      <c r="D4747" s="2" t="s">
        <v>45</v>
      </c>
      <c r="E4747" s="2" t="s">
        <v>46</v>
      </c>
      <c r="F4747" s="2" t="s">
        <v>421</v>
      </c>
      <c r="G4747" s="6" t="str">
        <f>VLOOKUP(F4747,'Customer Info'!A:B,2,0)</f>
        <v>Bill</v>
      </c>
      <c r="H4747" s="6" t="str">
        <f>VLOOKUP(F4747,'Customer Info'!A:C,3,0)</f>
        <v>Eplett</v>
      </c>
      <c r="I4747" s="6" t="str">
        <f>VLOOKUP(F4747,'Customer Info'!A:E,5,0)</f>
        <v>Newcastle</v>
      </c>
      <c r="J4747" s="2" t="s">
        <v>552</v>
      </c>
      <c r="K4747" s="2">
        <v>1081</v>
      </c>
      <c r="L4747" s="2">
        <v>983</v>
      </c>
      <c r="M4747" s="2">
        <v>3</v>
      </c>
      <c r="N4747" s="7">
        <f t="shared" ref="N4747:N4810" si="296">L4747*M4747</f>
        <v>2949</v>
      </c>
      <c r="O4747" s="7">
        <f t="shared" ref="O4747:O4810" si="297">K4747*M4747</f>
        <v>3243</v>
      </c>
      <c r="P4747" s="2">
        <v>44</v>
      </c>
      <c r="Q4747" s="8">
        <f t="shared" ref="Q4747:Q4810" si="298">P4747+O4747</f>
        <v>3287</v>
      </c>
      <c r="R4747" s="8">
        <f t="shared" ref="R4747:R4810" si="299">Q4747-N4747-P4747</f>
        <v>294</v>
      </c>
      <c r="S4747" s="2" t="s">
        <v>31</v>
      </c>
      <c r="T4747" s="22" cm="1">
        <f t="array" ref="T4747">_xlfn.IFS(OR(Q4747&gt;$U$2,Q4747&lt;$U$3),Q4747*$V$2,OR(Q4747&gt;$U$3,Q4747&lt;$U$4),Q4747*$V$3,OR(Q4747&gt;$U$3,Q4747&lt;$U$4),Q4747*$V$4,OR(Q4747&gt;$U$5,Q4747&lt;$U$6),Q4747*$V$6,OR(Q4747&gt;$U$6,Q4747&lt;$U$7),Q4747*$V$7)</f>
        <v>65.739999999999995</v>
      </c>
    </row>
    <row r="4748" spans="1:20" x14ac:dyDescent="0.3">
      <c r="A4748" s="2" t="s">
        <v>5433</v>
      </c>
      <c r="B4748" s="5">
        <v>43984</v>
      </c>
      <c r="C4748" s="5">
        <v>43985</v>
      </c>
      <c r="D4748" s="2" t="s">
        <v>45</v>
      </c>
      <c r="E4748" s="2" t="s">
        <v>41</v>
      </c>
      <c r="F4748" s="2" t="s">
        <v>1363</v>
      </c>
      <c r="G4748" s="6" t="str">
        <f>VLOOKUP(F4748,'Customer Info'!A:B,2,0)</f>
        <v>Elpida</v>
      </c>
      <c r="H4748" s="6" t="str">
        <f>VLOOKUP(F4748,'Customer Info'!A:C,3,0)</f>
        <v>Rittenbach</v>
      </c>
      <c r="I4748" s="6" t="str">
        <f>VLOOKUP(F4748,'Customer Info'!A:E,5,0)</f>
        <v>Melbourne</v>
      </c>
      <c r="J4748" s="2" t="s">
        <v>153</v>
      </c>
      <c r="K4748" s="2">
        <v>170</v>
      </c>
      <c r="L4748" s="2">
        <v>160</v>
      </c>
      <c r="M4748" s="2">
        <v>6</v>
      </c>
      <c r="N4748" s="7">
        <f t="shared" si="296"/>
        <v>960</v>
      </c>
      <c r="O4748" s="7">
        <f t="shared" si="297"/>
        <v>1020</v>
      </c>
      <c r="P4748" s="2">
        <v>30</v>
      </c>
      <c r="Q4748" s="8">
        <f t="shared" si="298"/>
        <v>1050</v>
      </c>
      <c r="R4748" s="8">
        <f t="shared" si="299"/>
        <v>60</v>
      </c>
      <c r="S4748" s="2" t="s">
        <v>31</v>
      </c>
      <c r="T4748" s="22" cm="1">
        <f t="array" ref="T4748">_xlfn.IFS(OR(Q4748&gt;$U$2,Q4748&lt;$U$3),Q4748*$V$2,OR(Q4748&gt;$U$3,Q4748&lt;$U$4),Q4748*$V$3,OR(Q4748&gt;$U$3,Q4748&lt;$U$4),Q4748*$V$4,OR(Q4748&gt;$U$5,Q4748&lt;$U$6),Q4748*$V$6,OR(Q4748&gt;$U$6,Q4748&lt;$U$7),Q4748*$V$7)</f>
        <v>21</v>
      </c>
    </row>
    <row r="4749" spans="1:20" x14ac:dyDescent="0.3">
      <c r="A4749" s="2" t="s">
        <v>5434</v>
      </c>
      <c r="B4749" s="5">
        <v>44176</v>
      </c>
      <c r="C4749" s="5">
        <v>44178</v>
      </c>
      <c r="D4749" s="2" t="s">
        <v>33</v>
      </c>
      <c r="E4749" s="2" t="s">
        <v>34</v>
      </c>
      <c r="F4749" s="2" t="s">
        <v>172</v>
      </c>
      <c r="G4749" s="6" t="str">
        <f>VLOOKUP(F4749,'Customer Info'!A:B,2,0)</f>
        <v>Laurel</v>
      </c>
      <c r="H4749" s="6" t="str">
        <f>VLOOKUP(F4749,'Customer Info'!A:C,3,0)</f>
        <v>Workman</v>
      </c>
      <c r="I4749" s="6" t="str">
        <f>VLOOKUP(F4749,'Customer Info'!A:E,5,0)</f>
        <v>Dongguan</v>
      </c>
      <c r="J4749" s="2" t="s">
        <v>380</v>
      </c>
      <c r="K4749" s="2">
        <v>6024</v>
      </c>
      <c r="L4749" s="2">
        <v>5424</v>
      </c>
      <c r="M4749" s="2">
        <v>3</v>
      </c>
      <c r="N4749" s="7">
        <f t="shared" si="296"/>
        <v>16272</v>
      </c>
      <c r="O4749" s="7">
        <f t="shared" si="297"/>
        <v>18072</v>
      </c>
      <c r="P4749" s="2">
        <v>48</v>
      </c>
      <c r="Q4749" s="8">
        <f t="shared" si="298"/>
        <v>18120</v>
      </c>
      <c r="R4749" s="8">
        <f t="shared" si="299"/>
        <v>1800</v>
      </c>
      <c r="S4749" s="2" t="s">
        <v>28</v>
      </c>
      <c r="T4749" s="22" cm="1">
        <f t="array" ref="T4749">_xlfn.IFS(OR(Q4749&gt;$U$2,Q4749&lt;$U$3),Q4749*$V$2,OR(Q4749&gt;$U$3,Q4749&lt;$U$4),Q4749*$V$3,OR(Q4749&gt;$U$3,Q4749&lt;$U$4),Q4749*$V$4,OR(Q4749&gt;$U$5,Q4749&lt;$U$6),Q4749*$V$6,OR(Q4749&gt;$U$6,Q4749&lt;$U$7),Q4749*$V$7)</f>
        <v>362.40000000000003</v>
      </c>
    </row>
    <row r="4750" spans="1:20" x14ac:dyDescent="0.3">
      <c r="A4750" s="2" t="s">
        <v>5435</v>
      </c>
      <c r="B4750" s="5">
        <v>44100</v>
      </c>
      <c r="C4750" s="5">
        <v>44100</v>
      </c>
      <c r="D4750" s="2" t="s">
        <v>33</v>
      </c>
      <c r="E4750" s="2" t="s">
        <v>41</v>
      </c>
      <c r="F4750" s="2" t="s">
        <v>550</v>
      </c>
      <c r="G4750" s="6" t="str">
        <f>VLOOKUP(F4750,'Customer Info'!A:B,2,0)</f>
        <v>Ritsa</v>
      </c>
      <c r="H4750" s="6" t="str">
        <f>VLOOKUP(F4750,'Customer Info'!A:C,3,0)</f>
        <v>Hightower</v>
      </c>
      <c r="I4750" s="6" t="str">
        <f>VLOOKUP(F4750,'Customer Info'!A:E,5,0)</f>
        <v>Hamburg</v>
      </c>
      <c r="J4750" s="2" t="s">
        <v>857</v>
      </c>
      <c r="K4750" s="2">
        <v>2526</v>
      </c>
      <c r="L4750" s="2">
        <v>2408</v>
      </c>
      <c r="M4750" s="2">
        <v>5</v>
      </c>
      <c r="N4750" s="7">
        <f t="shared" si="296"/>
        <v>12040</v>
      </c>
      <c r="O4750" s="7">
        <f t="shared" si="297"/>
        <v>12630</v>
      </c>
      <c r="P4750" s="2">
        <v>58</v>
      </c>
      <c r="Q4750" s="8">
        <f t="shared" si="298"/>
        <v>12688</v>
      </c>
      <c r="R4750" s="8">
        <f t="shared" si="299"/>
        <v>590</v>
      </c>
      <c r="S4750" s="2" t="s">
        <v>31</v>
      </c>
      <c r="T4750" s="22" cm="1">
        <f t="array" ref="T4750">_xlfn.IFS(OR(Q4750&gt;$U$2,Q4750&lt;$U$3),Q4750*$V$2,OR(Q4750&gt;$U$3,Q4750&lt;$U$4),Q4750*$V$3,OR(Q4750&gt;$U$3,Q4750&lt;$U$4),Q4750*$V$4,OR(Q4750&gt;$U$5,Q4750&lt;$U$6),Q4750*$V$6,OR(Q4750&gt;$U$6,Q4750&lt;$U$7),Q4750*$V$7)</f>
        <v>253.76000000000002</v>
      </c>
    </row>
    <row r="4751" spans="1:20" x14ac:dyDescent="0.3">
      <c r="A4751" s="2" t="s">
        <v>5436</v>
      </c>
      <c r="B4751" s="5">
        <v>44155</v>
      </c>
      <c r="C4751" s="5">
        <v>44157</v>
      </c>
      <c r="D4751" s="2" t="s">
        <v>33</v>
      </c>
      <c r="E4751" s="2" t="s">
        <v>34</v>
      </c>
      <c r="F4751" s="2" t="s">
        <v>1717</v>
      </c>
      <c r="G4751" s="6" t="str">
        <f>VLOOKUP(F4751,'Customer Info'!A:B,2,0)</f>
        <v>Emily</v>
      </c>
      <c r="H4751" s="6" t="str">
        <f>VLOOKUP(F4751,'Customer Info'!A:C,3,0)</f>
        <v>Burns</v>
      </c>
      <c r="I4751" s="6" t="str">
        <f>VLOOKUP(F4751,'Customer Info'!A:E,5,0)</f>
        <v>Nasik</v>
      </c>
      <c r="J4751" s="2" t="s">
        <v>78</v>
      </c>
      <c r="K4751" s="2">
        <v>2747</v>
      </c>
      <c r="L4751" s="2">
        <v>2545</v>
      </c>
      <c r="M4751" s="2">
        <v>8</v>
      </c>
      <c r="N4751" s="7">
        <f t="shared" si="296"/>
        <v>20360</v>
      </c>
      <c r="O4751" s="7">
        <f t="shared" si="297"/>
        <v>21976</v>
      </c>
      <c r="P4751" s="2">
        <v>25</v>
      </c>
      <c r="Q4751" s="8">
        <f t="shared" si="298"/>
        <v>22001</v>
      </c>
      <c r="R4751" s="8">
        <f t="shared" si="299"/>
        <v>1616</v>
      </c>
      <c r="S4751" s="2" t="s">
        <v>31</v>
      </c>
      <c r="T4751" s="22" cm="1">
        <f t="array" ref="T4751">_xlfn.IFS(OR(Q4751&gt;$U$2,Q4751&lt;$U$3),Q4751*$V$2,OR(Q4751&gt;$U$3,Q4751&lt;$U$4),Q4751*$V$3,OR(Q4751&gt;$U$3,Q4751&lt;$U$4),Q4751*$V$4,OR(Q4751&gt;$U$5,Q4751&lt;$U$6),Q4751*$V$6,OR(Q4751&gt;$U$6,Q4751&lt;$U$7),Q4751*$V$7)</f>
        <v>440.02</v>
      </c>
    </row>
    <row r="4752" spans="1:20" x14ac:dyDescent="0.3">
      <c r="A4752" s="2" t="s">
        <v>5437</v>
      </c>
      <c r="B4752" s="5">
        <v>43991</v>
      </c>
      <c r="C4752" s="5">
        <v>43992</v>
      </c>
      <c r="D4752" s="2" t="s">
        <v>26</v>
      </c>
      <c r="E4752" s="2" t="s">
        <v>27</v>
      </c>
      <c r="F4752" s="2" t="s">
        <v>924</v>
      </c>
      <c r="G4752" s="6" t="str">
        <f>VLOOKUP(F4752,'Customer Info'!A:B,2,0)</f>
        <v>Sonia</v>
      </c>
      <c r="H4752" s="6" t="str">
        <f>VLOOKUP(F4752,'Customer Info'!A:C,3,0)</f>
        <v>Sunley</v>
      </c>
      <c r="I4752" s="6" t="str">
        <f>VLOOKUP(F4752,'Customer Info'!A:E,5,0)</f>
        <v>Canberra</v>
      </c>
      <c r="J4752" s="2" t="s">
        <v>283</v>
      </c>
      <c r="K4752" s="2">
        <v>4832</v>
      </c>
      <c r="L4752" s="2">
        <v>4563</v>
      </c>
      <c r="M4752" s="2">
        <v>2</v>
      </c>
      <c r="N4752" s="7">
        <f t="shared" si="296"/>
        <v>9126</v>
      </c>
      <c r="O4752" s="7">
        <f t="shared" si="297"/>
        <v>9664</v>
      </c>
      <c r="P4752" s="2">
        <v>21</v>
      </c>
      <c r="Q4752" s="8">
        <f t="shared" si="298"/>
        <v>9685</v>
      </c>
      <c r="R4752" s="8">
        <f t="shared" si="299"/>
        <v>538</v>
      </c>
      <c r="S4752" s="2" t="s">
        <v>31</v>
      </c>
      <c r="T4752" s="22" cm="1">
        <f t="array" ref="T4752">_xlfn.IFS(OR(Q4752&gt;$U$2,Q4752&lt;$U$3),Q4752*$V$2,OR(Q4752&gt;$U$3,Q4752&lt;$U$4),Q4752*$V$3,OR(Q4752&gt;$U$3,Q4752&lt;$U$4),Q4752*$V$4,OR(Q4752&gt;$U$5,Q4752&lt;$U$6),Q4752*$V$6,OR(Q4752&gt;$U$6,Q4752&lt;$U$7),Q4752*$V$7)</f>
        <v>193.70000000000002</v>
      </c>
    </row>
    <row r="4753" spans="1:20" x14ac:dyDescent="0.3">
      <c r="A4753" s="2" t="s">
        <v>5438</v>
      </c>
      <c r="B4753" s="5">
        <v>44053</v>
      </c>
      <c r="C4753" s="5">
        <v>44054</v>
      </c>
      <c r="D4753" s="2" t="s">
        <v>45</v>
      </c>
      <c r="E4753" s="2" t="s">
        <v>41</v>
      </c>
      <c r="F4753" s="2" t="s">
        <v>105</v>
      </c>
      <c r="G4753" s="6" t="str">
        <f>VLOOKUP(F4753,'Customer Info'!A:B,2,0)</f>
        <v>Emily</v>
      </c>
      <c r="H4753" s="6" t="str">
        <f>VLOOKUP(F4753,'Customer Info'!A:C,3,0)</f>
        <v>Burns</v>
      </c>
      <c r="I4753" s="6" t="str">
        <f>VLOOKUP(F4753,'Customer Info'!A:E,5,0)</f>
        <v>Adelaide</v>
      </c>
      <c r="J4753" s="2" t="s">
        <v>476</v>
      </c>
      <c r="K4753" s="2">
        <v>67</v>
      </c>
      <c r="L4753" s="2">
        <v>62</v>
      </c>
      <c r="M4753" s="2">
        <v>2</v>
      </c>
      <c r="N4753" s="7">
        <f t="shared" si="296"/>
        <v>124</v>
      </c>
      <c r="O4753" s="7">
        <f t="shared" si="297"/>
        <v>134</v>
      </c>
      <c r="P4753" s="2">
        <v>10</v>
      </c>
      <c r="Q4753" s="8">
        <f t="shared" si="298"/>
        <v>144</v>
      </c>
      <c r="R4753" s="8">
        <f t="shared" si="299"/>
        <v>10</v>
      </c>
      <c r="S4753" s="2" t="s">
        <v>61</v>
      </c>
      <c r="T4753" s="22" cm="1">
        <f t="array" ref="T4753">_xlfn.IFS(OR(Q4753&gt;$U$2,Q4753&lt;$U$3),Q4753*$V$2,OR(Q4753&gt;$U$3,Q4753&lt;$U$4),Q4753*$V$3,OR(Q4753&gt;$U$3,Q4753&lt;$U$4),Q4753*$V$4,OR(Q4753&gt;$U$5,Q4753&lt;$U$6),Q4753*$V$6,OR(Q4753&gt;$U$6,Q4753&lt;$U$7),Q4753*$V$7)</f>
        <v>2.88</v>
      </c>
    </row>
    <row r="4754" spans="1:20" x14ac:dyDescent="0.3">
      <c r="A4754" s="2" t="s">
        <v>5439</v>
      </c>
      <c r="B4754" s="5">
        <v>44028</v>
      </c>
      <c r="C4754" s="5">
        <v>44028</v>
      </c>
      <c r="D4754" s="2" t="s">
        <v>26</v>
      </c>
      <c r="E4754" s="2" t="s">
        <v>27</v>
      </c>
      <c r="F4754" s="2" t="s">
        <v>681</v>
      </c>
      <c r="G4754" s="6" t="str">
        <f>VLOOKUP(F4754,'Customer Info'!A:B,2,0)</f>
        <v>Tamara</v>
      </c>
      <c r="H4754" s="6" t="str">
        <f>VLOOKUP(F4754,'Customer Info'!A:C,3,0)</f>
        <v>Willingham</v>
      </c>
      <c r="I4754" s="6" t="str">
        <f>VLOOKUP(F4754,'Customer Info'!A:E,5,0)</f>
        <v>Perth</v>
      </c>
      <c r="J4754" s="2" t="s">
        <v>552</v>
      </c>
      <c r="K4754" s="2">
        <v>2778</v>
      </c>
      <c r="L4754" s="2">
        <v>2573</v>
      </c>
      <c r="M4754" s="2">
        <v>1</v>
      </c>
      <c r="N4754" s="7">
        <f t="shared" si="296"/>
        <v>2573</v>
      </c>
      <c r="O4754" s="7">
        <f t="shared" si="297"/>
        <v>2778</v>
      </c>
      <c r="P4754" s="2">
        <v>86</v>
      </c>
      <c r="Q4754" s="8">
        <f t="shared" si="298"/>
        <v>2864</v>
      </c>
      <c r="R4754" s="8">
        <f t="shared" si="299"/>
        <v>205</v>
      </c>
      <c r="S4754" s="2" t="s">
        <v>31</v>
      </c>
      <c r="T4754" s="22" cm="1">
        <f t="array" ref="T4754">_xlfn.IFS(OR(Q4754&gt;$U$2,Q4754&lt;$U$3),Q4754*$V$2,OR(Q4754&gt;$U$3,Q4754&lt;$U$4),Q4754*$V$3,OR(Q4754&gt;$U$3,Q4754&lt;$U$4),Q4754*$V$4,OR(Q4754&gt;$U$5,Q4754&lt;$U$6),Q4754*$V$6,OR(Q4754&gt;$U$6,Q4754&lt;$U$7),Q4754*$V$7)</f>
        <v>57.28</v>
      </c>
    </row>
    <row r="4755" spans="1:20" x14ac:dyDescent="0.3">
      <c r="A4755" s="2" t="s">
        <v>5440</v>
      </c>
      <c r="B4755" s="5">
        <v>44184</v>
      </c>
      <c r="C4755" s="5">
        <v>44184</v>
      </c>
      <c r="D4755" s="2" t="s">
        <v>26</v>
      </c>
      <c r="E4755" s="2" t="s">
        <v>89</v>
      </c>
      <c r="F4755" s="2" t="s">
        <v>147</v>
      </c>
      <c r="G4755" s="6" t="str">
        <f>VLOOKUP(F4755,'Customer Info'!A:B,2,0)</f>
        <v>Neil</v>
      </c>
      <c r="H4755" s="6" t="str">
        <f>VLOOKUP(F4755,'Customer Info'!A:C,3,0)</f>
        <v>Knudson</v>
      </c>
      <c r="I4755" s="6" t="str">
        <f>VLOOKUP(F4755,'Customer Info'!A:E,5,0)</f>
        <v>Malang</v>
      </c>
      <c r="J4755" s="2" t="s">
        <v>87</v>
      </c>
      <c r="K4755" s="2">
        <v>7232</v>
      </c>
      <c r="L4755" s="2">
        <v>6753</v>
      </c>
      <c r="M4755" s="2">
        <v>2</v>
      </c>
      <c r="N4755" s="7">
        <f t="shared" si="296"/>
        <v>13506</v>
      </c>
      <c r="O4755" s="7">
        <f t="shared" si="297"/>
        <v>14464</v>
      </c>
      <c r="P4755" s="2">
        <v>68</v>
      </c>
      <c r="Q4755" s="8">
        <f t="shared" si="298"/>
        <v>14532</v>
      </c>
      <c r="R4755" s="8">
        <f t="shared" si="299"/>
        <v>958</v>
      </c>
      <c r="S4755" s="2" t="s">
        <v>61</v>
      </c>
      <c r="T4755" s="22" cm="1">
        <f t="array" ref="T4755">_xlfn.IFS(OR(Q4755&gt;$U$2,Q4755&lt;$U$3),Q4755*$V$2,OR(Q4755&gt;$U$3,Q4755&lt;$U$4),Q4755*$V$3,OR(Q4755&gt;$U$3,Q4755&lt;$U$4),Q4755*$V$4,OR(Q4755&gt;$U$5,Q4755&lt;$U$6),Q4755*$V$6,OR(Q4755&gt;$U$6,Q4755&lt;$U$7),Q4755*$V$7)</f>
        <v>290.64</v>
      </c>
    </row>
    <row r="4756" spans="1:20" x14ac:dyDescent="0.3">
      <c r="A4756" s="2" t="s">
        <v>5441</v>
      </c>
      <c r="B4756" s="5">
        <v>44078</v>
      </c>
      <c r="C4756" s="5">
        <v>44078</v>
      </c>
      <c r="D4756" s="2" t="s">
        <v>45</v>
      </c>
      <c r="E4756" s="2" t="s">
        <v>41</v>
      </c>
      <c r="F4756" s="2" t="s">
        <v>270</v>
      </c>
      <c r="G4756" s="6" t="str">
        <f>VLOOKUP(F4756,'Customer Info'!A:B,2,0)</f>
        <v>Alejandro</v>
      </c>
      <c r="H4756" s="6" t="str">
        <f>VLOOKUP(F4756,'Customer Info'!A:C,3,0)</f>
        <v>Grove</v>
      </c>
      <c r="I4756" s="6" t="str">
        <f>VLOOKUP(F4756,'Customer Info'!A:E,5,0)</f>
        <v>Whyalla</v>
      </c>
      <c r="J4756" s="2" t="s">
        <v>614</v>
      </c>
      <c r="K4756" s="2">
        <v>664</v>
      </c>
      <c r="L4756" s="2">
        <v>576</v>
      </c>
      <c r="M4756" s="2">
        <v>7</v>
      </c>
      <c r="N4756" s="7">
        <f t="shared" si="296"/>
        <v>4032</v>
      </c>
      <c r="O4756" s="7">
        <f t="shared" si="297"/>
        <v>4648</v>
      </c>
      <c r="P4756" s="2">
        <v>46</v>
      </c>
      <c r="Q4756" s="8">
        <f t="shared" si="298"/>
        <v>4694</v>
      </c>
      <c r="R4756" s="8">
        <f t="shared" si="299"/>
        <v>616</v>
      </c>
      <c r="S4756" s="2" t="s">
        <v>31</v>
      </c>
      <c r="T4756" s="22" cm="1">
        <f t="array" ref="T4756">_xlfn.IFS(OR(Q4756&gt;$U$2,Q4756&lt;$U$3),Q4756*$V$2,OR(Q4756&gt;$U$3,Q4756&lt;$U$4),Q4756*$V$3,OR(Q4756&gt;$U$3,Q4756&lt;$U$4),Q4756*$V$4,OR(Q4756&gt;$U$5,Q4756&lt;$U$6),Q4756*$V$6,OR(Q4756&gt;$U$6,Q4756&lt;$U$7),Q4756*$V$7)</f>
        <v>93.88</v>
      </c>
    </row>
    <row r="4757" spans="1:20" x14ac:dyDescent="0.3">
      <c r="A4757" s="2" t="s">
        <v>5442</v>
      </c>
      <c r="B4757" s="5">
        <v>44026</v>
      </c>
      <c r="C4757" s="5">
        <v>44027</v>
      </c>
      <c r="D4757" s="2" t="s">
        <v>33</v>
      </c>
      <c r="E4757" s="2" t="s">
        <v>27</v>
      </c>
      <c r="F4757" s="2" t="s">
        <v>160</v>
      </c>
      <c r="G4757" s="6" t="str">
        <f>VLOOKUP(F4757,'Customer Info'!A:B,2,0)</f>
        <v>Trudy</v>
      </c>
      <c r="H4757" s="6" t="str">
        <f>VLOOKUP(F4757,'Customer Info'!A:C,3,0)</f>
        <v>Glocke</v>
      </c>
      <c r="I4757" s="6" t="str">
        <f>VLOOKUP(F4757,'Customer Info'!A:E,5,0)</f>
        <v>Brisbane</v>
      </c>
      <c r="J4757" s="2" t="s">
        <v>212</v>
      </c>
      <c r="K4757" s="2">
        <v>8379</v>
      </c>
      <c r="L4757" s="2">
        <v>8061</v>
      </c>
      <c r="M4757" s="2">
        <v>3</v>
      </c>
      <c r="N4757" s="7">
        <f t="shared" si="296"/>
        <v>24183</v>
      </c>
      <c r="O4757" s="7">
        <f t="shared" si="297"/>
        <v>25137</v>
      </c>
      <c r="P4757" s="2">
        <v>89</v>
      </c>
      <c r="Q4757" s="8">
        <f t="shared" si="298"/>
        <v>25226</v>
      </c>
      <c r="R4757" s="8">
        <f t="shared" si="299"/>
        <v>954</v>
      </c>
      <c r="S4757" s="2" t="s">
        <v>61</v>
      </c>
      <c r="T4757" s="22" cm="1">
        <f t="array" ref="T4757">_xlfn.IFS(OR(Q4757&gt;$U$2,Q4757&lt;$U$3),Q4757*$V$2,OR(Q4757&gt;$U$3,Q4757&lt;$U$4),Q4757*$V$3,OR(Q4757&gt;$U$3,Q4757&lt;$U$4),Q4757*$V$4,OR(Q4757&gt;$U$5,Q4757&lt;$U$6),Q4757*$V$6,OR(Q4757&gt;$U$6,Q4757&lt;$U$7),Q4757*$V$7)</f>
        <v>504.52000000000004</v>
      </c>
    </row>
    <row r="4758" spans="1:20" x14ac:dyDescent="0.3">
      <c r="A4758" s="2" t="s">
        <v>5443</v>
      </c>
      <c r="B4758" s="5">
        <v>44059</v>
      </c>
      <c r="C4758" s="5">
        <v>44060</v>
      </c>
      <c r="D4758" s="2" t="s">
        <v>33</v>
      </c>
      <c r="E4758" s="2" t="s">
        <v>89</v>
      </c>
      <c r="F4758" s="2" t="s">
        <v>1034</v>
      </c>
      <c r="G4758" s="6" t="str">
        <f>VLOOKUP(F4758,'Customer Info'!A:B,2,0)</f>
        <v>Ralph</v>
      </c>
      <c r="H4758" s="6" t="str">
        <f>VLOOKUP(F4758,'Customer Info'!A:C,3,0)</f>
        <v>Arnett</v>
      </c>
      <c r="I4758" s="6" t="str">
        <f>VLOOKUP(F4758,'Customer Info'!A:E,5,0)</f>
        <v>Jhansi</v>
      </c>
      <c r="J4758" s="2" t="s">
        <v>218</v>
      </c>
      <c r="K4758" s="2">
        <v>6060</v>
      </c>
      <c r="L4758" s="2">
        <v>6002</v>
      </c>
      <c r="M4758" s="2">
        <v>3</v>
      </c>
      <c r="N4758" s="7">
        <f t="shared" si="296"/>
        <v>18006</v>
      </c>
      <c r="O4758" s="7">
        <f t="shared" si="297"/>
        <v>18180</v>
      </c>
      <c r="P4758" s="2">
        <v>92</v>
      </c>
      <c r="Q4758" s="8">
        <f t="shared" si="298"/>
        <v>18272</v>
      </c>
      <c r="R4758" s="8">
        <f t="shared" si="299"/>
        <v>174</v>
      </c>
      <c r="S4758" s="2" t="s">
        <v>61</v>
      </c>
      <c r="T4758" s="22" cm="1">
        <f t="array" ref="T4758">_xlfn.IFS(OR(Q4758&gt;$U$2,Q4758&lt;$U$3),Q4758*$V$2,OR(Q4758&gt;$U$3,Q4758&lt;$U$4),Q4758*$V$3,OR(Q4758&gt;$U$3,Q4758&lt;$U$4),Q4758*$V$4,OR(Q4758&gt;$U$5,Q4758&lt;$U$6),Q4758*$V$6,OR(Q4758&gt;$U$6,Q4758&lt;$U$7),Q4758*$V$7)</f>
        <v>365.44</v>
      </c>
    </row>
    <row r="4759" spans="1:20" x14ac:dyDescent="0.3">
      <c r="A4759" s="2" t="s">
        <v>5444</v>
      </c>
      <c r="B4759" s="5">
        <v>43856</v>
      </c>
      <c r="C4759" s="5">
        <v>43858</v>
      </c>
      <c r="D4759" s="2" t="s">
        <v>33</v>
      </c>
      <c r="E4759" s="2" t="s">
        <v>34</v>
      </c>
      <c r="F4759" s="2" t="s">
        <v>2057</v>
      </c>
      <c r="G4759" s="6" t="str">
        <f>VLOOKUP(F4759,'Customer Info'!A:B,2,0)</f>
        <v>Kunst</v>
      </c>
      <c r="H4759" s="6" t="str">
        <f>VLOOKUP(F4759,'Customer Info'!A:C,3,0)</f>
        <v>Miller</v>
      </c>
      <c r="I4759" s="6" t="str">
        <f>VLOOKUP(F4759,'Customer Info'!A:E,5,0)</f>
        <v>Jakarta</v>
      </c>
      <c r="J4759" s="2" t="s">
        <v>281</v>
      </c>
      <c r="K4759" s="2">
        <v>2526</v>
      </c>
      <c r="L4759" s="2">
        <v>2408</v>
      </c>
      <c r="M4759" s="2">
        <v>1</v>
      </c>
      <c r="N4759" s="7">
        <f t="shared" si="296"/>
        <v>2408</v>
      </c>
      <c r="O4759" s="7">
        <f t="shared" si="297"/>
        <v>2526</v>
      </c>
      <c r="P4759" s="2">
        <v>99</v>
      </c>
      <c r="Q4759" s="8">
        <f t="shared" si="298"/>
        <v>2625</v>
      </c>
      <c r="R4759" s="8">
        <f t="shared" si="299"/>
        <v>118</v>
      </c>
      <c r="S4759" s="2" t="s">
        <v>31</v>
      </c>
      <c r="T4759" s="22" cm="1">
        <f t="array" ref="T4759">_xlfn.IFS(OR(Q4759&gt;$U$2,Q4759&lt;$U$3),Q4759*$V$2,OR(Q4759&gt;$U$3,Q4759&lt;$U$4),Q4759*$V$3,OR(Q4759&gt;$U$3,Q4759&lt;$U$4),Q4759*$V$4,OR(Q4759&gt;$U$5,Q4759&lt;$U$6),Q4759*$V$6,OR(Q4759&gt;$U$6,Q4759&lt;$U$7),Q4759*$V$7)</f>
        <v>52.5</v>
      </c>
    </row>
    <row r="4760" spans="1:20" x14ac:dyDescent="0.3">
      <c r="A4760" s="2" t="s">
        <v>5445</v>
      </c>
      <c r="B4760" s="5">
        <v>43908</v>
      </c>
      <c r="C4760" s="5">
        <v>43910</v>
      </c>
      <c r="D4760" s="2" t="s">
        <v>26</v>
      </c>
      <c r="E4760" s="2" t="s">
        <v>66</v>
      </c>
      <c r="F4760" s="2" t="s">
        <v>143</v>
      </c>
      <c r="G4760" s="6" t="str">
        <f>VLOOKUP(F4760,'Customer Info'!A:B,2,0)</f>
        <v>Hunter</v>
      </c>
      <c r="H4760" s="6" t="str">
        <f>VLOOKUP(F4760,'Customer Info'!A:C,3,0)</f>
        <v>Lopez</v>
      </c>
      <c r="I4760" s="6" t="str">
        <f>VLOOKUP(F4760,'Customer Info'!A:E,5,0)</f>
        <v>Wollongong</v>
      </c>
      <c r="J4760" s="2" t="s">
        <v>106</v>
      </c>
      <c r="K4760" s="2">
        <v>3176</v>
      </c>
      <c r="L4760" s="2">
        <v>3116</v>
      </c>
      <c r="M4760" s="2">
        <v>2</v>
      </c>
      <c r="N4760" s="7">
        <f t="shared" si="296"/>
        <v>6232</v>
      </c>
      <c r="O4760" s="7">
        <f t="shared" si="297"/>
        <v>6352</v>
      </c>
      <c r="P4760" s="2">
        <v>22</v>
      </c>
      <c r="Q4760" s="8">
        <f t="shared" si="298"/>
        <v>6374</v>
      </c>
      <c r="R4760" s="8">
        <f t="shared" si="299"/>
        <v>120</v>
      </c>
      <c r="S4760" s="2" t="s">
        <v>61</v>
      </c>
      <c r="T4760" s="22" cm="1">
        <f t="array" ref="T4760">_xlfn.IFS(OR(Q4760&gt;$U$2,Q4760&lt;$U$3),Q4760*$V$2,OR(Q4760&gt;$U$3,Q4760&lt;$U$4),Q4760*$V$3,OR(Q4760&gt;$U$3,Q4760&lt;$U$4),Q4760*$V$4,OR(Q4760&gt;$U$5,Q4760&lt;$U$6),Q4760*$V$6,OR(Q4760&gt;$U$6,Q4760&lt;$U$7),Q4760*$V$7)</f>
        <v>127.48</v>
      </c>
    </row>
    <row r="4761" spans="1:20" x14ac:dyDescent="0.3">
      <c r="A4761" s="2" t="s">
        <v>5446</v>
      </c>
      <c r="B4761" s="5">
        <v>44151</v>
      </c>
      <c r="C4761" s="5">
        <v>44152</v>
      </c>
      <c r="D4761" s="2" t="s">
        <v>45</v>
      </c>
      <c r="E4761" s="2" t="s">
        <v>34</v>
      </c>
      <c r="F4761" s="2" t="s">
        <v>1269</v>
      </c>
      <c r="G4761" s="6" t="str">
        <f>VLOOKUP(F4761,'Customer Info'!A:B,2,0)</f>
        <v>Thomas</v>
      </c>
      <c r="H4761" s="6" t="str">
        <f>VLOOKUP(F4761,'Customer Info'!A:C,3,0)</f>
        <v>Boland</v>
      </c>
      <c r="I4761" s="6" t="str">
        <f>VLOOKUP(F4761,'Customer Info'!A:E,5,0)</f>
        <v>Surabaya</v>
      </c>
      <c r="J4761" s="2" t="s">
        <v>78</v>
      </c>
      <c r="K4761" s="2">
        <v>129</v>
      </c>
      <c r="L4761" s="2">
        <v>118</v>
      </c>
      <c r="M4761" s="2">
        <v>2</v>
      </c>
      <c r="N4761" s="7">
        <f t="shared" si="296"/>
        <v>236</v>
      </c>
      <c r="O4761" s="7">
        <f t="shared" si="297"/>
        <v>258</v>
      </c>
      <c r="P4761" s="2">
        <v>30</v>
      </c>
      <c r="Q4761" s="8">
        <f t="shared" si="298"/>
        <v>288</v>
      </c>
      <c r="R4761" s="8">
        <f t="shared" si="299"/>
        <v>22</v>
      </c>
      <c r="S4761" s="2" t="s">
        <v>31</v>
      </c>
      <c r="T4761" s="22" cm="1">
        <f t="array" ref="T4761">_xlfn.IFS(OR(Q4761&gt;$U$2,Q4761&lt;$U$3),Q4761*$V$2,OR(Q4761&gt;$U$3,Q4761&lt;$U$4),Q4761*$V$3,OR(Q4761&gt;$U$3,Q4761&lt;$U$4),Q4761*$V$4,OR(Q4761&gt;$U$5,Q4761&lt;$U$6),Q4761*$V$6,OR(Q4761&gt;$U$6,Q4761&lt;$U$7),Q4761*$V$7)</f>
        <v>5.76</v>
      </c>
    </row>
    <row r="4762" spans="1:20" x14ac:dyDescent="0.3">
      <c r="A4762" s="2" t="s">
        <v>5447</v>
      </c>
      <c r="B4762" s="5">
        <v>43835</v>
      </c>
      <c r="C4762" s="5">
        <v>43836</v>
      </c>
      <c r="D4762" s="2" t="s">
        <v>45</v>
      </c>
      <c r="E4762" s="2" t="s">
        <v>27</v>
      </c>
      <c r="F4762" s="2" t="s">
        <v>526</v>
      </c>
      <c r="G4762" s="6" t="str">
        <f>VLOOKUP(F4762,'Customer Info'!A:B,2,0)</f>
        <v>Deirdre</v>
      </c>
      <c r="H4762" s="6" t="str">
        <f>VLOOKUP(F4762,'Customer Info'!A:C,3,0)</f>
        <v>Greer</v>
      </c>
      <c r="I4762" s="6" t="str">
        <f>VLOOKUP(F4762,'Customer Info'!A:E,5,0)</f>
        <v>Perth</v>
      </c>
      <c r="J4762" s="2" t="s">
        <v>790</v>
      </c>
      <c r="K4762" s="2">
        <v>222</v>
      </c>
      <c r="L4762" s="2">
        <v>208</v>
      </c>
      <c r="M4762" s="2">
        <v>6</v>
      </c>
      <c r="N4762" s="7">
        <f t="shared" si="296"/>
        <v>1248</v>
      </c>
      <c r="O4762" s="7">
        <f t="shared" si="297"/>
        <v>1332</v>
      </c>
      <c r="P4762" s="2">
        <v>30</v>
      </c>
      <c r="Q4762" s="8">
        <f t="shared" si="298"/>
        <v>1362</v>
      </c>
      <c r="R4762" s="8">
        <f t="shared" si="299"/>
        <v>84</v>
      </c>
      <c r="S4762" s="2" t="s">
        <v>61</v>
      </c>
      <c r="T4762" s="22" cm="1">
        <f t="array" ref="T4762">_xlfn.IFS(OR(Q4762&gt;$U$2,Q4762&lt;$U$3),Q4762*$V$2,OR(Q4762&gt;$U$3,Q4762&lt;$U$4),Q4762*$V$3,OR(Q4762&gt;$U$3,Q4762&lt;$U$4),Q4762*$V$4,OR(Q4762&gt;$U$5,Q4762&lt;$U$6),Q4762*$V$6,OR(Q4762&gt;$U$6,Q4762&lt;$U$7),Q4762*$V$7)</f>
        <v>27.240000000000002</v>
      </c>
    </row>
    <row r="4763" spans="1:20" x14ac:dyDescent="0.3">
      <c r="A4763" s="2" t="s">
        <v>5448</v>
      </c>
      <c r="B4763" s="5">
        <v>44025</v>
      </c>
      <c r="C4763" s="5">
        <v>44025</v>
      </c>
      <c r="D4763" s="2" t="s">
        <v>45</v>
      </c>
      <c r="E4763" s="2" t="s">
        <v>34</v>
      </c>
      <c r="F4763" s="2" t="s">
        <v>731</v>
      </c>
      <c r="G4763" s="6" t="str">
        <f>VLOOKUP(F4763,'Customer Info'!A:B,2,0)</f>
        <v>Thomas</v>
      </c>
      <c r="H4763" s="6" t="str">
        <f>VLOOKUP(F4763,'Customer Info'!A:C,3,0)</f>
        <v>Seio</v>
      </c>
      <c r="I4763" s="6" t="str">
        <f>VLOOKUP(F4763,'Customer Info'!A:E,5,0)</f>
        <v>Melbourne</v>
      </c>
      <c r="J4763" s="2" t="s">
        <v>114</v>
      </c>
      <c r="K4763" s="2">
        <v>1103</v>
      </c>
      <c r="L4763" s="2">
        <v>1030</v>
      </c>
      <c r="M4763" s="2">
        <v>2</v>
      </c>
      <c r="N4763" s="7">
        <f t="shared" si="296"/>
        <v>2060</v>
      </c>
      <c r="O4763" s="7">
        <f t="shared" si="297"/>
        <v>2206</v>
      </c>
      <c r="P4763" s="2">
        <v>55</v>
      </c>
      <c r="Q4763" s="8">
        <f t="shared" si="298"/>
        <v>2261</v>
      </c>
      <c r="R4763" s="8">
        <f t="shared" si="299"/>
        <v>146</v>
      </c>
      <c r="S4763" s="2" t="s">
        <v>31</v>
      </c>
      <c r="T4763" s="22" cm="1">
        <f t="array" ref="T4763">_xlfn.IFS(OR(Q4763&gt;$U$2,Q4763&lt;$U$3),Q4763*$V$2,OR(Q4763&gt;$U$3,Q4763&lt;$U$4),Q4763*$V$3,OR(Q4763&gt;$U$3,Q4763&lt;$U$4),Q4763*$V$4,OR(Q4763&gt;$U$5,Q4763&lt;$U$6),Q4763*$V$6,OR(Q4763&gt;$U$6,Q4763&lt;$U$7),Q4763*$V$7)</f>
        <v>45.22</v>
      </c>
    </row>
    <row r="4764" spans="1:20" x14ac:dyDescent="0.3">
      <c r="A4764" s="2" t="s">
        <v>5449</v>
      </c>
      <c r="B4764" s="5">
        <v>43986</v>
      </c>
      <c r="C4764" s="5">
        <v>43988</v>
      </c>
      <c r="D4764" s="2" t="s">
        <v>26</v>
      </c>
      <c r="E4764" s="2" t="s">
        <v>66</v>
      </c>
      <c r="F4764" s="2" t="s">
        <v>535</v>
      </c>
      <c r="G4764" s="6" t="str">
        <f>VLOOKUP(F4764,'Customer Info'!A:B,2,0)</f>
        <v>Jessica</v>
      </c>
      <c r="H4764" s="6" t="str">
        <f>VLOOKUP(F4764,'Customer Info'!A:C,3,0)</f>
        <v>Myrick</v>
      </c>
      <c r="I4764" s="6" t="str">
        <f>VLOOKUP(F4764,'Customer Info'!A:E,5,0)</f>
        <v>Krefeld</v>
      </c>
      <c r="J4764" s="2" t="s">
        <v>202</v>
      </c>
      <c r="K4764" s="2">
        <v>6481</v>
      </c>
      <c r="L4764" s="2">
        <v>5884</v>
      </c>
      <c r="M4764" s="2">
        <v>5</v>
      </c>
      <c r="N4764" s="7">
        <f t="shared" si="296"/>
        <v>29420</v>
      </c>
      <c r="O4764" s="7">
        <f t="shared" si="297"/>
        <v>32405</v>
      </c>
      <c r="P4764" s="2">
        <v>91</v>
      </c>
      <c r="Q4764" s="8">
        <f t="shared" si="298"/>
        <v>32496</v>
      </c>
      <c r="R4764" s="8">
        <f t="shared" si="299"/>
        <v>2985</v>
      </c>
      <c r="S4764" s="2" t="s">
        <v>69</v>
      </c>
      <c r="T4764" s="22" cm="1">
        <f t="array" ref="T4764">_xlfn.IFS(OR(Q4764&gt;$U$2,Q4764&lt;$U$3),Q4764*$V$2,OR(Q4764&gt;$U$3,Q4764&lt;$U$4),Q4764*$V$3,OR(Q4764&gt;$U$3,Q4764&lt;$U$4),Q4764*$V$4,OR(Q4764&gt;$U$5,Q4764&lt;$U$6),Q4764*$V$6,OR(Q4764&gt;$U$6,Q4764&lt;$U$7),Q4764*$V$7)</f>
        <v>649.91999999999996</v>
      </c>
    </row>
    <row r="4765" spans="1:20" x14ac:dyDescent="0.3">
      <c r="A4765" s="2" t="s">
        <v>5450</v>
      </c>
      <c r="B4765" s="5">
        <v>43876</v>
      </c>
      <c r="C4765" s="5">
        <v>43876</v>
      </c>
      <c r="D4765" s="2" t="s">
        <v>45</v>
      </c>
      <c r="E4765" s="2" t="s">
        <v>27</v>
      </c>
      <c r="F4765" s="2" t="s">
        <v>844</v>
      </c>
      <c r="G4765" s="6" t="str">
        <f>VLOOKUP(F4765,'Customer Info'!A:B,2,0)</f>
        <v>Brendan</v>
      </c>
      <c r="H4765" s="6" t="str">
        <f>VLOOKUP(F4765,'Customer Info'!A:C,3,0)</f>
        <v>Murry</v>
      </c>
      <c r="I4765" s="6" t="str">
        <f>VLOOKUP(F4765,'Customer Info'!A:E,5,0)</f>
        <v>Schwerin</v>
      </c>
      <c r="J4765" s="2" t="s">
        <v>402</v>
      </c>
      <c r="K4765" s="2">
        <v>63</v>
      </c>
      <c r="L4765" s="2">
        <v>59</v>
      </c>
      <c r="M4765" s="2">
        <v>5</v>
      </c>
      <c r="N4765" s="7">
        <f t="shared" si="296"/>
        <v>295</v>
      </c>
      <c r="O4765" s="7">
        <f t="shared" si="297"/>
        <v>315</v>
      </c>
      <c r="P4765" s="2">
        <v>10</v>
      </c>
      <c r="Q4765" s="8">
        <f t="shared" si="298"/>
        <v>325</v>
      </c>
      <c r="R4765" s="8">
        <f t="shared" si="299"/>
        <v>20</v>
      </c>
      <c r="S4765" s="2" t="s">
        <v>31</v>
      </c>
      <c r="T4765" s="22" cm="1">
        <f t="array" ref="T4765">_xlfn.IFS(OR(Q4765&gt;$U$2,Q4765&lt;$U$3),Q4765*$V$2,OR(Q4765&gt;$U$3,Q4765&lt;$U$4),Q4765*$V$3,OR(Q4765&gt;$U$3,Q4765&lt;$U$4),Q4765*$V$4,OR(Q4765&gt;$U$5,Q4765&lt;$U$6),Q4765*$V$6,OR(Q4765&gt;$U$6,Q4765&lt;$U$7),Q4765*$V$7)</f>
        <v>6.5</v>
      </c>
    </row>
    <row r="4766" spans="1:20" x14ac:dyDescent="0.3">
      <c r="A4766" s="2" t="s">
        <v>5451</v>
      </c>
      <c r="B4766" s="5">
        <v>43942</v>
      </c>
      <c r="C4766" s="5">
        <v>43944</v>
      </c>
      <c r="D4766" s="2" t="s">
        <v>45</v>
      </c>
      <c r="E4766" s="2" t="s">
        <v>41</v>
      </c>
      <c r="F4766" s="2" t="s">
        <v>152</v>
      </c>
      <c r="G4766" s="6" t="str">
        <f>VLOOKUP(F4766,'Customer Info'!A:B,2,0)</f>
        <v>Larry</v>
      </c>
      <c r="H4766" s="6" t="str">
        <f>VLOOKUP(F4766,'Customer Info'!A:C,3,0)</f>
        <v>Blacks</v>
      </c>
      <c r="I4766" s="6" t="str">
        <f>VLOOKUP(F4766,'Customer Info'!A:E,5,0)</f>
        <v>Shangyu</v>
      </c>
      <c r="J4766" s="2" t="s">
        <v>348</v>
      </c>
      <c r="K4766" s="2">
        <v>187</v>
      </c>
      <c r="L4766" s="2">
        <v>176</v>
      </c>
      <c r="M4766" s="2">
        <v>5</v>
      </c>
      <c r="N4766" s="7">
        <f t="shared" si="296"/>
        <v>880</v>
      </c>
      <c r="O4766" s="7">
        <f t="shared" si="297"/>
        <v>935</v>
      </c>
      <c r="P4766" s="2">
        <v>30</v>
      </c>
      <c r="Q4766" s="8">
        <f t="shared" si="298"/>
        <v>965</v>
      </c>
      <c r="R4766" s="8">
        <f t="shared" si="299"/>
        <v>55</v>
      </c>
      <c r="S4766" s="2" t="s">
        <v>31</v>
      </c>
      <c r="T4766" s="22" cm="1">
        <f t="array" ref="T4766">_xlfn.IFS(OR(Q4766&gt;$U$2,Q4766&lt;$U$3),Q4766*$V$2,OR(Q4766&gt;$U$3,Q4766&lt;$U$4),Q4766*$V$3,OR(Q4766&gt;$U$3,Q4766&lt;$U$4),Q4766*$V$4,OR(Q4766&gt;$U$5,Q4766&lt;$U$6),Q4766*$V$6,OR(Q4766&gt;$U$6,Q4766&lt;$U$7),Q4766*$V$7)</f>
        <v>19.3</v>
      </c>
    </row>
    <row r="4767" spans="1:20" x14ac:dyDescent="0.3">
      <c r="A4767" s="2" t="s">
        <v>5452</v>
      </c>
      <c r="B4767" s="5">
        <v>44108</v>
      </c>
      <c r="C4767" s="5">
        <v>44109</v>
      </c>
      <c r="D4767" s="2" t="s">
        <v>45</v>
      </c>
      <c r="E4767" s="2" t="s">
        <v>41</v>
      </c>
      <c r="F4767" s="2" t="s">
        <v>1578</v>
      </c>
      <c r="G4767" s="6" t="str">
        <f>VLOOKUP(F4767,'Customer Info'!A:B,2,0)</f>
        <v>Robert</v>
      </c>
      <c r="H4767" s="6" t="str">
        <f>VLOOKUP(F4767,'Customer Info'!A:C,3,0)</f>
        <v>Dilbeck</v>
      </c>
      <c r="I4767" s="6" t="str">
        <f>VLOOKUP(F4767,'Customer Info'!A:E,5,0)</f>
        <v>Melton</v>
      </c>
      <c r="J4767" s="2" t="s">
        <v>91</v>
      </c>
      <c r="K4767" s="2">
        <v>1169</v>
      </c>
      <c r="L4767" s="2">
        <v>1072</v>
      </c>
      <c r="M4767" s="2">
        <v>4</v>
      </c>
      <c r="N4767" s="7">
        <f t="shared" si="296"/>
        <v>4288</v>
      </c>
      <c r="O4767" s="7">
        <f t="shared" si="297"/>
        <v>4676</v>
      </c>
      <c r="P4767" s="2">
        <v>69</v>
      </c>
      <c r="Q4767" s="8">
        <f t="shared" si="298"/>
        <v>4745</v>
      </c>
      <c r="R4767" s="8">
        <f t="shared" si="299"/>
        <v>388</v>
      </c>
      <c r="S4767" s="2" t="s">
        <v>61</v>
      </c>
      <c r="T4767" s="22" cm="1">
        <f t="array" ref="T4767">_xlfn.IFS(OR(Q4767&gt;$U$2,Q4767&lt;$U$3),Q4767*$V$2,OR(Q4767&gt;$U$3,Q4767&lt;$U$4),Q4767*$V$3,OR(Q4767&gt;$U$3,Q4767&lt;$U$4),Q4767*$V$4,OR(Q4767&gt;$U$5,Q4767&lt;$U$6),Q4767*$V$6,OR(Q4767&gt;$U$6,Q4767&lt;$U$7),Q4767*$V$7)</f>
        <v>94.9</v>
      </c>
    </row>
    <row r="4768" spans="1:20" x14ac:dyDescent="0.3">
      <c r="A4768" s="2" t="s">
        <v>5453</v>
      </c>
      <c r="B4768" s="5">
        <v>43882</v>
      </c>
      <c r="C4768" s="5">
        <v>43883</v>
      </c>
      <c r="D4768" s="2" t="s">
        <v>45</v>
      </c>
      <c r="E4768" s="2" t="s">
        <v>46</v>
      </c>
      <c r="F4768" s="2" t="s">
        <v>373</v>
      </c>
      <c r="G4768" s="6" t="str">
        <f>VLOOKUP(F4768,'Customer Info'!A:B,2,0)</f>
        <v>Joy</v>
      </c>
      <c r="H4768" s="6" t="str">
        <f>VLOOKUP(F4768,'Customer Info'!A:C,3,0)</f>
        <v>Daniels</v>
      </c>
      <c r="I4768" s="6" t="str">
        <f>VLOOKUP(F4768,'Customer Info'!A:E,5,0)</f>
        <v>Cairns</v>
      </c>
      <c r="J4768" s="2" t="s">
        <v>864</v>
      </c>
      <c r="K4768" s="2">
        <v>173</v>
      </c>
      <c r="L4768" s="2">
        <v>155</v>
      </c>
      <c r="M4768" s="2">
        <v>3</v>
      </c>
      <c r="N4768" s="7">
        <f t="shared" si="296"/>
        <v>465</v>
      </c>
      <c r="O4768" s="7">
        <f t="shared" si="297"/>
        <v>519</v>
      </c>
      <c r="P4768" s="2">
        <v>30</v>
      </c>
      <c r="Q4768" s="8">
        <f t="shared" si="298"/>
        <v>549</v>
      </c>
      <c r="R4768" s="8">
        <f t="shared" si="299"/>
        <v>54</v>
      </c>
      <c r="S4768" s="2" t="s">
        <v>61</v>
      </c>
      <c r="T4768" s="22" cm="1">
        <f t="array" ref="T4768">_xlfn.IFS(OR(Q4768&gt;$U$2,Q4768&lt;$U$3),Q4768*$V$2,OR(Q4768&gt;$U$3,Q4768&lt;$U$4),Q4768*$V$3,OR(Q4768&gt;$U$3,Q4768&lt;$U$4),Q4768*$V$4,OR(Q4768&gt;$U$5,Q4768&lt;$U$6),Q4768*$V$6,OR(Q4768&gt;$U$6,Q4768&lt;$U$7),Q4768*$V$7)</f>
        <v>10.98</v>
      </c>
    </row>
    <row r="4769" spans="1:20" x14ac:dyDescent="0.3">
      <c r="A4769" s="2" t="s">
        <v>5454</v>
      </c>
      <c r="B4769" s="5">
        <v>43831</v>
      </c>
      <c r="C4769" s="5">
        <v>43832</v>
      </c>
      <c r="D4769" s="2" t="s">
        <v>45</v>
      </c>
      <c r="E4769" s="2" t="s">
        <v>27</v>
      </c>
      <c r="F4769" s="2" t="s">
        <v>475</v>
      </c>
      <c r="G4769" s="6" t="str">
        <f>VLOOKUP(F4769,'Customer Info'!A:B,2,0)</f>
        <v>Philip</v>
      </c>
      <c r="H4769" s="6" t="str">
        <f>VLOOKUP(F4769,'Customer Info'!A:C,3,0)</f>
        <v>Brown</v>
      </c>
      <c r="I4769" s="6" t="str">
        <f>VLOOKUP(F4769,'Customer Info'!A:E,5,0)</f>
        <v>Binjai</v>
      </c>
      <c r="J4769" s="2" t="s">
        <v>520</v>
      </c>
      <c r="K4769" s="2">
        <v>1017</v>
      </c>
      <c r="L4769" s="2">
        <v>950</v>
      </c>
      <c r="M4769" s="2">
        <v>7</v>
      </c>
      <c r="N4769" s="7">
        <f t="shared" si="296"/>
        <v>6650</v>
      </c>
      <c r="O4769" s="7">
        <f t="shared" si="297"/>
        <v>7119</v>
      </c>
      <c r="P4769" s="2">
        <v>67</v>
      </c>
      <c r="Q4769" s="8">
        <f t="shared" si="298"/>
        <v>7186</v>
      </c>
      <c r="R4769" s="8">
        <f t="shared" si="299"/>
        <v>469</v>
      </c>
      <c r="S4769" s="2" t="s">
        <v>61</v>
      </c>
      <c r="T4769" s="22" cm="1">
        <f t="array" ref="T4769">_xlfn.IFS(OR(Q4769&gt;$U$2,Q4769&lt;$U$3),Q4769*$V$2,OR(Q4769&gt;$U$3,Q4769&lt;$U$4),Q4769*$V$3,OR(Q4769&gt;$U$3,Q4769&lt;$U$4),Q4769*$V$4,OR(Q4769&gt;$U$5,Q4769&lt;$U$6),Q4769*$V$6,OR(Q4769&gt;$U$6,Q4769&lt;$U$7),Q4769*$V$7)</f>
        <v>143.72</v>
      </c>
    </row>
    <row r="4770" spans="1:20" x14ac:dyDescent="0.3">
      <c r="A4770" s="2" t="s">
        <v>5455</v>
      </c>
      <c r="B4770" s="5">
        <v>43913</v>
      </c>
      <c r="C4770" s="5">
        <v>43915</v>
      </c>
      <c r="D4770" s="2" t="s">
        <v>45</v>
      </c>
      <c r="E4770" s="2" t="s">
        <v>46</v>
      </c>
      <c r="F4770" s="2" t="s">
        <v>1442</v>
      </c>
      <c r="G4770" s="6" t="str">
        <f>VLOOKUP(F4770,'Customer Info'!A:B,2,0)</f>
        <v>Brad</v>
      </c>
      <c r="H4770" s="6" t="str">
        <f>VLOOKUP(F4770,'Customer Info'!A:C,3,0)</f>
        <v>Eason</v>
      </c>
      <c r="I4770" s="6" t="str">
        <f>VLOOKUP(F4770,'Customer Info'!A:E,5,0)</f>
        <v>Oberhausen</v>
      </c>
      <c r="J4770" s="2" t="s">
        <v>762</v>
      </c>
      <c r="K4770" s="2">
        <v>175</v>
      </c>
      <c r="L4770" s="2">
        <v>158</v>
      </c>
      <c r="M4770" s="2">
        <v>2</v>
      </c>
      <c r="N4770" s="7">
        <f t="shared" si="296"/>
        <v>316</v>
      </c>
      <c r="O4770" s="7">
        <f t="shared" si="297"/>
        <v>350</v>
      </c>
      <c r="P4770" s="2">
        <v>30</v>
      </c>
      <c r="Q4770" s="8">
        <f t="shared" si="298"/>
        <v>380</v>
      </c>
      <c r="R4770" s="8">
        <f t="shared" si="299"/>
        <v>34</v>
      </c>
      <c r="S4770" s="2" t="s">
        <v>61</v>
      </c>
      <c r="T4770" s="22" cm="1">
        <f t="array" ref="T4770">_xlfn.IFS(OR(Q4770&gt;$U$2,Q4770&lt;$U$3),Q4770*$V$2,OR(Q4770&gt;$U$3,Q4770&lt;$U$4),Q4770*$V$3,OR(Q4770&gt;$U$3,Q4770&lt;$U$4),Q4770*$V$4,OR(Q4770&gt;$U$5,Q4770&lt;$U$6),Q4770*$V$6,OR(Q4770&gt;$U$6,Q4770&lt;$U$7),Q4770*$V$7)</f>
        <v>7.6000000000000005</v>
      </c>
    </row>
    <row r="4771" spans="1:20" x14ac:dyDescent="0.3">
      <c r="A4771" s="2" t="s">
        <v>5456</v>
      </c>
      <c r="B4771" s="5">
        <v>44169</v>
      </c>
      <c r="C4771" s="5">
        <v>44171</v>
      </c>
      <c r="D4771" s="2" t="s">
        <v>45</v>
      </c>
      <c r="E4771" s="2" t="s">
        <v>34</v>
      </c>
      <c r="F4771" s="2" t="s">
        <v>388</v>
      </c>
      <c r="G4771" s="6" t="str">
        <f>VLOOKUP(F4771,'Customer Info'!A:B,2,0)</f>
        <v>Cyra</v>
      </c>
      <c r="H4771" s="6" t="str">
        <f>VLOOKUP(F4771,'Customer Info'!A:C,3,0)</f>
        <v>Reiten</v>
      </c>
      <c r="I4771" s="6" t="str">
        <f>VLOOKUP(F4771,'Customer Info'!A:E,5,0)</f>
        <v>Srinagar</v>
      </c>
      <c r="J4771" s="2" t="s">
        <v>490</v>
      </c>
      <c r="K4771" s="2">
        <v>166</v>
      </c>
      <c r="L4771" s="2">
        <v>157</v>
      </c>
      <c r="M4771" s="2">
        <v>1</v>
      </c>
      <c r="N4771" s="7">
        <f t="shared" si="296"/>
        <v>157</v>
      </c>
      <c r="O4771" s="7">
        <f t="shared" si="297"/>
        <v>166</v>
      </c>
      <c r="P4771" s="2">
        <v>30</v>
      </c>
      <c r="Q4771" s="8">
        <f t="shared" si="298"/>
        <v>196</v>
      </c>
      <c r="R4771" s="8">
        <f t="shared" si="299"/>
        <v>9</v>
      </c>
      <c r="S4771" s="2" t="s">
        <v>61</v>
      </c>
      <c r="T4771" s="22" cm="1">
        <f t="array" ref="T4771">_xlfn.IFS(OR(Q4771&gt;$U$2,Q4771&lt;$U$3),Q4771*$V$2,OR(Q4771&gt;$U$3,Q4771&lt;$U$4),Q4771*$V$3,OR(Q4771&gt;$U$3,Q4771&lt;$U$4),Q4771*$V$4,OR(Q4771&gt;$U$5,Q4771&lt;$U$6),Q4771*$V$6,OR(Q4771&gt;$U$6,Q4771&lt;$U$7),Q4771*$V$7)</f>
        <v>3.92</v>
      </c>
    </row>
    <row r="4772" spans="1:20" x14ac:dyDescent="0.3">
      <c r="A4772" s="2" t="s">
        <v>5457</v>
      </c>
      <c r="B4772" s="5">
        <v>44102</v>
      </c>
      <c r="C4772" s="5">
        <v>44102</v>
      </c>
      <c r="D4772" s="2" t="s">
        <v>26</v>
      </c>
      <c r="E4772" s="2" t="s">
        <v>66</v>
      </c>
      <c r="F4772" s="2" t="s">
        <v>2295</v>
      </c>
      <c r="G4772" s="6" t="str">
        <f>VLOOKUP(F4772,'Customer Info'!A:B,2,0)</f>
        <v>Filia</v>
      </c>
      <c r="H4772" s="6" t="str">
        <f>VLOOKUP(F4772,'Customer Info'!A:C,3,0)</f>
        <v>McAdams</v>
      </c>
      <c r="I4772" s="6" t="str">
        <f>VLOOKUP(F4772,'Customer Info'!A:E,5,0)</f>
        <v>Lucknow</v>
      </c>
      <c r="J4772" s="2" t="s">
        <v>412</v>
      </c>
      <c r="K4772" s="2">
        <v>8026</v>
      </c>
      <c r="L4772" s="2">
        <v>7572</v>
      </c>
      <c r="M4772" s="2">
        <v>3</v>
      </c>
      <c r="N4772" s="7">
        <f t="shared" si="296"/>
        <v>22716</v>
      </c>
      <c r="O4772" s="7">
        <f t="shared" si="297"/>
        <v>24078</v>
      </c>
      <c r="P4772" s="2">
        <v>82</v>
      </c>
      <c r="Q4772" s="8">
        <f t="shared" si="298"/>
        <v>24160</v>
      </c>
      <c r="R4772" s="8">
        <f t="shared" si="299"/>
        <v>1362</v>
      </c>
      <c r="S4772" s="2" t="s">
        <v>69</v>
      </c>
      <c r="T4772" s="22" cm="1">
        <f t="array" ref="T4772">_xlfn.IFS(OR(Q4772&gt;$U$2,Q4772&lt;$U$3),Q4772*$V$2,OR(Q4772&gt;$U$3,Q4772&lt;$U$4),Q4772*$V$3,OR(Q4772&gt;$U$3,Q4772&lt;$U$4),Q4772*$V$4,OR(Q4772&gt;$U$5,Q4772&lt;$U$6),Q4772*$V$6,OR(Q4772&gt;$U$6,Q4772&lt;$U$7),Q4772*$V$7)</f>
        <v>483.2</v>
      </c>
    </row>
    <row r="4773" spans="1:20" x14ac:dyDescent="0.3">
      <c r="A4773" s="2" t="s">
        <v>5458</v>
      </c>
      <c r="B4773" s="5">
        <v>44067</v>
      </c>
      <c r="C4773" s="5">
        <v>44068</v>
      </c>
      <c r="D4773" s="2" t="s">
        <v>45</v>
      </c>
      <c r="E4773" s="2" t="s">
        <v>66</v>
      </c>
      <c r="F4773" s="2" t="s">
        <v>782</v>
      </c>
      <c r="G4773" s="6" t="str">
        <f>VLOOKUP(F4773,'Customer Info'!A:B,2,0)</f>
        <v>Duane</v>
      </c>
      <c r="H4773" s="6" t="str">
        <f>VLOOKUP(F4773,'Customer Info'!A:C,3,0)</f>
        <v>Benoit</v>
      </c>
      <c r="I4773" s="6" t="str">
        <f>VLOOKUP(F4773,'Customer Info'!A:E,5,0)</f>
        <v>Tamworth</v>
      </c>
      <c r="J4773" s="2" t="s">
        <v>39</v>
      </c>
      <c r="K4773" s="2">
        <v>79</v>
      </c>
      <c r="L4773" s="2">
        <v>75</v>
      </c>
      <c r="M4773" s="2">
        <v>1</v>
      </c>
      <c r="N4773" s="7">
        <f t="shared" si="296"/>
        <v>75</v>
      </c>
      <c r="O4773" s="7">
        <f t="shared" si="297"/>
        <v>79</v>
      </c>
      <c r="P4773" s="2">
        <v>10</v>
      </c>
      <c r="Q4773" s="8">
        <f t="shared" si="298"/>
        <v>89</v>
      </c>
      <c r="R4773" s="8">
        <f t="shared" si="299"/>
        <v>4</v>
      </c>
      <c r="S4773" s="2" t="s">
        <v>61</v>
      </c>
      <c r="T4773" s="22" cm="1">
        <f t="array" ref="T4773">_xlfn.IFS(OR(Q4773&gt;$U$2,Q4773&lt;$U$3),Q4773*$V$2,OR(Q4773&gt;$U$3,Q4773&lt;$U$4),Q4773*$V$3,OR(Q4773&gt;$U$3,Q4773&lt;$U$4),Q4773*$V$4,OR(Q4773&gt;$U$5,Q4773&lt;$U$6),Q4773*$V$6,OR(Q4773&gt;$U$6,Q4773&lt;$U$7),Q4773*$V$7)</f>
        <v>1.78</v>
      </c>
    </row>
    <row r="4774" spans="1:20" x14ac:dyDescent="0.3">
      <c r="A4774" s="2" t="s">
        <v>5459</v>
      </c>
      <c r="B4774" s="5">
        <v>43904</v>
      </c>
      <c r="C4774" s="5">
        <v>43904</v>
      </c>
      <c r="D4774" s="2" t="s">
        <v>33</v>
      </c>
      <c r="E4774" s="2" t="s">
        <v>66</v>
      </c>
      <c r="F4774" s="2" t="s">
        <v>627</v>
      </c>
      <c r="G4774" s="6" t="str">
        <f>VLOOKUP(F4774,'Customer Info'!A:B,2,0)</f>
        <v>Rick</v>
      </c>
      <c r="H4774" s="6" t="str">
        <f>VLOOKUP(F4774,'Customer Info'!A:C,3,0)</f>
        <v>Duston</v>
      </c>
      <c r="I4774" s="6" t="str">
        <f>VLOOKUP(F4774,'Customer Info'!A:E,5,0)</f>
        <v>Surakarta</v>
      </c>
      <c r="J4774" s="2" t="s">
        <v>530</v>
      </c>
      <c r="K4774" s="2">
        <v>6585</v>
      </c>
      <c r="L4774" s="2">
        <v>6105</v>
      </c>
      <c r="M4774" s="2">
        <v>1</v>
      </c>
      <c r="N4774" s="7">
        <f t="shared" si="296"/>
        <v>6105</v>
      </c>
      <c r="O4774" s="7">
        <f t="shared" si="297"/>
        <v>6585</v>
      </c>
      <c r="P4774" s="2">
        <v>87</v>
      </c>
      <c r="Q4774" s="8">
        <f t="shared" si="298"/>
        <v>6672</v>
      </c>
      <c r="R4774" s="8">
        <f t="shared" si="299"/>
        <v>480</v>
      </c>
      <c r="S4774" s="2" t="s">
        <v>61</v>
      </c>
      <c r="T4774" s="22" cm="1">
        <f t="array" ref="T4774">_xlfn.IFS(OR(Q4774&gt;$U$2,Q4774&lt;$U$3),Q4774*$V$2,OR(Q4774&gt;$U$3,Q4774&lt;$U$4),Q4774*$V$3,OR(Q4774&gt;$U$3,Q4774&lt;$U$4),Q4774*$V$4,OR(Q4774&gt;$U$5,Q4774&lt;$U$6),Q4774*$V$6,OR(Q4774&gt;$U$6,Q4774&lt;$U$7),Q4774*$V$7)</f>
        <v>133.44</v>
      </c>
    </row>
    <row r="4775" spans="1:20" x14ac:dyDescent="0.3">
      <c r="A4775" s="2" t="s">
        <v>5460</v>
      </c>
      <c r="B4775" s="5">
        <v>43841</v>
      </c>
      <c r="C4775" s="5">
        <v>43842</v>
      </c>
      <c r="D4775" s="2" t="s">
        <v>26</v>
      </c>
      <c r="E4775" s="2" t="s">
        <v>27</v>
      </c>
      <c r="F4775" s="2" t="s">
        <v>445</v>
      </c>
      <c r="G4775" s="6" t="str">
        <f>VLOOKUP(F4775,'Customer Info'!A:B,2,0)</f>
        <v>Lisa</v>
      </c>
      <c r="H4775" s="6" t="str">
        <f>VLOOKUP(F4775,'Customer Info'!A:C,3,0)</f>
        <v>DeCherney</v>
      </c>
      <c r="I4775" s="6" t="str">
        <f>VLOOKUP(F4775,'Customer Info'!A:E,5,0)</f>
        <v>Ningbo</v>
      </c>
      <c r="J4775" s="2" t="s">
        <v>790</v>
      </c>
      <c r="K4775" s="2">
        <v>2981</v>
      </c>
      <c r="L4775" s="2">
        <v>2870</v>
      </c>
      <c r="M4775" s="2">
        <v>4</v>
      </c>
      <c r="N4775" s="7">
        <f t="shared" si="296"/>
        <v>11480</v>
      </c>
      <c r="O4775" s="7">
        <f t="shared" si="297"/>
        <v>11924</v>
      </c>
      <c r="P4775" s="2">
        <v>54</v>
      </c>
      <c r="Q4775" s="8">
        <f t="shared" si="298"/>
        <v>11978</v>
      </c>
      <c r="R4775" s="8">
        <f t="shared" si="299"/>
        <v>444</v>
      </c>
      <c r="S4775" s="2" t="s">
        <v>31</v>
      </c>
      <c r="T4775" s="22" cm="1">
        <f t="array" ref="T4775">_xlfn.IFS(OR(Q4775&gt;$U$2,Q4775&lt;$U$3),Q4775*$V$2,OR(Q4775&gt;$U$3,Q4775&lt;$U$4),Q4775*$V$3,OR(Q4775&gt;$U$3,Q4775&lt;$U$4),Q4775*$V$4,OR(Q4775&gt;$U$5,Q4775&lt;$U$6),Q4775*$V$6,OR(Q4775&gt;$U$6,Q4775&lt;$U$7),Q4775*$V$7)</f>
        <v>239.56</v>
      </c>
    </row>
    <row r="4776" spans="1:20" x14ac:dyDescent="0.3">
      <c r="A4776" s="2" t="s">
        <v>5461</v>
      </c>
      <c r="B4776" s="5">
        <v>43956</v>
      </c>
      <c r="C4776" s="5">
        <v>43958</v>
      </c>
      <c r="D4776" s="2" t="s">
        <v>45</v>
      </c>
      <c r="E4776" s="2" t="s">
        <v>46</v>
      </c>
      <c r="F4776" s="2" t="s">
        <v>2057</v>
      </c>
      <c r="G4776" s="6" t="str">
        <f>VLOOKUP(F4776,'Customer Info'!A:B,2,0)</f>
        <v>Kunst</v>
      </c>
      <c r="H4776" s="6" t="str">
        <f>VLOOKUP(F4776,'Customer Info'!A:C,3,0)</f>
        <v>Miller</v>
      </c>
      <c r="I4776" s="6" t="str">
        <f>VLOOKUP(F4776,'Customer Info'!A:E,5,0)</f>
        <v>Jakarta</v>
      </c>
      <c r="J4776" s="2" t="s">
        <v>283</v>
      </c>
      <c r="K4776" s="2">
        <v>666</v>
      </c>
      <c r="L4776" s="2">
        <v>641</v>
      </c>
      <c r="M4776" s="2">
        <v>2</v>
      </c>
      <c r="N4776" s="7">
        <f t="shared" si="296"/>
        <v>1282</v>
      </c>
      <c r="O4776" s="7">
        <f t="shared" si="297"/>
        <v>1332</v>
      </c>
      <c r="P4776" s="2">
        <v>76</v>
      </c>
      <c r="Q4776" s="8">
        <f t="shared" si="298"/>
        <v>1408</v>
      </c>
      <c r="R4776" s="8">
        <f t="shared" si="299"/>
        <v>50</v>
      </c>
      <c r="S4776" s="2" t="s">
        <v>31</v>
      </c>
      <c r="T4776" s="22" cm="1">
        <f t="array" ref="T4776">_xlfn.IFS(OR(Q4776&gt;$U$2,Q4776&lt;$U$3),Q4776*$V$2,OR(Q4776&gt;$U$3,Q4776&lt;$U$4),Q4776*$V$3,OR(Q4776&gt;$U$3,Q4776&lt;$U$4),Q4776*$V$4,OR(Q4776&gt;$U$5,Q4776&lt;$U$6),Q4776*$V$6,OR(Q4776&gt;$U$6,Q4776&lt;$U$7),Q4776*$V$7)</f>
        <v>28.16</v>
      </c>
    </row>
    <row r="4777" spans="1:20" x14ac:dyDescent="0.3">
      <c r="A4777" s="2" t="s">
        <v>5462</v>
      </c>
      <c r="B4777" s="5">
        <v>44015</v>
      </c>
      <c r="C4777" s="5">
        <v>44016</v>
      </c>
      <c r="D4777" s="2" t="s">
        <v>26</v>
      </c>
      <c r="E4777" s="2" t="s">
        <v>27</v>
      </c>
      <c r="F4777" s="2" t="s">
        <v>373</v>
      </c>
      <c r="G4777" s="6" t="str">
        <f>VLOOKUP(F4777,'Customer Info'!A:B,2,0)</f>
        <v>Joy</v>
      </c>
      <c r="H4777" s="6" t="str">
        <f>VLOOKUP(F4777,'Customer Info'!A:C,3,0)</f>
        <v>Daniels</v>
      </c>
      <c r="I4777" s="6" t="str">
        <f>VLOOKUP(F4777,'Customer Info'!A:E,5,0)</f>
        <v>Cairns</v>
      </c>
      <c r="J4777" s="2" t="s">
        <v>570</v>
      </c>
      <c r="K4777" s="2">
        <v>4737</v>
      </c>
      <c r="L4777" s="2">
        <v>4473</v>
      </c>
      <c r="M4777" s="2">
        <v>3</v>
      </c>
      <c r="N4777" s="7">
        <f t="shared" si="296"/>
        <v>13419</v>
      </c>
      <c r="O4777" s="7">
        <f t="shared" si="297"/>
        <v>14211</v>
      </c>
      <c r="P4777" s="2">
        <v>47</v>
      </c>
      <c r="Q4777" s="8">
        <f t="shared" si="298"/>
        <v>14258</v>
      </c>
      <c r="R4777" s="8">
        <f t="shared" si="299"/>
        <v>792</v>
      </c>
      <c r="S4777" s="2" t="s">
        <v>31</v>
      </c>
      <c r="T4777" s="22" cm="1">
        <f t="array" ref="T4777">_xlfn.IFS(OR(Q4777&gt;$U$2,Q4777&lt;$U$3),Q4777*$V$2,OR(Q4777&gt;$U$3,Q4777&lt;$U$4),Q4777*$V$3,OR(Q4777&gt;$U$3,Q4777&lt;$U$4),Q4777*$V$4,OR(Q4777&gt;$U$5,Q4777&lt;$U$6),Q4777*$V$6,OR(Q4777&gt;$U$6,Q4777&lt;$U$7),Q4777*$V$7)</f>
        <v>285.16000000000003</v>
      </c>
    </row>
    <row r="4778" spans="1:20" x14ac:dyDescent="0.3">
      <c r="A4778" s="2" t="s">
        <v>5463</v>
      </c>
      <c r="B4778" s="5">
        <v>43860</v>
      </c>
      <c r="C4778" s="5">
        <v>43861</v>
      </c>
      <c r="D4778" s="2" t="s">
        <v>45</v>
      </c>
      <c r="E4778" s="2" t="s">
        <v>89</v>
      </c>
      <c r="F4778" s="2" t="s">
        <v>2211</v>
      </c>
      <c r="G4778" s="6" t="str">
        <f>VLOOKUP(F4778,'Customer Info'!A:B,2,0)</f>
        <v>Scott</v>
      </c>
      <c r="H4778" s="6" t="str">
        <f>VLOOKUP(F4778,'Customer Info'!A:C,3,0)</f>
        <v>Williamson</v>
      </c>
      <c r="I4778" s="6" t="str">
        <f>VLOOKUP(F4778,'Customer Info'!A:E,5,0)</f>
        <v>Launceston</v>
      </c>
      <c r="J4778" s="2" t="s">
        <v>323</v>
      </c>
      <c r="K4778" s="2">
        <v>193</v>
      </c>
      <c r="L4778" s="2">
        <v>173</v>
      </c>
      <c r="M4778" s="2">
        <v>4</v>
      </c>
      <c r="N4778" s="7">
        <f t="shared" si="296"/>
        <v>692</v>
      </c>
      <c r="O4778" s="7">
        <f t="shared" si="297"/>
        <v>772</v>
      </c>
      <c r="P4778" s="2">
        <v>30</v>
      </c>
      <c r="Q4778" s="8">
        <f t="shared" si="298"/>
        <v>802</v>
      </c>
      <c r="R4778" s="8">
        <f t="shared" si="299"/>
        <v>80</v>
      </c>
      <c r="S4778" s="2" t="s">
        <v>61</v>
      </c>
      <c r="T4778" s="22" cm="1">
        <f t="array" ref="T4778">_xlfn.IFS(OR(Q4778&gt;$U$2,Q4778&lt;$U$3),Q4778*$V$2,OR(Q4778&gt;$U$3,Q4778&lt;$U$4),Q4778*$V$3,OR(Q4778&gt;$U$3,Q4778&lt;$U$4),Q4778*$V$4,OR(Q4778&gt;$U$5,Q4778&lt;$U$6),Q4778*$V$6,OR(Q4778&gt;$U$6,Q4778&lt;$U$7),Q4778*$V$7)</f>
        <v>16.04</v>
      </c>
    </row>
    <row r="4779" spans="1:20" x14ac:dyDescent="0.3">
      <c r="A4779" s="2" t="s">
        <v>5464</v>
      </c>
      <c r="B4779" s="5">
        <v>44034</v>
      </c>
      <c r="C4779" s="5">
        <v>44035</v>
      </c>
      <c r="D4779" s="2" t="s">
        <v>26</v>
      </c>
      <c r="E4779" s="2" t="s">
        <v>89</v>
      </c>
      <c r="F4779" s="2" t="s">
        <v>2321</v>
      </c>
      <c r="G4779" s="6" t="str">
        <f>VLOOKUP(F4779,'Customer Info'!A:B,2,0)</f>
        <v>Erica</v>
      </c>
      <c r="H4779" s="6" t="str">
        <f>VLOOKUP(F4779,'Customer Info'!A:C,3,0)</f>
        <v>Hackney</v>
      </c>
      <c r="I4779" s="6" t="str">
        <f>VLOOKUP(F4779,'Customer Info'!A:E,5,0)</f>
        <v>Adelaide</v>
      </c>
      <c r="J4779" s="2" t="s">
        <v>384</v>
      </c>
      <c r="K4779" s="2">
        <v>3354</v>
      </c>
      <c r="L4779" s="2">
        <v>3102</v>
      </c>
      <c r="M4779" s="2">
        <v>8</v>
      </c>
      <c r="N4779" s="7">
        <f t="shared" si="296"/>
        <v>24816</v>
      </c>
      <c r="O4779" s="7">
        <f t="shared" si="297"/>
        <v>26832</v>
      </c>
      <c r="P4779" s="2">
        <v>29</v>
      </c>
      <c r="Q4779" s="8">
        <f t="shared" si="298"/>
        <v>26861</v>
      </c>
      <c r="R4779" s="8">
        <f t="shared" si="299"/>
        <v>2016</v>
      </c>
      <c r="S4779" s="2" t="s">
        <v>61</v>
      </c>
      <c r="T4779" s="22" cm="1">
        <f t="array" ref="T4779">_xlfn.IFS(OR(Q4779&gt;$U$2,Q4779&lt;$U$3),Q4779*$V$2,OR(Q4779&gt;$U$3,Q4779&lt;$U$4),Q4779*$V$3,OR(Q4779&gt;$U$3,Q4779&lt;$U$4),Q4779*$V$4,OR(Q4779&gt;$U$5,Q4779&lt;$U$6),Q4779*$V$6,OR(Q4779&gt;$U$6,Q4779&lt;$U$7),Q4779*$V$7)</f>
        <v>537.22</v>
      </c>
    </row>
    <row r="4780" spans="1:20" x14ac:dyDescent="0.3">
      <c r="A4780" s="2" t="s">
        <v>5465</v>
      </c>
      <c r="B4780" s="5">
        <v>44139</v>
      </c>
      <c r="C4780" s="5">
        <v>44141</v>
      </c>
      <c r="D4780" s="2" t="s">
        <v>33</v>
      </c>
      <c r="E4780" s="2" t="s">
        <v>89</v>
      </c>
      <c r="F4780" s="2" t="s">
        <v>629</v>
      </c>
      <c r="G4780" s="6" t="str">
        <f>VLOOKUP(F4780,'Customer Info'!A:B,2,0)</f>
        <v>Bart</v>
      </c>
      <c r="H4780" s="6" t="str">
        <f>VLOOKUP(F4780,'Customer Info'!A:C,3,0)</f>
        <v>Folk</v>
      </c>
      <c r="I4780" s="6" t="str">
        <f>VLOOKUP(F4780,'Customer Info'!A:E,5,0)</f>
        <v>Melbourne</v>
      </c>
      <c r="J4780" s="2" t="s">
        <v>314</v>
      </c>
      <c r="K4780" s="2">
        <v>6027</v>
      </c>
      <c r="L4780" s="2">
        <v>5694</v>
      </c>
      <c r="M4780" s="2">
        <v>3</v>
      </c>
      <c r="N4780" s="7">
        <f t="shared" si="296"/>
        <v>17082</v>
      </c>
      <c r="O4780" s="7">
        <f t="shared" si="297"/>
        <v>18081</v>
      </c>
      <c r="P4780" s="2">
        <v>29</v>
      </c>
      <c r="Q4780" s="8">
        <f t="shared" si="298"/>
        <v>18110</v>
      </c>
      <c r="R4780" s="8">
        <f t="shared" si="299"/>
        <v>999</v>
      </c>
      <c r="S4780" s="2" t="s">
        <v>31</v>
      </c>
      <c r="T4780" s="22" cm="1">
        <f t="array" ref="T4780">_xlfn.IFS(OR(Q4780&gt;$U$2,Q4780&lt;$U$3),Q4780*$V$2,OR(Q4780&gt;$U$3,Q4780&lt;$U$4),Q4780*$V$3,OR(Q4780&gt;$U$3,Q4780&lt;$U$4),Q4780*$V$4,OR(Q4780&gt;$U$5,Q4780&lt;$U$6),Q4780*$V$6,OR(Q4780&gt;$U$6,Q4780&lt;$U$7),Q4780*$V$7)</f>
        <v>362.2</v>
      </c>
    </row>
    <row r="4781" spans="1:20" x14ac:dyDescent="0.3">
      <c r="A4781" s="2" t="s">
        <v>5466</v>
      </c>
      <c r="B4781" s="5">
        <v>44139</v>
      </c>
      <c r="C4781" s="5">
        <v>44139</v>
      </c>
      <c r="D4781" s="2" t="s">
        <v>45</v>
      </c>
      <c r="E4781" s="2" t="s">
        <v>27</v>
      </c>
      <c r="F4781" s="2" t="s">
        <v>1884</v>
      </c>
      <c r="G4781" s="6" t="str">
        <f>VLOOKUP(F4781,'Customer Info'!A:B,2,0)</f>
        <v>John</v>
      </c>
      <c r="H4781" s="6" t="str">
        <f>VLOOKUP(F4781,'Customer Info'!A:C,3,0)</f>
        <v>Grady</v>
      </c>
      <c r="I4781" s="6" t="str">
        <f>VLOOKUP(F4781,'Customer Info'!A:E,5,0)</f>
        <v>Queanbeyan</v>
      </c>
      <c r="J4781" s="2" t="s">
        <v>138</v>
      </c>
      <c r="K4781" s="2">
        <v>188</v>
      </c>
      <c r="L4781" s="2">
        <v>173</v>
      </c>
      <c r="M4781" s="2">
        <v>3</v>
      </c>
      <c r="N4781" s="7">
        <f t="shared" si="296"/>
        <v>519</v>
      </c>
      <c r="O4781" s="7">
        <f t="shared" si="297"/>
        <v>564</v>
      </c>
      <c r="P4781" s="2">
        <v>30</v>
      </c>
      <c r="Q4781" s="8">
        <f t="shared" si="298"/>
        <v>594</v>
      </c>
      <c r="R4781" s="8">
        <f t="shared" si="299"/>
        <v>45</v>
      </c>
      <c r="S4781" s="2" t="s">
        <v>61</v>
      </c>
      <c r="T4781" s="22" cm="1">
        <f t="array" ref="T4781">_xlfn.IFS(OR(Q4781&gt;$U$2,Q4781&lt;$U$3),Q4781*$V$2,OR(Q4781&gt;$U$3,Q4781&lt;$U$4),Q4781*$V$3,OR(Q4781&gt;$U$3,Q4781&lt;$U$4),Q4781*$V$4,OR(Q4781&gt;$U$5,Q4781&lt;$U$6),Q4781*$V$6,OR(Q4781&gt;$U$6,Q4781&lt;$U$7),Q4781*$V$7)</f>
        <v>11.88</v>
      </c>
    </row>
    <row r="4782" spans="1:20" x14ac:dyDescent="0.3">
      <c r="A4782" s="2" t="s">
        <v>5467</v>
      </c>
      <c r="B4782" s="5">
        <v>44153</v>
      </c>
      <c r="C4782" s="5">
        <v>44153</v>
      </c>
      <c r="D4782" s="2" t="s">
        <v>45</v>
      </c>
      <c r="E4782" s="2" t="s">
        <v>41</v>
      </c>
      <c r="F4782" s="2" t="s">
        <v>627</v>
      </c>
      <c r="G4782" s="6" t="str">
        <f>VLOOKUP(F4782,'Customer Info'!A:B,2,0)</f>
        <v>Rick</v>
      </c>
      <c r="H4782" s="6" t="str">
        <f>VLOOKUP(F4782,'Customer Info'!A:C,3,0)</f>
        <v>Duston</v>
      </c>
      <c r="I4782" s="6" t="str">
        <f>VLOOKUP(F4782,'Customer Info'!A:E,5,0)</f>
        <v>Surakarta</v>
      </c>
      <c r="J4782" s="2" t="s">
        <v>97</v>
      </c>
      <c r="K4782" s="2">
        <v>129</v>
      </c>
      <c r="L4782" s="2">
        <v>118</v>
      </c>
      <c r="M4782" s="2">
        <v>7</v>
      </c>
      <c r="N4782" s="7">
        <f t="shared" si="296"/>
        <v>826</v>
      </c>
      <c r="O4782" s="7">
        <f t="shared" si="297"/>
        <v>903</v>
      </c>
      <c r="P4782" s="2">
        <v>30</v>
      </c>
      <c r="Q4782" s="8">
        <f t="shared" si="298"/>
        <v>933</v>
      </c>
      <c r="R4782" s="8">
        <f t="shared" si="299"/>
        <v>77</v>
      </c>
      <c r="S4782" s="2" t="s">
        <v>61</v>
      </c>
      <c r="T4782" s="22" cm="1">
        <f t="array" ref="T4782">_xlfn.IFS(OR(Q4782&gt;$U$2,Q4782&lt;$U$3),Q4782*$V$2,OR(Q4782&gt;$U$3,Q4782&lt;$U$4),Q4782*$V$3,OR(Q4782&gt;$U$3,Q4782&lt;$U$4),Q4782*$V$4,OR(Q4782&gt;$U$5,Q4782&lt;$U$6),Q4782*$V$6,OR(Q4782&gt;$U$6,Q4782&lt;$U$7),Q4782*$V$7)</f>
        <v>18.66</v>
      </c>
    </row>
    <row r="4783" spans="1:20" x14ac:dyDescent="0.3">
      <c r="A4783" s="2" t="s">
        <v>5468</v>
      </c>
      <c r="B4783" s="5">
        <v>43960</v>
      </c>
      <c r="C4783" s="5">
        <v>43961</v>
      </c>
      <c r="D4783" s="2" t="s">
        <v>33</v>
      </c>
      <c r="E4783" s="2" t="s">
        <v>66</v>
      </c>
      <c r="F4783" s="2" t="s">
        <v>1811</v>
      </c>
      <c r="G4783" s="6" t="str">
        <f>VLOOKUP(F4783,'Customer Info'!A:B,2,0)</f>
        <v>Charles</v>
      </c>
      <c r="H4783" s="6" t="str">
        <f>VLOOKUP(F4783,'Customer Info'!A:C,3,0)</f>
        <v>Sheldon</v>
      </c>
      <c r="I4783" s="6" t="str">
        <f>VLOOKUP(F4783,'Customer Info'!A:E,5,0)</f>
        <v>Brisbane</v>
      </c>
      <c r="J4783" s="2" t="s">
        <v>221</v>
      </c>
      <c r="K4783" s="2">
        <v>8160</v>
      </c>
      <c r="L4783" s="2">
        <v>7475</v>
      </c>
      <c r="M4783" s="2">
        <v>3</v>
      </c>
      <c r="N4783" s="7">
        <f t="shared" si="296"/>
        <v>22425</v>
      </c>
      <c r="O4783" s="7">
        <f t="shared" si="297"/>
        <v>24480</v>
      </c>
      <c r="P4783" s="2">
        <v>35</v>
      </c>
      <c r="Q4783" s="8">
        <f t="shared" si="298"/>
        <v>24515</v>
      </c>
      <c r="R4783" s="8">
        <f t="shared" si="299"/>
        <v>2055</v>
      </c>
      <c r="S4783" s="2" t="s">
        <v>31</v>
      </c>
      <c r="T4783" s="22" cm="1">
        <f t="array" ref="T4783">_xlfn.IFS(OR(Q4783&gt;$U$2,Q4783&lt;$U$3),Q4783*$V$2,OR(Q4783&gt;$U$3,Q4783&lt;$U$4),Q4783*$V$3,OR(Q4783&gt;$U$3,Q4783&lt;$U$4),Q4783*$V$4,OR(Q4783&gt;$U$5,Q4783&lt;$U$6),Q4783*$V$6,OR(Q4783&gt;$U$6,Q4783&lt;$U$7),Q4783*$V$7)</f>
        <v>490.3</v>
      </c>
    </row>
    <row r="4784" spans="1:20" x14ac:dyDescent="0.3">
      <c r="A4784" s="2" t="s">
        <v>5469</v>
      </c>
      <c r="B4784" s="5">
        <v>44011</v>
      </c>
      <c r="C4784" s="5">
        <v>44012</v>
      </c>
      <c r="D4784" s="2" t="s">
        <v>45</v>
      </c>
      <c r="E4784" s="2" t="s">
        <v>41</v>
      </c>
      <c r="F4784" s="2" t="s">
        <v>1117</v>
      </c>
      <c r="G4784" s="6" t="str">
        <f>VLOOKUP(F4784,'Customer Info'!A:B,2,0)</f>
        <v>Christopher</v>
      </c>
      <c r="H4784" s="6" t="str">
        <f>VLOOKUP(F4784,'Customer Info'!A:C,3,0)</f>
        <v>Martinez</v>
      </c>
      <c r="I4784" s="6" t="str">
        <f>VLOOKUP(F4784,'Customer Info'!A:E,5,0)</f>
        <v>Qingdao</v>
      </c>
      <c r="J4784" s="2" t="s">
        <v>260</v>
      </c>
      <c r="K4784" s="2">
        <v>1081</v>
      </c>
      <c r="L4784" s="2">
        <v>983</v>
      </c>
      <c r="M4784" s="2">
        <v>5</v>
      </c>
      <c r="N4784" s="7">
        <f t="shared" si="296"/>
        <v>4915</v>
      </c>
      <c r="O4784" s="7">
        <f t="shared" si="297"/>
        <v>5405</v>
      </c>
      <c r="P4784" s="2">
        <v>75</v>
      </c>
      <c r="Q4784" s="8">
        <f t="shared" si="298"/>
        <v>5480</v>
      </c>
      <c r="R4784" s="8">
        <f t="shared" si="299"/>
        <v>490</v>
      </c>
      <c r="S4784" s="2" t="s">
        <v>31</v>
      </c>
      <c r="T4784" s="22" cm="1">
        <f t="array" ref="T4784">_xlfn.IFS(OR(Q4784&gt;$U$2,Q4784&lt;$U$3),Q4784*$V$2,OR(Q4784&gt;$U$3,Q4784&lt;$U$4),Q4784*$V$3,OR(Q4784&gt;$U$3,Q4784&lt;$U$4),Q4784*$V$4,OR(Q4784&gt;$U$5,Q4784&lt;$U$6),Q4784*$V$6,OR(Q4784&gt;$U$6,Q4784&lt;$U$7),Q4784*$V$7)</f>
        <v>109.60000000000001</v>
      </c>
    </row>
    <row r="4785" spans="1:20" x14ac:dyDescent="0.3">
      <c r="A4785" s="2" t="s">
        <v>5470</v>
      </c>
      <c r="B4785" s="5">
        <v>44011</v>
      </c>
      <c r="C4785" s="5">
        <v>44013</v>
      </c>
      <c r="D4785" s="2" t="s">
        <v>26</v>
      </c>
      <c r="E4785" s="2" t="s">
        <v>27</v>
      </c>
      <c r="F4785" s="2" t="s">
        <v>713</v>
      </c>
      <c r="G4785" s="6" t="str">
        <f>VLOOKUP(F4785,'Customer Info'!A:B,2,0)</f>
        <v>Patrick</v>
      </c>
      <c r="H4785" s="6" t="str">
        <f>VLOOKUP(F4785,'Customer Info'!A:C,3,0)</f>
        <v>Bzostek</v>
      </c>
      <c r="I4785" s="6" t="str">
        <f>VLOOKUP(F4785,'Customer Info'!A:E,5,0)</f>
        <v>Brisbane</v>
      </c>
      <c r="J4785" s="2" t="s">
        <v>414</v>
      </c>
      <c r="K4785" s="2">
        <v>1169</v>
      </c>
      <c r="L4785" s="2">
        <v>1103</v>
      </c>
      <c r="M4785" s="2">
        <v>2</v>
      </c>
      <c r="N4785" s="7">
        <f t="shared" si="296"/>
        <v>2206</v>
      </c>
      <c r="O4785" s="7">
        <f t="shared" si="297"/>
        <v>2338</v>
      </c>
      <c r="P4785" s="2">
        <v>66</v>
      </c>
      <c r="Q4785" s="8">
        <f t="shared" si="298"/>
        <v>2404</v>
      </c>
      <c r="R4785" s="8">
        <f t="shared" si="299"/>
        <v>132</v>
      </c>
      <c r="S4785" s="2" t="s">
        <v>61</v>
      </c>
      <c r="T4785" s="22" cm="1">
        <f t="array" ref="T4785">_xlfn.IFS(OR(Q4785&gt;$U$2,Q4785&lt;$U$3),Q4785*$V$2,OR(Q4785&gt;$U$3,Q4785&lt;$U$4),Q4785*$V$3,OR(Q4785&gt;$U$3,Q4785&lt;$U$4),Q4785*$V$4,OR(Q4785&gt;$U$5,Q4785&lt;$U$6),Q4785*$V$6,OR(Q4785&gt;$U$6,Q4785&lt;$U$7),Q4785*$V$7)</f>
        <v>48.08</v>
      </c>
    </row>
    <row r="4786" spans="1:20" x14ac:dyDescent="0.3">
      <c r="A4786" s="2" t="s">
        <v>5471</v>
      </c>
      <c r="B4786" s="5">
        <v>43999</v>
      </c>
      <c r="C4786" s="5">
        <v>43999</v>
      </c>
      <c r="D4786" s="2" t="s">
        <v>45</v>
      </c>
      <c r="E4786" s="2" t="s">
        <v>27</v>
      </c>
      <c r="F4786" s="2" t="s">
        <v>964</v>
      </c>
      <c r="G4786" s="6" t="str">
        <f>VLOOKUP(F4786,'Customer Info'!A:B,2,0)</f>
        <v>Sung</v>
      </c>
      <c r="H4786" s="6" t="str">
        <f>VLOOKUP(F4786,'Customer Info'!A:C,3,0)</f>
        <v>Shariari</v>
      </c>
      <c r="I4786" s="6" t="str">
        <f>VLOOKUP(F4786,'Customer Info'!A:E,5,0)</f>
        <v>Solapur</v>
      </c>
      <c r="J4786" s="2" t="s">
        <v>386</v>
      </c>
      <c r="K4786" s="2">
        <v>148</v>
      </c>
      <c r="L4786" s="2">
        <v>136</v>
      </c>
      <c r="M4786" s="2">
        <v>4</v>
      </c>
      <c r="N4786" s="7">
        <f t="shared" si="296"/>
        <v>544</v>
      </c>
      <c r="O4786" s="7">
        <f t="shared" si="297"/>
        <v>592</v>
      </c>
      <c r="P4786" s="2">
        <v>30</v>
      </c>
      <c r="Q4786" s="8">
        <f t="shared" si="298"/>
        <v>622</v>
      </c>
      <c r="R4786" s="8">
        <f t="shared" si="299"/>
        <v>48</v>
      </c>
      <c r="S4786" s="2" t="s">
        <v>31</v>
      </c>
      <c r="T4786" s="22" cm="1">
        <f t="array" ref="T4786">_xlfn.IFS(OR(Q4786&gt;$U$2,Q4786&lt;$U$3),Q4786*$V$2,OR(Q4786&gt;$U$3,Q4786&lt;$U$4),Q4786*$V$3,OR(Q4786&gt;$U$3,Q4786&lt;$U$4),Q4786*$V$4,OR(Q4786&gt;$U$5,Q4786&lt;$U$6),Q4786*$V$6,OR(Q4786&gt;$U$6,Q4786&lt;$U$7),Q4786*$V$7)</f>
        <v>12.44</v>
      </c>
    </row>
    <row r="4787" spans="1:20" x14ac:dyDescent="0.3">
      <c r="A4787" s="2" t="s">
        <v>5472</v>
      </c>
      <c r="B4787" s="5">
        <v>43938</v>
      </c>
      <c r="C4787" s="5">
        <v>43938</v>
      </c>
      <c r="D4787" s="2" t="s">
        <v>45</v>
      </c>
      <c r="E4787" s="2" t="s">
        <v>41</v>
      </c>
      <c r="F4787" s="2" t="s">
        <v>2956</v>
      </c>
      <c r="G4787" s="6" t="str">
        <f>VLOOKUP(F4787,'Customer Info'!A:B,2,0)</f>
        <v>Craig</v>
      </c>
      <c r="H4787" s="6" t="str">
        <f>VLOOKUP(F4787,'Customer Info'!A:C,3,0)</f>
        <v>Yedwab</v>
      </c>
      <c r="I4787" s="6" t="str">
        <f>VLOOKUP(F4787,'Customer Info'!A:E,5,0)</f>
        <v>Aligarh</v>
      </c>
      <c r="J4787" s="2" t="s">
        <v>494</v>
      </c>
      <c r="K4787" s="2">
        <v>404</v>
      </c>
      <c r="L4787" s="2">
        <v>371</v>
      </c>
      <c r="M4787" s="2">
        <v>2</v>
      </c>
      <c r="N4787" s="7">
        <f t="shared" si="296"/>
        <v>742</v>
      </c>
      <c r="O4787" s="7">
        <f t="shared" si="297"/>
        <v>808</v>
      </c>
      <c r="P4787" s="2">
        <v>51</v>
      </c>
      <c r="Q4787" s="8">
        <f t="shared" si="298"/>
        <v>859</v>
      </c>
      <c r="R4787" s="8">
        <f t="shared" si="299"/>
        <v>66</v>
      </c>
      <c r="S4787" s="2" t="s">
        <v>61</v>
      </c>
      <c r="T4787" s="22" cm="1">
        <f t="array" ref="T4787">_xlfn.IFS(OR(Q4787&gt;$U$2,Q4787&lt;$U$3),Q4787*$V$2,OR(Q4787&gt;$U$3,Q4787&lt;$U$4),Q4787*$V$3,OR(Q4787&gt;$U$3,Q4787&lt;$U$4),Q4787*$V$4,OR(Q4787&gt;$U$5,Q4787&lt;$U$6),Q4787*$V$6,OR(Q4787&gt;$U$6,Q4787&lt;$U$7),Q4787*$V$7)</f>
        <v>17.18</v>
      </c>
    </row>
    <row r="4788" spans="1:20" x14ac:dyDescent="0.3">
      <c r="A4788" s="2" t="s">
        <v>5473</v>
      </c>
      <c r="B4788" s="5">
        <v>44130</v>
      </c>
      <c r="C4788" s="5">
        <v>44132</v>
      </c>
      <c r="D4788" s="2" t="s">
        <v>33</v>
      </c>
      <c r="E4788" s="2" t="s">
        <v>27</v>
      </c>
      <c r="F4788" s="2" t="s">
        <v>1581</v>
      </c>
      <c r="G4788" s="6" t="str">
        <f>VLOOKUP(F4788,'Customer Info'!A:B,2,0)</f>
        <v>Stuart</v>
      </c>
      <c r="H4788" s="6" t="str">
        <f>VLOOKUP(F4788,'Customer Info'!A:C,3,0)</f>
        <v>Calhoun</v>
      </c>
      <c r="I4788" s="6" t="str">
        <f>VLOOKUP(F4788,'Customer Info'!A:E,5,0)</f>
        <v>Raipur</v>
      </c>
      <c r="J4788" s="2" t="s">
        <v>188</v>
      </c>
      <c r="K4788" s="2">
        <v>8379</v>
      </c>
      <c r="L4788" s="2">
        <v>8061</v>
      </c>
      <c r="M4788" s="2">
        <v>4</v>
      </c>
      <c r="N4788" s="7">
        <f t="shared" si="296"/>
        <v>32244</v>
      </c>
      <c r="O4788" s="7">
        <f t="shared" si="297"/>
        <v>33516</v>
      </c>
      <c r="P4788" s="2">
        <v>82</v>
      </c>
      <c r="Q4788" s="8">
        <f t="shared" si="298"/>
        <v>33598</v>
      </c>
      <c r="R4788" s="8">
        <f t="shared" si="299"/>
        <v>1272</v>
      </c>
      <c r="S4788" s="2" t="s">
        <v>61</v>
      </c>
      <c r="T4788" s="22" cm="1">
        <f t="array" ref="T4788">_xlfn.IFS(OR(Q4788&gt;$U$2,Q4788&lt;$U$3),Q4788*$V$2,OR(Q4788&gt;$U$3,Q4788&lt;$U$4),Q4788*$V$3,OR(Q4788&gt;$U$3,Q4788&lt;$U$4),Q4788*$V$4,OR(Q4788&gt;$U$5,Q4788&lt;$U$6),Q4788*$V$6,OR(Q4788&gt;$U$6,Q4788&lt;$U$7),Q4788*$V$7)</f>
        <v>671.96</v>
      </c>
    </row>
    <row r="4789" spans="1:20" x14ac:dyDescent="0.3">
      <c r="A4789" s="2" t="s">
        <v>5474</v>
      </c>
      <c r="B4789" s="5">
        <v>44076</v>
      </c>
      <c r="C4789" s="5">
        <v>44076</v>
      </c>
      <c r="D4789" s="2" t="s">
        <v>26</v>
      </c>
      <c r="E4789" s="2" t="s">
        <v>66</v>
      </c>
      <c r="F4789" s="2" t="s">
        <v>1224</v>
      </c>
      <c r="G4789" s="6" t="str">
        <f>VLOOKUP(F4789,'Customer Info'!A:B,2,0)</f>
        <v>Bill</v>
      </c>
      <c r="H4789" s="6" t="str">
        <f>VLOOKUP(F4789,'Customer Info'!A:C,3,0)</f>
        <v>Donatelli</v>
      </c>
      <c r="I4789" s="6" t="str">
        <f>VLOOKUP(F4789,'Customer Info'!A:E,5,0)</f>
        <v>Kamarhati</v>
      </c>
      <c r="J4789" s="2" t="s">
        <v>396</v>
      </c>
      <c r="K4789" s="2">
        <v>1359</v>
      </c>
      <c r="L4789" s="2">
        <v>1221</v>
      </c>
      <c r="M4789" s="2">
        <v>4</v>
      </c>
      <c r="N4789" s="7">
        <f t="shared" si="296"/>
        <v>4884</v>
      </c>
      <c r="O4789" s="7">
        <f t="shared" si="297"/>
        <v>5436</v>
      </c>
      <c r="P4789" s="2">
        <v>58</v>
      </c>
      <c r="Q4789" s="8">
        <f t="shared" si="298"/>
        <v>5494</v>
      </c>
      <c r="R4789" s="8">
        <f t="shared" si="299"/>
        <v>552</v>
      </c>
      <c r="S4789" s="2" t="s">
        <v>31</v>
      </c>
      <c r="T4789" s="22" cm="1">
        <f t="array" ref="T4789">_xlfn.IFS(OR(Q4789&gt;$U$2,Q4789&lt;$U$3),Q4789*$V$2,OR(Q4789&gt;$U$3,Q4789&lt;$U$4),Q4789*$V$3,OR(Q4789&gt;$U$3,Q4789&lt;$U$4),Q4789*$V$4,OR(Q4789&gt;$U$5,Q4789&lt;$U$6),Q4789*$V$6,OR(Q4789&gt;$U$6,Q4789&lt;$U$7),Q4789*$V$7)</f>
        <v>109.88</v>
      </c>
    </row>
    <row r="4790" spans="1:20" x14ac:dyDescent="0.3">
      <c r="A4790" s="2" t="s">
        <v>5475</v>
      </c>
      <c r="B4790" s="5">
        <v>44054</v>
      </c>
      <c r="C4790" s="5">
        <v>44055</v>
      </c>
      <c r="D4790" s="2" t="s">
        <v>45</v>
      </c>
      <c r="E4790" s="2" t="s">
        <v>46</v>
      </c>
      <c r="F4790" s="2" t="s">
        <v>217</v>
      </c>
      <c r="G4790" s="6" t="str">
        <f>VLOOKUP(F4790,'Customer Info'!A:B,2,0)</f>
        <v>Toby</v>
      </c>
      <c r="H4790" s="6" t="str">
        <f>VLOOKUP(F4790,'Customer Info'!A:C,3,0)</f>
        <v>Braunhardt</v>
      </c>
      <c r="I4790" s="6" t="str">
        <f>VLOOKUP(F4790,'Customer Info'!A:E,5,0)</f>
        <v>Perth</v>
      </c>
      <c r="J4790" s="2" t="s">
        <v>5</v>
      </c>
      <c r="K4790" s="2">
        <v>128</v>
      </c>
      <c r="L4790" s="2">
        <v>115</v>
      </c>
      <c r="M4790" s="2">
        <v>3</v>
      </c>
      <c r="N4790" s="7">
        <f t="shared" si="296"/>
        <v>345</v>
      </c>
      <c r="O4790" s="7">
        <f t="shared" si="297"/>
        <v>384</v>
      </c>
      <c r="P4790" s="2">
        <v>30</v>
      </c>
      <c r="Q4790" s="8">
        <f t="shared" si="298"/>
        <v>414</v>
      </c>
      <c r="R4790" s="8">
        <f t="shared" si="299"/>
        <v>39</v>
      </c>
      <c r="S4790" s="2" t="s">
        <v>28</v>
      </c>
      <c r="T4790" s="22" cm="1">
        <f t="array" ref="T4790">_xlfn.IFS(OR(Q4790&gt;$U$2,Q4790&lt;$U$3),Q4790*$V$2,OR(Q4790&gt;$U$3,Q4790&lt;$U$4),Q4790*$V$3,OR(Q4790&gt;$U$3,Q4790&lt;$U$4),Q4790*$V$4,OR(Q4790&gt;$U$5,Q4790&lt;$U$6),Q4790*$V$6,OR(Q4790&gt;$U$6,Q4790&lt;$U$7),Q4790*$V$7)</f>
        <v>8.2799999999999994</v>
      </c>
    </row>
    <row r="4791" spans="1:20" x14ac:dyDescent="0.3">
      <c r="A4791" s="2" t="s">
        <v>5476</v>
      </c>
      <c r="B4791" s="5">
        <v>43966</v>
      </c>
      <c r="C4791" s="5">
        <v>43966</v>
      </c>
      <c r="D4791" s="2" t="s">
        <v>45</v>
      </c>
      <c r="E4791" s="2" t="s">
        <v>89</v>
      </c>
      <c r="F4791" s="2" t="s">
        <v>629</v>
      </c>
      <c r="G4791" s="6" t="str">
        <f>VLOOKUP(F4791,'Customer Info'!A:B,2,0)</f>
        <v>Bart</v>
      </c>
      <c r="H4791" s="6" t="str">
        <f>VLOOKUP(F4791,'Customer Info'!A:C,3,0)</f>
        <v>Folk</v>
      </c>
      <c r="I4791" s="6" t="str">
        <f>VLOOKUP(F4791,'Customer Info'!A:E,5,0)</f>
        <v>Melbourne</v>
      </c>
      <c r="J4791" s="2" t="s">
        <v>153</v>
      </c>
      <c r="K4791" s="2">
        <v>1399</v>
      </c>
      <c r="L4791" s="2">
        <v>1333</v>
      </c>
      <c r="M4791" s="2">
        <v>4</v>
      </c>
      <c r="N4791" s="7">
        <f t="shared" si="296"/>
        <v>5332</v>
      </c>
      <c r="O4791" s="7">
        <f t="shared" si="297"/>
        <v>5596</v>
      </c>
      <c r="P4791" s="2">
        <v>38</v>
      </c>
      <c r="Q4791" s="8">
        <f t="shared" si="298"/>
        <v>5634</v>
      </c>
      <c r="R4791" s="8">
        <f t="shared" si="299"/>
        <v>264</v>
      </c>
      <c r="S4791" s="2" t="s">
        <v>28</v>
      </c>
      <c r="T4791" s="22" cm="1">
        <f t="array" ref="T4791">_xlfn.IFS(OR(Q4791&gt;$U$2,Q4791&lt;$U$3),Q4791*$V$2,OR(Q4791&gt;$U$3,Q4791&lt;$U$4),Q4791*$V$3,OR(Q4791&gt;$U$3,Q4791&lt;$U$4),Q4791*$V$4,OR(Q4791&gt;$U$5,Q4791&lt;$U$6),Q4791*$V$6,OR(Q4791&gt;$U$6,Q4791&lt;$U$7),Q4791*$V$7)</f>
        <v>112.68</v>
      </c>
    </row>
    <row r="4792" spans="1:20" x14ac:dyDescent="0.3">
      <c r="A4792" s="2" t="s">
        <v>5477</v>
      </c>
      <c r="B4792" s="5">
        <v>44020</v>
      </c>
      <c r="C4792" s="5">
        <v>44021</v>
      </c>
      <c r="D4792" s="2" t="s">
        <v>45</v>
      </c>
      <c r="E4792" s="2" t="s">
        <v>66</v>
      </c>
      <c r="F4792" s="2" t="s">
        <v>1643</v>
      </c>
      <c r="G4792" s="6" t="str">
        <f>VLOOKUP(F4792,'Customer Info'!A:B,2,0)</f>
        <v>Katherine</v>
      </c>
      <c r="H4792" s="6" t="str">
        <f>VLOOKUP(F4792,'Customer Info'!A:C,3,0)</f>
        <v>Murray</v>
      </c>
      <c r="I4792" s="6" t="str">
        <f>VLOOKUP(F4792,'Customer Info'!A:E,5,0)</f>
        <v>Sydney</v>
      </c>
      <c r="J4792" s="2" t="s">
        <v>1048</v>
      </c>
      <c r="K4792" s="2">
        <v>90</v>
      </c>
      <c r="L4792" s="2">
        <v>81</v>
      </c>
      <c r="M4792" s="2">
        <v>5</v>
      </c>
      <c r="N4792" s="7">
        <f t="shared" si="296"/>
        <v>405</v>
      </c>
      <c r="O4792" s="7">
        <f t="shared" si="297"/>
        <v>450</v>
      </c>
      <c r="P4792" s="2">
        <v>10</v>
      </c>
      <c r="Q4792" s="8">
        <f t="shared" si="298"/>
        <v>460</v>
      </c>
      <c r="R4792" s="8">
        <f t="shared" si="299"/>
        <v>45</v>
      </c>
      <c r="S4792" s="2" t="s">
        <v>31</v>
      </c>
      <c r="T4792" s="22" cm="1">
        <f t="array" ref="T4792">_xlfn.IFS(OR(Q4792&gt;$U$2,Q4792&lt;$U$3),Q4792*$V$2,OR(Q4792&gt;$U$3,Q4792&lt;$U$4),Q4792*$V$3,OR(Q4792&gt;$U$3,Q4792&lt;$U$4),Q4792*$V$4,OR(Q4792&gt;$U$5,Q4792&lt;$U$6),Q4792*$V$6,OR(Q4792&gt;$U$6,Q4792&lt;$U$7),Q4792*$V$7)</f>
        <v>9.2000000000000011</v>
      </c>
    </row>
    <row r="4793" spans="1:20" x14ac:dyDescent="0.3">
      <c r="A4793" s="2" t="s">
        <v>5478</v>
      </c>
      <c r="B4793" s="5">
        <v>43978</v>
      </c>
      <c r="C4793" s="5">
        <v>43978</v>
      </c>
      <c r="D4793" s="2" t="s">
        <v>26</v>
      </c>
      <c r="E4793" s="2" t="s">
        <v>34</v>
      </c>
      <c r="F4793" s="2" t="s">
        <v>951</v>
      </c>
      <c r="G4793" s="6" t="str">
        <f>VLOOKUP(F4793,'Customer Info'!A:B,2,0)</f>
        <v>Jill</v>
      </c>
      <c r="H4793" s="6" t="str">
        <f>VLOOKUP(F4793,'Customer Info'!A:C,3,0)</f>
        <v>Fjeld</v>
      </c>
      <c r="I4793" s="6" t="str">
        <f>VLOOKUP(F4793,'Customer Info'!A:E,5,0)</f>
        <v>Wollongong</v>
      </c>
      <c r="J4793" s="2" t="s">
        <v>281</v>
      </c>
      <c r="K4793" s="2">
        <v>1686</v>
      </c>
      <c r="L4793" s="2">
        <v>1591</v>
      </c>
      <c r="M4793" s="2">
        <v>2</v>
      </c>
      <c r="N4793" s="7">
        <f t="shared" si="296"/>
        <v>3182</v>
      </c>
      <c r="O4793" s="7">
        <f t="shared" si="297"/>
        <v>3372</v>
      </c>
      <c r="P4793" s="2">
        <v>97</v>
      </c>
      <c r="Q4793" s="8">
        <f t="shared" si="298"/>
        <v>3469</v>
      </c>
      <c r="R4793" s="8">
        <f t="shared" si="299"/>
        <v>190</v>
      </c>
      <c r="S4793" s="2" t="s">
        <v>31</v>
      </c>
      <c r="T4793" s="22" cm="1">
        <f t="array" ref="T4793">_xlfn.IFS(OR(Q4793&gt;$U$2,Q4793&lt;$U$3),Q4793*$V$2,OR(Q4793&gt;$U$3,Q4793&lt;$U$4),Q4793*$V$3,OR(Q4793&gt;$U$3,Q4793&lt;$U$4),Q4793*$V$4,OR(Q4793&gt;$U$5,Q4793&lt;$U$6),Q4793*$V$6,OR(Q4793&gt;$U$6,Q4793&lt;$U$7),Q4793*$V$7)</f>
        <v>69.38</v>
      </c>
    </row>
    <row r="4794" spans="1:20" x14ac:dyDescent="0.3">
      <c r="A4794" s="2" t="s">
        <v>5479</v>
      </c>
      <c r="B4794" s="5">
        <v>43859</v>
      </c>
      <c r="C4794" s="5">
        <v>43861</v>
      </c>
      <c r="D4794" s="2" t="s">
        <v>33</v>
      </c>
      <c r="E4794" s="2" t="s">
        <v>41</v>
      </c>
      <c r="F4794" s="2" t="s">
        <v>1108</v>
      </c>
      <c r="G4794" s="6" t="str">
        <f>VLOOKUP(F4794,'Customer Info'!A:B,2,0)</f>
        <v>Bryan</v>
      </c>
      <c r="H4794" s="6" t="str">
        <f>VLOOKUP(F4794,'Customer Info'!A:C,3,0)</f>
        <v>Davis</v>
      </c>
      <c r="I4794" s="6" t="str">
        <f>VLOOKUP(F4794,'Customer Info'!A:E,5,0)</f>
        <v>Delhi</v>
      </c>
      <c r="J4794" s="2" t="s">
        <v>386</v>
      </c>
      <c r="K4794" s="2">
        <v>8878</v>
      </c>
      <c r="L4794" s="2">
        <v>7914</v>
      </c>
      <c r="M4794" s="2">
        <v>2</v>
      </c>
      <c r="N4794" s="7">
        <f t="shared" si="296"/>
        <v>15828</v>
      </c>
      <c r="O4794" s="7">
        <f t="shared" si="297"/>
        <v>17756</v>
      </c>
      <c r="P4794" s="2">
        <v>34</v>
      </c>
      <c r="Q4794" s="8">
        <f t="shared" si="298"/>
        <v>17790</v>
      </c>
      <c r="R4794" s="8">
        <f t="shared" si="299"/>
        <v>1928</v>
      </c>
      <c r="S4794" s="2" t="s">
        <v>61</v>
      </c>
      <c r="T4794" s="22" cm="1">
        <f t="array" ref="T4794">_xlfn.IFS(OR(Q4794&gt;$U$2,Q4794&lt;$U$3),Q4794*$V$2,OR(Q4794&gt;$U$3,Q4794&lt;$U$4),Q4794*$V$3,OR(Q4794&gt;$U$3,Q4794&lt;$U$4),Q4794*$V$4,OR(Q4794&gt;$U$5,Q4794&lt;$U$6),Q4794*$V$6,OR(Q4794&gt;$U$6,Q4794&lt;$U$7),Q4794*$V$7)</f>
        <v>355.8</v>
      </c>
    </row>
    <row r="4795" spans="1:20" x14ac:dyDescent="0.3">
      <c r="A4795" s="2" t="s">
        <v>5480</v>
      </c>
      <c r="B4795" s="5">
        <v>44037</v>
      </c>
      <c r="C4795" s="5">
        <v>44037</v>
      </c>
      <c r="D4795" s="2" t="s">
        <v>26</v>
      </c>
      <c r="E4795" s="2" t="s">
        <v>66</v>
      </c>
      <c r="F4795" s="2" t="s">
        <v>1000</v>
      </c>
      <c r="G4795" s="6" t="str">
        <f>VLOOKUP(F4795,'Customer Info'!A:B,2,0)</f>
        <v>Justin</v>
      </c>
      <c r="H4795" s="6" t="str">
        <f>VLOOKUP(F4795,'Customer Info'!A:C,3,0)</f>
        <v>Deggeller</v>
      </c>
      <c r="I4795" s="6" t="str">
        <f>VLOOKUP(F4795,'Customer Info'!A:E,5,0)</f>
        <v>Gawler</v>
      </c>
      <c r="J4795" s="2" t="s">
        <v>1171</v>
      </c>
      <c r="K4795" s="2">
        <v>2960</v>
      </c>
      <c r="L4795" s="2">
        <v>2635</v>
      </c>
      <c r="M4795" s="2">
        <v>2</v>
      </c>
      <c r="N4795" s="7">
        <f t="shared" si="296"/>
        <v>5270</v>
      </c>
      <c r="O4795" s="7">
        <f t="shared" si="297"/>
        <v>5920</v>
      </c>
      <c r="P4795" s="2">
        <v>97</v>
      </c>
      <c r="Q4795" s="8">
        <f t="shared" si="298"/>
        <v>6017</v>
      </c>
      <c r="R4795" s="8">
        <f t="shared" si="299"/>
        <v>650</v>
      </c>
      <c r="S4795" s="2" t="s">
        <v>31</v>
      </c>
      <c r="T4795" s="22" cm="1">
        <f t="array" ref="T4795">_xlfn.IFS(OR(Q4795&gt;$U$2,Q4795&lt;$U$3),Q4795*$V$2,OR(Q4795&gt;$U$3,Q4795&lt;$U$4),Q4795*$V$3,OR(Q4795&gt;$U$3,Q4795&lt;$U$4),Q4795*$V$4,OR(Q4795&gt;$U$5,Q4795&lt;$U$6),Q4795*$V$6,OR(Q4795&gt;$U$6,Q4795&lt;$U$7),Q4795*$V$7)</f>
        <v>120.34</v>
      </c>
    </row>
    <row r="4796" spans="1:20" x14ac:dyDescent="0.3">
      <c r="A4796" s="2" t="s">
        <v>5481</v>
      </c>
      <c r="B4796" s="5">
        <v>44116</v>
      </c>
      <c r="C4796" s="5">
        <v>44116</v>
      </c>
      <c r="D4796" s="2" t="s">
        <v>33</v>
      </c>
      <c r="E4796" s="2" t="s">
        <v>41</v>
      </c>
      <c r="F4796" s="2" t="s">
        <v>752</v>
      </c>
      <c r="G4796" s="6" t="str">
        <f>VLOOKUP(F4796,'Customer Info'!A:B,2,0)</f>
        <v>Emily</v>
      </c>
      <c r="H4796" s="6" t="str">
        <f>VLOOKUP(F4796,'Customer Info'!A:C,3,0)</f>
        <v>Burns</v>
      </c>
      <c r="I4796" s="6" t="str">
        <f>VLOOKUP(F4796,'Customer Info'!A:E,5,0)</f>
        <v>Chennai</v>
      </c>
      <c r="J4796" s="2" t="s">
        <v>346</v>
      </c>
      <c r="K4796" s="2">
        <v>8967</v>
      </c>
      <c r="L4796" s="2">
        <v>8151</v>
      </c>
      <c r="M4796" s="2">
        <v>2</v>
      </c>
      <c r="N4796" s="7">
        <f t="shared" si="296"/>
        <v>16302</v>
      </c>
      <c r="O4796" s="7">
        <f t="shared" si="297"/>
        <v>17934</v>
      </c>
      <c r="P4796" s="2">
        <v>49</v>
      </c>
      <c r="Q4796" s="8">
        <f t="shared" si="298"/>
        <v>17983</v>
      </c>
      <c r="R4796" s="8">
        <f t="shared" si="299"/>
        <v>1632</v>
      </c>
      <c r="S4796" s="2" t="s">
        <v>61</v>
      </c>
      <c r="T4796" s="22" cm="1">
        <f t="array" ref="T4796">_xlfn.IFS(OR(Q4796&gt;$U$2,Q4796&lt;$U$3),Q4796*$V$2,OR(Q4796&gt;$U$3,Q4796&lt;$U$4),Q4796*$V$3,OR(Q4796&gt;$U$3,Q4796&lt;$U$4),Q4796*$V$4,OR(Q4796&gt;$U$5,Q4796&lt;$U$6),Q4796*$V$6,OR(Q4796&gt;$U$6,Q4796&lt;$U$7),Q4796*$V$7)</f>
        <v>359.66</v>
      </c>
    </row>
    <row r="4797" spans="1:20" x14ac:dyDescent="0.3">
      <c r="A4797" s="2" t="s">
        <v>5482</v>
      </c>
      <c r="B4797" s="5">
        <v>44037</v>
      </c>
      <c r="C4797" s="5">
        <v>44038</v>
      </c>
      <c r="D4797" s="2" t="s">
        <v>26</v>
      </c>
      <c r="E4797" s="2" t="s">
        <v>46</v>
      </c>
      <c r="F4797" s="2" t="s">
        <v>211</v>
      </c>
      <c r="G4797" s="6" t="str">
        <f>VLOOKUP(F4797,'Customer Info'!A:B,2,0)</f>
        <v>Meg</v>
      </c>
      <c r="H4797" s="6" t="str">
        <f>VLOOKUP(F4797,'Customer Info'!A:C,3,0)</f>
        <v>Tillman</v>
      </c>
      <c r="I4797" s="6" t="str">
        <f>VLOOKUP(F4797,'Customer Info'!A:E,5,0)</f>
        <v>Bangalore</v>
      </c>
      <c r="J4797" s="2" t="s">
        <v>138</v>
      </c>
      <c r="K4797" s="2">
        <v>4761</v>
      </c>
      <c r="L4797" s="2">
        <v>4368</v>
      </c>
      <c r="M4797" s="2">
        <v>1</v>
      </c>
      <c r="N4797" s="7">
        <f t="shared" si="296"/>
        <v>4368</v>
      </c>
      <c r="O4797" s="7">
        <f t="shared" si="297"/>
        <v>4761</v>
      </c>
      <c r="P4797" s="2">
        <v>53</v>
      </c>
      <c r="Q4797" s="8">
        <f t="shared" si="298"/>
        <v>4814</v>
      </c>
      <c r="R4797" s="8">
        <f t="shared" si="299"/>
        <v>393</v>
      </c>
      <c r="S4797" s="2" t="s">
        <v>31</v>
      </c>
      <c r="T4797" s="22" cm="1">
        <f t="array" ref="T4797">_xlfn.IFS(OR(Q4797&gt;$U$2,Q4797&lt;$U$3),Q4797*$V$2,OR(Q4797&gt;$U$3,Q4797&lt;$U$4),Q4797*$V$3,OR(Q4797&gt;$U$3,Q4797&lt;$U$4),Q4797*$V$4,OR(Q4797&gt;$U$5,Q4797&lt;$U$6),Q4797*$V$6,OR(Q4797&gt;$U$6,Q4797&lt;$U$7),Q4797*$V$7)</f>
        <v>96.28</v>
      </c>
    </row>
    <row r="4798" spans="1:20" x14ac:dyDescent="0.3">
      <c r="A4798" s="2" t="s">
        <v>5483</v>
      </c>
      <c r="B4798" s="5">
        <v>44175</v>
      </c>
      <c r="C4798" s="5">
        <v>44176</v>
      </c>
      <c r="D4798" s="2" t="s">
        <v>45</v>
      </c>
      <c r="E4798" s="2" t="s">
        <v>41</v>
      </c>
      <c r="F4798" s="2" t="s">
        <v>619</v>
      </c>
      <c r="G4798" s="6" t="str">
        <f>VLOOKUP(F4798,'Customer Info'!A:B,2,0)</f>
        <v>Daniel</v>
      </c>
      <c r="H4798" s="6" t="str">
        <f>VLOOKUP(F4798,'Customer Info'!A:C,3,0)</f>
        <v>Raglin</v>
      </c>
      <c r="I4798" s="6" t="str">
        <f>VLOOKUP(F4798,'Customer Info'!A:E,5,0)</f>
        <v>Gold Coast</v>
      </c>
      <c r="J4798" s="2" t="s">
        <v>530</v>
      </c>
      <c r="K4798" s="2">
        <v>1060</v>
      </c>
      <c r="L4798" s="2">
        <v>964</v>
      </c>
      <c r="M4798" s="2">
        <v>7</v>
      </c>
      <c r="N4798" s="7">
        <f t="shared" si="296"/>
        <v>6748</v>
      </c>
      <c r="O4798" s="7">
        <f t="shared" si="297"/>
        <v>7420</v>
      </c>
      <c r="P4798" s="2">
        <v>80</v>
      </c>
      <c r="Q4798" s="8">
        <f t="shared" si="298"/>
        <v>7500</v>
      </c>
      <c r="R4798" s="8">
        <f t="shared" si="299"/>
        <v>672</v>
      </c>
      <c r="S4798" s="2" t="s">
        <v>31</v>
      </c>
      <c r="T4798" s="22" cm="1">
        <f t="array" ref="T4798">_xlfn.IFS(OR(Q4798&gt;$U$2,Q4798&lt;$U$3),Q4798*$V$2,OR(Q4798&gt;$U$3,Q4798&lt;$U$4),Q4798*$V$3,OR(Q4798&gt;$U$3,Q4798&lt;$U$4),Q4798*$V$4,OR(Q4798&gt;$U$5,Q4798&lt;$U$6),Q4798*$V$6,OR(Q4798&gt;$U$6,Q4798&lt;$U$7),Q4798*$V$7)</f>
        <v>150</v>
      </c>
    </row>
    <row r="4799" spans="1:20" x14ac:dyDescent="0.3">
      <c r="A4799" s="2" t="s">
        <v>5484</v>
      </c>
      <c r="B4799" s="5">
        <v>43863</v>
      </c>
      <c r="C4799" s="5">
        <v>43864</v>
      </c>
      <c r="D4799" s="2" t="s">
        <v>45</v>
      </c>
      <c r="E4799" s="2" t="s">
        <v>89</v>
      </c>
      <c r="F4799" s="2" t="s">
        <v>1088</v>
      </c>
      <c r="G4799" s="6" t="str">
        <f>VLOOKUP(F4799,'Customer Info'!A:B,2,0)</f>
        <v>Dennis</v>
      </c>
      <c r="H4799" s="6" t="str">
        <f>VLOOKUP(F4799,'Customer Info'!A:C,3,0)</f>
        <v>Pardue</v>
      </c>
      <c r="I4799" s="6" t="str">
        <f>VLOOKUP(F4799,'Customer Info'!A:E,5,0)</f>
        <v>Townsville</v>
      </c>
      <c r="J4799" s="2" t="s">
        <v>476</v>
      </c>
      <c r="K4799" s="2">
        <v>681</v>
      </c>
      <c r="L4799" s="2">
        <v>642</v>
      </c>
      <c r="M4799" s="2">
        <v>4</v>
      </c>
      <c r="N4799" s="7">
        <f t="shared" si="296"/>
        <v>2568</v>
      </c>
      <c r="O4799" s="7">
        <f t="shared" si="297"/>
        <v>2724</v>
      </c>
      <c r="P4799" s="2">
        <v>50</v>
      </c>
      <c r="Q4799" s="8">
        <f t="shared" si="298"/>
        <v>2774</v>
      </c>
      <c r="R4799" s="8">
        <f t="shared" si="299"/>
        <v>156</v>
      </c>
      <c r="S4799" s="2" t="s">
        <v>31</v>
      </c>
      <c r="T4799" s="22" cm="1">
        <f t="array" ref="T4799">_xlfn.IFS(OR(Q4799&gt;$U$2,Q4799&lt;$U$3),Q4799*$V$2,OR(Q4799&gt;$U$3,Q4799&lt;$U$4),Q4799*$V$3,OR(Q4799&gt;$U$3,Q4799&lt;$U$4),Q4799*$V$4,OR(Q4799&gt;$U$5,Q4799&lt;$U$6),Q4799*$V$6,OR(Q4799&gt;$U$6,Q4799&lt;$U$7),Q4799*$V$7)</f>
        <v>55.480000000000004</v>
      </c>
    </row>
    <row r="4800" spans="1:20" x14ac:dyDescent="0.3">
      <c r="A4800" s="2" t="s">
        <v>5485</v>
      </c>
      <c r="B4800" s="5">
        <v>43936</v>
      </c>
      <c r="C4800" s="5">
        <v>43938</v>
      </c>
      <c r="D4800" s="2" t="s">
        <v>33</v>
      </c>
      <c r="E4800" s="2" t="s">
        <v>89</v>
      </c>
      <c r="F4800" s="2" t="s">
        <v>1269</v>
      </c>
      <c r="G4800" s="6" t="str">
        <f>VLOOKUP(F4800,'Customer Info'!A:B,2,0)</f>
        <v>Thomas</v>
      </c>
      <c r="H4800" s="6" t="str">
        <f>VLOOKUP(F4800,'Customer Info'!A:C,3,0)</f>
        <v>Boland</v>
      </c>
      <c r="I4800" s="6" t="str">
        <f>VLOOKUP(F4800,'Customer Info'!A:E,5,0)</f>
        <v>Surabaya</v>
      </c>
      <c r="J4800" s="2" t="s">
        <v>414</v>
      </c>
      <c r="K4800" s="2">
        <v>8281</v>
      </c>
      <c r="L4800" s="2">
        <v>7673</v>
      </c>
      <c r="M4800" s="2">
        <v>2</v>
      </c>
      <c r="N4800" s="7">
        <f t="shared" si="296"/>
        <v>15346</v>
      </c>
      <c r="O4800" s="7">
        <f t="shared" si="297"/>
        <v>16562</v>
      </c>
      <c r="P4800" s="2">
        <v>82</v>
      </c>
      <c r="Q4800" s="8">
        <f t="shared" si="298"/>
        <v>16644</v>
      </c>
      <c r="R4800" s="8">
        <f t="shared" si="299"/>
        <v>1216</v>
      </c>
      <c r="S4800" s="2" t="s">
        <v>31</v>
      </c>
      <c r="T4800" s="22" cm="1">
        <f t="array" ref="T4800">_xlfn.IFS(OR(Q4800&gt;$U$2,Q4800&lt;$U$3),Q4800*$V$2,OR(Q4800&gt;$U$3,Q4800&lt;$U$4),Q4800*$V$3,OR(Q4800&gt;$U$3,Q4800&lt;$U$4),Q4800*$V$4,OR(Q4800&gt;$U$5,Q4800&lt;$U$6),Q4800*$V$6,OR(Q4800&gt;$U$6,Q4800&lt;$U$7),Q4800*$V$7)</f>
        <v>332.88</v>
      </c>
    </row>
    <row r="4801" spans="1:20" x14ac:dyDescent="0.3">
      <c r="A4801" s="2" t="s">
        <v>5486</v>
      </c>
      <c r="B4801" s="5">
        <v>43920</v>
      </c>
      <c r="C4801" s="5">
        <v>43922</v>
      </c>
      <c r="D4801" s="2" t="s">
        <v>26</v>
      </c>
      <c r="E4801" s="2" t="s">
        <v>27</v>
      </c>
      <c r="F4801" s="2" t="s">
        <v>1047</v>
      </c>
      <c r="G4801" s="6" t="str">
        <f>VLOOKUP(F4801,'Customer Info'!A:B,2,0)</f>
        <v>Claudia</v>
      </c>
      <c r="H4801" s="6" t="str">
        <f>VLOOKUP(F4801,'Customer Info'!A:C,3,0)</f>
        <v>Bergmann</v>
      </c>
      <c r="I4801" s="6" t="str">
        <f>VLOOKUP(F4801,'Customer Info'!A:E,5,0)</f>
        <v>Aschaffenburg</v>
      </c>
      <c r="J4801" s="2" t="s">
        <v>283</v>
      </c>
      <c r="K4801" s="2">
        <v>2042</v>
      </c>
      <c r="L4801" s="2">
        <v>1965</v>
      </c>
      <c r="M4801" s="2">
        <v>6</v>
      </c>
      <c r="N4801" s="7">
        <f t="shared" si="296"/>
        <v>11790</v>
      </c>
      <c r="O4801" s="7">
        <f t="shared" si="297"/>
        <v>12252</v>
      </c>
      <c r="P4801" s="2">
        <v>73</v>
      </c>
      <c r="Q4801" s="8">
        <f t="shared" si="298"/>
        <v>12325</v>
      </c>
      <c r="R4801" s="8">
        <f t="shared" si="299"/>
        <v>462</v>
      </c>
      <c r="S4801" s="2" t="s">
        <v>31</v>
      </c>
      <c r="T4801" s="22" cm="1">
        <f t="array" ref="T4801">_xlfn.IFS(OR(Q4801&gt;$U$2,Q4801&lt;$U$3),Q4801*$V$2,OR(Q4801&gt;$U$3,Q4801&lt;$U$4),Q4801*$V$3,OR(Q4801&gt;$U$3,Q4801&lt;$U$4),Q4801*$V$4,OR(Q4801&gt;$U$5,Q4801&lt;$U$6),Q4801*$V$6,OR(Q4801&gt;$U$6,Q4801&lt;$U$7),Q4801*$V$7)</f>
        <v>246.5</v>
      </c>
    </row>
    <row r="4802" spans="1:20" x14ac:dyDescent="0.3">
      <c r="A4802" s="2" t="s">
        <v>5487</v>
      </c>
      <c r="B4802" s="5">
        <v>43946</v>
      </c>
      <c r="C4802" s="5">
        <v>43948</v>
      </c>
      <c r="D4802" s="2" t="s">
        <v>33</v>
      </c>
      <c r="E4802" s="2" t="s">
        <v>89</v>
      </c>
      <c r="F4802" s="2" t="s">
        <v>823</v>
      </c>
      <c r="G4802" s="6" t="str">
        <f>VLOOKUP(F4802,'Customer Info'!A:B,2,0)</f>
        <v>Meg</v>
      </c>
      <c r="H4802" s="6" t="str">
        <f>VLOOKUP(F4802,'Customer Info'!A:C,3,0)</f>
        <v>Tillman</v>
      </c>
      <c r="I4802" s="6" t="str">
        <f>VLOOKUP(F4802,'Customer Info'!A:E,5,0)</f>
        <v>Melbourne</v>
      </c>
      <c r="J4802" s="2" t="s">
        <v>212</v>
      </c>
      <c r="K4802" s="2">
        <v>2733</v>
      </c>
      <c r="L4802" s="2">
        <v>2579</v>
      </c>
      <c r="M4802" s="2">
        <v>3</v>
      </c>
      <c r="N4802" s="7">
        <f t="shared" si="296"/>
        <v>7737</v>
      </c>
      <c r="O4802" s="7">
        <f t="shared" si="297"/>
        <v>8199</v>
      </c>
      <c r="P4802" s="2">
        <v>100</v>
      </c>
      <c r="Q4802" s="8">
        <f t="shared" si="298"/>
        <v>8299</v>
      </c>
      <c r="R4802" s="8">
        <f t="shared" si="299"/>
        <v>462</v>
      </c>
      <c r="S4802" s="2" t="s">
        <v>31</v>
      </c>
      <c r="T4802" s="22" cm="1">
        <f t="array" ref="T4802">_xlfn.IFS(OR(Q4802&gt;$U$2,Q4802&lt;$U$3),Q4802*$V$2,OR(Q4802&gt;$U$3,Q4802&lt;$U$4),Q4802*$V$3,OR(Q4802&gt;$U$3,Q4802&lt;$U$4),Q4802*$V$4,OR(Q4802&gt;$U$5,Q4802&lt;$U$6),Q4802*$V$6,OR(Q4802&gt;$U$6,Q4802&lt;$U$7),Q4802*$V$7)</f>
        <v>165.98</v>
      </c>
    </row>
    <row r="4803" spans="1:20" x14ac:dyDescent="0.3">
      <c r="A4803" s="2" t="s">
        <v>5488</v>
      </c>
      <c r="B4803" s="5">
        <v>44171</v>
      </c>
      <c r="C4803" s="5">
        <v>44171</v>
      </c>
      <c r="D4803" s="2" t="s">
        <v>33</v>
      </c>
      <c r="E4803" s="2" t="s">
        <v>46</v>
      </c>
      <c r="F4803" s="2" t="s">
        <v>868</v>
      </c>
      <c r="G4803" s="6" t="str">
        <f>VLOOKUP(F4803,'Customer Info'!A:B,2,0)</f>
        <v>Craig</v>
      </c>
      <c r="H4803" s="6" t="str">
        <f>VLOOKUP(F4803,'Customer Info'!A:C,3,0)</f>
        <v>Carreira</v>
      </c>
      <c r="I4803" s="6" t="str">
        <f>VLOOKUP(F4803,'Customer Info'!A:E,5,0)</f>
        <v>Worms</v>
      </c>
      <c r="J4803" s="2" t="s">
        <v>126</v>
      </c>
      <c r="K4803" s="2">
        <v>27691</v>
      </c>
      <c r="L4803" s="2">
        <v>25616</v>
      </c>
      <c r="M4803" s="2">
        <v>1</v>
      </c>
      <c r="N4803" s="7">
        <f t="shared" si="296"/>
        <v>25616</v>
      </c>
      <c r="O4803" s="7">
        <f t="shared" si="297"/>
        <v>27691</v>
      </c>
      <c r="P4803" s="2">
        <v>28</v>
      </c>
      <c r="Q4803" s="8">
        <f t="shared" si="298"/>
        <v>27719</v>
      </c>
      <c r="R4803" s="8">
        <f t="shared" si="299"/>
        <v>2075</v>
      </c>
      <c r="S4803" s="2" t="s">
        <v>31</v>
      </c>
      <c r="T4803" s="22" cm="1">
        <f t="array" ref="T4803">_xlfn.IFS(OR(Q4803&gt;$U$2,Q4803&lt;$U$3),Q4803*$V$2,OR(Q4803&gt;$U$3,Q4803&lt;$U$4),Q4803*$V$3,OR(Q4803&gt;$U$3,Q4803&lt;$U$4),Q4803*$V$4,OR(Q4803&gt;$U$5,Q4803&lt;$U$6),Q4803*$V$6,OR(Q4803&gt;$U$6,Q4803&lt;$U$7),Q4803*$V$7)</f>
        <v>554.38</v>
      </c>
    </row>
    <row r="4804" spans="1:20" x14ac:dyDescent="0.3">
      <c r="A4804" s="2" t="s">
        <v>5489</v>
      </c>
      <c r="B4804" s="5">
        <v>43840</v>
      </c>
      <c r="C4804" s="5">
        <v>43840</v>
      </c>
      <c r="D4804" s="2" t="s">
        <v>26</v>
      </c>
      <c r="E4804" s="2" t="s">
        <v>27</v>
      </c>
      <c r="F4804" s="2" t="s">
        <v>526</v>
      </c>
      <c r="G4804" s="6" t="str">
        <f>VLOOKUP(F4804,'Customer Info'!A:B,2,0)</f>
        <v>Deirdre</v>
      </c>
      <c r="H4804" s="6" t="str">
        <f>VLOOKUP(F4804,'Customer Info'!A:C,3,0)</f>
        <v>Greer</v>
      </c>
      <c r="I4804" s="6" t="str">
        <f>VLOOKUP(F4804,'Customer Info'!A:E,5,0)</f>
        <v>Perth</v>
      </c>
      <c r="J4804" s="2" t="s">
        <v>695</v>
      </c>
      <c r="K4804" s="2">
        <v>2155</v>
      </c>
      <c r="L4804" s="2">
        <v>2014</v>
      </c>
      <c r="M4804" s="2">
        <v>1</v>
      </c>
      <c r="N4804" s="7">
        <f t="shared" si="296"/>
        <v>2014</v>
      </c>
      <c r="O4804" s="7">
        <f t="shared" si="297"/>
        <v>2155</v>
      </c>
      <c r="P4804" s="2">
        <v>52</v>
      </c>
      <c r="Q4804" s="8">
        <f t="shared" si="298"/>
        <v>2207</v>
      </c>
      <c r="R4804" s="8">
        <f t="shared" si="299"/>
        <v>141</v>
      </c>
      <c r="S4804" s="2" t="s">
        <v>31</v>
      </c>
      <c r="T4804" s="22" cm="1">
        <f t="array" ref="T4804">_xlfn.IFS(OR(Q4804&gt;$U$2,Q4804&lt;$U$3),Q4804*$V$2,OR(Q4804&gt;$U$3,Q4804&lt;$U$4),Q4804*$V$3,OR(Q4804&gt;$U$3,Q4804&lt;$U$4),Q4804*$V$4,OR(Q4804&gt;$U$5,Q4804&lt;$U$6),Q4804*$V$6,OR(Q4804&gt;$U$6,Q4804&lt;$U$7),Q4804*$V$7)</f>
        <v>44.14</v>
      </c>
    </row>
    <row r="4805" spans="1:20" x14ac:dyDescent="0.3">
      <c r="A4805" s="2" t="s">
        <v>5490</v>
      </c>
      <c r="B4805" s="5">
        <v>44174</v>
      </c>
      <c r="C4805" s="5">
        <v>44174</v>
      </c>
      <c r="D4805" s="2" t="s">
        <v>26</v>
      </c>
      <c r="E4805" s="2" t="s">
        <v>46</v>
      </c>
      <c r="F4805" s="2" t="s">
        <v>581</v>
      </c>
      <c r="G4805" s="6" t="str">
        <f>VLOOKUP(F4805,'Customer Info'!A:B,2,0)</f>
        <v>Anthony</v>
      </c>
      <c r="H4805" s="6" t="str">
        <f>VLOOKUP(F4805,'Customer Info'!A:C,3,0)</f>
        <v>O'Donnell</v>
      </c>
      <c r="I4805" s="6" t="str">
        <f>VLOOKUP(F4805,'Customer Info'!A:E,5,0)</f>
        <v>Berlin</v>
      </c>
      <c r="J4805" s="2" t="s">
        <v>793</v>
      </c>
      <c r="K4805" s="2">
        <v>2958</v>
      </c>
      <c r="L4805" s="2">
        <v>2743</v>
      </c>
      <c r="M4805" s="2">
        <v>3</v>
      </c>
      <c r="N4805" s="7">
        <f t="shared" si="296"/>
        <v>8229</v>
      </c>
      <c r="O4805" s="7">
        <f t="shared" si="297"/>
        <v>8874</v>
      </c>
      <c r="P4805" s="2">
        <v>32</v>
      </c>
      <c r="Q4805" s="8">
        <f t="shared" si="298"/>
        <v>8906</v>
      </c>
      <c r="R4805" s="8">
        <f t="shared" si="299"/>
        <v>645</v>
      </c>
      <c r="S4805" s="2" t="s">
        <v>31</v>
      </c>
      <c r="T4805" s="22" cm="1">
        <f t="array" ref="T4805">_xlfn.IFS(OR(Q4805&gt;$U$2,Q4805&lt;$U$3),Q4805*$V$2,OR(Q4805&gt;$U$3,Q4805&lt;$U$4),Q4805*$V$3,OR(Q4805&gt;$U$3,Q4805&lt;$U$4),Q4805*$V$4,OR(Q4805&gt;$U$5,Q4805&lt;$U$6),Q4805*$V$6,OR(Q4805&gt;$U$6,Q4805&lt;$U$7),Q4805*$V$7)</f>
        <v>178.12</v>
      </c>
    </row>
    <row r="4806" spans="1:20" x14ac:dyDescent="0.3">
      <c r="A4806" s="2" t="s">
        <v>5491</v>
      </c>
      <c r="B4806" s="5">
        <v>44181</v>
      </c>
      <c r="C4806" s="5">
        <v>44182</v>
      </c>
      <c r="D4806" s="2" t="s">
        <v>33</v>
      </c>
      <c r="E4806" s="2" t="s">
        <v>46</v>
      </c>
      <c r="F4806" s="2" t="s">
        <v>99</v>
      </c>
      <c r="G4806" s="6" t="str">
        <f>VLOOKUP(F4806,'Customer Info'!A:B,2,0)</f>
        <v>Laurel</v>
      </c>
      <c r="H4806" s="6" t="str">
        <f>VLOOKUP(F4806,'Customer Info'!A:C,3,0)</f>
        <v>Workman</v>
      </c>
      <c r="I4806" s="6" t="str">
        <f>VLOOKUP(F4806,'Customer Info'!A:E,5,0)</f>
        <v>Leipzig</v>
      </c>
      <c r="J4806" s="2" t="s">
        <v>243</v>
      </c>
      <c r="K4806" s="2">
        <v>2442</v>
      </c>
      <c r="L4806" s="2">
        <v>2304</v>
      </c>
      <c r="M4806" s="2">
        <v>5</v>
      </c>
      <c r="N4806" s="7">
        <f t="shared" si="296"/>
        <v>11520</v>
      </c>
      <c r="O4806" s="7">
        <f t="shared" si="297"/>
        <v>12210</v>
      </c>
      <c r="P4806" s="2">
        <v>94</v>
      </c>
      <c r="Q4806" s="8">
        <f t="shared" si="298"/>
        <v>12304</v>
      </c>
      <c r="R4806" s="8">
        <f t="shared" si="299"/>
        <v>690</v>
      </c>
      <c r="S4806" s="2" t="s">
        <v>61</v>
      </c>
      <c r="T4806" s="22" cm="1">
        <f t="array" ref="T4806">_xlfn.IFS(OR(Q4806&gt;$U$2,Q4806&lt;$U$3),Q4806*$V$2,OR(Q4806&gt;$U$3,Q4806&lt;$U$4),Q4806*$V$3,OR(Q4806&gt;$U$3,Q4806&lt;$U$4),Q4806*$V$4,OR(Q4806&gt;$U$5,Q4806&lt;$U$6),Q4806*$V$6,OR(Q4806&gt;$U$6,Q4806&lt;$U$7),Q4806*$V$7)</f>
        <v>246.08</v>
      </c>
    </row>
    <row r="4807" spans="1:20" x14ac:dyDescent="0.3">
      <c r="A4807" s="2" t="s">
        <v>5492</v>
      </c>
      <c r="B4807" s="5">
        <v>43843</v>
      </c>
      <c r="C4807" s="5">
        <v>43844</v>
      </c>
      <c r="D4807" s="2" t="s">
        <v>33</v>
      </c>
      <c r="E4807" s="2" t="s">
        <v>66</v>
      </c>
      <c r="F4807" s="2" t="s">
        <v>2205</v>
      </c>
      <c r="G4807" s="6" t="str">
        <f>VLOOKUP(F4807,'Customer Info'!A:B,2,0)</f>
        <v>Lynn</v>
      </c>
      <c r="H4807" s="6" t="str">
        <f>VLOOKUP(F4807,'Customer Info'!A:C,3,0)</f>
        <v>Smith</v>
      </c>
      <c r="I4807" s="6" t="str">
        <f>VLOOKUP(F4807,'Customer Info'!A:E,5,0)</f>
        <v>Kanpur</v>
      </c>
      <c r="J4807" s="2" t="s">
        <v>119</v>
      </c>
      <c r="K4807" s="2">
        <v>6768</v>
      </c>
      <c r="L4807" s="2">
        <v>6512</v>
      </c>
      <c r="M4807" s="2">
        <v>1</v>
      </c>
      <c r="N4807" s="7">
        <f t="shared" si="296"/>
        <v>6512</v>
      </c>
      <c r="O4807" s="7">
        <f t="shared" si="297"/>
        <v>6768</v>
      </c>
      <c r="P4807" s="2">
        <v>60</v>
      </c>
      <c r="Q4807" s="8">
        <f t="shared" si="298"/>
        <v>6828</v>
      </c>
      <c r="R4807" s="8">
        <f t="shared" si="299"/>
        <v>256</v>
      </c>
      <c r="S4807" s="2" t="s">
        <v>61</v>
      </c>
      <c r="T4807" s="22" cm="1">
        <f t="array" ref="T4807">_xlfn.IFS(OR(Q4807&gt;$U$2,Q4807&lt;$U$3),Q4807*$V$2,OR(Q4807&gt;$U$3,Q4807&lt;$U$4),Q4807*$V$3,OR(Q4807&gt;$U$3,Q4807&lt;$U$4),Q4807*$V$4,OR(Q4807&gt;$U$5,Q4807&lt;$U$6),Q4807*$V$6,OR(Q4807&gt;$U$6,Q4807&lt;$U$7),Q4807*$V$7)</f>
        <v>136.56</v>
      </c>
    </row>
    <row r="4808" spans="1:20" x14ac:dyDescent="0.3">
      <c r="A4808" s="2" t="s">
        <v>5493</v>
      </c>
      <c r="B4808" s="5">
        <v>43863</v>
      </c>
      <c r="C4808" s="5">
        <v>43864</v>
      </c>
      <c r="D4808" s="2" t="s">
        <v>26</v>
      </c>
      <c r="E4808" s="2" t="s">
        <v>66</v>
      </c>
      <c r="F4808" s="2" t="s">
        <v>1597</v>
      </c>
      <c r="G4808" s="6" t="str">
        <f>VLOOKUP(F4808,'Customer Info'!A:B,2,0)</f>
        <v>Brendan</v>
      </c>
      <c r="H4808" s="6" t="str">
        <f>VLOOKUP(F4808,'Customer Info'!A:C,3,0)</f>
        <v>Murry</v>
      </c>
      <c r="I4808" s="6" t="str">
        <f>VLOOKUP(F4808,'Customer Info'!A:E,5,0)</f>
        <v>Brahmapur</v>
      </c>
      <c r="J4808" s="2" t="s">
        <v>371</v>
      </c>
      <c r="K4808" s="2">
        <v>1186</v>
      </c>
      <c r="L4808" s="2">
        <v>1141</v>
      </c>
      <c r="M4808" s="2">
        <v>1</v>
      </c>
      <c r="N4808" s="7">
        <f t="shared" si="296"/>
        <v>1141</v>
      </c>
      <c r="O4808" s="7">
        <f t="shared" si="297"/>
        <v>1186</v>
      </c>
      <c r="P4808" s="2">
        <v>42</v>
      </c>
      <c r="Q4808" s="8">
        <f t="shared" si="298"/>
        <v>1228</v>
      </c>
      <c r="R4808" s="8">
        <f t="shared" si="299"/>
        <v>45</v>
      </c>
      <c r="S4808" s="2" t="s">
        <v>61</v>
      </c>
      <c r="T4808" s="22" cm="1">
        <f t="array" ref="T4808">_xlfn.IFS(OR(Q4808&gt;$U$2,Q4808&lt;$U$3),Q4808*$V$2,OR(Q4808&gt;$U$3,Q4808&lt;$U$4),Q4808*$V$3,OR(Q4808&gt;$U$3,Q4808&lt;$U$4),Q4808*$V$4,OR(Q4808&gt;$U$5,Q4808&lt;$U$6),Q4808*$V$6,OR(Q4808&gt;$U$6,Q4808&lt;$U$7),Q4808*$V$7)</f>
        <v>24.560000000000002</v>
      </c>
    </row>
    <row r="4809" spans="1:20" x14ac:dyDescent="0.3">
      <c r="A4809" s="2" t="s">
        <v>5494</v>
      </c>
      <c r="B4809" s="5">
        <v>44106</v>
      </c>
      <c r="C4809" s="5">
        <v>44108</v>
      </c>
      <c r="D4809" s="2" t="s">
        <v>45</v>
      </c>
      <c r="E4809" s="2" t="s">
        <v>34</v>
      </c>
      <c r="F4809" s="2" t="s">
        <v>1663</v>
      </c>
      <c r="G4809" s="6" t="str">
        <f>VLOOKUP(F4809,'Customer Info'!A:B,2,0)</f>
        <v>Matt</v>
      </c>
      <c r="H4809" s="6" t="str">
        <f>VLOOKUP(F4809,'Customer Info'!A:C,3,0)</f>
        <v>Collins</v>
      </c>
      <c r="I4809" s="6" t="str">
        <f>VLOOKUP(F4809,'Customer Info'!A:E,5,0)</f>
        <v>Mumbai</v>
      </c>
      <c r="J4809" s="2" t="s">
        <v>1388</v>
      </c>
      <c r="K4809" s="2">
        <v>1060</v>
      </c>
      <c r="L4809" s="2">
        <v>964</v>
      </c>
      <c r="M4809" s="2">
        <v>6</v>
      </c>
      <c r="N4809" s="7">
        <f t="shared" si="296"/>
        <v>5784</v>
      </c>
      <c r="O4809" s="7">
        <f t="shared" si="297"/>
        <v>6360</v>
      </c>
      <c r="P4809" s="2">
        <v>82</v>
      </c>
      <c r="Q4809" s="8">
        <f t="shared" si="298"/>
        <v>6442</v>
      </c>
      <c r="R4809" s="8">
        <f t="shared" si="299"/>
        <v>576</v>
      </c>
      <c r="S4809" s="2" t="s">
        <v>28</v>
      </c>
      <c r="T4809" s="22" cm="1">
        <f t="array" ref="T4809">_xlfn.IFS(OR(Q4809&gt;$U$2,Q4809&lt;$U$3),Q4809*$V$2,OR(Q4809&gt;$U$3,Q4809&lt;$U$4),Q4809*$V$3,OR(Q4809&gt;$U$3,Q4809&lt;$U$4),Q4809*$V$4,OR(Q4809&gt;$U$5,Q4809&lt;$U$6),Q4809*$V$6,OR(Q4809&gt;$U$6,Q4809&lt;$U$7),Q4809*$V$7)</f>
        <v>128.84</v>
      </c>
    </row>
    <row r="4810" spans="1:20" x14ac:dyDescent="0.3">
      <c r="A4810" s="2" t="s">
        <v>5495</v>
      </c>
      <c r="B4810" s="5">
        <v>44052</v>
      </c>
      <c r="C4810" s="5">
        <v>44054</v>
      </c>
      <c r="D4810" s="2" t="s">
        <v>26</v>
      </c>
      <c r="E4810" s="2" t="s">
        <v>41</v>
      </c>
      <c r="F4810" s="2" t="s">
        <v>71</v>
      </c>
      <c r="G4810" s="6" t="str">
        <f>VLOOKUP(F4810,'Customer Info'!A:B,2,0)</f>
        <v>Paul</v>
      </c>
      <c r="H4810" s="6" t="str">
        <f>VLOOKUP(F4810,'Customer Info'!A:C,3,0)</f>
        <v>Knutson</v>
      </c>
      <c r="I4810" s="6" t="str">
        <f>VLOOKUP(F4810,'Customer Info'!A:E,5,0)</f>
        <v>Gold Coast</v>
      </c>
      <c r="J4810" s="2" t="s">
        <v>561</v>
      </c>
      <c r="K4810" s="2">
        <v>8351</v>
      </c>
      <c r="L4810" s="2">
        <v>8033</v>
      </c>
      <c r="M4810" s="2">
        <v>3</v>
      </c>
      <c r="N4810" s="7">
        <f t="shared" si="296"/>
        <v>24099</v>
      </c>
      <c r="O4810" s="7">
        <f t="shared" si="297"/>
        <v>25053</v>
      </c>
      <c r="P4810" s="2">
        <v>68</v>
      </c>
      <c r="Q4810" s="8">
        <f t="shared" si="298"/>
        <v>25121</v>
      </c>
      <c r="R4810" s="8">
        <f t="shared" si="299"/>
        <v>954</v>
      </c>
      <c r="S4810" s="2" t="s">
        <v>31</v>
      </c>
      <c r="T4810" s="22" cm="1">
        <f t="array" ref="T4810">_xlfn.IFS(OR(Q4810&gt;$U$2,Q4810&lt;$U$3),Q4810*$V$2,OR(Q4810&gt;$U$3,Q4810&lt;$U$4),Q4810*$V$3,OR(Q4810&gt;$U$3,Q4810&lt;$U$4),Q4810*$V$4,OR(Q4810&gt;$U$5,Q4810&lt;$U$6),Q4810*$V$6,OR(Q4810&gt;$U$6,Q4810&lt;$U$7),Q4810*$V$7)</f>
        <v>502.42</v>
      </c>
    </row>
    <row r="4811" spans="1:20" x14ac:dyDescent="0.3">
      <c r="A4811" s="2" t="s">
        <v>5496</v>
      </c>
      <c r="B4811" s="5">
        <v>44059</v>
      </c>
      <c r="C4811" s="5">
        <v>44060</v>
      </c>
      <c r="D4811" s="2" t="s">
        <v>45</v>
      </c>
      <c r="E4811" s="2" t="s">
        <v>66</v>
      </c>
      <c r="F4811" s="2" t="s">
        <v>1702</v>
      </c>
      <c r="G4811" s="6" t="str">
        <f>VLOOKUP(F4811,'Customer Info'!A:B,2,0)</f>
        <v>Patrick</v>
      </c>
      <c r="H4811" s="6" t="str">
        <f>VLOOKUP(F4811,'Customer Info'!A:C,3,0)</f>
        <v>O'Donnell</v>
      </c>
      <c r="I4811" s="6" t="str">
        <f>VLOOKUP(F4811,'Customer Info'!A:E,5,0)</f>
        <v>Sydney</v>
      </c>
      <c r="J4811" s="2" t="s">
        <v>666</v>
      </c>
      <c r="K4811" s="2">
        <v>63</v>
      </c>
      <c r="L4811" s="2">
        <v>59</v>
      </c>
      <c r="M4811" s="2">
        <v>9</v>
      </c>
      <c r="N4811" s="7">
        <f t="shared" ref="N4811:N4815" si="300">L4811*M4811</f>
        <v>531</v>
      </c>
      <c r="O4811" s="7">
        <f t="shared" ref="O4811:O4815" si="301">K4811*M4811</f>
        <v>567</v>
      </c>
      <c r="P4811" s="2">
        <v>10</v>
      </c>
      <c r="Q4811" s="8">
        <f t="shared" ref="Q4811:Q4815" si="302">P4811+O4811</f>
        <v>577</v>
      </c>
      <c r="R4811" s="8">
        <f t="shared" ref="R4811:R4815" si="303">Q4811-N4811-P4811</f>
        <v>36</v>
      </c>
      <c r="S4811" s="2" t="s">
        <v>31</v>
      </c>
      <c r="T4811" s="22" cm="1">
        <f t="array" ref="T4811">_xlfn.IFS(OR(Q4811&gt;$U$2,Q4811&lt;$U$3),Q4811*$V$2,OR(Q4811&gt;$U$3,Q4811&lt;$U$4),Q4811*$V$3,OR(Q4811&gt;$U$3,Q4811&lt;$U$4),Q4811*$V$4,OR(Q4811&gt;$U$5,Q4811&lt;$U$6),Q4811*$V$6,OR(Q4811&gt;$U$6,Q4811&lt;$U$7),Q4811*$V$7)</f>
        <v>11.540000000000001</v>
      </c>
    </row>
    <row r="4812" spans="1:20" x14ac:dyDescent="0.3">
      <c r="A4812" s="2" t="s">
        <v>5497</v>
      </c>
      <c r="B4812" s="5">
        <v>44003</v>
      </c>
      <c r="C4812" s="5">
        <v>44003</v>
      </c>
      <c r="D4812" s="2" t="s">
        <v>26</v>
      </c>
      <c r="E4812" s="2" t="s">
        <v>66</v>
      </c>
      <c r="F4812" s="2" t="s">
        <v>108</v>
      </c>
      <c r="G4812" s="6" t="str">
        <f>VLOOKUP(F4812,'Customer Info'!A:B,2,0)</f>
        <v>Erica</v>
      </c>
      <c r="H4812" s="6" t="str">
        <f>VLOOKUP(F4812,'Customer Info'!A:C,3,0)</f>
        <v>Smith</v>
      </c>
      <c r="I4812" s="6" t="str">
        <f>VLOOKUP(F4812,'Customer Info'!A:E,5,0)</f>
        <v>Halle</v>
      </c>
      <c r="J4812" s="2" t="s">
        <v>998</v>
      </c>
      <c r="K4812" s="2">
        <v>7327</v>
      </c>
      <c r="L4812" s="2">
        <v>6658</v>
      </c>
      <c r="M4812" s="2">
        <v>5</v>
      </c>
      <c r="N4812" s="7">
        <f t="shared" si="300"/>
        <v>33290</v>
      </c>
      <c r="O4812" s="7">
        <f t="shared" si="301"/>
        <v>36635</v>
      </c>
      <c r="P4812" s="2">
        <v>25</v>
      </c>
      <c r="Q4812" s="8">
        <f t="shared" si="302"/>
        <v>36660</v>
      </c>
      <c r="R4812" s="8">
        <f t="shared" si="303"/>
        <v>3345</v>
      </c>
      <c r="S4812" s="2" t="s">
        <v>61</v>
      </c>
      <c r="T4812" s="22" cm="1">
        <f t="array" ref="T4812">_xlfn.IFS(OR(Q4812&gt;$U$2,Q4812&lt;$U$3),Q4812*$V$2,OR(Q4812&gt;$U$3,Q4812&lt;$U$4),Q4812*$V$3,OR(Q4812&gt;$U$3,Q4812&lt;$U$4),Q4812*$V$4,OR(Q4812&gt;$U$5,Q4812&lt;$U$6),Q4812*$V$6,OR(Q4812&gt;$U$6,Q4812&lt;$U$7),Q4812*$V$7)</f>
        <v>733.2</v>
      </c>
    </row>
    <row r="4813" spans="1:20" x14ac:dyDescent="0.3">
      <c r="A4813" s="2" t="s">
        <v>5498</v>
      </c>
      <c r="B4813" s="5">
        <v>43998</v>
      </c>
      <c r="C4813" s="5">
        <v>43999</v>
      </c>
      <c r="D4813" s="2" t="s">
        <v>45</v>
      </c>
      <c r="E4813" s="2" t="s">
        <v>66</v>
      </c>
      <c r="F4813" s="2" t="s">
        <v>1037</v>
      </c>
      <c r="G4813" s="6" t="str">
        <f>VLOOKUP(F4813,'Customer Info'!A:B,2,0)</f>
        <v>Jessica</v>
      </c>
      <c r="H4813" s="6" t="str">
        <f>VLOOKUP(F4813,'Customer Info'!A:C,3,0)</f>
        <v>Myrick</v>
      </c>
      <c r="I4813" s="6" t="str">
        <f>VLOOKUP(F4813,'Customer Info'!A:E,5,0)</f>
        <v>Jakarta</v>
      </c>
      <c r="J4813" s="2" t="s">
        <v>342</v>
      </c>
      <c r="K4813" s="2">
        <v>61</v>
      </c>
      <c r="L4813" s="2">
        <v>57</v>
      </c>
      <c r="M4813" s="2">
        <v>1</v>
      </c>
      <c r="N4813" s="7">
        <f t="shared" si="300"/>
        <v>57</v>
      </c>
      <c r="O4813" s="7">
        <f t="shared" si="301"/>
        <v>61</v>
      </c>
      <c r="P4813" s="2">
        <v>10</v>
      </c>
      <c r="Q4813" s="8">
        <f t="shared" si="302"/>
        <v>71</v>
      </c>
      <c r="R4813" s="8">
        <f t="shared" si="303"/>
        <v>4</v>
      </c>
      <c r="S4813" s="2" t="s">
        <v>31</v>
      </c>
      <c r="T4813" s="22" cm="1">
        <f t="array" ref="T4813">_xlfn.IFS(OR(Q4813&gt;$U$2,Q4813&lt;$U$3),Q4813*$V$2,OR(Q4813&gt;$U$3,Q4813&lt;$U$4),Q4813*$V$3,OR(Q4813&gt;$U$3,Q4813&lt;$U$4),Q4813*$V$4,OR(Q4813&gt;$U$5,Q4813&lt;$U$6),Q4813*$V$6,OR(Q4813&gt;$U$6,Q4813&lt;$U$7),Q4813*$V$7)</f>
        <v>1.42</v>
      </c>
    </row>
    <row r="4814" spans="1:20" x14ac:dyDescent="0.3">
      <c r="A4814" s="2" t="s">
        <v>5499</v>
      </c>
      <c r="B4814" s="5">
        <v>44087</v>
      </c>
      <c r="C4814" s="5">
        <v>44089</v>
      </c>
      <c r="D4814" s="2" t="s">
        <v>45</v>
      </c>
      <c r="E4814" s="2" t="s">
        <v>66</v>
      </c>
      <c r="F4814" s="2" t="s">
        <v>165</v>
      </c>
      <c r="G4814" s="6" t="str">
        <f>VLOOKUP(F4814,'Customer Info'!A:B,2,0)</f>
        <v>Stuart</v>
      </c>
      <c r="H4814" s="6" t="str">
        <f>VLOOKUP(F4814,'Customer Info'!A:C,3,0)</f>
        <v>Calhoun</v>
      </c>
      <c r="I4814" s="6" t="str">
        <f>VLOOKUP(F4814,'Customer Info'!A:E,5,0)</f>
        <v>Nowra</v>
      </c>
      <c r="J4814" s="2" t="s">
        <v>267</v>
      </c>
      <c r="K4814" s="2">
        <v>56</v>
      </c>
      <c r="L4814" s="2">
        <v>54</v>
      </c>
      <c r="M4814" s="2">
        <v>4</v>
      </c>
      <c r="N4814" s="7">
        <f t="shared" si="300"/>
        <v>216</v>
      </c>
      <c r="O4814" s="7">
        <f t="shared" si="301"/>
        <v>224</v>
      </c>
      <c r="P4814" s="2">
        <v>10</v>
      </c>
      <c r="Q4814" s="8">
        <f t="shared" si="302"/>
        <v>234</v>
      </c>
      <c r="R4814" s="8">
        <f t="shared" si="303"/>
        <v>8</v>
      </c>
      <c r="S4814" s="2" t="s">
        <v>31</v>
      </c>
      <c r="T4814" s="22" cm="1">
        <f t="array" ref="T4814">_xlfn.IFS(OR(Q4814&gt;$U$2,Q4814&lt;$U$3),Q4814*$V$2,OR(Q4814&gt;$U$3,Q4814&lt;$U$4),Q4814*$V$3,OR(Q4814&gt;$U$3,Q4814&lt;$U$4),Q4814*$V$4,OR(Q4814&gt;$U$5,Q4814&lt;$U$6),Q4814*$V$6,OR(Q4814&gt;$U$6,Q4814&lt;$U$7),Q4814*$V$7)</f>
        <v>4.68</v>
      </c>
    </row>
    <row r="4815" spans="1:20" x14ac:dyDescent="0.3">
      <c r="A4815" s="2" t="s">
        <v>5500</v>
      </c>
      <c r="B4815" s="5">
        <v>43994</v>
      </c>
      <c r="C4815" s="5">
        <v>43996</v>
      </c>
      <c r="D4815" s="2" t="s">
        <v>45</v>
      </c>
      <c r="E4815" s="2" t="s">
        <v>46</v>
      </c>
      <c r="F4815" s="2" t="s">
        <v>581</v>
      </c>
      <c r="G4815" s="6" t="str">
        <f>VLOOKUP(F4815,'Customer Info'!A:B,2,0)</f>
        <v>Anthony</v>
      </c>
      <c r="H4815" s="6" t="str">
        <f>VLOOKUP(F4815,'Customer Info'!A:C,3,0)</f>
        <v>O'Donnell</v>
      </c>
      <c r="I4815" s="6" t="str">
        <f>VLOOKUP(F4815,'Customer Info'!A:E,5,0)</f>
        <v>Berlin</v>
      </c>
      <c r="J4815" s="2" t="s">
        <v>5501</v>
      </c>
      <c r="K4815" s="2">
        <v>851</v>
      </c>
      <c r="L4815" s="2">
        <v>773</v>
      </c>
      <c r="M4815" s="2">
        <v>2</v>
      </c>
      <c r="N4815" s="7">
        <f t="shared" si="300"/>
        <v>1546</v>
      </c>
      <c r="O4815" s="7">
        <f t="shared" si="301"/>
        <v>1702</v>
      </c>
      <c r="P4815" s="2">
        <v>98</v>
      </c>
      <c r="Q4815" s="8">
        <f t="shared" si="302"/>
        <v>1800</v>
      </c>
      <c r="R4815" s="8">
        <f t="shared" si="303"/>
        <v>156</v>
      </c>
      <c r="S4815" s="2" t="s">
        <v>28</v>
      </c>
      <c r="T4815" s="22" cm="1">
        <f t="array" ref="T4815">_xlfn.IFS(OR(Q4815&gt;$U$2,Q4815&lt;$U$3),Q4815*$V$2,OR(Q4815&gt;$U$3,Q4815&lt;$U$4),Q4815*$V$3,OR(Q4815&gt;$U$3,Q4815&lt;$U$4),Q4815*$V$4,OR(Q4815&gt;$U$5,Q4815&lt;$U$6),Q4815*$V$6,OR(Q4815&gt;$U$6,Q4815&lt;$U$7),Q4815*$V$7)</f>
        <v>36</v>
      </c>
    </row>
  </sheetData>
  <autoFilter ref="A9:S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N28" sqref="N28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9" t="s">
        <v>5502</v>
      </c>
      <c r="B1" s="10" t="s">
        <v>8</v>
      </c>
      <c r="C1" s="10" t="s">
        <v>9</v>
      </c>
      <c r="D1" s="10" t="s">
        <v>5503</v>
      </c>
      <c r="E1" s="10" t="s">
        <v>10</v>
      </c>
      <c r="F1" s="10" t="s">
        <v>5504</v>
      </c>
      <c r="G1" s="10" t="s">
        <v>5505</v>
      </c>
      <c r="H1" s="10" t="s">
        <v>5506</v>
      </c>
      <c r="I1" s="11" t="s">
        <v>5507</v>
      </c>
    </row>
    <row r="2" spans="1:18" x14ac:dyDescent="0.3">
      <c r="A2" s="12" t="s">
        <v>661</v>
      </c>
      <c r="B2" s="13" t="s">
        <v>5508</v>
      </c>
      <c r="C2" s="13" t="s">
        <v>5509</v>
      </c>
      <c r="D2" s="13" t="s">
        <v>5510</v>
      </c>
      <c r="E2" s="13" t="s">
        <v>5511</v>
      </c>
      <c r="F2" s="13" t="s">
        <v>5512</v>
      </c>
      <c r="G2" s="13" t="s">
        <v>5513</v>
      </c>
      <c r="H2" s="13" t="s">
        <v>5514</v>
      </c>
      <c r="I2" s="14">
        <v>57</v>
      </c>
    </row>
    <row r="3" spans="1:18" x14ac:dyDescent="0.3">
      <c r="A3" s="12" t="s">
        <v>1043</v>
      </c>
      <c r="B3" s="13" t="s">
        <v>5508</v>
      </c>
      <c r="C3" s="13" t="s">
        <v>5515</v>
      </c>
      <c r="D3" s="13" t="s">
        <v>5510</v>
      </c>
      <c r="E3" s="13" t="s">
        <v>5516</v>
      </c>
      <c r="F3" s="13" t="s">
        <v>5517</v>
      </c>
      <c r="G3" s="13" t="s">
        <v>5513</v>
      </c>
      <c r="H3" s="13" t="s">
        <v>5514</v>
      </c>
      <c r="I3" s="14">
        <v>61</v>
      </c>
      <c r="Q3" s="15" t="s">
        <v>5518</v>
      </c>
      <c r="R3" s="15" t="s">
        <v>5508</v>
      </c>
    </row>
    <row r="4" spans="1:18" x14ac:dyDescent="0.3">
      <c r="A4" s="16" t="s">
        <v>1744</v>
      </c>
      <c r="B4" s="17" t="s">
        <v>5508</v>
      </c>
      <c r="C4" s="17" t="s">
        <v>5515</v>
      </c>
      <c r="D4" s="17" t="s">
        <v>5519</v>
      </c>
      <c r="E4" s="17" t="s">
        <v>5520</v>
      </c>
      <c r="F4" s="17" t="s">
        <v>5521</v>
      </c>
      <c r="G4" s="17" t="s">
        <v>5522</v>
      </c>
      <c r="H4" s="17" t="s">
        <v>5523</v>
      </c>
      <c r="I4" s="18">
        <v>72</v>
      </c>
      <c r="Q4" t="s">
        <v>5524</v>
      </c>
      <c r="R4" t="s">
        <v>5525</v>
      </c>
    </row>
    <row r="5" spans="1:18" x14ac:dyDescent="0.3">
      <c r="A5" s="12" t="s">
        <v>685</v>
      </c>
      <c r="B5" s="13" t="s">
        <v>5508</v>
      </c>
      <c r="C5" s="13" t="s">
        <v>5525</v>
      </c>
      <c r="D5" s="13" t="s">
        <v>5526</v>
      </c>
      <c r="E5" s="13" t="s">
        <v>5527</v>
      </c>
      <c r="F5" s="13" t="s">
        <v>5528</v>
      </c>
      <c r="G5" s="13" t="s">
        <v>5513</v>
      </c>
      <c r="H5" s="13" t="s">
        <v>5514</v>
      </c>
      <c r="I5" s="14">
        <v>72</v>
      </c>
      <c r="Q5" s="15" t="s">
        <v>10</v>
      </c>
      <c r="R5" t="str" cm="1">
        <f t="array" ref="R5">INDEX(E1:E501,MATCH(R3&amp;R4,B1:B501&amp;C1:C501,0))</f>
        <v>Minden</v>
      </c>
    </row>
    <row r="6" spans="1:18" x14ac:dyDescent="0.3">
      <c r="A6" s="12" t="s">
        <v>183</v>
      </c>
      <c r="B6" s="13" t="s">
        <v>5529</v>
      </c>
      <c r="C6" s="13" t="s">
        <v>5530</v>
      </c>
      <c r="D6" s="13" t="s">
        <v>5510</v>
      </c>
      <c r="E6" s="13" t="s">
        <v>5531</v>
      </c>
      <c r="F6" s="13" t="s">
        <v>5532</v>
      </c>
      <c r="G6" s="13" t="s">
        <v>5522</v>
      </c>
      <c r="H6" s="13" t="s">
        <v>5523</v>
      </c>
      <c r="I6" s="14">
        <v>57</v>
      </c>
    </row>
    <row r="7" spans="1:18" x14ac:dyDescent="0.3">
      <c r="A7" s="16" t="s">
        <v>150</v>
      </c>
      <c r="B7" s="17" t="s">
        <v>5529</v>
      </c>
      <c r="C7" s="17" t="s">
        <v>5530</v>
      </c>
      <c r="D7" s="17" t="s">
        <v>5510</v>
      </c>
      <c r="E7" s="17" t="s">
        <v>5533</v>
      </c>
      <c r="F7" s="17" t="s">
        <v>5534</v>
      </c>
      <c r="G7" s="17" t="s">
        <v>5535</v>
      </c>
      <c r="H7" s="17" t="s">
        <v>5536</v>
      </c>
      <c r="I7" s="18">
        <v>79</v>
      </c>
    </row>
    <row r="8" spans="1:18" x14ac:dyDescent="0.3">
      <c r="A8" s="16" t="s">
        <v>80</v>
      </c>
      <c r="B8" s="17" t="s">
        <v>5529</v>
      </c>
      <c r="C8" s="17" t="s">
        <v>5530</v>
      </c>
      <c r="D8" s="17" t="s">
        <v>5526</v>
      </c>
      <c r="E8" s="17" t="s">
        <v>5537</v>
      </c>
      <c r="F8" s="17" t="s">
        <v>5538</v>
      </c>
      <c r="G8" s="17" t="s">
        <v>5539</v>
      </c>
      <c r="H8" s="17" t="s">
        <v>5540</v>
      </c>
      <c r="I8" s="18">
        <v>64</v>
      </c>
    </row>
    <row r="9" spans="1:18" x14ac:dyDescent="0.3">
      <c r="A9" s="16" t="s">
        <v>706</v>
      </c>
      <c r="B9" s="17" t="s">
        <v>5541</v>
      </c>
      <c r="C9" s="17" t="s">
        <v>5542</v>
      </c>
      <c r="D9" s="17" t="s">
        <v>5510</v>
      </c>
      <c r="E9" s="17" t="s">
        <v>5543</v>
      </c>
      <c r="F9" s="17" t="s">
        <v>5544</v>
      </c>
      <c r="G9" s="17" t="s">
        <v>5513</v>
      </c>
      <c r="H9" s="17" t="s">
        <v>5514</v>
      </c>
      <c r="I9" s="18">
        <v>78</v>
      </c>
    </row>
    <row r="10" spans="1:18" x14ac:dyDescent="0.3">
      <c r="A10" s="16" t="s">
        <v>803</v>
      </c>
      <c r="B10" s="17" t="s">
        <v>5541</v>
      </c>
      <c r="C10" s="17" t="s">
        <v>5542</v>
      </c>
      <c r="D10" s="17" t="s">
        <v>5526</v>
      </c>
      <c r="E10" s="17" t="s">
        <v>5545</v>
      </c>
      <c r="F10" s="17" t="s">
        <v>5546</v>
      </c>
      <c r="G10" s="17" t="s">
        <v>5535</v>
      </c>
      <c r="H10" s="17" t="s">
        <v>5536</v>
      </c>
      <c r="I10" s="18">
        <v>30</v>
      </c>
    </row>
    <row r="11" spans="1:18" x14ac:dyDescent="0.3">
      <c r="A11" s="12" t="s">
        <v>1434</v>
      </c>
      <c r="B11" s="13" t="s">
        <v>5547</v>
      </c>
      <c r="C11" s="13" t="s">
        <v>5548</v>
      </c>
      <c r="D11" s="13" t="s">
        <v>5510</v>
      </c>
      <c r="E11" s="13" t="s">
        <v>5549</v>
      </c>
      <c r="F11" s="13" t="s">
        <v>5550</v>
      </c>
      <c r="G11" s="13" t="s">
        <v>5522</v>
      </c>
      <c r="H11" s="13" t="s">
        <v>5523</v>
      </c>
      <c r="I11" s="14">
        <v>57</v>
      </c>
    </row>
    <row r="12" spans="1:18" x14ac:dyDescent="0.3">
      <c r="A12" s="12" t="s">
        <v>1274</v>
      </c>
      <c r="B12" s="13" t="s">
        <v>5547</v>
      </c>
      <c r="C12" s="13" t="s">
        <v>5551</v>
      </c>
      <c r="D12" s="13" t="s">
        <v>5519</v>
      </c>
      <c r="E12" s="13" t="s">
        <v>5552</v>
      </c>
      <c r="F12" s="13" t="s">
        <v>5534</v>
      </c>
      <c r="G12" s="13" t="s">
        <v>5535</v>
      </c>
      <c r="H12" s="13" t="s">
        <v>5536</v>
      </c>
      <c r="I12" s="14">
        <v>40</v>
      </c>
    </row>
    <row r="13" spans="1:18" x14ac:dyDescent="0.3">
      <c r="A13" s="12" t="s">
        <v>1968</v>
      </c>
      <c r="B13" s="13" t="s">
        <v>5553</v>
      </c>
      <c r="C13" s="13" t="s">
        <v>5554</v>
      </c>
      <c r="D13" s="13" t="s">
        <v>5526</v>
      </c>
      <c r="E13" s="13" t="s">
        <v>5555</v>
      </c>
      <c r="F13" s="13" t="s">
        <v>5556</v>
      </c>
      <c r="G13" s="13" t="s">
        <v>5513</v>
      </c>
      <c r="H13" s="13" t="s">
        <v>5514</v>
      </c>
      <c r="I13" s="14">
        <v>39</v>
      </c>
    </row>
    <row r="14" spans="1:18" x14ac:dyDescent="0.3">
      <c r="A14" s="16" t="s">
        <v>270</v>
      </c>
      <c r="B14" s="17" t="s">
        <v>5553</v>
      </c>
      <c r="C14" s="17" t="s">
        <v>5557</v>
      </c>
      <c r="D14" s="17" t="s">
        <v>5526</v>
      </c>
      <c r="E14" s="17" t="s">
        <v>5558</v>
      </c>
      <c r="F14" s="17" t="s">
        <v>5559</v>
      </c>
      <c r="G14" s="17" t="s">
        <v>5522</v>
      </c>
      <c r="H14" s="17" t="s">
        <v>5523</v>
      </c>
      <c r="I14" s="18">
        <v>37</v>
      </c>
    </row>
    <row r="15" spans="1:18" x14ac:dyDescent="0.3">
      <c r="A15" s="16" t="s">
        <v>201</v>
      </c>
      <c r="B15" s="17" t="s">
        <v>5560</v>
      </c>
      <c r="C15" s="17" t="s">
        <v>5561</v>
      </c>
      <c r="D15" s="17" t="s">
        <v>5526</v>
      </c>
      <c r="E15" s="17" t="s">
        <v>5562</v>
      </c>
      <c r="F15" s="17" t="s">
        <v>5563</v>
      </c>
      <c r="G15" s="17" t="s">
        <v>5535</v>
      </c>
      <c r="H15" s="17" t="s">
        <v>5536</v>
      </c>
      <c r="I15" s="18">
        <v>60</v>
      </c>
    </row>
    <row r="16" spans="1:18" x14ac:dyDescent="0.3">
      <c r="A16" s="16" t="s">
        <v>457</v>
      </c>
      <c r="B16" s="17" t="s">
        <v>5560</v>
      </c>
      <c r="C16" s="17" t="s">
        <v>5564</v>
      </c>
      <c r="D16" s="17" t="s">
        <v>5526</v>
      </c>
      <c r="E16" s="17" t="s">
        <v>5565</v>
      </c>
      <c r="F16" s="17" t="s">
        <v>5566</v>
      </c>
      <c r="G16" s="17" t="s">
        <v>5567</v>
      </c>
      <c r="H16" s="17" t="s">
        <v>5568</v>
      </c>
      <c r="I16" s="18">
        <v>67</v>
      </c>
    </row>
    <row r="17" spans="1:9" x14ac:dyDescent="0.3">
      <c r="A17" s="16" t="s">
        <v>273</v>
      </c>
      <c r="B17" s="17" t="s">
        <v>5560</v>
      </c>
      <c r="C17" s="17" t="s">
        <v>5564</v>
      </c>
      <c r="D17" s="17" t="s">
        <v>5526</v>
      </c>
      <c r="E17" s="17" t="s">
        <v>5569</v>
      </c>
      <c r="F17" s="17" t="s">
        <v>5569</v>
      </c>
      <c r="G17" s="17" t="s">
        <v>5513</v>
      </c>
      <c r="H17" s="17" t="s">
        <v>5514</v>
      </c>
      <c r="I17" s="18">
        <v>42</v>
      </c>
    </row>
    <row r="18" spans="1:9" x14ac:dyDescent="0.3">
      <c r="A18" s="16" t="s">
        <v>367</v>
      </c>
      <c r="B18" s="17" t="s">
        <v>5560</v>
      </c>
      <c r="C18" s="17" t="s">
        <v>5564</v>
      </c>
      <c r="D18" s="17" t="s">
        <v>5510</v>
      </c>
      <c r="E18" s="17" t="s">
        <v>5570</v>
      </c>
      <c r="F18" s="17" t="s">
        <v>5521</v>
      </c>
      <c r="G18" s="17" t="s">
        <v>5522</v>
      </c>
      <c r="H18" s="17" t="s">
        <v>5523</v>
      </c>
      <c r="I18" s="18">
        <v>66</v>
      </c>
    </row>
    <row r="19" spans="1:9" x14ac:dyDescent="0.3">
      <c r="A19" s="16" t="s">
        <v>1419</v>
      </c>
      <c r="B19" s="17" t="s">
        <v>5571</v>
      </c>
      <c r="C19" s="17" t="s">
        <v>5572</v>
      </c>
      <c r="D19" s="17" t="s">
        <v>5526</v>
      </c>
      <c r="E19" s="17" t="s">
        <v>5569</v>
      </c>
      <c r="F19" s="17" t="s">
        <v>5569</v>
      </c>
      <c r="G19" s="17" t="s">
        <v>5513</v>
      </c>
      <c r="H19" s="17" t="s">
        <v>5514</v>
      </c>
      <c r="I19" s="18">
        <v>30</v>
      </c>
    </row>
    <row r="20" spans="1:9" x14ac:dyDescent="0.3">
      <c r="A20" s="12" t="s">
        <v>585</v>
      </c>
      <c r="B20" s="13" t="s">
        <v>5573</v>
      </c>
      <c r="C20" s="13" t="s">
        <v>5574</v>
      </c>
      <c r="D20" s="13" t="s">
        <v>5526</v>
      </c>
      <c r="E20" s="13" t="s">
        <v>5575</v>
      </c>
      <c r="F20" s="13" t="s">
        <v>5576</v>
      </c>
      <c r="G20" s="13" t="s">
        <v>5535</v>
      </c>
      <c r="H20" s="13" t="s">
        <v>5536</v>
      </c>
      <c r="I20" s="14">
        <v>74</v>
      </c>
    </row>
    <row r="21" spans="1:9" x14ac:dyDescent="0.3">
      <c r="A21" s="12" t="s">
        <v>554</v>
      </c>
      <c r="B21" s="13" t="s">
        <v>5573</v>
      </c>
      <c r="C21" s="13" t="s">
        <v>5577</v>
      </c>
      <c r="D21" s="13" t="s">
        <v>5526</v>
      </c>
      <c r="E21" s="13" t="s">
        <v>5578</v>
      </c>
      <c r="F21" s="13" t="s">
        <v>5576</v>
      </c>
      <c r="G21" s="13" t="s">
        <v>5535</v>
      </c>
      <c r="H21" s="13" t="s">
        <v>5536</v>
      </c>
      <c r="I21" s="14">
        <v>43</v>
      </c>
    </row>
    <row r="22" spans="1:9" x14ac:dyDescent="0.3">
      <c r="A22" s="12" t="s">
        <v>1726</v>
      </c>
      <c r="B22" s="13" t="s">
        <v>5579</v>
      </c>
      <c r="C22" s="13" t="s">
        <v>5580</v>
      </c>
      <c r="D22" s="13" t="s">
        <v>5519</v>
      </c>
      <c r="E22" s="13" t="s">
        <v>5581</v>
      </c>
      <c r="F22" s="13" t="s">
        <v>5534</v>
      </c>
      <c r="G22" s="13" t="s">
        <v>5535</v>
      </c>
      <c r="H22" s="13" t="s">
        <v>5536</v>
      </c>
      <c r="I22" s="14">
        <v>61</v>
      </c>
    </row>
    <row r="23" spans="1:9" x14ac:dyDescent="0.3">
      <c r="A23" s="16" t="s">
        <v>379</v>
      </c>
      <c r="B23" s="17" t="s">
        <v>5582</v>
      </c>
      <c r="C23" s="17" t="s">
        <v>5583</v>
      </c>
      <c r="D23" s="17" t="s">
        <v>5526</v>
      </c>
      <c r="E23" s="17" t="s">
        <v>5584</v>
      </c>
      <c r="F23" s="17" t="s">
        <v>5584</v>
      </c>
      <c r="G23" s="17" t="s">
        <v>5513</v>
      </c>
      <c r="H23" s="17" t="s">
        <v>5514</v>
      </c>
      <c r="I23" s="18">
        <v>56</v>
      </c>
    </row>
    <row r="24" spans="1:9" x14ac:dyDescent="0.3">
      <c r="A24" s="12" t="s">
        <v>2527</v>
      </c>
      <c r="B24" s="13" t="s">
        <v>5585</v>
      </c>
      <c r="C24" s="13" t="s">
        <v>5586</v>
      </c>
      <c r="D24" s="13" t="s">
        <v>5519</v>
      </c>
      <c r="E24" s="13" t="s">
        <v>5587</v>
      </c>
      <c r="F24" s="13" t="s">
        <v>5588</v>
      </c>
      <c r="G24" s="13" t="s">
        <v>5539</v>
      </c>
      <c r="H24" s="13" t="s">
        <v>5540</v>
      </c>
      <c r="I24" s="14">
        <v>32</v>
      </c>
    </row>
    <row r="25" spans="1:9" x14ac:dyDescent="0.3">
      <c r="A25" s="12" t="s">
        <v>861</v>
      </c>
      <c r="B25" s="13" t="s">
        <v>5589</v>
      </c>
      <c r="C25" s="13" t="s">
        <v>5590</v>
      </c>
      <c r="D25" s="13" t="s">
        <v>5526</v>
      </c>
      <c r="E25" s="13" t="s">
        <v>5591</v>
      </c>
      <c r="F25" s="13" t="s">
        <v>5592</v>
      </c>
      <c r="G25" s="13" t="s">
        <v>5567</v>
      </c>
      <c r="H25" s="13" t="s">
        <v>5568</v>
      </c>
      <c r="I25" s="14">
        <v>41</v>
      </c>
    </row>
    <row r="26" spans="1:9" x14ac:dyDescent="0.3">
      <c r="A26" s="12" t="s">
        <v>1752</v>
      </c>
      <c r="B26" s="13" t="s">
        <v>5589</v>
      </c>
      <c r="C26" s="13" t="s">
        <v>5590</v>
      </c>
      <c r="D26" s="13" t="s">
        <v>5526</v>
      </c>
      <c r="E26" s="13" t="s">
        <v>5569</v>
      </c>
      <c r="F26" s="13" t="s">
        <v>5569</v>
      </c>
      <c r="G26" s="13" t="s">
        <v>5513</v>
      </c>
      <c r="H26" s="13" t="s">
        <v>5514</v>
      </c>
      <c r="I26" s="14">
        <v>29</v>
      </c>
    </row>
    <row r="27" spans="1:9" x14ac:dyDescent="0.3">
      <c r="A27" s="16" t="s">
        <v>338</v>
      </c>
      <c r="B27" s="17" t="s">
        <v>5593</v>
      </c>
      <c r="C27" s="17" t="s">
        <v>5594</v>
      </c>
      <c r="D27" s="17" t="s">
        <v>5510</v>
      </c>
      <c r="E27" s="17" t="s">
        <v>5595</v>
      </c>
      <c r="F27" s="17" t="s">
        <v>5521</v>
      </c>
      <c r="G27" s="17" t="s">
        <v>5522</v>
      </c>
      <c r="H27" s="17" t="s">
        <v>5523</v>
      </c>
      <c r="I27" s="18">
        <v>62</v>
      </c>
    </row>
    <row r="28" spans="1:9" x14ac:dyDescent="0.3">
      <c r="A28" s="12" t="s">
        <v>594</v>
      </c>
      <c r="B28" s="13" t="s">
        <v>5596</v>
      </c>
      <c r="C28" s="13" t="s">
        <v>5597</v>
      </c>
      <c r="D28" s="13" t="s">
        <v>5526</v>
      </c>
      <c r="E28" s="13" t="s">
        <v>5598</v>
      </c>
      <c r="F28" s="13" t="s">
        <v>5599</v>
      </c>
      <c r="G28" s="13" t="s">
        <v>5567</v>
      </c>
      <c r="H28" s="13" t="s">
        <v>5568</v>
      </c>
      <c r="I28" s="14">
        <v>26</v>
      </c>
    </row>
    <row r="29" spans="1:9" x14ac:dyDescent="0.3">
      <c r="A29" s="12" t="s">
        <v>780</v>
      </c>
      <c r="B29" s="13" t="s">
        <v>5596</v>
      </c>
      <c r="C29" s="13" t="s">
        <v>5597</v>
      </c>
      <c r="D29" s="13" t="s">
        <v>5526</v>
      </c>
      <c r="E29" s="13" t="s">
        <v>5600</v>
      </c>
      <c r="F29" s="13" t="s">
        <v>5600</v>
      </c>
      <c r="G29" s="13" t="s">
        <v>5539</v>
      </c>
      <c r="H29" s="13" t="s">
        <v>5540</v>
      </c>
      <c r="I29" s="14">
        <v>65</v>
      </c>
    </row>
    <row r="30" spans="1:9" x14ac:dyDescent="0.3">
      <c r="A30" s="16" t="s">
        <v>190</v>
      </c>
      <c r="B30" s="17" t="s">
        <v>5601</v>
      </c>
      <c r="C30" s="17" t="s">
        <v>5602</v>
      </c>
      <c r="D30" s="17" t="s">
        <v>5526</v>
      </c>
      <c r="E30" s="17" t="s">
        <v>5595</v>
      </c>
      <c r="F30" s="17" t="s">
        <v>5521</v>
      </c>
      <c r="G30" s="17" t="s">
        <v>5522</v>
      </c>
      <c r="H30" s="17" t="s">
        <v>5523</v>
      </c>
      <c r="I30" s="18">
        <v>51</v>
      </c>
    </row>
    <row r="31" spans="1:9" x14ac:dyDescent="0.3">
      <c r="A31" s="12" t="s">
        <v>1094</v>
      </c>
      <c r="B31" s="13" t="s">
        <v>5601</v>
      </c>
      <c r="C31" s="13" t="s">
        <v>5603</v>
      </c>
      <c r="D31" s="13" t="s">
        <v>5526</v>
      </c>
      <c r="E31" s="13" t="s">
        <v>5604</v>
      </c>
      <c r="F31" s="13" t="s">
        <v>5605</v>
      </c>
      <c r="G31" s="13" t="s">
        <v>5522</v>
      </c>
      <c r="H31" s="13" t="s">
        <v>5523</v>
      </c>
      <c r="I31" s="14">
        <v>26</v>
      </c>
    </row>
    <row r="32" spans="1:9" x14ac:dyDescent="0.3">
      <c r="A32" s="12" t="s">
        <v>305</v>
      </c>
      <c r="B32" s="13" t="s">
        <v>5606</v>
      </c>
      <c r="C32" s="13" t="s">
        <v>5607</v>
      </c>
      <c r="D32" s="13" t="s">
        <v>5510</v>
      </c>
      <c r="E32" s="13" t="s">
        <v>5587</v>
      </c>
      <c r="F32" s="13" t="s">
        <v>5588</v>
      </c>
      <c r="G32" s="13" t="s">
        <v>5539</v>
      </c>
      <c r="H32" s="13" t="s">
        <v>5540</v>
      </c>
      <c r="I32" s="14">
        <v>58</v>
      </c>
    </row>
    <row r="33" spans="1:9" x14ac:dyDescent="0.3">
      <c r="A33" s="16" t="s">
        <v>581</v>
      </c>
      <c r="B33" s="17" t="s">
        <v>5606</v>
      </c>
      <c r="C33" s="17" t="s">
        <v>5608</v>
      </c>
      <c r="D33" s="17" t="s">
        <v>5510</v>
      </c>
      <c r="E33" s="17" t="s">
        <v>5569</v>
      </c>
      <c r="F33" s="17" t="s">
        <v>5569</v>
      </c>
      <c r="G33" s="17" t="s">
        <v>5513</v>
      </c>
      <c r="H33" s="17" t="s">
        <v>5514</v>
      </c>
      <c r="I33" s="18">
        <v>33</v>
      </c>
    </row>
    <row r="34" spans="1:9" x14ac:dyDescent="0.3">
      <c r="A34" s="12" t="s">
        <v>820</v>
      </c>
      <c r="B34" s="13" t="s">
        <v>5606</v>
      </c>
      <c r="C34" s="13" t="s">
        <v>5609</v>
      </c>
      <c r="D34" s="13" t="s">
        <v>5510</v>
      </c>
      <c r="E34" s="13" t="s">
        <v>5610</v>
      </c>
      <c r="F34" s="13" t="s">
        <v>5610</v>
      </c>
      <c r="G34" s="13" t="s">
        <v>5567</v>
      </c>
      <c r="H34" s="13" t="s">
        <v>5568</v>
      </c>
      <c r="I34" s="14">
        <v>44</v>
      </c>
    </row>
    <row r="35" spans="1:9" x14ac:dyDescent="0.3">
      <c r="A35" s="16" t="s">
        <v>1103</v>
      </c>
      <c r="B35" s="17" t="s">
        <v>5606</v>
      </c>
      <c r="C35" s="17" t="s">
        <v>5608</v>
      </c>
      <c r="D35" s="17" t="s">
        <v>5526</v>
      </c>
      <c r="E35" s="17" t="s">
        <v>5611</v>
      </c>
      <c r="F35" s="17" t="s">
        <v>5532</v>
      </c>
      <c r="G35" s="17" t="s">
        <v>5522</v>
      </c>
      <c r="H35" s="17" t="s">
        <v>5523</v>
      </c>
      <c r="I35" s="18">
        <v>73</v>
      </c>
    </row>
    <row r="36" spans="1:9" x14ac:dyDescent="0.3">
      <c r="A36" s="16" t="s">
        <v>1282</v>
      </c>
      <c r="B36" s="17" t="s">
        <v>5612</v>
      </c>
      <c r="C36" s="17" t="s">
        <v>5613</v>
      </c>
      <c r="D36" s="17" t="s">
        <v>5526</v>
      </c>
      <c r="E36" s="17" t="s">
        <v>5614</v>
      </c>
      <c r="F36" s="17" t="s">
        <v>5615</v>
      </c>
      <c r="G36" s="17" t="s">
        <v>5522</v>
      </c>
      <c r="H36" s="17" t="s">
        <v>5523</v>
      </c>
      <c r="I36" s="18">
        <v>73</v>
      </c>
    </row>
    <row r="37" spans="1:9" x14ac:dyDescent="0.3">
      <c r="A37" s="16" t="s">
        <v>1913</v>
      </c>
      <c r="B37" s="17" t="s">
        <v>5616</v>
      </c>
      <c r="C37" s="17" t="s">
        <v>5617</v>
      </c>
      <c r="D37" s="17" t="s">
        <v>5526</v>
      </c>
      <c r="E37" s="17" t="s">
        <v>5527</v>
      </c>
      <c r="F37" s="17" t="s">
        <v>5528</v>
      </c>
      <c r="G37" s="17" t="s">
        <v>5513</v>
      </c>
      <c r="H37" s="17" t="s">
        <v>5514</v>
      </c>
      <c r="I37" s="18">
        <v>58</v>
      </c>
    </row>
    <row r="38" spans="1:9" x14ac:dyDescent="0.3">
      <c r="A38" s="12" t="s">
        <v>687</v>
      </c>
      <c r="B38" s="13" t="s">
        <v>5618</v>
      </c>
      <c r="C38" s="13" t="s">
        <v>5619</v>
      </c>
      <c r="D38" s="13" t="s">
        <v>5526</v>
      </c>
      <c r="E38" s="13" t="s">
        <v>5620</v>
      </c>
      <c r="F38" s="13" t="s">
        <v>5605</v>
      </c>
      <c r="G38" s="13" t="s">
        <v>5522</v>
      </c>
      <c r="H38" s="13" t="s">
        <v>5523</v>
      </c>
      <c r="I38" s="14">
        <v>42</v>
      </c>
    </row>
    <row r="39" spans="1:9" x14ac:dyDescent="0.3">
      <c r="A39" s="16" t="s">
        <v>461</v>
      </c>
      <c r="B39" s="17" t="s">
        <v>5618</v>
      </c>
      <c r="C39" s="17" t="s">
        <v>5621</v>
      </c>
      <c r="D39" s="17" t="s">
        <v>5510</v>
      </c>
      <c r="E39" s="17" t="s">
        <v>5622</v>
      </c>
      <c r="F39" s="17" t="s">
        <v>5623</v>
      </c>
      <c r="G39" s="17" t="s">
        <v>5522</v>
      </c>
      <c r="H39" s="17" t="s">
        <v>5523</v>
      </c>
      <c r="I39" s="18">
        <v>64</v>
      </c>
    </row>
    <row r="40" spans="1:9" x14ac:dyDescent="0.3">
      <c r="A40" s="12" t="s">
        <v>927</v>
      </c>
      <c r="B40" s="13" t="s">
        <v>5618</v>
      </c>
      <c r="C40" s="13" t="s">
        <v>5621</v>
      </c>
      <c r="D40" s="13" t="s">
        <v>5526</v>
      </c>
      <c r="E40" s="13" t="s">
        <v>5549</v>
      </c>
      <c r="F40" s="13" t="s">
        <v>5550</v>
      </c>
      <c r="G40" s="13" t="s">
        <v>5522</v>
      </c>
      <c r="H40" s="13" t="s">
        <v>5523</v>
      </c>
      <c r="I40" s="14">
        <v>74</v>
      </c>
    </row>
    <row r="41" spans="1:9" x14ac:dyDescent="0.3">
      <c r="A41" s="16" t="s">
        <v>510</v>
      </c>
      <c r="B41" s="17" t="s">
        <v>5618</v>
      </c>
      <c r="C41" s="17" t="s">
        <v>5619</v>
      </c>
      <c r="D41" s="17" t="s">
        <v>5526</v>
      </c>
      <c r="E41" s="17" t="s">
        <v>5624</v>
      </c>
      <c r="F41" s="17" t="s">
        <v>5605</v>
      </c>
      <c r="G41" s="17" t="s">
        <v>5522</v>
      </c>
      <c r="H41" s="17" t="s">
        <v>5523</v>
      </c>
      <c r="I41" s="18">
        <v>68</v>
      </c>
    </row>
    <row r="42" spans="1:9" x14ac:dyDescent="0.3">
      <c r="A42" s="12" t="s">
        <v>629</v>
      </c>
      <c r="B42" s="13" t="s">
        <v>5625</v>
      </c>
      <c r="C42" s="13" t="s">
        <v>5626</v>
      </c>
      <c r="D42" s="13" t="s">
        <v>5526</v>
      </c>
      <c r="E42" s="13" t="s">
        <v>5627</v>
      </c>
      <c r="F42" s="13" t="s">
        <v>5623</v>
      </c>
      <c r="G42" s="13" t="s">
        <v>5522</v>
      </c>
      <c r="H42" s="13" t="s">
        <v>5523</v>
      </c>
      <c r="I42" s="14">
        <v>42</v>
      </c>
    </row>
    <row r="43" spans="1:9" x14ac:dyDescent="0.3">
      <c r="A43" s="16" t="s">
        <v>1851</v>
      </c>
      <c r="B43" s="17" t="s">
        <v>5628</v>
      </c>
      <c r="C43" s="17" t="s">
        <v>5629</v>
      </c>
      <c r="D43" s="17" t="s">
        <v>5510</v>
      </c>
      <c r="E43" s="17" t="s">
        <v>5569</v>
      </c>
      <c r="F43" s="17" t="s">
        <v>5569</v>
      </c>
      <c r="G43" s="17" t="s">
        <v>5513</v>
      </c>
      <c r="H43" s="17" t="s">
        <v>5514</v>
      </c>
      <c r="I43" s="18">
        <v>42</v>
      </c>
    </row>
    <row r="44" spans="1:9" x14ac:dyDescent="0.3">
      <c r="A44" s="12" t="s">
        <v>496</v>
      </c>
      <c r="B44" s="13" t="s">
        <v>5628</v>
      </c>
      <c r="C44" s="13" t="s">
        <v>5630</v>
      </c>
      <c r="D44" s="13" t="s">
        <v>5510</v>
      </c>
      <c r="E44" s="13" t="s">
        <v>5631</v>
      </c>
      <c r="F44" s="13" t="s">
        <v>5532</v>
      </c>
      <c r="G44" s="13" t="s">
        <v>5522</v>
      </c>
      <c r="H44" s="13" t="s">
        <v>5523</v>
      </c>
      <c r="I44" s="14">
        <v>46</v>
      </c>
    </row>
    <row r="45" spans="1:9" x14ac:dyDescent="0.3">
      <c r="A45" s="12" t="s">
        <v>193</v>
      </c>
      <c r="B45" s="13" t="s">
        <v>5628</v>
      </c>
      <c r="C45" s="13" t="s">
        <v>5630</v>
      </c>
      <c r="D45" s="13" t="s">
        <v>5526</v>
      </c>
      <c r="E45" s="13" t="s">
        <v>5632</v>
      </c>
      <c r="F45" s="13" t="s">
        <v>5623</v>
      </c>
      <c r="G45" s="13" t="s">
        <v>5522</v>
      </c>
      <c r="H45" s="13" t="s">
        <v>5523</v>
      </c>
      <c r="I45" s="14">
        <v>68</v>
      </c>
    </row>
    <row r="46" spans="1:9" x14ac:dyDescent="0.3">
      <c r="A46" s="16" t="s">
        <v>870</v>
      </c>
      <c r="B46" s="17" t="s">
        <v>5633</v>
      </c>
      <c r="C46" s="17" t="s">
        <v>5634</v>
      </c>
      <c r="D46" s="17" t="s">
        <v>5526</v>
      </c>
      <c r="E46" s="17" t="s">
        <v>5635</v>
      </c>
      <c r="F46" s="17" t="s">
        <v>5528</v>
      </c>
      <c r="G46" s="17" t="s">
        <v>5513</v>
      </c>
      <c r="H46" s="17" t="s">
        <v>5514</v>
      </c>
      <c r="I46" s="18">
        <v>48</v>
      </c>
    </row>
    <row r="47" spans="1:9" x14ac:dyDescent="0.3">
      <c r="A47" s="12" t="s">
        <v>478</v>
      </c>
      <c r="B47" s="13" t="s">
        <v>5633</v>
      </c>
      <c r="C47" s="13" t="s">
        <v>5636</v>
      </c>
      <c r="D47" s="13" t="s">
        <v>5519</v>
      </c>
      <c r="E47" s="13" t="s">
        <v>5637</v>
      </c>
      <c r="F47" s="13" t="s">
        <v>5637</v>
      </c>
      <c r="G47" s="13" t="s">
        <v>5535</v>
      </c>
      <c r="H47" s="13" t="s">
        <v>5536</v>
      </c>
      <c r="I47" s="14">
        <v>55</v>
      </c>
    </row>
    <row r="48" spans="1:9" x14ac:dyDescent="0.3">
      <c r="A48" s="12" t="s">
        <v>579</v>
      </c>
      <c r="B48" s="13" t="s">
        <v>5638</v>
      </c>
      <c r="C48" s="13" t="s">
        <v>5639</v>
      </c>
      <c r="D48" s="13" t="s">
        <v>5510</v>
      </c>
      <c r="E48" s="13" t="s">
        <v>5640</v>
      </c>
      <c r="F48" s="13" t="s">
        <v>5521</v>
      </c>
      <c r="G48" s="13" t="s">
        <v>5522</v>
      </c>
      <c r="H48" s="13" t="s">
        <v>5523</v>
      </c>
      <c r="I48" s="14">
        <v>75</v>
      </c>
    </row>
    <row r="49" spans="1:9" x14ac:dyDescent="0.3">
      <c r="A49" s="16" t="s">
        <v>437</v>
      </c>
      <c r="B49" s="17" t="s">
        <v>5638</v>
      </c>
      <c r="C49" s="17" t="s">
        <v>5639</v>
      </c>
      <c r="D49" s="17" t="s">
        <v>5519</v>
      </c>
      <c r="E49" s="17" t="s">
        <v>5641</v>
      </c>
      <c r="F49" s="17" t="s">
        <v>5521</v>
      </c>
      <c r="G49" s="17" t="s">
        <v>5522</v>
      </c>
      <c r="H49" s="17" t="s">
        <v>5523</v>
      </c>
      <c r="I49" s="18">
        <v>45</v>
      </c>
    </row>
    <row r="50" spans="1:9" x14ac:dyDescent="0.3">
      <c r="A50" s="16" t="s">
        <v>336</v>
      </c>
      <c r="B50" s="17" t="s">
        <v>5642</v>
      </c>
      <c r="C50" s="17" t="s">
        <v>5643</v>
      </c>
      <c r="D50" s="17" t="s">
        <v>5510</v>
      </c>
      <c r="E50" s="17" t="s">
        <v>5644</v>
      </c>
      <c r="F50" s="17" t="s">
        <v>5645</v>
      </c>
      <c r="G50" s="17" t="s">
        <v>5513</v>
      </c>
      <c r="H50" s="17" t="s">
        <v>5514</v>
      </c>
      <c r="I50" s="18">
        <v>31</v>
      </c>
    </row>
    <row r="51" spans="1:9" x14ac:dyDescent="0.3">
      <c r="A51" s="16" t="s">
        <v>93</v>
      </c>
      <c r="B51" s="17" t="s">
        <v>5646</v>
      </c>
      <c r="C51" s="17" t="s">
        <v>5647</v>
      </c>
      <c r="D51" s="17" t="s">
        <v>5526</v>
      </c>
      <c r="E51" s="17" t="s">
        <v>5648</v>
      </c>
      <c r="F51" s="17" t="s">
        <v>5649</v>
      </c>
      <c r="G51" s="17" t="s">
        <v>5535</v>
      </c>
      <c r="H51" s="17" t="s">
        <v>5536</v>
      </c>
      <c r="I51" s="18">
        <v>58</v>
      </c>
    </row>
    <row r="52" spans="1:9" x14ac:dyDescent="0.3">
      <c r="A52" s="12" t="s">
        <v>421</v>
      </c>
      <c r="B52" s="13" t="s">
        <v>5646</v>
      </c>
      <c r="C52" s="13" t="s">
        <v>5650</v>
      </c>
      <c r="D52" s="13" t="s">
        <v>5510</v>
      </c>
      <c r="E52" s="13" t="s">
        <v>5570</v>
      </c>
      <c r="F52" s="13" t="s">
        <v>5521</v>
      </c>
      <c r="G52" s="13" t="s">
        <v>5522</v>
      </c>
      <c r="H52" s="13" t="s">
        <v>5523</v>
      </c>
      <c r="I52" s="14">
        <v>71</v>
      </c>
    </row>
    <row r="53" spans="1:9" x14ac:dyDescent="0.3">
      <c r="A53" s="12" t="s">
        <v>411</v>
      </c>
      <c r="B53" s="13" t="s">
        <v>5646</v>
      </c>
      <c r="C53" s="13" t="s">
        <v>5548</v>
      </c>
      <c r="D53" s="13" t="s">
        <v>5519</v>
      </c>
      <c r="E53" s="13" t="s">
        <v>5651</v>
      </c>
      <c r="F53" s="13" t="s">
        <v>5652</v>
      </c>
      <c r="G53" s="13" t="s">
        <v>5535</v>
      </c>
      <c r="H53" s="13" t="s">
        <v>5536</v>
      </c>
      <c r="I53" s="14">
        <v>59</v>
      </c>
    </row>
    <row r="54" spans="1:9" x14ac:dyDescent="0.3">
      <c r="A54" s="16" t="s">
        <v>1224</v>
      </c>
      <c r="B54" s="17" t="s">
        <v>5646</v>
      </c>
      <c r="C54" s="17" t="s">
        <v>5653</v>
      </c>
      <c r="D54" s="17" t="s">
        <v>5510</v>
      </c>
      <c r="E54" s="17" t="s">
        <v>5654</v>
      </c>
      <c r="F54" s="17" t="s">
        <v>5655</v>
      </c>
      <c r="G54" s="17" t="s">
        <v>5567</v>
      </c>
      <c r="H54" s="17" t="s">
        <v>5568</v>
      </c>
      <c r="I54" s="18">
        <v>39</v>
      </c>
    </row>
    <row r="55" spans="1:9" x14ac:dyDescent="0.3">
      <c r="A55" s="16" t="s">
        <v>816</v>
      </c>
      <c r="B55" s="17" t="s">
        <v>5656</v>
      </c>
      <c r="C55" s="17" t="s">
        <v>5657</v>
      </c>
      <c r="D55" s="17" t="s">
        <v>5510</v>
      </c>
      <c r="E55" s="17" t="s">
        <v>5658</v>
      </c>
      <c r="F55" s="17" t="s">
        <v>5559</v>
      </c>
      <c r="G55" s="17" t="s">
        <v>5522</v>
      </c>
      <c r="H55" s="17" t="s">
        <v>5523</v>
      </c>
      <c r="I55" s="18">
        <v>26</v>
      </c>
    </row>
    <row r="56" spans="1:9" x14ac:dyDescent="0.3">
      <c r="A56" s="12" t="s">
        <v>764</v>
      </c>
      <c r="B56" s="13" t="s">
        <v>5659</v>
      </c>
      <c r="C56" s="13" t="s">
        <v>5660</v>
      </c>
      <c r="D56" s="13" t="s">
        <v>5526</v>
      </c>
      <c r="E56" s="13" t="s">
        <v>5661</v>
      </c>
      <c r="F56" s="13" t="s">
        <v>5662</v>
      </c>
      <c r="G56" s="13" t="s">
        <v>5567</v>
      </c>
      <c r="H56" s="13" t="s">
        <v>5568</v>
      </c>
      <c r="I56" s="14">
        <v>30</v>
      </c>
    </row>
    <row r="57" spans="1:9" x14ac:dyDescent="0.3">
      <c r="A57" s="16" t="s">
        <v>1442</v>
      </c>
      <c r="B57" s="17" t="s">
        <v>5659</v>
      </c>
      <c r="C57" s="17" t="s">
        <v>5663</v>
      </c>
      <c r="D57" s="17" t="s">
        <v>5526</v>
      </c>
      <c r="E57" s="17" t="s">
        <v>5664</v>
      </c>
      <c r="F57" s="17" t="s">
        <v>5528</v>
      </c>
      <c r="G57" s="17" t="s">
        <v>5513</v>
      </c>
      <c r="H57" s="17" t="s">
        <v>5514</v>
      </c>
      <c r="I57" s="18">
        <v>78</v>
      </c>
    </row>
    <row r="58" spans="1:9" x14ac:dyDescent="0.3">
      <c r="A58" s="12" t="s">
        <v>1013</v>
      </c>
      <c r="B58" s="13" t="s">
        <v>5659</v>
      </c>
      <c r="C58" s="13" t="s">
        <v>5660</v>
      </c>
      <c r="D58" s="13" t="s">
        <v>5519</v>
      </c>
      <c r="E58" s="13" t="s">
        <v>5665</v>
      </c>
      <c r="F58" s="13" t="s">
        <v>5528</v>
      </c>
      <c r="G58" s="13" t="s">
        <v>5513</v>
      </c>
      <c r="H58" s="13" t="s">
        <v>5514</v>
      </c>
      <c r="I58" s="14">
        <v>37</v>
      </c>
    </row>
    <row r="59" spans="1:9" x14ac:dyDescent="0.3">
      <c r="A59" s="12" t="s">
        <v>1444</v>
      </c>
      <c r="B59" s="13" t="s">
        <v>5659</v>
      </c>
      <c r="C59" s="13" t="s">
        <v>5663</v>
      </c>
      <c r="D59" s="13" t="s">
        <v>5510</v>
      </c>
      <c r="E59" s="13" t="s">
        <v>5666</v>
      </c>
      <c r="F59" s="13" t="s">
        <v>5667</v>
      </c>
      <c r="G59" s="13" t="s">
        <v>5539</v>
      </c>
      <c r="H59" s="13" t="s">
        <v>5540</v>
      </c>
      <c r="I59" s="14">
        <v>32</v>
      </c>
    </row>
    <row r="60" spans="1:9" x14ac:dyDescent="0.3">
      <c r="A60" s="12" t="s">
        <v>5668</v>
      </c>
      <c r="B60" s="13" t="s">
        <v>5669</v>
      </c>
      <c r="C60" s="13" t="s">
        <v>5670</v>
      </c>
      <c r="D60" s="13" t="s">
        <v>5510</v>
      </c>
      <c r="E60" s="13" t="s">
        <v>5595</v>
      </c>
      <c r="F60" s="13" t="s">
        <v>5521</v>
      </c>
      <c r="G60" s="13" t="s">
        <v>5522</v>
      </c>
      <c r="H60" s="13" t="s">
        <v>5523</v>
      </c>
      <c r="I60" s="14">
        <v>80</v>
      </c>
    </row>
    <row r="61" spans="1:9" x14ac:dyDescent="0.3">
      <c r="A61" s="12" t="s">
        <v>1490</v>
      </c>
      <c r="B61" s="13" t="s">
        <v>5669</v>
      </c>
      <c r="C61" s="13" t="s">
        <v>5671</v>
      </c>
      <c r="D61" s="13" t="s">
        <v>5510</v>
      </c>
      <c r="E61" s="13" t="s">
        <v>5672</v>
      </c>
      <c r="F61" s="13" t="s">
        <v>5576</v>
      </c>
      <c r="G61" s="13" t="s">
        <v>5535</v>
      </c>
      <c r="H61" s="13" t="s">
        <v>5536</v>
      </c>
      <c r="I61" s="14">
        <v>36</v>
      </c>
    </row>
    <row r="62" spans="1:9" x14ac:dyDescent="0.3">
      <c r="A62" s="16" t="s">
        <v>280</v>
      </c>
      <c r="B62" s="17" t="s">
        <v>5673</v>
      </c>
      <c r="C62" s="17" t="s">
        <v>5674</v>
      </c>
      <c r="D62" s="17" t="s">
        <v>5526</v>
      </c>
      <c r="E62" s="17" t="s">
        <v>5611</v>
      </c>
      <c r="F62" s="17" t="s">
        <v>5532</v>
      </c>
      <c r="G62" s="17" t="s">
        <v>5522</v>
      </c>
      <c r="H62" s="17" t="s">
        <v>5523</v>
      </c>
      <c r="I62" s="18">
        <v>78</v>
      </c>
    </row>
    <row r="63" spans="1:9" x14ac:dyDescent="0.3">
      <c r="A63" s="12" t="s">
        <v>844</v>
      </c>
      <c r="B63" s="13" t="s">
        <v>5675</v>
      </c>
      <c r="C63" s="13" t="s">
        <v>5676</v>
      </c>
      <c r="D63" s="13" t="s">
        <v>5519</v>
      </c>
      <c r="E63" s="13" t="s">
        <v>5677</v>
      </c>
      <c r="F63" s="13" t="s">
        <v>5678</v>
      </c>
      <c r="G63" s="13" t="s">
        <v>5513</v>
      </c>
      <c r="H63" s="13" t="s">
        <v>5514</v>
      </c>
      <c r="I63" s="14">
        <v>65</v>
      </c>
    </row>
    <row r="64" spans="1:9" x14ac:dyDescent="0.3">
      <c r="A64" s="12" t="s">
        <v>363</v>
      </c>
      <c r="B64" s="13" t="s">
        <v>5675</v>
      </c>
      <c r="C64" s="13" t="s">
        <v>5679</v>
      </c>
      <c r="D64" s="13" t="s">
        <v>5510</v>
      </c>
      <c r="E64" s="13" t="s">
        <v>5658</v>
      </c>
      <c r="F64" s="13" t="s">
        <v>5559</v>
      </c>
      <c r="G64" s="13" t="s">
        <v>5522</v>
      </c>
      <c r="H64" s="13" t="s">
        <v>5523</v>
      </c>
      <c r="I64" s="14">
        <v>35</v>
      </c>
    </row>
    <row r="65" spans="1:9" x14ac:dyDescent="0.3">
      <c r="A65" s="12" t="s">
        <v>1597</v>
      </c>
      <c r="B65" s="13" t="s">
        <v>5675</v>
      </c>
      <c r="C65" s="13" t="s">
        <v>5676</v>
      </c>
      <c r="D65" s="13" t="s">
        <v>5519</v>
      </c>
      <c r="E65" s="13" t="s">
        <v>5680</v>
      </c>
      <c r="F65" s="13" t="s">
        <v>5681</v>
      </c>
      <c r="G65" s="13" t="s">
        <v>5567</v>
      </c>
      <c r="H65" s="13" t="s">
        <v>5568</v>
      </c>
      <c r="I65" s="14">
        <v>34</v>
      </c>
    </row>
    <row r="66" spans="1:9" x14ac:dyDescent="0.3">
      <c r="A66" s="16" t="s">
        <v>866</v>
      </c>
      <c r="B66" s="17" t="s">
        <v>5682</v>
      </c>
      <c r="C66" s="17" t="s">
        <v>5683</v>
      </c>
      <c r="D66" s="17" t="s">
        <v>5510</v>
      </c>
      <c r="E66" s="17" t="s">
        <v>5600</v>
      </c>
      <c r="F66" s="17" t="s">
        <v>5600</v>
      </c>
      <c r="G66" s="17" t="s">
        <v>5539</v>
      </c>
      <c r="H66" s="17" t="s">
        <v>5540</v>
      </c>
      <c r="I66" s="18">
        <v>68</v>
      </c>
    </row>
    <row r="67" spans="1:9" x14ac:dyDescent="0.3">
      <c r="A67" s="16" t="s">
        <v>1077</v>
      </c>
      <c r="B67" s="17" t="s">
        <v>5682</v>
      </c>
      <c r="C67" s="17" t="s">
        <v>5683</v>
      </c>
      <c r="D67" s="17" t="s">
        <v>5510</v>
      </c>
      <c r="E67" s="17" t="s">
        <v>5600</v>
      </c>
      <c r="F67" s="17" t="s">
        <v>5600</v>
      </c>
      <c r="G67" s="17" t="s">
        <v>5539</v>
      </c>
      <c r="H67" s="17" t="s">
        <v>5540</v>
      </c>
      <c r="I67" s="18">
        <v>29</v>
      </c>
    </row>
    <row r="68" spans="1:9" x14ac:dyDescent="0.3">
      <c r="A68" s="12" t="s">
        <v>1570</v>
      </c>
      <c r="B68" s="13" t="s">
        <v>5682</v>
      </c>
      <c r="C68" s="13" t="s">
        <v>5684</v>
      </c>
      <c r="D68" s="13" t="s">
        <v>5526</v>
      </c>
      <c r="E68" s="13" t="s">
        <v>5685</v>
      </c>
      <c r="F68" s="13" t="s">
        <v>5576</v>
      </c>
      <c r="G68" s="13" t="s">
        <v>5535</v>
      </c>
      <c r="H68" s="13" t="s">
        <v>5536</v>
      </c>
      <c r="I68" s="14">
        <v>43</v>
      </c>
    </row>
    <row r="69" spans="1:9" x14ac:dyDescent="0.3">
      <c r="A69" s="12" t="s">
        <v>708</v>
      </c>
      <c r="B69" s="13" t="s">
        <v>5682</v>
      </c>
      <c r="C69" s="13" t="s">
        <v>5686</v>
      </c>
      <c r="D69" s="13" t="s">
        <v>5519</v>
      </c>
      <c r="E69" s="13" t="s">
        <v>5687</v>
      </c>
      <c r="F69" s="13" t="s">
        <v>5688</v>
      </c>
      <c r="G69" s="13" t="s">
        <v>5539</v>
      </c>
      <c r="H69" s="13" t="s">
        <v>5540</v>
      </c>
      <c r="I69" s="14">
        <v>45</v>
      </c>
    </row>
    <row r="70" spans="1:9" x14ac:dyDescent="0.3">
      <c r="A70" s="12" t="s">
        <v>1383</v>
      </c>
      <c r="B70" s="13" t="s">
        <v>5689</v>
      </c>
      <c r="C70" s="13" t="s">
        <v>5690</v>
      </c>
      <c r="D70" s="13" t="s">
        <v>5510</v>
      </c>
      <c r="E70" s="13" t="s">
        <v>5691</v>
      </c>
      <c r="F70" s="13" t="s">
        <v>5692</v>
      </c>
      <c r="G70" s="13" t="s">
        <v>5567</v>
      </c>
      <c r="H70" s="13" t="s">
        <v>5568</v>
      </c>
      <c r="I70" s="14">
        <v>48</v>
      </c>
    </row>
    <row r="71" spans="1:9" x14ac:dyDescent="0.3">
      <c r="A71" s="16" t="s">
        <v>2094</v>
      </c>
      <c r="B71" s="17" t="s">
        <v>5689</v>
      </c>
      <c r="C71" s="17" t="s">
        <v>5690</v>
      </c>
      <c r="D71" s="17" t="s">
        <v>5519</v>
      </c>
      <c r="E71" s="17" t="s">
        <v>5693</v>
      </c>
      <c r="F71" s="17" t="s">
        <v>5623</v>
      </c>
      <c r="G71" s="17" t="s">
        <v>5522</v>
      </c>
      <c r="H71" s="17" t="s">
        <v>5523</v>
      </c>
      <c r="I71" s="18">
        <v>52</v>
      </c>
    </row>
    <row r="72" spans="1:9" x14ac:dyDescent="0.3">
      <c r="A72" s="12" t="s">
        <v>849</v>
      </c>
      <c r="B72" s="13" t="s">
        <v>5689</v>
      </c>
      <c r="C72" s="13" t="s">
        <v>5690</v>
      </c>
      <c r="D72" s="13" t="s">
        <v>5526</v>
      </c>
      <c r="E72" s="13" t="s">
        <v>5694</v>
      </c>
      <c r="F72" s="13" t="s">
        <v>5532</v>
      </c>
      <c r="G72" s="13" t="s">
        <v>5522</v>
      </c>
      <c r="H72" s="13" t="s">
        <v>5523</v>
      </c>
      <c r="I72" s="14">
        <v>61</v>
      </c>
    </row>
    <row r="73" spans="1:9" x14ac:dyDescent="0.3">
      <c r="A73" s="16" t="s">
        <v>773</v>
      </c>
      <c r="B73" s="17" t="s">
        <v>5689</v>
      </c>
      <c r="C73" s="17" t="s">
        <v>5690</v>
      </c>
      <c r="D73" s="17" t="s">
        <v>5526</v>
      </c>
      <c r="E73" s="17" t="s">
        <v>5695</v>
      </c>
      <c r="F73" s="17" t="s">
        <v>5696</v>
      </c>
      <c r="G73" s="17" t="s">
        <v>5513</v>
      </c>
      <c r="H73" s="17" t="s">
        <v>5514</v>
      </c>
      <c r="I73" s="18">
        <v>31</v>
      </c>
    </row>
    <row r="74" spans="1:9" x14ac:dyDescent="0.3">
      <c r="A74" s="16" t="s">
        <v>1280</v>
      </c>
      <c r="B74" s="17" t="s">
        <v>5697</v>
      </c>
      <c r="C74" s="17" t="s">
        <v>5698</v>
      </c>
      <c r="D74" s="17" t="s">
        <v>5510</v>
      </c>
      <c r="E74" s="17" t="s">
        <v>5640</v>
      </c>
      <c r="F74" s="17" t="s">
        <v>5521</v>
      </c>
      <c r="G74" s="17" t="s">
        <v>5522</v>
      </c>
      <c r="H74" s="17" t="s">
        <v>5523</v>
      </c>
      <c r="I74" s="18">
        <v>29</v>
      </c>
    </row>
    <row r="75" spans="1:9" x14ac:dyDescent="0.3">
      <c r="A75" s="16" t="s">
        <v>1197</v>
      </c>
      <c r="B75" s="17" t="s">
        <v>5699</v>
      </c>
      <c r="C75" s="17" t="s">
        <v>5700</v>
      </c>
      <c r="D75" s="17" t="s">
        <v>5526</v>
      </c>
      <c r="E75" s="17" t="s">
        <v>5701</v>
      </c>
      <c r="F75" s="17" t="s">
        <v>5667</v>
      </c>
      <c r="G75" s="17" t="s">
        <v>5539</v>
      </c>
      <c r="H75" s="17" t="s">
        <v>5540</v>
      </c>
      <c r="I75" s="18">
        <v>64</v>
      </c>
    </row>
    <row r="76" spans="1:9" x14ac:dyDescent="0.3">
      <c r="A76" s="12" t="s">
        <v>1108</v>
      </c>
      <c r="B76" s="13" t="s">
        <v>5699</v>
      </c>
      <c r="C76" s="13" t="s">
        <v>5702</v>
      </c>
      <c r="D76" s="13" t="s">
        <v>5510</v>
      </c>
      <c r="E76" s="13" t="s">
        <v>5610</v>
      </c>
      <c r="F76" s="13" t="s">
        <v>5610</v>
      </c>
      <c r="G76" s="13" t="s">
        <v>5567</v>
      </c>
      <c r="H76" s="13" t="s">
        <v>5568</v>
      </c>
      <c r="I76" s="14">
        <v>25</v>
      </c>
    </row>
    <row r="77" spans="1:9" x14ac:dyDescent="0.3">
      <c r="A77" s="16" t="s">
        <v>398</v>
      </c>
      <c r="B77" s="17" t="s">
        <v>5703</v>
      </c>
      <c r="C77" s="17" t="s">
        <v>5704</v>
      </c>
      <c r="D77" s="17" t="s">
        <v>5526</v>
      </c>
      <c r="E77" s="17" t="s">
        <v>5549</v>
      </c>
      <c r="F77" s="17" t="s">
        <v>5550</v>
      </c>
      <c r="G77" s="17" t="s">
        <v>5522</v>
      </c>
      <c r="H77" s="17" t="s">
        <v>5523</v>
      </c>
      <c r="I77" s="18">
        <v>47</v>
      </c>
    </row>
    <row r="78" spans="1:9" x14ac:dyDescent="0.3">
      <c r="A78" s="16" t="s">
        <v>443</v>
      </c>
      <c r="B78" s="17" t="s">
        <v>5705</v>
      </c>
      <c r="C78" s="17" t="s">
        <v>5706</v>
      </c>
      <c r="D78" s="17" t="s">
        <v>5510</v>
      </c>
      <c r="E78" s="17" t="s">
        <v>5707</v>
      </c>
      <c r="F78" s="17" t="s">
        <v>5708</v>
      </c>
      <c r="G78" s="17" t="s">
        <v>5535</v>
      </c>
      <c r="H78" s="17" t="s">
        <v>5536</v>
      </c>
      <c r="I78" s="18">
        <v>64</v>
      </c>
    </row>
    <row r="79" spans="1:9" x14ac:dyDescent="0.3">
      <c r="A79" s="12" t="s">
        <v>3</v>
      </c>
      <c r="B79" s="13" t="s">
        <v>5705</v>
      </c>
      <c r="C79" s="13" t="s">
        <v>5709</v>
      </c>
      <c r="D79" s="13" t="s">
        <v>5510</v>
      </c>
      <c r="E79" s="13" t="s">
        <v>5710</v>
      </c>
      <c r="F79" s="13" t="s">
        <v>5528</v>
      </c>
      <c r="G79" s="13" t="s">
        <v>5513</v>
      </c>
      <c r="H79" s="13" t="s">
        <v>5514</v>
      </c>
      <c r="I79" s="14">
        <v>47</v>
      </c>
    </row>
    <row r="80" spans="1:9" x14ac:dyDescent="0.3">
      <c r="A80" s="16" t="s">
        <v>1522</v>
      </c>
      <c r="B80" s="17" t="s">
        <v>5705</v>
      </c>
      <c r="C80" s="17" t="s">
        <v>5711</v>
      </c>
      <c r="D80" s="17" t="s">
        <v>5519</v>
      </c>
      <c r="E80" s="17" t="s">
        <v>5565</v>
      </c>
      <c r="F80" s="17" t="s">
        <v>5566</v>
      </c>
      <c r="G80" s="17" t="s">
        <v>5567</v>
      </c>
      <c r="H80" s="17" t="s">
        <v>5568</v>
      </c>
      <c r="I80" s="18">
        <v>42</v>
      </c>
    </row>
    <row r="81" spans="1:9" x14ac:dyDescent="0.3">
      <c r="A81" s="12" t="s">
        <v>504</v>
      </c>
      <c r="B81" s="13" t="s">
        <v>5705</v>
      </c>
      <c r="C81" s="13" t="s">
        <v>5706</v>
      </c>
      <c r="D81" s="13" t="s">
        <v>5526</v>
      </c>
      <c r="E81" s="13" t="s">
        <v>5712</v>
      </c>
      <c r="F81" s="13" t="s">
        <v>5556</v>
      </c>
      <c r="G81" s="13" t="s">
        <v>5513</v>
      </c>
      <c r="H81" s="13" t="s">
        <v>5514</v>
      </c>
      <c r="I81" s="14">
        <v>54</v>
      </c>
    </row>
    <row r="82" spans="1:9" x14ac:dyDescent="0.3">
      <c r="A82" s="12" t="s">
        <v>2074</v>
      </c>
      <c r="B82" s="13" t="s">
        <v>5713</v>
      </c>
      <c r="C82" s="13" t="s">
        <v>5714</v>
      </c>
      <c r="D82" s="13" t="s">
        <v>5526</v>
      </c>
      <c r="E82" s="13" t="s">
        <v>5715</v>
      </c>
      <c r="F82" s="13" t="s">
        <v>5715</v>
      </c>
      <c r="G82" s="13" t="s">
        <v>5535</v>
      </c>
      <c r="H82" s="13" t="s">
        <v>5536</v>
      </c>
      <c r="I82" s="14">
        <v>63</v>
      </c>
    </row>
    <row r="83" spans="1:9" x14ac:dyDescent="0.3">
      <c r="A83" s="16" t="s">
        <v>419</v>
      </c>
      <c r="B83" s="17" t="s">
        <v>5713</v>
      </c>
      <c r="C83" s="17" t="s">
        <v>5714</v>
      </c>
      <c r="D83" s="17" t="s">
        <v>5510</v>
      </c>
      <c r="E83" s="17" t="s">
        <v>5610</v>
      </c>
      <c r="F83" s="17" t="s">
        <v>5610</v>
      </c>
      <c r="G83" s="17" t="s">
        <v>5567</v>
      </c>
      <c r="H83" s="17" t="s">
        <v>5568</v>
      </c>
      <c r="I83" s="18">
        <v>65</v>
      </c>
    </row>
    <row r="84" spans="1:9" x14ac:dyDescent="0.3">
      <c r="A84" s="12" t="s">
        <v>647</v>
      </c>
      <c r="B84" s="13" t="s">
        <v>5716</v>
      </c>
      <c r="C84" s="13" t="s">
        <v>5717</v>
      </c>
      <c r="D84" s="13" t="s">
        <v>5519</v>
      </c>
      <c r="E84" s="13" t="s">
        <v>5718</v>
      </c>
      <c r="F84" s="13" t="s">
        <v>5623</v>
      </c>
      <c r="G84" s="13" t="s">
        <v>5522</v>
      </c>
      <c r="H84" s="13" t="s">
        <v>5523</v>
      </c>
      <c r="I84" s="14">
        <v>60</v>
      </c>
    </row>
    <row r="85" spans="1:9" x14ac:dyDescent="0.3">
      <c r="A85" s="12" t="s">
        <v>1120</v>
      </c>
      <c r="B85" s="13" t="s">
        <v>5719</v>
      </c>
      <c r="C85" s="13" t="s">
        <v>5720</v>
      </c>
      <c r="D85" s="13" t="s">
        <v>5519</v>
      </c>
      <c r="E85" s="13" t="s">
        <v>5721</v>
      </c>
      <c r="F85" s="13" t="s">
        <v>5655</v>
      </c>
      <c r="G85" s="13" t="s">
        <v>5567</v>
      </c>
      <c r="H85" s="13" t="s">
        <v>5568</v>
      </c>
      <c r="I85" s="14">
        <v>30</v>
      </c>
    </row>
    <row r="86" spans="1:9" x14ac:dyDescent="0.3">
      <c r="A86" s="16" t="s">
        <v>1017</v>
      </c>
      <c r="B86" s="17" t="s">
        <v>5719</v>
      </c>
      <c r="C86" s="17" t="s">
        <v>5722</v>
      </c>
      <c r="D86" s="17" t="s">
        <v>5526</v>
      </c>
      <c r="E86" s="17" t="s">
        <v>5723</v>
      </c>
      <c r="F86" s="17" t="s">
        <v>5605</v>
      </c>
      <c r="G86" s="17" t="s">
        <v>5522</v>
      </c>
      <c r="H86" s="17" t="s">
        <v>5523</v>
      </c>
      <c r="I86" s="18">
        <v>59</v>
      </c>
    </row>
    <row r="87" spans="1:9" x14ac:dyDescent="0.3">
      <c r="A87" s="16" t="s">
        <v>1471</v>
      </c>
      <c r="B87" s="17" t="s">
        <v>5724</v>
      </c>
      <c r="C87" s="17" t="s">
        <v>5725</v>
      </c>
      <c r="D87" s="17" t="s">
        <v>5526</v>
      </c>
      <c r="E87" s="17" t="s">
        <v>5726</v>
      </c>
      <c r="F87" s="17" t="s">
        <v>5727</v>
      </c>
      <c r="G87" s="17" t="s">
        <v>5535</v>
      </c>
      <c r="H87" s="17" t="s">
        <v>5536</v>
      </c>
      <c r="I87" s="18">
        <v>61</v>
      </c>
    </row>
    <row r="88" spans="1:9" x14ac:dyDescent="0.3">
      <c r="A88" s="16" t="s">
        <v>239</v>
      </c>
      <c r="B88" s="17" t="s">
        <v>5728</v>
      </c>
      <c r="C88" s="17" t="s">
        <v>5729</v>
      </c>
      <c r="D88" s="17" t="s">
        <v>5519</v>
      </c>
      <c r="E88" s="17" t="s">
        <v>5584</v>
      </c>
      <c r="F88" s="17" t="s">
        <v>5584</v>
      </c>
      <c r="G88" s="17" t="s">
        <v>5513</v>
      </c>
      <c r="H88" s="17" t="s">
        <v>5514</v>
      </c>
      <c r="I88" s="18">
        <v>38</v>
      </c>
    </row>
    <row r="89" spans="1:9" x14ac:dyDescent="0.3">
      <c r="A89" s="16" t="s">
        <v>196</v>
      </c>
      <c r="B89" s="17" t="s">
        <v>5730</v>
      </c>
      <c r="C89" s="17" t="s">
        <v>5731</v>
      </c>
      <c r="D89" s="17" t="s">
        <v>5526</v>
      </c>
      <c r="E89" s="17" t="s">
        <v>5665</v>
      </c>
      <c r="F89" s="17" t="s">
        <v>5528</v>
      </c>
      <c r="G89" s="17" t="s">
        <v>5513</v>
      </c>
      <c r="H89" s="17" t="s">
        <v>5514</v>
      </c>
      <c r="I89" s="18">
        <v>74</v>
      </c>
    </row>
    <row r="90" spans="1:9" x14ac:dyDescent="0.3">
      <c r="A90" s="16" t="s">
        <v>310</v>
      </c>
      <c r="B90" s="17" t="s">
        <v>5732</v>
      </c>
      <c r="C90" s="17" t="s">
        <v>5733</v>
      </c>
      <c r="D90" s="17" t="s">
        <v>5510</v>
      </c>
      <c r="E90" s="17" t="s">
        <v>5734</v>
      </c>
      <c r="F90" s="17" t="s">
        <v>5735</v>
      </c>
      <c r="G90" s="17" t="s">
        <v>5513</v>
      </c>
      <c r="H90" s="17" t="s">
        <v>5514</v>
      </c>
      <c r="I90" s="18">
        <v>56</v>
      </c>
    </row>
    <row r="91" spans="1:9" x14ac:dyDescent="0.3">
      <c r="A91" s="12" t="s">
        <v>416</v>
      </c>
      <c r="B91" s="13" t="s">
        <v>5732</v>
      </c>
      <c r="C91" s="13" t="s">
        <v>5733</v>
      </c>
      <c r="D91" s="13" t="s">
        <v>5526</v>
      </c>
      <c r="E91" s="13" t="s">
        <v>5736</v>
      </c>
      <c r="F91" s="13" t="s">
        <v>5623</v>
      </c>
      <c r="G91" s="13" t="s">
        <v>5522</v>
      </c>
      <c r="H91" s="13" t="s">
        <v>5523</v>
      </c>
      <c r="I91" s="14">
        <v>38</v>
      </c>
    </row>
    <row r="92" spans="1:9" x14ac:dyDescent="0.3">
      <c r="A92" s="12" t="s">
        <v>467</v>
      </c>
      <c r="B92" s="13" t="s">
        <v>5737</v>
      </c>
      <c r="C92" s="13" t="s">
        <v>5738</v>
      </c>
      <c r="D92" s="13" t="s">
        <v>5526</v>
      </c>
      <c r="E92" s="13" t="s">
        <v>5600</v>
      </c>
      <c r="F92" s="13" t="s">
        <v>5600</v>
      </c>
      <c r="G92" s="13" t="s">
        <v>5539</v>
      </c>
      <c r="H92" s="13" t="s">
        <v>5540</v>
      </c>
      <c r="I92" s="14">
        <v>42</v>
      </c>
    </row>
    <row r="93" spans="1:9" x14ac:dyDescent="0.3">
      <c r="A93" s="16" t="s">
        <v>1811</v>
      </c>
      <c r="B93" s="17" t="s">
        <v>5737</v>
      </c>
      <c r="C93" s="17" t="s">
        <v>5738</v>
      </c>
      <c r="D93" s="17" t="s">
        <v>5526</v>
      </c>
      <c r="E93" s="17" t="s">
        <v>5604</v>
      </c>
      <c r="F93" s="17" t="s">
        <v>5605</v>
      </c>
      <c r="G93" s="17" t="s">
        <v>5522</v>
      </c>
      <c r="H93" s="17" t="s">
        <v>5523</v>
      </c>
      <c r="I93" s="18">
        <v>59</v>
      </c>
    </row>
    <row r="94" spans="1:9" x14ac:dyDescent="0.3">
      <c r="A94" s="12" t="s">
        <v>259</v>
      </c>
      <c r="B94" s="13" t="s">
        <v>5739</v>
      </c>
      <c r="C94" s="13" t="s">
        <v>5740</v>
      </c>
      <c r="D94" s="13" t="s">
        <v>5526</v>
      </c>
      <c r="E94" s="13" t="s">
        <v>5549</v>
      </c>
      <c r="F94" s="13" t="s">
        <v>5550</v>
      </c>
      <c r="G94" s="13" t="s">
        <v>5522</v>
      </c>
      <c r="H94" s="13" t="s">
        <v>5523</v>
      </c>
      <c r="I94" s="14">
        <v>38</v>
      </c>
    </row>
    <row r="95" spans="1:9" x14ac:dyDescent="0.3">
      <c r="A95" s="12" t="s">
        <v>255</v>
      </c>
      <c r="B95" s="13" t="s">
        <v>5741</v>
      </c>
      <c r="C95" s="13" t="s">
        <v>5742</v>
      </c>
      <c r="D95" s="13" t="s">
        <v>5510</v>
      </c>
      <c r="E95" s="13" t="s">
        <v>5624</v>
      </c>
      <c r="F95" s="13" t="s">
        <v>5605</v>
      </c>
      <c r="G95" s="13" t="s">
        <v>5522</v>
      </c>
      <c r="H95" s="13" t="s">
        <v>5523</v>
      </c>
      <c r="I95" s="14">
        <v>28</v>
      </c>
    </row>
    <row r="96" spans="1:9" x14ac:dyDescent="0.3">
      <c r="A96" s="16" t="s">
        <v>634</v>
      </c>
      <c r="B96" s="17" t="s">
        <v>5743</v>
      </c>
      <c r="C96" s="17" t="s">
        <v>5744</v>
      </c>
      <c r="D96" s="17" t="s">
        <v>5510</v>
      </c>
      <c r="E96" s="17" t="s">
        <v>5745</v>
      </c>
      <c r="F96" s="17" t="s">
        <v>5592</v>
      </c>
      <c r="G96" s="17" t="s">
        <v>5567</v>
      </c>
      <c r="H96" s="17" t="s">
        <v>5568</v>
      </c>
      <c r="I96" s="18">
        <v>72</v>
      </c>
    </row>
    <row r="97" spans="1:9" x14ac:dyDescent="0.3">
      <c r="A97" s="16" t="s">
        <v>1117</v>
      </c>
      <c r="B97" s="17" t="s">
        <v>5746</v>
      </c>
      <c r="C97" s="17" t="s">
        <v>5747</v>
      </c>
      <c r="D97" s="17" t="s">
        <v>5510</v>
      </c>
      <c r="E97" s="17" t="s">
        <v>5748</v>
      </c>
      <c r="F97" s="17" t="s">
        <v>5749</v>
      </c>
      <c r="G97" s="17" t="s">
        <v>5535</v>
      </c>
      <c r="H97" s="17" t="s">
        <v>5536</v>
      </c>
      <c r="I97" s="18">
        <v>78</v>
      </c>
    </row>
    <row r="98" spans="1:9" x14ac:dyDescent="0.3">
      <c r="A98" s="12" t="s">
        <v>1115</v>
      </c>
      <c r="B98" s="13" t="s">
        <v>5750</v>
      </c>
      <c r="C98" s="13" t="s">
        <v>5751</v>
      </c>
      <c r="D98" s="13" t="s">
        <v>5526</v>
      </c>
      <c r="E98" s="13" t="s">
        <v>5752</v>
      </c>
      <c r="F98" s="13" t="s">
        <v>5667</v>
      </c>
      <c r="G98" s="13" t="s">
        <v>5539</v>
      </c>
      <c r="H98" s="13" t="s">
        <v>5540</v>
      </c>
      <c r="I98" s="14">
        <v>70</v>
      </c>
    </row>
    <row r="99" spans="1:9" x14ac:dyDescent="0.3">
      <c r="A99" s="16" t="s">
        <v>1024</v>
      </c>
      <c r="B99" s="17" t="s">
        <v>5750</v>
      </c>
      <c r="C99" s="17" t="s">
        <v>5751</v>
      </c>
      <c r="D99" s="17" t="s">
        <v>5519</v>
      </c>
      <c r="E99" s="17" t="s">
        <v>5753</v>
      </c>
      <c r="F99" s="17" t="s">
        <v>5754</v>
      </c>
      <c r="G99" s="17" t="s">
        <v>5567</v>
      </c>
      <c r="H99" s="17" t="s">
        <v>5568</v>
      </c>
      <c r="I99" s="18">
        <v>56</v>
      </c>
    </row>
    <row r="100" spans="1:9" x14ac:dyDescent="0.3">
      <c r="A100" s="12" t="s">
        <v>53</v>
      </c>
      <c r="B100" s="13" t="s">
        <v>5755</v>
      </c>
      <c r="C100" s="13" t="s">
        <v>5711</v>
      </c>
      <c r="D100" s="13" t="s">
        <v>5510</v>
      </c>
      <c r="E100" s="13" t="s">
        <v>5756</v>
      </c>
      <c r="F100" s="13" t="s">
        <v>5588</v>
      </c>
      <c r="G100" s="13" t="s">
        <v>5539</v>
      </c>
      <c r="H100" s="13" t="s">
        <v>5540</v>
      </c>
      <c r="I100" s="14">
        <v>43</v>
      </c>
    </row>
    <row r="101" spans="1:9" x14ac:dyDescent="0.3">
      <c r="A101" s="12" t="s">
        <v>1789</v>
      </c>
      <c r="B101" s="13" t="s">
        <v>5757</v>
      </c>
      <c r="C101" s="13" t="s">
        <v>5758</v>
      </c>
      <c r="D101" s="13" t="s">
        <v>5526</v>
      </c>
      <c r="E101" s="13" t="s">
        <v>5672</v>
      </c>
      <c r="F101" s="13" t="s">
        <v>5576</v>
      </c>
      <c r="G101" s="13" t="s">
        <v>5535</v>
      </c>
      <c r="H101" s="13" t="s">
        <v>5536</v>
      </c>
      <c r="I101" s="14">
        <v>57</v>
      </c>
    </row>
    <row r="102" spans="1:9" x14ac:dyDescent="0.3">
      <c r="A102" s="12" t="s">
        <v>919</v>
      </c>
      <c r="B102" s="13" t="s">
        <v>5757</v>
      </c>
      <c r="C102" s="13" t="s">
        <v>5758</v>
      </c>
      <c r="D102" s="13" t="s">
        <v>5519</v>
      </c>
      <c r="E102" s="13" t="s">
        <v>5759</v>
      </c>
      <c r="F102" s="13" t="s">
        <v>5735</v>
      </c>
      <c r="G102" s="13" t="s">
        <v>5513</v>
      </c>
      <c r="H102" s="13" t="s">
        <v>5514</v>
      </c>
      <c r="I102" s="14">
        <v>69</v>
      </c>
    </row>
    <row r="103" spans="1:9" x14ac:dyDescent="0.3">
      <c r="A103" s="12" t="s">
        <v>1047</v>
      </c>
      <c r="B103" s="13" t="s">
        <v>5760</v>
      </c>
      <c r="C103" s="13" t="s">
        <v>5761</v>
      </c>
      <c r="D103" s="13" t="s">
        <v>5519</v>
      </c>
      <c r="E103" s="13" t="s">
        <v>5762</v>
      </c>
      <c r="F103" s="13" t="s">
        <v>5763</v>
      </c>
      <c r="G103" s="13" t="s">
        <v>5513</v>
      </c>
      <c r="H103" s="13" t="s">
        <v>5514</v>
      </c>
      <c r="I103" s="14">
        <v>54</v>
      </c>
    </row>
    <row r="104" spans="1:9" x14ac:dyDescent="0.3">
      <c r="A104" s="16" t="s">
        <v>747</v>
      </c>
      <c r="B104" s="17" t="s">
        <v>5764</v>
      </c>
      <c r="C104" s="17" t="s">
        <v>5765</v>
      </c>
      <c r="D104" s="17" t="s">
        <v>5519</v>
      </c>
      <c r="E104" s="17" t="s">
        <v>5712</v>
      </c>
      <c r="F104" s="17" t="s">
        <v>5556</v>
      </c>
      <c r="G104" s="17" t="s">
        <v>5513</v>
      </c>
      <c r="H104" s="17" t="s">
        <v>5514</v>
      </c>
      <c r="I104" s="18">
        <v>59</v>
      </c>
    </row>
    <row r="105" spans="1:9" x14ac:dyDescent="0.3">
      <c r="A105" s="16" t="s">
        <v>83</v>
      </c>
      <c r="B105" s="17" t="s">
        <v>5766</v>
      </c>
      <c r="C105" s="17" t="s">
        <v>5767</v>
      </c>
      <c r="D105" s="17" t="s">
        <v>5510</v>
      </c>
      <c r="E105" s="17" t="s">
        <v>5632</v>
      </c>
      <c r="F105" s="17" t="s">
        <v>5623</v>
      </c>
      <c r="G105" s="17" t="s">
        <v>5522</v>
      </c>
      <c r="H105" s="17" t="s">
        <v>5523</v>
      </c>
      <c r="I105" s="18">
        <v>60</v>
      </c>
    </row>
    <row r="106" spans="1:9" x14ac:dyDescent="0.3">
      <c r="A106" s="16" t="s">
        <v>59</v>
      </c>
      <c r="B106" s="17" t="s">
        <v>5768</v>
      </c>
      <c r="C106" s="17" t="s">
        <v>5769</v>
      </c>
      <c r="D106" s="17" t="s">
        <v>5526</v>
      </c>
      <c r="E106" s="17" t="s">
        <v>5770</v>
      </c>
      <c r="F106" s="17" t="s">
        <v>5763</v>
      </c>
      <c r="G106" s="17" t="s">
        <v>5513</v>
      </c>
      <c r="H106" s="17" t="s">
        <v>5514</v>
      </c>
      <c r="I106" s="18">
        <v>76</v>
      </c>
    </row>
    <row r="107" spans="1:9" x14ac:dyDescent="0.3">
      <c r="A107" s="16" t="s">
        <v>1147</v>
      </c>
      <c r="B107" s="17" t="s">
        <v>5771</v>
      </c>
      <c r="C107" s="17" t="s">
        <v>5772</v>
      </c>
      <c r="D107" s="17" t="s">
        <v>5526</v>
      </c>
      <c r="E107" s="17" t="s">
        <v>5543</v>
      </c>
      <c r="F107" s="17" t="s">
        <v>5544</v>
      </c>
      <c r="G107" s="17" t="s">
        <v>5513</v>
      </c>
      <c r="H107" s="17" t="s">
        <v>5514</v>
      </c>
      <c r="I107" s="18">
        <v>42</v>
      </c>
    </row>
    <row r="108" spans="1:9" x14ac:dyDescent="0.3">
      <c r="A108" s="16" t="s">
        <v>1192</v>
      </c>
      <c r="B108" s="17" t="s">
        <v>5771</v>
      </c>
      <c r="C108" s="17" t="s">
        <v>5773</v>
      </c>
      <c r="D108" s="17" t="s">
        <v>5526</v>
      </c>
      <c r="E108" s="17" t="s">
        <v>5707</v>
      </c>
      <c r="F108" s="17" t="s">
        <v>5774</v>
      </c>
      <c r="G108" s="17" t="s">
        <v>5535</v>
      </c>
      <c r="H108" s="17" t="s">
        <v>5536</v>
      </c>
      <c r="I108" s="18">
        <v>44</v>
      </c>
    </row>
    <row r="109" spans="1:9" x14ac:dyDescent="0.3">
      <c r="A109" s="16" t="s">
        <v>2956</v>
      </c>
      <c r="B109" s="17" t="s">
        <v>5771</v>
      </c>
      <c r="C109" s="17" t="s">
        <v>5775</v>
      </c>
      <c r="D109" s="17" t="s">
        <v>5526</v>
      </c>
      <c r="E109" s="17" t="s">
        <v>5776</v>
      </c>
      <c r="F109" s="17" t="s">
        <v>5566</v>
      </c>
      <c r="G109" s="17" t="s">
        <v>5567</v>
      </c>
      <c r="H109" s="17" t="s">
        <v>5568</v>
      </c>
      <c r="I109" s="18">
        <v>29</v>
      </c>
    </row>
    <row r="110" spans="1:9" x14ac:dyDescent="0.3">
      <c r="A110" s="12" t="s">
        <v>102</v>
      </c>
      <c r="B110" s="13" t="s">
        <v>5771</v>
      </c>
      <c r="C110" s="13" t="s">
        <v>5773</v>
      </c>
      <c r="D110" s="13" t="s">
        <v>5526</v>
      </c>
      <c r="E110" s="13" t="s">
        <v>5770</v>
      </c>
      <c r="F110" s="13" t="s">
        <v>5763</v>
      </c>
      <c r="G110" s="13" t="s">
        <v>5513</v>
      </c>
      <c r="H110" s="13" t="s">
        <v>5514</v>
      </c>
      <c r="I110" s="14">
        <v>36</v>
      </c>
    </row>
    <row r="111" spans="1:9" x14ac:dyDescent="0.3">
      <c r="A111" s="12" t="s">
        <v>868</v>
      </c>
      <c r="B111" s="13" t="s">
        <v>5771</v>
      </c>
      <c r="C111" s="13" t="s">
        <v>5777</v>
      </c>
      <c r="D111" s="13" t="s">
        <v>5526</v>
      </c>
      <c r="E111" s="13" t="s">
        <v>5759</v>
      </c>
      <c r="F111" s="13" t="s">
        <v>5735</v>
      </c>
      <c r="G111" s="13" t="s">
        <v>5513</v>
      </c>
      <c r="H111" s="13" t="s">
        <v>5514</v>
      </c>
      <c r="I111" s="14">
        <v>74</v>
      </c>
    </row>
    <row r="112" spans="1:9" x14ac:dyDescent="0.3">
      <c r="A112" s="16" t="s">
        <v>264</v>
      </c>
      <c r="B112" s="17" t="s">
        <v>5778</v>
      </c>
      <c r="C112" s="17" t="s">
        <v>5779</v>
      </c>
      <c r="D112" s="17" t="s">
        <v>5519</v>
      </c>
      <c r="E112" s="17" t="s">
        <v>5718</v>
      </c>
      <c r="F112" s="17" t="s">
        <v>5623</v>
      </c>
      <c r="G112" s="17" t="s">
        <v>5522</v>
      </c>
      <c r="H112" s="17" t="s">
        <v>5523</v>
      </c>
      <c r="I112" s="18">
        <v>65</v>
      </c>
    </row>
    <row r="113" spans="1:9" x14ac:dyDescent="0.3">
      <c r="A113" s="12" t="s">
        <v>3442</v>
      </c>
      <c r="B113" s="13" t="s">
        <v>5778</v>
      </c>
      <c r="C113" s="13" t="s">
        <v>5779</v>
      </c>
      <c r="D113" s="13" t="s">
        <v>5526</v>
      </c>
      <c r="E113" s="13" t="s">
        <v>5624</v>
      </c>
      <c r="F113" s="13" t="s">
        <v>5605</v>
      </c>
      <c r="G113" s="13" t="s">
        <v>5522</v>
      </c>
      <c r="H113" s="13" t="s">
        <v>5523</v>
      </c>
      <c r="I113" s="14">
        <v>37</v>
      </c>
    </row>
    <row r="114" spans="1:9" x14ac:dyDescent="0.3">
      <c r="A114" s="16" t="s">
        <v>313</v>
      </c>
      <c r="B114" s="17" t="s">
        <v>5780</v>
      </c>
      <c r="C114" s="17" t="s">
        <v>5781</v>
      </c>
      <c r="D114" s="17" t="s">
        <v>5526</v>
      </c>
      <c r="E114" s="17" t="s">
        <v>5587</v>
      </c>
      <c r="F114" s="17" t="s">
        <v>5588</v>
      </c>
      <c r="G114" s="17" t="s">
        <v>5539</v>
      </c>
      <c r="H114" s="17" t="s">
        <v>5540</v>
      </c>
      <c r="I114" s="18">
        <v>71</v>
      </c>
    </row>
    <row r="115" spans="1:9" x14ac:dyDescent="0.3">
      <c r="A115" s="16" t="s">
        <v>388</v>
      </c>
      <c r="B115" s="17" t="s">
        <v>5780</v>
      </c>
      <c r="C115" s="17" t="s">
        <v>5781</v>
      </c>
      <c r="D115" s="17" t="s">
        <v>5510</v>
      </c>
      <c r="E115" s="17" t="s">
        <v>5782</v>
      </c>
      <c r="F115" s="17" t="s">
        <v>5783</v>
      </c>
      <c r="G115" s="17" t="s">
        <v>5567</v>
      </c>
      <c r="H115" s="17" t="s">
        <v>5568</v>
      </c>
      <c r="I115" s="18">
        <v>28</v>
      </c>
    </row>
    <row r="116" spans="1:9" x14ac:dyDescent="0.3">
      <c r="A116" s="16" t="s">
        <v>556</v>
      </c>
      <c r="B116" s="17" t="s">
        <v>5784</v>
      </c>
      <c r="C116" s="17" t="s">
        <v>5785</v>
      </c>
      <c r="D116" s="17" t="s">
        <v>5510</v>
      </c>
      <c r="E116" s="17" t="s">
        <v>5569</v>
      </c>
      <c r="F116" s="17" t="s">
        <v>5569</v>
      </c>
      <c r="G116" s="17" t="s">
        <v>5513</v>
      </c>
      <c r="H116" s="17" t="s">
        <v>5514</v>
      </c>
      <c r="I116" s="18">
        <v>57</v>
      </c>
    </row>
    <row r="117" spans="1:9" x14ac:dyDescent="0.3">
      <c r="A117" s="12" t="s">
        <v>837</v>
      </c>
      <c r="B117" s="13" t="s">
        <v>5786</v>
      </c>
      <c r="C117" s="13" t="s">
        <v>5787</v>
      </c>
      <c r="D117" s="13" t="s">
        <v>5510</v>
      </c>
      <c r="E117" s="13" t="s">
        <v>5611</v>
      </c>
      <c r="F117" s="13" t="s">
        <v>5532</v>
      </c>
      <c r="G117" s="13" t="s">
        <v>5522</v>
      </c>
      <c r="H117" s="13" t="s">
        <v>5523</v>
      </c>
      <c r="I117" s="14">
        <v>70</v>
      </c>
    </row>
    <row r="118" spans="1:9" x14ac:dyDescent="0.3">
      <c r="A118" s="12" t="s">
        <v>137</v>
      </c>
      <c r="B118" s="13" t="s">
        <v>5788</v>
      </c>
      <c r="C118" s="13" t="s">
        <v>5789</v>
      </c>
      <c r="D118" s="13" t="s">
        <v>5519</v>
      </c>
      <c r="E118" s="13" t="s">
        <v>5790</v>
      </c>
      <c r="F118" s="13" t="s">
        <v>5791</v>
      </c>
      <c r="G118" s="13" t="s">
        <v>5567</v>
      </c>
      <c r="H118" s="13" t="s">
        <v>5568</v>
      </c>
      <c r="I118" s="14">
        <v>55</v>
      </c>
    </row>
    <row r="119" spans="1:9" x14ac:dyDescent="0.3">
      <c r="A119" s="16" t="s">
        <v>619</v>
      </c>
      <c r="B119" s="17" t="s">
        <v>5792</v>
      </c>
      <c r="C119" s="17" t="s">
        <v>5793</v>
      </c>
      <c r="D119" s="17" t="s">
        <v>5519</v>
      </c>
      <c r="E119" s="17" t="s">
        <v>5624</v>
      </c>
      <c r="F119" s="17" t="s">
        <v>5605</v>
      </c>
      <c r="G119" s="17" t="s">
        <v>5522</v>
      </c>
      <c r="H119" s="17" t="s">
        <v>5523</v>
      </c>
      <c r="I119" s="18">
        <v>69</v>
      </c>
    </row>
    <row r="120" spans="1:9" x14ac:dyDescent="0.3">
      <c r="A120" s="12" t="s">
        <v>1456</v>
      </c>
      <c r="B120" s="13" t="s">
        <v>5794</v>
      </c>
      <c r="C120" s="13" t="s">
        <v>5795</v>
      </c>
      <c r="D120" s="13" t="s">
        <v>5519</v>
      </c>
      <c r="E120" s="13" t="s">
        <v>5591</v>
      </c>
      <c r="F120" s="13" t="s">
        <v>5592</v>
      </c>
      <c r="G120" s="13" t="s">
        <v>5567</v>
      </c>
      <c r="H120" s="13" t="s">
        <v>5568</v>
      </c>
      <c r="I120" s="14">
        <v>47</v>
      </c>
    </row>
    <row r="121" spans="1:9" x14ac:dyDescent="0.3">
      <c r="A121" s="12" t="s">
        <v>1796</v>
      </c>
      <c r="B121" s="13" t="s">
        <v>5794</v>
      </c>
      <c r="C121" s="13" t="s">
        <v>5796</v>
      </c>
      <c r="D121" s="13" t="s">
        <v>5526</v>
      </c>
      <c r="E121" s="13" t="s">
        <v>5600</v>
      </c>
      <c r="F121" s="13" t="s">
        <v>5600</v>
      </c>
      <c r="G121" s="13" t="s">
        <v>5539</v>
      </c>
      <c r="H121" s="13" t="s">
        <v>5540</v>
      </c>
      <c r="I121" s="14">
        <v>73</v>
      </c>
    </row>
    <row r="122" spans="1:9" x14ac:dyDescent="0.3">
      <c r="A122" s="12" t="s">
        <v>566</v>
      </c>
      <c r="B122" s="13" t="s">
        <v>5794</v>
      </c>
      <c r="C122" s="13" t="s">
        <v>5796</v>
      </c>
      <c r="D122" s="13" t="s">
        <v>5510</v>
      </c>
      <c r="E122" s="13" t="s">
        <v>5797</v>
      </c>
      <c r="F122" s="13" t="s">
        <v>5763</v>
      </c>
      <c r="G122" s="13" t="s">
        <v>5513</v>
      </c>
      <c r="H122" s="13" t="s">
        <v>5514</v>
      </c>
      <c r="I122" s="14">
        <v>33</v>
      </c>
    </row>
    <row r="123" spans="1:9" x14ac:dyDescent="0.3">
      <c r="A123" s="16" t="s">
        <v>316</v>
      </c>
      <c r="B123" s="17" t="s">
        <v>5794</v>
      </c>
      <c r="C123" s="17" t="s">
        <v>5798</v>
      </c>
      <c r="D123" s="17" t="s">
        <v>5510</v>
      </c>
      <c r="E123" s="17" t="s">
        <v>5752</v>
      </c>
      <c r="F123" s="17" t="s">
        <v>5667</v>
      </c>
      <c r="G123" s="17" t="s">
        <v>5539</v>
      </c>
      <c r="H123" s="17" t="s">
        <v>5540</v>
      </c>
      <c r="I123" s="18">
        <v>67</v>
      </c>
    </row>
    <row r="124" spans="1:9" x14ac:dyDescent="0.3">
      <c r="A124" s="16" t="s">
        <v>805</v>
      </c>
      <c r="B124" s="17" t="s">
        <v>5794</v>
      </c>
      <c r="C124" s="17" t="s">
        <v>5796</v>
      </c>
      <c r="D124" s="17" t="s">
        <v>5510</v>
      </c>
      <c r="E124" s="17" t="s">
        <v>5611</v>
      </c>
      <c r="F124" s="17" t="s">
        <v>5532</v>
      </c>
      <c r="G124" s="17" t="s">
        <v>5522</v>
      </c>
      <c r="H124" s="17" t="s">
        <v>5523</v>
      </c>
      <c r="I124" s="18">
        <v>53</v>
      </c>
    </row>
    <row r="125" spans="1:9" x14ac:dyDescent="0.3">
      <c r="A125" s="16" t="s">
        <v>2400</v>
      </c>
      <c r="B125" s="17" t="s">
        <v>5799</v>
      </c>
      <c r="C125" s="17" t="s">
        <v>5709</v>
      </c>
      <c r="D125" s="17" t="s">
        <v>5526</v>
      </c>
      <c r="E125" s="17" t="s">
        <v>5800</v>
      </c>
      <c r="F125" s="17" t="s">
        <v>5528</v>
      </c>
      <c r="G125" s="17" t="s">
        <v>5513</v>
      </c>
      <c r="H125" s="17" t="s">
        <v>5514</v>
      </c>
      <c r="I125" s="18">
        <v>42</v>
      </c>
    </row>
    <row r="126" spans="1:9" x14ac:dyDescent="0.3">
      <c r="A126" s="12" t="s">
        <v>558</v>
      </c>
      <c r="B126" s="13" t="s">
        <v>5799</v>
      </c>
      <c r="C126" s="13" t="s">
        <v>5801</v>
      </c>
      <c r="D126" s="13" t="s">
        <v>5510</v>
      </c>
      <c r="E126" s="13" t="s">
        <v>5569</v>
      </c>
      <c r="F126" s="13" t="s">
        <v>5569</v>
      </c>
      <c r="G126" s="13" t="s">
        <v>5513</v>
      </c>
      <c r="H126" s="13" t="s">
        <v>5514</v>
      </c>
      <c r="I126" s="14">
        <v>50</v>
      </c>
    </row>
    <row r="127" spans="1:9" x14ac:dyDescent="0.3">
      <c r="A127" s="12" t="s">
        <v>1942</v>
      </c>
      <c r="B127" s="13" t="s">
        <v>5802</v>
      </c>
      <c r="C127" s="13" t="s">
        <v>5803</v>
      </c>
      <c r="D127" s="13" t="s">
        <v>5510</v>
      </c>
      <c r="E127" s="13" t="s">
        <v>5627</v>
      </c>
      <c r="F127" s="13" t="s">
        <v>5623</v>
      </c>
      <c r="G127" s="13" t="s">
        <v>5522</v>
      </c>
      <c r="H127" s="13" t="s">
        <v>5523</v>
      </c>
      <c r="I127" s="14">
        <v>40</v>
      </c>
    </row>
    <row r="128" spans="1:9" x14ac:dyDescent="0.3">
      <c r="A128" s="12" t="s">
        <v>1740</v>
      </c>
      <c r="B128" s="13" t="s">
        <v>5802</v>
      </c>
      <c r="C128" s="13" t="s">
        <v>5804</v>
      </c>
      <c r="D128" s="13" t="s">
        <v>5510</v>
      </c>
      <c r="E128" s="13" t="s">
        <v>5805</v>
      </c>
      <c r="F128" s="13" t="s">
        <v>5806</v>
      </c>
      <c r="G128" s="13" t="s">
        <v>5535</v>
      </c>
      <c r="H128" s="13" t="s">
        <v>5536</v>
      </c>
      <c r="I128" s="14">
        <v>77</v>
      </c>
    </row>
    <row r="129" spans="1:9" x14ac:dyDescent="0.3">
      <c r="A129" s="16" t="s">
        <v>906</v>
      </c>
      <c r="B129" s="17" t="s">
        <v>5802</v>
      </c>
      <c r="C129" s="17" t="s">
        <v>5804</v>
      </c>
      <c r="D129" s="17" t="s">
        <v>5526</v>
      </c>
      <c r="E129" s="17" t="s">
        <v>5807</v>
      </c>
      <c r="F129" s="17" t="s">
        <v>5808</v>
      </c>
      <c r="G129" s="17" t="s">
        <v>5535</v>
      </c>
      <c r="H129" s="17" t="s">
        <v>5536</v>
      </c>
      <c r="I129" s="18">
        <v>62</v>
      </c>
    </row>
    <row r="130" spans="1:9" x14ac:dyDescent="0.3">
      <c r="A130" s="12" t="s">
        <v>587</v>
      </c>
      <c r="B130" s="13" t="s">
        <v>5802</v>
      </c>
      <c r="C130" s="13" t="s">
        <v>5803</v>
      </c>
      <c r="D130" s="13" t="s">
        <v>5526</v>
      </c>
      <c r="E130" s="13" t="s">
        <v>5809</v>
      </c>
      <c r="F130" s="13" t="s">
        <v>5791</v>
      </c>
      <c r="G130" s="13" t="s">
        <v>5567</v>
      </c>
      <c r="H130" s="13" t="s">
        <v>5568</v>
      </c>
      <c r="I130" s="14">
        <v>68</v>
      </c>
    </row>
    <row r="131" spans="1:9" x14ac:dyDescent="0.3">
      <c r="A131" s="16" t="s">
        <v>878</v>
      </c>
      <c r="B131" s="17" t="s">
        <v>5810</v>
      </c>
      <c r="C131" s="17" t="s">
        <v>5811</v>
      </c>
      <c r="D131" s="17" t="s">
        <v>5526</v>
      </c>
      <c r="E131" s="17" t="s">
        <v>5598</v>
      </c>
      <c r="F131" s="17" t="s">
        <v>5599</v>
      </c>
      <c r="G131" s="17" t="s">
        <v>5567</v>
      </c>
      <c r="H131" s="17" t="s">
        <v>5568</v>
      </c>
      <c r="I131" s="18">
        <v>61</v>
      </c>
    </row>
    <row r="132" spans="1:9" x14ac:dyDescent="0.3">
      <c r="A132" s="12" t="s">
        <v>96</v>
      </c>
      <c r="B132" s="13" t="s">
        <v>5810</v>
      </c>
      <c r="C132" s="13" t="s">
        <v>5812</v>
      </c>
      <c r="D132" s="13" t="s">
        <v>5526</v>
      </c>
      <c r="E132" s="13" t="s">
        <v>5813</v>
      </c>
      <c r="F132" s="13" t="s">
        <v>5814</v>
      </c>
      <c r="G132" s="13" t="s">
        <v>5535</v>
      </c>
      <c r="H132" s="13" t="s">
        <v>5536</v>
      </c>
      <c r="I132" s="14">
        <v>75</v>
      </c>
    </row>
    <row r="133" spans="1:9" x14ac:dyDescent="0.3">
      <c r="A133" s="12" t="s">
        <v>914</v>
      </c>
      <c r="B133" s="13" t="s">
        <v>5810</v>
      </c>
      <c r="C133" s="13" t="s">
        <v>5815</v>
      </c>
      <c r="D133" s="13" t="s">
        <v>5526</v>
      </c>
      <c r="E133" s="13" t="s">
        <v>5584</v>
      </c>
      <c r="F133" s="13" t="s">
        <v>5584</v>
      </c>
      <c r="G133" s="13" t="s">
        <v>5513</v>
      </c>
      <c r="H133" s="13" t="s">
        <v>5514</v>
      </c>
      <c r="I133" s="14">
        <v>38</v>
      </c>
    </row>
    <row r="134" spans="1:9" x14ac:dyDescent="0.3">
      <c r="A134" s="16" t="s">
        <v>174</v>
      </c>
      <c r="B134" s="17" t="s">
        <v>5816</v>
      </c>
      <c r="C134" s="17" t="s">
        <v>5817</v>
      </c>
      <c r="D134" s="17" t="s">
        <v>5526</v>
      </c>
      <c r="E134" s="17" t="s">
        <v>5818</v>
      </c>
      <c r="F134" s="17" t="s">
        <v>5727</v>
      </c>
      <c r="G134" s="17" t="s">
        <v>5535</v>
      </c>
      <c r="H134" s="17" t="s">
        <v>5536</v>
      </c>
      <c r="I134" s="18">
        <v>48</v>
      </c>
    </row>
    <row r="135" spans="1:9" x14ac:dyDescent="0.3">
      <c r="A135" s="12" t="s">
        <v>1239</v>
      </c>
      <c r="B135" s="13" t="s">
        <v>5819</v>
      </c>
      <c r="C135" s="13" t="s">
        <v>5820</v>
      </c>
      <c r="D135" s="13" t="s">
        <v>5510</v>
      </c>
      <c r="E135" s="13" t="s">
        <v>5821</v>
      </c>
      <c r="F135" s="13" t="s">
        <v>5645</v>
      </c>
      <c r="G135" s="13" t="s">
        <v>5513</v>
      </c>
      <c r="H135" s="13" t="s">
        <v>5514</v>
      </c>
      <c r="I135" s="14">
        <v>31</v>
      </c>
    </row>
    <row r="136" spans="1:9" x14ac:dyDescent="0.3">
      <c r="A136" s="16" t="s">
        <v>472</v>
      </c>
      <c r="B136" s="17" t="s">
        <v>5822</v>
      </c>
      <c r="C136" s="17" t="s">
        <v>5823</v>
      </c>
      <c r="D136" s="17" t="s">
        <v>5519</v>
      </c>
      <c r="E136" s="17" t="s">
        <v>5824</v>
      </c>
      <c r="F136" s="17" t="s">
        <v>5563</v>
      </c>
      <c r="G136" s="17" t="s">
        <v>5535</v>
      </c>
      <c r="H136" s="17" t="s">
        <v>5536</v>
      </c>
      <c r="I136" s="18">
        <v>54</v>
      </c>
    </row>
    <row r="137" spans="1:9" x14ac:dyDescent="0.3">
      <c r="A137" s="12" t="s">
        <v>1209</v>
      </c>
      <c r="B137" s="13" t="s">
        <v>5822</v>
      </c>
      <c r="C137" s="13" t="s">
        <v>5823</v>
      </c>
      <c r="D137" s="13" t="s">
        <v>5519</v>
      </c>
      <c r="E137" s="13" t="s">
        <v>5604</v>
      </c>
      <c r="F137" s="13" t="s">
        <v>5605</v>
      </c>
      <c r="G137" s="13" t="s">
        <v>5522</v>
      </c>
      <c r="H137" s="13" t="s">
        <v>5523</v>
      </c>
      <c r="I137" s="14">
        <v>49</v>
      </c>
    </row>
    <row r="138" spans="1:9" x14ac:dyDescent="0.3">
      <c r="A138" s="16" t="s">
        <v>526</v>
      </c>
      <c r="B138" s="17" t="s">
        <v>5825</v>
      </c>
      <c r="C138" s="17" t="s">
        <v>5826</v>
      </c>
      <c r="D138" s="17" t="s">
        <v>5510</v>
      </c>
      <c r="E138" s="17" t="s">
        <v>5611</v>
      </c>
      <c r="F138" s="17" t="s">
        <v>5532</v>
      </c>
      <c r="G138" s="17" t="s">
        <v>5522</v>
      </c>
      <c r="H138" s="17" t="s">
        <v>5523</v>
      </c>
      <c r="I138" s="18">
        <v>28</v>
      </c>
    </row>
    <row r="139" spans="1:9" x14ac:dyDescent="0.3">
      <c r="A139" s="16" t="s">
        <v>755</v>
      </c>
      <c r="B139" s="17" t="s">
        <v>5825</v>
      </c>
      <c r="C139" s="17" t="s">
        <v>5826</v>
      </c>
      <c r="D139" s="17" t="s">
        <v>5510</v>
      </c>
      <c r="E139" s="17" t="s">
        <v>5827</v>
      </c>
      <c r="F139" s="17" t="s">
        <v>5667</v>
      </c>
      <c r="G139" s="17" t="s">
        <v>5539</v>
      </c>
      <c r="H139" s="17" t="s">
        <v>5540</v>
      </c>
      <c r="I139" s="18">
        <v>53</v>
      </c>
    </row>
    <row r="140" spans="1:9" x14ac:dyDescent="0.3">
      <c r="A140" s="12" t="s">
        <v>733</v>
      </c>
      <c r="B140" s="13" t="s">
        <v>5828</v>
      </c>
      <c r="C140" s="13" t="s">
        <v>5829</v>
      </c>
      <c r="D140" s="13" t="s">
        <v>5519</v>
      </c>
      <c r="E140" s="13" t="s">
        <v>5830</v>
      </c>
      <c r="F140" s="13" t="s">
        <v>5830</v>
      </c>
      <c r="G140" s="13" t="s">
        <v>5539</v>
      </c>
      <c r="H140" s="13" t="s">
        <v>5540</v>
      </c>
      <c r="I140" s="14">
        <v>25</v>
      </c>
    </row>
    <row r="141" spans="1:9" x14ac:dyDescent="0.3">
      <c r="A141" s="16" t="s">
        <v>792</v>
      </c>
      <c r="B141" s="17" t="s">
        <v>5831</v>
      </c>
      <c r="C141" s="17" t="s">
        <v>5832</v>
      </c>
      <c r="D141" s="17" t="s">
        <v>5526</v>
      </c>
      <c r="E141" s="17" t="s">
        <v>5833</v>
      </c>
      <c r="F141" s="17" t="s">
        <v>5592</v>
      </c>
      <c r="G141" s="17" t="s">
        <v>5567</v>
      </c>
      <c r="H141" s="17" t="s">
        <v>5568</v>
      </c>
      <c r="I141" s="18">
        <v>57</v>
      </c>
    </row>
    <row r="142" spans="1:9" x14ac:dyDescent="0.3">
      <c r="A142" s="12" t="s">
        <v>86</v>
      </c>
      <c r="B142" s="13" t="s">
        <v>5834</v>
      </c>
      <c r="C142" s="13" t="s">
        <v>5835</v>
      </c>
      <c r="D142" s="13" t="s">
        <v>5510</v>
      </c>
      <c r="E142" s="13" t="s">
        <v>5640</v>
      </c>
      <c r="F142" s="13" t="s">
        <v>5521</v>
      </c>
      <c r="G142" s="13" t="s">
        <v>5522</v>
      </c>
      <c r="H142" s="13" t="s">
        <v>5523</v>
      </c>
      <c r="I142" s="14">
        <v>53</v>
      </c>
    </row>
    <row r="143" spans="1:9" x14ac:dyDescent="0.3">
      <c r="A143" s="12" t="s">
        <v>1088</v>
      </c>
      <c r="B143" s="13" t="s">
        <v>5834</v>
      </c>
      <c r="C143" s="13" t="s">
        <v>5835</v>
      </c>
      <c r="D143" s="13" t="s">
        <v>5526</v>
      </c>
      <c r="E143" s="13" t="s">
        <v>5836</v>
      </c>
      <c r="F143" s="13" t="s">
        <v>5605</v>
      </c>
      <c r="G143" s="13" t="s">
        <v>5522</v>
      </c>
      <c r="H143" s="13" t="s">
        <v>5523</v>
      </c>
      <c r="I143" s="14">
        <v>68</v>
      </c>
    </row>
    <row r="144" spans="1:9" x14ac:dyDescent="0.3">
      <c r="A144" s="16" t="s">
        <v>428</v>
      </c>
      <c r="B144" s="17" t="s">
        <v>5834</v>
      </c>
      <c r="C144" s="17" t="s">
        <v>5835</v>
      </c>
      <c r="D144" s="17" t="s">
        <v>5519</v>
      </c>
      <c r="E144" s="17" t="s">
        <v>5837</v>
      </c>
      <c r="F144" s="17" t="s">
        <v>5838</v>
      </c>
      <c r="G144" s="17" t="s">
        <v>5539</v>
      </c>
      <c r="H144" s="17" t="s">
        <v>5540</v>
      </c>
      <c r="I144" s="18">
        <v>77</v>
      </c>
    </row>
    <row r="145" spans="1:9" x14ac:dyDescent="0.3">
      <c r="A145" s="16" t="s">
        <v>451</v>
      </c>
      <c r="B145" s="17" t="s">
        <v>5839</v>
      </c>
      <c r="C145" s="17" t="s">
        <v>5840</v>
      </c>
      <c r="D145" s="17" t="s">
        <v>5526</v>
      </c>
      <c r="E145" s="17" t="s">
        <v>5569</v>
      </c>
      <c r="F145" s="17" t="s">
        <v>5569</v>
      </c>
      <c r="G145" s="17" t="s">
        <v>5513</v>
      </c>
      <c r="H145" s="17" t="s">
        <v>5514</v>
      </c>
      <c r="I145" s="18">
        <v>59</v>
      </c>
    </row>
    <row r="146" spans="1:9" x14ac:dyDescent="0.3">
      <c r="A146" s="16" t="s">
        <v>1157</v>
      </c>
      <c r="B146" s="17" t="s">
        <v>5841</v>
      </c>
      <c r="C146" s="17" t="s">
        <v>5842</v>
      </c>
      <c r="D146" s="17" t="s">
        <v>5526</v>
      </c>
      <c r="E146" s="17" t="s">
        <v>5624</v>
      </c>
      <c r="F146" s="17" t="s">
        <v>5605</v>
      </c>
      <c r="G146" s="17" t="s">
        <v>5522</v>
      </c>
      <c r="H146" s="17" t="s">
        <v>5523</v>
      </c>
      <c r="I146" s="18">
        <v>51</v>
      </c>
    </row>
    <row r="147" spans="1:9" x14ac:dyDescent="0.3">
      <c r="A147" s="16" t="s">
        <v>1304</v>
      </c>
      <c r="B147" s="17" t="s">
        <v>5841</v>
      </c>
      <c r="C147" s="17" t="s">
        <v>5843</v>
      </c>
      <c r="D147" s="17" t="s">
        <v>5510</v>
      </c>
      <c r="E147" s="17" t="s">
        <v>5624</v>
      </c>
      <c r="F147" s="17" t="s">
        <v>5605</v>
      </c>
      <c r="G147" s="17" t="s">
        <v>5522</v>
      </c>
      <c r="H147" s="17" t="s">
        <v>5523</v>
      </c>
      <c r="I147" s="18">
        <v>38</v>
      </c>
    </row>
    <row r="148" spans="1:9" x14ac:dyDescent="0.3">
      <c r="A148" s="12" t="s">
        <v>757</v>
      </c>
      <c r="B148" s="13" t="s">
        <v>5841</v>
      </c>
      <c r="C148" s="13" t="s">
        <v>5842</v>
      </c>
      <c r="D148" s="13" t="s">
        <v>5510</v>
      </c>
      <c r="E148" s="13" t="s">
        <v>5844</v>
      </c>
      <c r="F148" s="13" t="s">
        <v>5538</v>
      </c>
      <c r="G148" s="13" t="s">
        <v>5539</v>
      </c>
      <c r="H148" s="13" t="s">
        <v>5540</v>
      </c>
      <c r="I148" s="14">
        <v>60</v>
      </c>
    </row>
    <row r="149" spans="1:9" x14ac:dyDescent="0.3">
      <c r="A149" s="12" t="s">
        <v>876</v>
      </c>
      <c r="B149" s="13" t="s">
        <v>5841</v>
      </c>
      <c r="C149" s="13" t="s">
        <v>5843</v>
      </c>
      <c r="D149" s="13" t="s">
        <v>5510</v>
      </c>
      <c r="E149" s="13" t="s">
        <v>5845</v>
      </c>
      <c r="F149" s="13" t="s">
        <v>5846</v>
      </c>
      <c r="G149" s="13" t="s">
        <v>5513</v>
      </c>
      <c r="H149" s="13" t="s">
        <v>5514</v>
      </c>
      <c r="I149" s="14">
        <v>33</v>
      </c>
    </row>
    <row r="150" spans="1:9" x14ac:dyDescent="0.3">
      <c r="A150" s="12" t="s">
        <v>930</v>
      </c>
      <c r="B150" s="13" t="s">
        <v>5847</v>
      </c>
      <c r="C150" s="13" t="s">
        <v>5848</v>
      </c>
      <c r="D150" s="13" t="s">
        <v>5526</v>
      </c>
      <c r="E150" s="13" t="s">
        <v>5654</v>
      </c>
      <c r="F150" s="13" t="s">
        <v>5655</v>
      </c>
      <c r="G150" s="13" t="s">
        <v>5567</v>
      </c>
      <c r="H150" s="13" t="s">
        <v>5568</v>
      </c>
      <c r="I150" s="14">
        <v>62</v>
      </c>
    </row>
    <row r="151" spans="1:9" x14ac:dyDescent="0.3">
      <c r="A151" s="12" t="s">
        <v>1163</v>
      </c>
      <c r="B151" s="13" t="s">
        <v>5849</v>
      </c>
      <c r="C151" s="13" t="s">
        <v>5714</v>
      </c>
      <c r="D151" s="13" t="s">
        <v>5519</v>
      </c>
      <c r="E151" s="13" t="s">
        <v>5595</v>
      </c>
      <c r="F151" s="13" t="s">
        <v>5521</v>
      </c>
      <c r="G151" s="13" t="s">
        <v>5522</v>
      </c>
      <c r="H151" s="13" t="s">
        <v>5523</v>
      </c>
      <c r="I151" s="14">
        <v>31</v>
      </c>
    </row>
    <row r="152" spans="1:9" x14ac:dyDescent="0.3">
      <c r="A152" s="12" t="s">
        <v>2866</v>
      </c>
      <c r="B152" s="13" t="s">
        <v>5850</v>
      </c>
      <c r="C152" s="13" t="s">
        <v>5851</v>
      </c>
      <c r="D152" s="13" t="s">
        <v>5510</v>
      </c>
      <c r="E152" s="13" t="s">
        <v>5595</v>
      </c>
      <c r="F152" s="13" t="s">
        <v>5521</v>
      </c>
      <c r="G152" s="13" t="s">
        <v>5522</v>
      </c>
      <c r="H152" s="13" t="s">
        <v>5523</v>
      </c>
      <c r="I152" s="14">
        <v>52</v>
      </c>
    </row>
    <row r="153" spans="1:9" x14ac:dyDescent="0.3">
      <c r="A153" s="12" t="s">
        <v>775</v>
      </c>
      <c r="B153" s="13" t="s">
        <v>5850</v>
      </c>
      <c r="C153" s="13" t="s">
        <v>5852</v>
      </c>
      <c r="D153" s="13" t="s">
        <v>5510</v>
      </c>
      <c r="E153" s="13" t="s">
        <v>5853</v>
      </c>
      <c r="F153" s="13" t="s">
        <v>5854</v>
      </c>
      <c r="G153" s="13" t="s">
        <v>5535</v>
      </c>
      <c r="H153" s="13" t="s">
        <v>5536</v>
      </c>
      <c r="I153" s="14">
        <v>55</v>
      </c>
    </row>
    <row r="154" spans="1:9" x14ac:dyDescent="0.3">
      <c r="A154" s="16" t="s">
        <v>782</v>
      </c>
      <c r="B154" s="17" t="s">
        <v>5855</v>
      </c>
      <c r="C154" s="17" t="s">
        <v>5856</v>
      </c>
      <c r="D154" s="17" t="s">
        <v>5526</v>
      </c>
      <c r="E154" s="17" t="s">
        <v>5641</v>
      </c>
      <c r="F154" s="17" t="s">
        <v>5521</v>
      </c>
      <c r="G154" s="17" t="s">
        <v>5522</v>
      </c>
      <c r="H154" s="17" t="s">
        <v>5523</v>
      </c>
      <c r="I154" s="18">
        <v>60</v>
      </c>
    </row>
    <row r="155" spans="1:9" x14ac:dyDescent="0.3">
      <c r="A155" s="12" t="s">
        <v>128</v>
      </c>
      <c r="B155" s="13" t="s">
        <v>5855</v>
      </c>
      <c r="C155" s="13" t="s">
        <v>5857</v>
      </c>
      <c r="D155" s="13" t="s">
        <v>5526</v>
      </c>
      <c r="E155" s="13" t="s">
        <v>5600</v>
      </c>
      <c r="F155" s="13" t="s">
        <v>5600</v>
      </c>
      <c r="G155" s="13" t="s">
        <v>5539</v>
      </c>
      <c r="H155" s="13" t="s">
        <v>5540</v>
      </c>
      <c r="I155" s="14">
        <v>69</v>
      </c>
    </row>
    <row r="156" spans="1:9" x14ac:dyDescent="0.3">
      <c r="A156" s="16" t="s">
        <v>370</v>
      </c>
      <c r="B156" s="17" t="s">
        <v>5855</v>
      </c>
      <c r="C156" s="17" t="s">
        <v>5857</v>
      </c>
      <c r="D156" s="17" t="s">
        <v>5526</v>
      </c>
      <c r="E156" s="17" t="s">
        <v>5611</v>
      </c>
      <c r="F156" s="17" t="s">
        <v>5532</v>
      </c>
      <c r="G156" s="17" t="s">
        <v>5522</v>
      </c>
      <c r="H156" s="17" t="s">
        <v>5523</v>
      </c>
      <c r="I156" s="18">
        <v>68</v>
      </c>
    </row>
    <row r="157" spans="1:9" x14ac:dyDescent="0.3">
      <c r="A157" s="12" t="s">
        <v>1366</v>
      </c>
      <c r="B157" s="13" t="s">
        <v>5855</v>
      </c>
      <c r="C157" s="13" t="s">
        <v>5858</v>
      </c>
      <c r="D157" s="13" t="s">
        <v>5519</v>
      </c>
      <c r="E157" s="13" t="s">
        <v>5859</v>
      </c>
      <c r="F157" s="13" t="s">
        <v>5860</v>
      </c>
      <c r="G157" s="13" t="s">
        <v>5567</v>
      </c>
      <c r="H157" s="13" t="s">
        <v>5568</v>
      </c>
      <c r="I157" s="14">
        <v>35</v>
      </c>
    </row>
    <row r="158" spans="1:9" x14ac:dyDescent="0.3">
      <c r="A158" s="16" t="s">
        <v>1454</v>
      </c>
      <c r="B158" s="17" t="s">
        <v>5861</v>
      </c>
      <c r="C158" s="17" t="s">
        <v>5862</v>
      </c>
      <c r="D158" s="17" t="s">
        <v>5526</v>
      </c>
      <c r="E158" s="17" t="s">
        <v>5863</v>
      </c>
      <c r="F158" s="17" t="s">
        <v>5655</v>
      </c>
      <c r="G158" s="17" t="s">
        <v>5567</v>
      </c>
      <c r="H158" s="17" t="s">
        <v>5568</v>
      </c>
      <c r="I158" s="18">
        <v>70</v>
      </c>
    </row>
    <row r="159" spans="1:9" x14ac:dyDescent="0.3">
      <c r="A159" s="16" t="s">
        <v>157</v>
      </c>
      <c r="B159" s="17" t="s">
        <v>5864</v>
      </c>
      <c r="C159" s="17" t="s">
        <v>5865</v>
      </c>
      <c r="D159" s="17" t="s">
        <v>5526</v>
      </c>
      <c r="E159" s="17" t="s">
        <v>5866</v>
      </c>
      <c r="F159" s="17" t="s">
        <v>5528</v>
      </c>
      <c r="G159" s="17" t="s">
        <v>5513</v>
      </c>
      <c r="H159" s="17" t="s">
        <v>5514</v>
      </c>
      <c r="I159" s="18">
        <v>71</v>
      </c>
    </row>
    <row r="160" spans="1:9" x14ac:dyDescent="0.3">
      <c r="A160" s="16" t="s">
        <v>1400</v>
      </c>
      <c r="B160" s="17" t="s">
        <v>5864</v>
      </c>
      <c r="C160" s="17" t="s">
        <v>5865</v>
      </c>
      <c r="D160" s="17" t="s">
        <v>5526</v>
      </c>
      <c r="E160" s="17" t="s">
        <v>5867</v>
      </c>
      <c r="F160" s="17" t="s">
        <v>5528</v>
      </c>
      <c r="G160" s="17" t="s">
        <v>5513</v>
      </c>
      <c r="H160" s="17" t="s">
        <v>5514</v>
      </c>
      <c r="I160" s="18">
        <v>43</v>
      </c>
    </row>
    <row r="161" spans="1:9" x14ac:dyDescent="0.3">
      <c r="A161" s="16" t="s">
        <v>1363</v>
      </c>
      <c r="B161" s="17" t="s">
        <v>5868</v>
      </c>
      <c r="C161" s="17" t="s">
        <v>5869</v>
      </c>
      <c r="D161" s="17" t="s">
        <v>5510</v>
      </c>
      <c r="E161" s="17" t="s">
        <v>5627</v>
      </c>
      <c r="F161" s="17" t="s">
        <v>5623</v>
      </c>
      <c r="G161" s="17" t="s">
        <v>5522</v>
      </c>
      <c r="H161" s="17" t="s">
        <v>5523</v>
      </c>
      <c r="I161" s="18">
        <v>76</v>
      </c>
    </row>
    <row r="162" spans="1:9" x14ac:dyDescent="0.3">
      <c r="A162" s="16" t="s">
        <v>105</v>
      </c>
      <c r="B162" s="17" t="s">
        <v>5870</v>
      </c>
      <c r="C162" s="17" t="s">
        <v>5871</v>
      </c>
      <c r="D162" s="17" t="s">
        <v>5510</v>
      </c>
      <c r="E162" s="17" t="s">
        <v>5658</v>
      </c>
      <c r="F162" s="17" t="s">
        <v>5559</v>
      </c>
      <c r="G162" s="17" t="s">
        <v>5522</v>
      </c>
      <c r="H162" s="17" t="s">
        <v>5523</v>
      </c>
      <c r="I162" s="18">
        <v>52</v>
      </c>
    </row>
    <row r="163" spans="1:9" x14ac:dyDescent="0.3">
      <c r="A163" s="12" t="s">
        <v>2152</v>
      </c>
      <c r="B163" s="13" t="s">
        <v>5870</v>
      </c>
      <c r="C163" s="13" t="s">
        <v>5872</v>
      </c>
      <c r="D163" s="13" t="s">
        <v>5526</v>
      </c>
      <c r="E163" s="13" t="s">
        <v>5644</v>
      </c>
      <c r="F163" s="13" t="s">
        <v>5645</v>
      </c>
      <c r="G163" s="13" t="s">
        <v>5513</v>
      </c>
      <c r="H163" s="13" t="s">
        <v>5514</v>
      </c>
      <c r="I163" s="14">
        <v>33</v>
      </c>
    </row>
    <row r="164" spans="1:9" x14ac:dyDescent="0.3">
      <c r="A164" s="12" t="s">
        <v>2124</v>
      </c>
      <c r="B164" s="13" t="s">
        <v>5870</v>
      </c>
      <c r="C164" s="13" t="s">
        <v>5873</v>
      </c>
      <c r="D164" s="13" t="s">
        <v>5519</v>
      </c>
      <c r="E164" s="13" t="s">
        <v>5874</v>
      </c>
      <c r="F164" s="13" t="s">
        <v>5592</v>
      </c>
      <c r="G164" s="13" t="s">
        <v>5567</v>
      </c>
      <c r="H164" s="13" t="s">
        <v>5568</v>
      </c>
      <c r="I164" s="14">
        <v>33</v>
      </c>
    </row>
    <row r="165" spans="1:9" x14ac:dyDescent="0.3">
      <c r="A165" s="12" t="s">
        <v>1717</v>
      </c>
      <c r="B165" s="13" t="s">
        <v>5870</v>
      </c>
      <c r="C165" s="13" t="s">
        <v>5871</v>
      </c>
      <c r="D165" s="13" t="s">
        <v>5526</v>
      </c>
      <c r="E165" s="13" t="s">
        <v>5745</v>
      </c>
      <c r="F165" s="13" t="s">
        <v>5592</v>
      </c>
      <c r="G165" s="13" t="s">
        <v>5567</v>
      </c>
      <c r="H165" s="13" t="s">
        <v>5568</v>
      </c>
      <c r="I165" s="14">
        <v>39</v>
      </c>
    </row>
    <row r="166" spans="1:9" x14ac:dyDescent="0.3">
      <c r="A166" s="16" t="s">
        <v>752</v>
      </c>
      <c r="B166" s="17" t="s">
        <v>5870</v>
      </c>
      <c r="C166" s="17" t="s">
        <v>5871</v>
      </c>
      <c r="D166" s="17" t="s">
        <v>5526</v>
      </c>
      <c r="E166" s="17" t="s">
        <v>5875</v>
      </c>
      <c r="F166" s="17" t="s">
        <v>5791</v>
      </c>
      <c r="G166" s="17" t="s">
        <v>5567</v>
      </c>
      <c r="H166" s="17" t="s">
        <v>5568</v>
      </c>
      <c r="I166" s="18">
        <v>60</v>
      </c>
    </row>
    <row r="167" spans="1:9" x14ac:dyDescent="0.3">
      <c r="A167" s="12" t="s">
        <v>701</v>
      </c>
      <c r="B167" s="13" t="s">
        <v>5876</v>
      </c>
      <c r="C167" s="13" t="s">
        <v>5877</v>
      </c>
      <c r="D167" s="13" t="s">
        <v>5526</v>
      </c>
      <c r="E167" s="13" t="s">
        <v>5878</v>
      </c>
      <c r="F167" s="13" t="s">
        <v>5534</v>
      </c>
      <c r="G167" s="13" t="s">
        <v>5535</v>
      </c>
      <c r="H167" s="13" t="s">
        <v>5536</v>
      </c>
      <c r="I167" s="14">
        <v>67</v>
      </c>
    </row>
    <row r="168" spans="1:9" x14ac:dyDescent="0.3">
      <c r="A168" s="12" t="s">
        <v>108</v>
      </c>
      <c r="B168" s="13" t="s">
        <v>5879</v>
      </c>
      <c r="C168" s="13" t="s">
        <v>5811</v>
      </c>
      <c r="D168" s="13" t="s">
        <v>5510</v>
      </c>
      <c r="E168" s="13" t="s">
        <v>5511</v>
      </c>
      <c r="F168" s="13" t="s">
        <v>5512</v>
      </c>
      <c r="G168" s="13" t="s">
        <v>5513</v>
      </c>
      <c r="H168" s="13" t="s">
        <v>5514</v>
      </c>
      <c r="I168" s="14">
        <v>54</v>
      </c>
    </row>
    <row r="169" spans="1:9" x14ac:dyDescent="0.3">
      <c r="A169" s="16" t="s">
        <v>2321</v>
      </c>
      <c r="B169" s="17" t="s">
        <v>5879</v>
      </c>
      <c r="C169" s="17" t="s">
        <v>5880</v>
      </c>
      <c r="D169" s="17" t="s">
        <v>5526</v>
      </c>
      <c r="E169" s="17" t="s">
        <v>5658</v>
      </c>
      <c r="F169" s="17" t="s">
        <v>5559</v>
      </c>
      <c r="G169" s="17" t="s">
        <v>5522</v>
      </c>
      <c r="H169" s="17" t="s">
        <v>5523</v>
      </c>
      <c r="I169" s="18">
        <v>29</v>
      </c>
    </row>
    <row r="170" spans="1:9" x14ac:dyDescent="0.3">
      <c r="A170" s="12" t="s">
        <v>404</v>
      </c>
      <c r="B170" s="13" t="s">
        <v>5879</v>
      </c>
      <c r="C170" s="13" t="s">
        <v>5881</v>
      </c>
      <c r="D170" s="13" t="s">
        <v>5526</v>
      </c>
      <c r="E170" s="13" t="s">
        <v>5624</v>
      </c>
      <c r="F170" s="13" t="s">
        <v>5605</v>
      </c>
      <c r="G170" s="13" t="s">
        <v>5522</v>
      </c>
      <c r="H170" s="13" t="s">
        <v>5523</v>
      </c>
      <c r="I170" s="14">
        <v>56</v>
      </c>
    </row>
    <row r="171" spans="1:9" x14ac:dyDescent="0.3">
      <c r="A171" s="12" t="s">
        <v>1245</v>
      </c>
      <c r="B171" s="13" t="s">
        <v>5879</v>
      </c>
      <c r="C171" s="13" t="s">
        <v>5880</v>
      </c>
      <c r="D171" s="13" t="s">
        <v>5526</v>
      </c>
      <c r="E171" s="13" t="s">
        <v>5611</v>
      </c>
      <c r="F171" s="13" t="s">
        <v>5532</v>
      </c>
      <c r="G171" s="13" t="s">
        <v>5522</v>
      </c>
      <c r="H171" s="13" t="s">
        <v>5523</v>
      </c>
      <c r="I171" s="14">
        <v>40</v>
      </c>
    </row>
    <row r="172" spans="1:9" x14ac:dyDescent="0.3">
      <c r="A172" s="12" t="s">
        <v>234</v>
      </c>
      <c r="B172" s="13" t="s">
        <v>5882</v>
      </c>
      <c r="C172" s="13" t="s">
        <v>5811</v>
      </c>
      <c r="D172" s="13" t="s">
        <v>5519</v>
      </c>
      <c r="E172" s="13" t="s">
        <v>5883</v>
      </c>
      <c r="F172" s="13" t="s">
        <v>5884</v>
      </c>
      <c r="G172" s="13" t="s">
        <v>5535</v>
      </c>
      <c r="H172" s="13" t="s">
        <v>5536</v>
      </c>
      <c r="I172" s="14">
        <v>37</v>
      </c>
    </row>
    <row r="173" spans="1:9" x14ac:dyDescent="0.3">
      <c r="A173" s="12" t="s">
        <v>936</v>
      </c>
      <c r="B173" s="13" t="s">
        <v>5882</v>
      </c>
      <c r="C173" s="13" t="s">
        <v>5811</v>
      </c>
      <c r="D173" s="13" t="s">
        <v>5510</v>
      </c>
      <c r="E173" s="13" t="s">
        <v>5885</v>
      </c>
      <c r="F173" s="13" t="s">
        <v>5885</v>
      </c>
      <c r="G173" s="13" t="s">
        <v>5513</v>
      </c>
      <c r="H173" s="13" t="s">
        <v>5514</v>
      </c>
      <c r="I173" s="14">
        <v>27</v>
      </c>
    </row>
    <row r="174" spans="1:9" x14ac:dyDescent="0.3">
      <c r="A174" s="16" t="s">
        <v>454</v>
      </c>
      <c r="B174" s="17" t="s">
        <v>5886</v>
      </c>
      <c r="C174" s="17" t="s">
        <v>5887</v>
      </c>
      <c r="D174" s="17" t="s">
        <v>5526</v>
      </c>
      <c r="E174" s="17" t="s">
        <v>5888</v>
      </c>
      <c r="F174" s="17" t="s">
        <v>5889</v>
      </c>
      <c r="G174" s="17" t="s">
        <v>5567</v>
      </c>
      <c r="H174" s="17" t="s">
        <v>5568</v>
      </c>
      <c r="I174" s="18">
        <v>69</v>
      </c>
    </row>
    <row r="175" spans="1:9" x14ac:dyDescent="0.3">
      <c r="A175" s="16" t="s">
        <v>257</v>
      </c>
      <c r="B175" s="17" t="s">
        <v>5886</v>
      </c>
      <c r="C175" s="17" t="s">
        <v>5890</v>
      </c>
      <c r="D175" s="17" t="s">
        <v>5519</v>
      </c>
      <c r="E175" s="17" t="s">
        <v>5891</v>
      </c>
      <c r="F175" s="17" t="s">
        <v>5749</v>
      </c>
      <c r="G175" s="17" t="s">
        <v>5535</v>
      </c>
      <c r="H175" s="17" t="s">
        <v>5536</v>
      </c>
      <c r="I175" s="18">
        <v>47</v>
      </c>
    </row>
    <row r="176" spans="1:9" x14ac:dyDescent="0.3">
      <c r="A176" s="12" t="s">
        <v>1030</v>
      </c>
      <c r="B176" s="13" t="s">
        <v>5886</v>
      </c>
      <c r="C176" s="13" t="s">
        <v>5890</v>
      </c>
      <c r="D176" s="13" t="s">
        <v>5526</v>
      </c>
      <c r="E176" s="13" t="s">
        <v>5892</v>
      </c>
      <c r="F176" s="13" t="s">
        <v>5521</v>
      </c>
      <c r="G176" s="13" t="s">
        <v>5522</v>
      </c>
      <c r="H176" s="13" t="s">
        <v>5523</v>
      </c>
      <c r="I176" s="14">
        <v>42</v>
      </c>
    </row>
    <row r="177" spans="1:9" x14ac:dyDescent="0.3">
      <c r="A177" s="16" t="s">
        <v>1894</v>
      </c>
      <c r="B177" s="17" t="s">
        <v>5886</v>
      </c>
      <c r="C177" s="17" t="s">
        <v>5893</v>
      </c>
      <c r="D177" s="17" t="s">
        <v>5526</v>
      </c>
      <c r="E177" s="17" t="s">
        <v>5894</v>
      </c>
      <c r="F177" s="17" t="s">
        <v>5895</v>
      </c>
      <c r="G177" s="17" t="s">
        <v>5535</v>
      </c>
      <c r="H177" s="17" t="s">
        <v>5536</v>
      </c>
      <c r="I177" s="18">
        <v>44</v>
      </c>
    </row>
    <row r="178" spans="1:9" x14ac:dyDescent="0.3">
      <c r="A178" s="16" t="s">
        <v>1358</v>
      </c>
      <c r="B178" s="17" t="s">
        <v>5886</v>
      </c>
      <c r="C178" s="17" t="s">
        <v>5890</v>
      </c>
      <c r="D178" s="17" t="s">
        <v>5510</v>
      </c>
      <c r="E178" s="17" t="s">
        <v>5896</v>
      </c>
      <c r="F178" s="17" t="s">
        <v>5556</v>
      </c>
      <c r="G178" s="17" t="s">
        <v>5513</v>
      </c>
      <c r="H178" s="17" t="s">
        <v>5514</v>
      </c>
      <c r="I178" s="18">
        <v>46</v>
      </c>
    </row>
    <row r="179" spans="1:9" x14ac:dyDescent="0.3">
      <c r="A179" s="16" t="s">
        <v>888</v>
      </c>
      <c r="B179" s="17" t="s">
        <v>5897</v>
      </c>
      <c r="C179" s="17" t="s">
        <v>5898</v>
      </c>
      <c r="D179" s="17" t="s">
        <v>5526</v>
      </c>
      <c r="E179" s="17" t="s">
        <v>5604</v>
      </c>
      <c r="F179" s="17" t="s">
        <v>5605</v>
      </c>
      <c r="G179" s="17" t="s">
        <v>5522</v>
      </c>
      <c r="H179" s="17" t="s">
        <v>5523</v>
      </c>
      <c r="I179" s="18">
        <v>52</v>
      </c>
    </row>
    <row r="180" spans="1:9" x14ac:dyDescent="0.3">
      <c r="A180" s="12" t="s">
        <v>777</v>
      </c>
      <c r="B180" s="13" t="s">
        <v>5897</v>
      </c>
      <c r="C180" s="13" t="s">
        <v>5898</v>
      </c>
      <c r="D180" s="13" t="s">
        <v>5510</v>
      </c>
      <c r="E180" s="13" t="s">
        <v>5595</v>
      </c>
      <c r="F180" s="13" t="s">
        <v>5521</v>
      </c>
      <c r="G180" s="13" t="s">
        <v>5522</v>
      </c>
      <c r="H180" s="13" t="s">
        <v>5523</v>
      </c>
      <c r="I180" s="14">
        <v>69</v>
      </c>
    </row>
    <row r="181" spans="1:9" x14ac:dyDescent="0.3">
      <c r="A181" s="12" t="s">
        <v>3184</v>
      </c>
      <c r="B181" s="13" t="s">
        <v>5897</v>
      </c>
      <c r="C181" s="13" t="s">
        <v>5899</v>
      </c>
      <c r="D181" s="13" t="s">
        <v>5519</v>
      </c>
      <c r="E181" s="13" t="s">
        <v>5900</v>
      </c>
      <c r="F181" s="13" t="s">
        <v>5563</v>
      </c>
      <c r="G181" s="13" t="s">
        <v>5535</v>
      </c>
      <c r="H181" s="13" t="s">
        <v>5536</v>
      </c>
      <c r="I181" s="14">
        <v>66</v>
      </c>
    </row>
    <row r="182" spans="1:9" x14ac:dyDescent="0.3">
      <c r="A182" s="16" t="s">
        <v>2295</v>
      </c>
      <c r="B182" s="17" t="s">
        <v>5901</v>
      </c>
      <c r="C182" s="17" t="s">
        <v>5902</v>
      </c>
      <c r="D182" s="17" t="s">
        <v>5526</v>
      </c>
      <c r="E182" s="17" t="s">
        <v>5903</v>
      </c>
      <c r="F182" s="17" t="s">
        <v>5566</v>
      </c>
      <c r="G182" s="17" t="s">
        <v>5567</v>
      </c>
      <c r="H182" s="17" t="s">
        <v>5568</v>
      </c>
      <c r="I182" s="18">
        <v>70</v>
      </c>
    </row>
    <row r="183" spans="1:9" x14ac:dyDescent="0.3">
      <c r="A183" s="12" t="s">
        <v>123</v>
      </c>
      <c r="B183" s="13" t="s">
        <v>5904</v>
      </c>
      <c r="C183" s="13" t="s">
        <v>5905</v>
      </c>
      <c r="D183" s="13" t="s">
        <v>5510</v>
      </c>
      <c r="E183" s="13" t="s">
        <v>5624</v>
      </c>
      <c r="F183" s="13" t="s">
        <v>5605</v>
      </c>
      <c r="G183" s="13" t="s">
        <v>5522</v>
      </c>
      <c r="H183" s="13" t="s">
        <v>5523</v>
      </c>
      <c r="I183" s="14">
        <v>70</v>
      </c>
    </row>
    <row r="184" spans="1:9" x14ac:dyDescent="0.3">
      <c r="A184" s="12" t="s">
        <v>917</v>
      </c>
      <c r="B184" s="13" t="s">
        <v>5906</v>
      </c>
      <c r="C184" s="13" t="s">
        <v>5907</v>
      </c>
      <c r="D184" s="13" t="s">
        <v>5510</v>
      </c>
      <c r="E184" s="13" t="s">
        <v>5595</v>
      </c>
      <c r="F184" s="13" t="s">
        <v>5521</v>
      </c>
      <c r="G184" s="13" t="s">
        <v>5522</v>
      </c>
      <c r="H184" s="13" t="s">
        <v>5523</v>
      </c>
      <c r="I184" s="14">
        <v>32</v>
      </c>
    </row>
    <row r="185" spans="1:9" x14ac:dyDescent="0.3">
      <c r="A185" s="12" t="s">
        <v>591</v>
      </c>
      <c r="B185" s="13" t="s">
        <v>5906</v>
      </c>
      <c r="C185" s="13" t="s">
        <v>5908</v>
      </c>
      <c r="D185" s="13" t="s">
        <v>5526</v>
      </c>
      <c r="E185" s="13" t="s">
        <v>5909</v>
      </c>
      <c r="F185" s="13" t="s">
        <v>5528</v>
      </c>
      <c r="G185" s="13" t="s">
        <v>5513</v>
      </c>
      <c r="H185" s="13" t="s">
        <v>5514</v>
      </c>
      <c r="I185" s="14">
        <v>39</v>
      </c>
    </row>
    <row r="186" spans="1:9" x14ac:dyDescent="0.3">
      <c r="A186" s="12" t="s">
        <v>180</v>
      </c>
      <c r="B186" s="13" t="s">
        <v>5910</v>
      </c>
      <c r="C186" s="13" t="s">
        <v>5911</v>
      </c>
      <c r="D186" s="13" t="s">
        <v>5526</v>
      </c>
      <c r="E186" s="13" t="s">
        <v>5912</v>
      </c>
      <c r="F186" s="13" t="s">
        <v>5913</v>
      </c>
      <c r="G186" s="13" t="s">
        <v>5567</v>
      </c>
      <c r="H186" s="13" t="s">
        <v>5568</v>
      </c>
      <c r="I186" s="14">
        <v>53</v>
      </c>
    </row>
    <row r="187" spans="1:9" x14ac:dyDescent="0.3">
      <c r="A187" s="16" t="s">
        <v>668</v>
      </c>
      <c r="B187" s="17" t="s">
        <v>5910</v>
      </c>
      <c r="C187" s="17" t="s">
        <v>5914</v>
      </c>
      <c r="D187" s="17" t="s">
        <v>5526</v>
      </c>
      <c r="E187" s="17" t="s">
        <v>5776</v>
      </c>
      <c r="F187" s="17" t="s">
        <v>5566</v>
      </c>
      <c r="G187" s="17" t="s">
        <v>5567</v>
      </c>
      <c r="H187" s="17" t="s">
        <v>5568</v>
      </c>
      <c r="I187" s="18">
        <v>69</v>
      </c>
    </row>
    <row r="188" spans="1:9" x14ac:dyDescent="0.3">
      <c r="A188" s="16" t="s">
        <v>589</v>
      </c>
      <c r="B188" s="17" t="s">
        <v>5910</v>
      </c>
      <c r="C188" s="17" t="s">
        <v>5914</v>
      </c>
      <c r="D188" s="17" t="s">
        <v>5526</v>
      </c>
      <c r="E188" s="17" t="s">
        <v>5624</v>
      </c>
      <c r="F188" s="17" t="s">
        <v>5605</v>
      </c>
      <c r="G188" s="17" t="s">
        <v>5522</v>
      </c>
      <c r="H188" s="17" t="s">
        <v>5523</v>
      </c>
      <c r="I188" s="18">
        <v>54</v>
      </c>
    </row>
    <row r="189" spans="1:9" x14ac:dyDescent="0.3">
      <c r="A189" s="12" t="s">
        <v>1460</v>
      </c>
      <c r="B189" s="13" t="s">
        <v>5910</v>
      </c>
      <c r="C189" s="13" t="s">
        <v>5915</v>
      </c>
      <c r="D189" s="13" t="s">
        <v>5526</v>
      </c>
      <c r="E189" s="13" t="s">
        <v>5916</v>
      </c>
      <c r="F189" s="13" t="s">
        <v>5623</v>
      </c>
      <c r="G189" s="13" t="s">
        <v>5522</v>
      </c>
      <c r="H189" s="13" t="s">
        <v>5523</v>
      </c>
      <c r="I189" s="14">
        <v>30</v>
      </c>
    </row>
    <row r="190" spans="1:9" x14ac:dyDescent="0.3">
      <c r="A190" s="12" t="s">
        <v>738</v>
      </c>
      <c r="B190" s="13" t="s">
        <v>5917</v>
      </c>
      <c r="C190" s="13" t="s">
        <v>5918</v>
      </c>
      <c r="D190" s="13" t="s">
        <v>5526</v>
      </c>
      <c r="E190" s="13" t="s">
        <v>5600</v>
      </c>
      <c r="F190" s="13" t="s">
        <v>5600</v>
      </c>
      <c r="G190" s="13" t="s">
        <v>5539</v>
      </c>
      <c r="H190" s="13" t="s">
        <v>5540</v>
      </c>
      <c r="I190" s="14">
        <v>39</v>
      </c>
    </row>
    <row r="191" spans="1:9" x14ac:dyDescent="0.3">
      <c r="A191" s="12" t="s">
        <v>703</v>
      </c>
      <c r="B191" s="13" t="s">
        <v>5919</v>
      </c>
      <c r="C191" s="13" t="s">
        <v>5920</v>
      </c>
      <c r="D191" s="13" t="s">
        <v>5526</v>
      </c>
      <c r="E191" s="13" t="s">
        <v>5782</v>
      </c>
      <c r="F191" s="13" t="s">
        <v>5783</v>
      </c>
      <c r="G191" s="13" t="s">
        <v>5567</v>
      </c>
      <c r="H191" s="13" t="s">
        <v>5568</v>
      </c>
      <c r="I191" s="14">
        <v>53</v>
      </c>
    </row>
    <row r="192" spans="1:9" x14ac:dyDescent="0.3">
      <c r="A192" s="16" t="s">
        <v>1707</v>
      </c>
      <c r="B192" s="17" t="s">
        <v>5921</v>
      </c>
      <c r="C192" s="17" t="s">
        <v>5922</v>
      </c>
      <c r="D192" s="17" t="s">
        <v>5526</v>
      </c>
      <c r="E192" s="17" t="s">
        <v>5923</v>
      </c>
      <c r="F192" s="17" t="s">
        <v>5924</v>
      </c>
      <c r="G192" s="17" t="s">
        <v>5535</v>
      </c>
      <c r="H192" s="17" t="s">
        <v>5536</v>
      </c>
      <c r="I192" s="18">
        <v>72</v>
      </c>
    </row>
    <row r="193" spans="1:9" x14ac:dyDescent="0.3">
      <c r="A193" s="12" t="s">
        <v>1217</v>
      </c>
      <c r="B193" s="13" t="s">
        <v>5925</v>
      </c>
      <c r="C193" s="13" t="s">
        <v>5926</v>
      </c>
      <c r="D193" s="13" t="s">
        <v>5510</v>
      </c>
      <c r="E193" s="13" t="s">
        <v>5710</v>
      </c>
      <c r="F193" s="13" t="s">
        <v>5528</v>
      </c>
      <c r="G193" s="13" t="s">
        <v>5513</v>
      </c>
      <c r="H193" s="13" t="s">
        <v>5514</v>
      </c>
      <c r="I193" s="14">
        <v>52</v>
      </c>
    </row>
    <row r="194" spans="1:9" x14ac:dyDescent="0.3">
      <c r="A194" s="16" t="s">
        <v>187</v>
      </c>
      <c r="B194" s="17" t="s">
        <v>5925</v>
      </c>
      <c r="C194" s="17" t="s">
        <v>5911</v>
      </c>
      <c r="D194" s="17" t="s">
        <v>5526</v>
      </c>
      <c r="E194" s="17" t="s">
        <v>5549</v>
      </c>
      <c r="F194" s="17" t="s">
        <v>5550</v>
      </c>
      <c r="G194" s="17" t="s">
        <v>5522</v>
      </c>
      <c r="H194" s="17" t="s">
        <v>5523</v>
      </c>
      <c r="I194" s="18">
        <v>57</v>
      </c>
    </row>
    <row r="195" spans="1:9" x14ac:dyDescent="0.3">
      <c r="A195" s="16" t="s">
        <v>435</v>
      </c>
      <c r="B195" s="17" t="s">
        <v>5927</v>
      </c>
      <c r="C195" s="17" t="s">
        <v>5928</v>
      </c>
      <c r="D195" s="17" t="s">
        <v>5519</v>
      </c>
      <c r="E195" s="17" t="s">
        <v>5929</v>
      </c>
      <c r="F195" s="17" t="s">
        <v>5754</v>
      </c>
      <c r="G195" s="17" t="s">
        <v>5567</v>
      </c>
      <c r="H195" s="17" t="s">
        <v>5568</v>
      </c>
      <c r="I195" s="18">
        <v>43</v>
      </c>
    </row>
    <row r="196" spans="1:9" x14ac:dyDescent="0.3">
      <c r="A196" s="16" t="s">
        <v>568</v>
      </c>
      <c r="B196" s="17" t="s">
        <v>5930</v>
      </c>
      <c r="C196" s="17" t="s">
        <v>5931</v>
      </c>
      <c r="D196" s="17" t="s">
        <v>5519</v>
      </c>
      <c r="E196" s="17" t="s">
        <v>5932</v>
      </c>
      <c r="F196" s="17" t="s">
        <v>5605</v>
      </c>
      <c r="G196" s="17" t="s">
        <v>5522</v>
      </c>
      <c r="H196" s="17" t="s">
        <v>5523</v>
      </c>
      <c r="I196" s="18">
        <v>35</v>
      </c>
    </row>
    <row r="197" spans="1:9" x14ac:dyDescent="0.3">
      <c r="A197" s="16" t="s">
        <v>1081</v>
      </c>
      <c r="B197" s="17" t="s">
        <v>5933</v>
      </c>
      <c r="C197" s="17" t="s">
        <v>5934</v>
      </c>
      <c r="D197" s="17" t="s">
        <v>5526</v>
      </c>
      <c r="E197" s="17" t="s">
        <v>5935</v>
      </c>
      <c r="F197" s="17" t="s">
        <v>5936</v>
      </c>
      <c r="G197" s="17" t="s">
        <v>5539</v>
      </c>
      <c r="H197" s="17" t="s">
        <v>5540</v>
      </c>
      <c r="I197" s="18">
        <v>34</v>
      </c>
    </row>
    <row r="198" spans="1:9" x14ac:dyDescent="0.3">
      <c r="A198" s="12" t="s">
        <v>470</v>
      </c>
      <c r="B198" s="13" t="s">
        <v>5933</v>
      </c>
      <c r="C198" s="13" t="s">
        <v>5684</v>
      </c>
      <c r="D198" s="13" t="s">
        <v>5526</v>
      </c>
      <c r="E198" s="13" t="s">
        <v>5627</v>
      </c>
      <c r="F198" s="13" t="s">
        <v>5623</v>
      </c>
      <c r="G198" s="13" t="s">
        <v>5522</v>
      </c>
      <c r="H198" s="13" t="s">
        <v>5523</v>
      </c>
      <c r="I198" s="14">
        <v>55</v>
      </c>
    </row>
    <row r="199" spans="1:9" x14ac:dyDescent="0.3">
      <c r="A199" s="12" t="s">
        <v>872</v>
      </c>
      <c r="B199" s="13" t="s">
        <v>5933</v>
      </c>
      <c r="C199" s="13" t="s">
        <v>5937</v>
      </c>
      <c r="D199" s="13" t="s">
        <v>5519</v>
      </c>
      <c r="E199" s="13" t="s">
        <v>5875</v>
      </c>
      <c r="F199" s="13" t="s">
        <v>5791</v>
      </c>
      <c r="G199" s="13" t="s">
        <v>5567</v>
      </c>
      <c r="H199" s="13" t="s">
        <v>5568</v>
      </c>
      <c r="I199" s="14">
        <v>70</v>
      </c>
    </row>
    <row r="200" spans="1:9" x14ac:dyDescent="0.3">
      <c r="A200" s="12" t="s">
        <v>859</v>
      </c>
      <c r="B200" s="13" t="s">
        <v>5933</v>
      </c>
      <c r="C200" s="13" t="s">
        <v>5684</v>
      </c>
      <c r="D200" s="13" t="s">
        <v>5510</v>
      </c>
      <c r="E200" s="13" t="s">
        <v>5600</v>
      </c>
      <c r="F200" s="13" t="s">
        <v>5600</v>
      </c>
      <c r="G200" s="13" t="s">
        <v>5539</v>
      </c>
      <c r="H200" s="13" t="s">
        <v>5540</v>
      </c>
      <c r="I200" s="14">
        <v>74</v>
      </c>
    </row>
    <row r="201" spans="1:9" x14ac:dyDescent="0.3">
      <c r="A201" s="16" t="s">
        <v>1737</v>
      </c>
      <c r="B201" s="17" t="s">
        <v>5938</v>
      </c>
      <c r="C201" s="17" t="s">
        <v>5939</v>
      </c>
      <c r="D201" s="17" t="s">
        <v>5510</v>
      </c>
      <c r="E201" s="17" t="s">
        <v>5940</v>
      </c>
      <c r="F201" s="17" t="s">
        <v>5528</v>
      </c>
      <c r="G201" s="17" t="s">
        <v>5513</v>
      </c>
      <c r="H201" s="17" t="s">
        <v>5514</v>
      </c>
      <c r="I201" s="18">
        <v>54</v>
      </c>
    </row>
    <row r="202" spans="1:9" x14ac:dyDescent="0.3">
      <c r="A202" s="12" t="s">
        <v>1267</v>
      </c>
      <c r="B202" s="13" t="s">
        <v>5938</v>
      </c>
      <c r="C202" s="13" t="s">
        <v>5939</v>
      </c>
      <c r="D202" s="13" t="s">
        <v>5526</v>
      </c>
      <c r="E202" s="13" t="s">
        <v>5941</v>
      </c>
      <c r="F202" s="13" t="s">
        <v>5942</v>
      </c>
      <c r="G202" s="13" t="s">
        <v>5539</v>
      </c>
      <c r="H202" s="13" t="s">
        <v>5540</v>
      </c>
      <c r="I202" s="14">
        <v>75</v>
      </c>
    </row>
    <row r="203" spans="1:9" x14ac:dyDescent="0.3">
      <c r="A203" s="16" t="s">
        <v>118</v>
      </c>
      <c r="B203" s="17" t="s">
        <v>5943</v>
      </c>
      <c r="C203" s="17" t="s">
        <v>5944</v>
      </c>
      <c r="D203" s="17" t="s">
        <v>5526</v>
      </c>
      <c r="E203" s="17" t="s">
        <v>5836</v>
      </c>
      <c r="F203" s="17" t="s">
        <v>5605</v>
      </c>
      <c r="G203" s="17" t="s">
        <v>5522</v>
      </c>
      <c r="H203" s="17" t="s">
        <v>5523</v>
      </c>
      <c r="I203" s="18">
        <v>77</v>
      </c>
    </row>
    <row r="204" spans="1:9" x14ac:dyDescent="0.3">
      <c r="A204" s="12" t="s">
        <v>1261</v>
      </c>
      <c r="B204" s="13" t="s">
        <v>5943</v>
      </c>
      <c r="C204" s="13" t="s">
        <v>5944</v>
      </c>
      <c r="D204" s="13" t="s">
        <v>5526</v>
      </c>
      <c r="E204" s="13" t="s">
        <v>5945</v>
      </c>
      <c r="F204" s="13" t="s">
        <v>5576</v>
      </c>
      <c r="G204" s="13" t="s">
        <v>5535</v>
      </c>
      <c r="H204" s="13" t="s">
        <v>5536</v>
      </c>
      <c r="I204" s="14">
        <v>45</v>
      </c>
    </row>
    <row r="205" spans="1:9" x14ac:dyDescent="0.3">
      <c r="A205" s="12" t="s">
        <v>649</v>
      </c>
      <c r="B205" s="13" t="s">
        <v>5946</v>
      </c>
      <c r="C205" s="13" t="s">
        <v>5744</v>
      </c>
      <c r="D205" s="13" t="s">
        <v>5510</v>
      </c>
      <c r="E205" s="13" t="s">
        <v>5569</v>
      </c>
      <c r="F205" s="13" t="s">
        <v>5569</v>
      </c>
      <c r="G205" s="13" t="s">
        <v>5513</v>
      </c>
      <c r="H205" s="13" t="s">
        <v>5514</v>
      </c>
      <c r="I205" s="14">
        <v>79</v>
      </c>
    </row>
    <row r="206" spans="1:9" x14ac:dyDescent="0.3">
      <c r="A206" s="12" t="s">
        <v>1734</v>
      </c>
      <c r="B206" s="13" t="s">
        <v>5946</v>
      </c>
      <c r="C206" s="13" t="s">
        <v>5744</v>
      </c>
      <c r="D206" s="13" t="s">
        <v>5526</v>
      </c>
      <c r="E206" s="13" t="s">
        <v>5947</v>
      </c>
      <c r="F206" s="13" t="s">
        <v>5763</v>
      </c>
      <c r="G206" s="13" t="s">
        <v>5513</v>
      </c>
      <c r="H206" s="13" t="s">
        <v>5514</v>
      </c>
      <c r="I206" s="14">
        <v>49</v>
      </c>
    </row>
    <row r="207" spans="1:9" x14ac:dyDescent="0.3">
      <c r="A207" s="16" t="s">
        <v>818</v>
      </c>
      <c r="B207" s="17" t="s">
        <v>5946</v>
      </c>
      <c r="C207" s="17" t="s">
        <v>5744</v>
      </c>
      <c r="D207" s="17" t="s">
        <v>5519</v>
      </c>
      <c r="E207" s="17" t="s">
        <v>5948</v>
      </c>
      <c r="F207" s="17" t="s">
        <v>5692</v>
      </c>
      <c r="G207" s="17" t="s">
        <v>5567</v>
      </c>
      <c r="H207" s="17" t="s">
        <v>5568</v>
      </c>
      <c r="I207" s="18">
        <v>44</v>
      </c>
    </row>
    <row r="208" spans="1:9" x14ac:dyDescent="0.3">
      <c r="A208" s="12" t="s">
        <v>736</v>
      </c>
      <c r="B208" s="13" t="s">
        <v>5949</v>
      </c>
      <c r="C208" s="13" t="s">
        <v>5950</v>
      </c>
      <c r="D208" s="13" t="s">
        <v>5510</v>
      </c>
      <c r="E208" s="13" t="s">
        <v>5691</v>
      </c>
      <c r="F208" s="13" t="s">
        <v>5692</v>
      </c>
      <c r="G208" s="13" t="s">
        <v>5567</v>
      </c>
      <c r="H208" s="13" t="s">
        <v>5568</v>
      </c>
      <c r="I208" s="14">
        <v>79</v>
      </c>
    </row>
    <row r="209" spans="1:9" x14ac:dyDescent="0.3">
      <c r="A209" s="16" t="s">
        <v>973</v>
      </c>
      <c r="B209" s="17" t="s">
        <v>5951</v>
      </c>
      <c r="C209" s="17" t="s">
        <v>5952</v>
      </c>
      <c r="D209" s="17" t="s">
        <v>5519</v>
      </c>
      <c r="E209" s="17" t="s">
        <v>5953</v>
      </c>
      <c r="F209" s="17" t="s">
        <v>5655</v>
      </c>
      <c r="G209" s="17" t="s">
        <v>5567</v>
      </c>
      <c r="H209" s="17" t="s">
        <v>5568</v>
      </c>
      <c r="I209" s="18">
        <v>38</v>
      </c>
    </row>
    <row r="210" spans="1:9" x14ac:dyDescent="0.3">
      <c r="A210" s="12" t="s">
        <v>143</v>
      </c>
      <c r="B210" s="13" t="s">
        <v>5951</v>
      </c>
      <c r="C210" s="13" t="s">
        <v>5954</v>
      </c>
      <c r="D210" s="13" t="s">
        <v>5510</v>
      </c>
      <c r="E210" s="13" t="s">
        <v>5640</v>
      </c>
      <c r="F210" s="13" t="s">
        <v>5521</v>
      </c>
      <c r="G210" s="13" t="s">
        <v>5522</v>
      </c>
      <c r="H210" s="13" t="s">
        <v>5523</v>
      </c>
      <c r="I210" s="14">
        <v>36</v>
      </c>
    </row>
    <row r="211" spans="1:9" x14ac:dyDescent="0.3">
      <c r="A211" s="12" t="s">
        <v>1890</v>
      </c>
      <c r="B211" s="13" t="s">
        <v>5951</v>
      </c>
      <c r="C211" s="13" t="s">
        <v>5954</v>
      </c>
      <c r="D211" s="13" t="s">
        <v>5526</v>
      </c>
      <c r="E211" s="13" t="s">
        <v>5955</v>
      </c>
      <c r="F211" s="13" t="s">
        <v>5681</v>
      </c>
      <c r="G211" s="13" t="s">
        <v>5567</v>
      </c>
      <c r="H211" s="13" t="s">
        <v>5568</v>
      </c>
      <c r="I211" s="14">
        <v>49</v>
      </c>
    </row>
    <row r="212" spans="1:9" x14ac:dyDescent="0.3">
      <c r="A212" s="16" t="s">
        <v>962</v>
      </c>
      <c r="B212" s="17" t="s">
        <v>5951</v>
      </c>
      <c r="C212" s="17" t="s">
        <v>5954</v>
      </c>
      <c r="D212" s="17" t="s">
        <v>5510</v>
      </c>
      <c r="E212" s="17" t="s">
        <v>5956</v>
      </c>
      <c r="F212" s="17" t="s">
        <v>5957</v>
      </c>
      <c r="G212" s="17" t="s">
        <v>5539</v>
      </c>
      <c r="H212" s="17" t="s">
        <v>5540</v>
      </c>
      <c r="I212" s="18">
        <v>74</v>
      </c>
    </row>
    <row r="213" spans="1:9" x14ac:dyDescent="0.3">
      <c r="A213" s="16" t="s">
        <v>1393</v>
      </c>
      <c r="B213" s="17" t="s">
        <v>5958</v>
      </c>
      <c r="C213" s="17" t="s">
        <v>5959</v>
      </c>
      <c r="D213" s="17" t="s">
        <v>5519</v>
      </c>
      <c r="E213" s="17" t="s">
        <v>5960</v>
      </c>
      <c r="F213" s="17" t="s">
        <v>5528</v>
      </c>
      <c r="G213" s="17" t="s">
        <v>5513</v>
      </c>
      <c r="H213" s="17" t="s">
        <v>5514</v>
      </c>
      <c r="I213" s="18">
        <v>42</v>
      </c>
    </row>
    <row r="214" spans="1:9" x14ac:dyDescent="0.3">
      <c r="A214" s="12" t="s">
        <v>1349</v>
      </c>
      <c r="B214" s="13" t="s">
        <v>5961</v>
      </c>
      <c r="C214" s="13" t="s">
        <v>5962</v>
      </c>
      <c r="D214" s="13" t="s">
        <v>5526</v>
      </c>
      <c r="E214" s="13" t="s">
        <v>5963</v>
      </c>
      <c r="F214" s="13" t="s">
        <v>5599</v>
      </c>
      <c r="G214" s="13" t="s">
        <v>5567</v>
      </c>
      <c r="H214" s="13" t="s">
        <v>5568</v>
      </c>
      <c r="I214" s="14">
        <v>28</v>
      </c>
    </row>
    <row r="215" spans="1:9" x14ac:dyDescent="0.3">
      <c r="A215" s="12" t="s">
        <v>641</v>
      </c>
      <c r="B215" s="13" t="s">
        <v>5964</v>
      </c>
      <c r="C215" s="13" t="s">
        <v>5965</v>
      </c>
      <c r="D215" s="13" t="s">
        <v>5510</v>
      </c>
      <c r="E215" s="13" t="s">
        <v>5637</v>
      </c>
      <c r="F215" s="13" t="s">
        <v>5637</v>
      </c>
      <c r="G215" s="13" t="s">
        <v>5535</v>
      </c>
      <c r="H215" s="13" t="s">
        <v>5536</v>
      </c>
      <c r="I215" s="14">
        <v>71</v>
      </c>
    </row>
    <row r="216" spans="1:9" x14ac:dyDescent="0.3">
      <c r="A216" s="16" t="s">
        <v>623</v>
      </c>
      <c r="B216" s="17" t="s">
        <v>5964</v>
      </c>
      <c r="C216" s="17" t="s">
        <v>5965</v>
      </c>
      <c r="D216" s="17" t="s">
        <v>5526</v>
      </c>
      <c r="E216" s="17" t="s">
        <v>5611</v>
      </c>
      <c r="F216" s="17" t="s">
        <v>5532</v>
      </c>
      <c r="G216" s="17" t="s">
        <v>5522</v>
      </c>
      <c r="H216" s="17" t="s">
        <v>5523</v>
      </c>
      <c r="I216" s="18">
        <v>80</v>
      </c>
    </row>
    <row r="217" spans="1:9" x14ac:dyDescent="0.3">
      <c r="A217" s="16" t="s">
        <v>1568</v>
      </c>
      <c r="B217" s="17" t="s">
        <v>5966</v>
      </c>
      <c r="C217" s="17" t="s">
        <v>5967</v>
      </c>
      <c r="D217" s="17" t="s">
        <v>5519</v>
      </c>
      <c r="E217" s="17" t="s">
        <v>5968</v>
      </c>
      <c r="F217" s="17" t="s">
        <v>5884</v>
      </c>
      <c r="G217" s="17" t="s">
        <v>5535</v>
      </c>
      <c r="H217" s="17" t="s">
        <v>5536</v>
      </c>
      <c r="I217" s="18">
        <v>52</v>
      </c>
    </row>
    <row r="218" spans="1:9" x14ac:dyDescent="0.3">
      <c r="A218" s="16" t="s">
        <v>167</v>
      </c>
      <c r="B218" s="17" t="s">
        <v>5966</v>
      </c>
      <c r="C218" s="17" t="s">
        <v>5969</v>
      </c>
      <c r="D218" s="17" t="s">
        <v>5510</v>
      </c>
      <c r="E218" s="17" t="s">
        <v>5970</v>
      </c>
      <c r="F218" s="17" t="s">
        <v>5528</v>
      </c>
      <c r="G218" s="17" t="s">
        <v>5513</v>
      </c>
      <c r="H218" s="17" t="s">
        <v>5514</v>
      </c>
      <c r="I218" s="18">
        <v>52</v>
      </c>
    </row>
    <row r="219" spans="1:9" x14ac:dyDescent="0.3">
      <c r="A219" s="16" t="s">
        <v>1247</v>
      </c>
      <c r="B219" s="17" t="s">
        <v>5966</v>
      </c>
      <c r="C219" s="17" t="s">
        <v>5969</v>
      </c>
      <c r="D219" s="17" t="s">
        <v>5526</v>
      </c>
      <c r="E219" s="17" t="s">
        <v>5885</v>
      </c>
      <c r="F219" s="17" t="s">
        <v>5885</v>
      </c>
      <c r="G219" s="17" t="s">
        <v>5513</v>
      </c>
      <c r="H219" s="17" t="s">
        <v>5514</v>
      </c>
      <c r="I219" s="18">
        <v>37</v>
      </c>
    </row>
    <row r="220" spans="1:9" x14ac:dyDescent="0.3">
      <c r="A220" s="16" t="s">
        <v>572</v>
      </c>
      <c r="B220" s="17" t="s">
        <v>5966</v>
      </c>
      <c r="C220" s="17" t="s">
        <v>5967</v>
      </c>
      <c r="D220" s="17" t="s">
        <v>5510</v>
      </c>
      <c r="E220" s="17" t="s">
        <v>5971</v>
      </c>
      <c r="F220" s="17" t="s">
        <v>5645</v>
      </c>
      <c r="G220" s="17" t="s">
        <v>5513</v>
      </c>
      <c r="H220" s="17" t="s">
        <v>5514</v>
      </c>
      <c r="I220" s="18">
        <v>28</v>
      </c>
    </row>
    <row r="221" spans="1:9" x14ac:dyDescent="0.3">
      <c r="A221" s="16" t="s">
        <v>1101</v>
      </c>
      <c r="B221" s="17" t="s">
        <v>5966</v>
      </c>
      <c r="C221" s="17" t="s">
        <v>5972</v>
      </c>
      <c r="D221" s="17" t="s">
        <v>5510</v>
      </c>
      <c r="E221" s="17" t="s">
        <v>5973</v>
      </c>
      <c r="F221" s="17" t="s">
        <v>5783</v>
      </c>
      <c r="G221" s="17" t="s">
        <v>5567</v>
      </c>
      <c r="H221" s="17" t="s">
        <v>5568</v>
      </c>
      <c r="I221" s="18">
        <v>75</v>
      </c>
    </row>
    <row r="222" spans="1:9" x14ac:dyDescent="0.3">
      <c r="A222" s="12" t="s">
        <v>198</v>
      </c>
      <c r="B222" s="13" t="s">
        <v>5974</v>
      </c>
      <c r="C222" s="13" t="s">
        <v>5975</v>
      </c>
      <c r="D222" s="13" t="s">
        <v>5510</v>
      </c>
      <c r="E222" s="13" t="s">
        <v>5940</v>
      </c>
      <c r="F222" s="13" t="s">
        <v>5528</v>
      </c>
      <c r="G222" s="13" t="s">
        <v>5513</v>
      </c>
      <c r="H222" s="13" t="s">
        <v>5514</v>
      </c>
      <c r="I222" s="14">
        <v>51</v>
      </c>
    </row>
    <row r="223" spans="1:9" x14ac:dyDescent="0.3">
      <c r="A223" s="16" t="s">
        <v>50</v>
      </c>
      <c r="B223" s="17" t="s">
        <v>5976</v>
      </c>
      <c r="C223" s="17" t="s">
        <v>5977</v>
      </c>
      <c r="D223" s="17" t="s">
        <v>5510</v>
      </c>
      <c r="E223" s="17" t="s">
        <v>5978</v>
      </c>
      <c r="F223" s="17" t="s">
        <v>5528</v>
      </c>
      <c r="G223" s="17" t="s">
        <v>5513</v>
      </c>
      <c r="H223" s="17" t="s">
        <v>5514</v>
      </c>
      <c r="I223" s="18">
        <v>25</v>
      </c>
    </row>
    <row r="224" spans="1:9" x14ac:dyDescent="0.3">
      <c r="A224" s="12" t="s">
        <v>1155</v>
      </c>
      <c r="B224" s="13" t="s">
        <v>5979</v>
      </c>
      <c r="C224" s="13" t="s">
        <v>5980</v>
      </c>
      <c r="D224" s="13" t="s">
        <v>5526</v>
      </c>
      <c r="E224" s="13" t="s">
        <v>5595</v>
      </c>
      <c r="F224" s="13" t="s">
        <v>5521</v>
      </c>
      <c r="G224" s="13" t="s">
        <v>5522</v>
      </c>
      <c r="H224" s="13" t="s">
        <v>5523</v>
      </c>
      <c r="I224" s="14">
        <v>69</v>
      </c>
    </row>
    <row r="225" spans="1:9" x14ac:dyDescent="0.3">
      <c r="A225" s="12" t="s">
        <v>67</v>
      </c>
      <c r="B225" s="13" t="s">
        <v>5981</v>
      </c>
      <c r="C225" s="13" t="s">
        <v>5982</v>
      </c>
      <c r="D225" s="13" t="s">
        <v>5526</v>
      </c>
      <c r="E225" s="13" t="s">
        <v>5983</v>
      </c>
      <c r="F225" s="13" t="s">
        <v>5566</v>
      </c>
      <c r="G225" s="13" t="s">
        <v>5567</v>
      </c>
      <c r="H225" s="13" t="s">
        <v>5568</v>
      </c>
      <c r="I225" s="14">
        <v>76</v>
      </c>
    </row>
    <row r="226" spans="1:9" x14ac:dyDescent="0.3">
      <c r="A226" s="16" t="s">
        <v>409</v>
      </c>
      <c r="B226" s="17" t="s">
        <v>5984</v>
      </c>
      <c r="C226" s="17" t="s">
        <v>5985</v>
      </c>
      <c r="D226" s="17" t="s">
        <v>5519</v>
      </c>
      <c r="E226" s="17" t="s">
        <v>5986</v>
      </c>
      <c r="F226" s="17" t="s">
        <v>5521</v>
      </c>
      <c r="G226" s="17" t="s">
        <v>5522</v>
      </c>
      <c r="H226" s="17" t="s">
        <v>5523</v>
      </c>
      <c r="I226" s="18">
        <v>78</v>
      </c>
    </row>
    <row r="227" spans="1:9" x14ac:dyDescent="0.3">
      <c r="A227" s="16" t="s">
        <v>1525</v>
      </c>
      <c r="B227" s="17" t="s">
        <v>5984</v>
      </c>
      <c r="C227" s="17" t="s">
        <v>5987</v>
      </c>
      <c r="D227" s="17" t="s">
        <v>5526</v>
      </c>
      <c r="E227" s="17" t="s">
        <v>5988</v>
      </c>
      <c r="F227" s="17" t="s">
        <v>5528</v>
      </c>
      <c r="G227" s="17" t="s">
        <v>5513</v>
      </c>
      <c r="H227" s="17" t="s">
        <v>5514</v>
      </c>
      <c r="I227" s="18">
        <v>55</v>
      </c>
    </row>
    <row r="228" spans="1:9" x14ac:dyDescent="0.3">
      <c r="A228" s="12" t="s">
        <v>912</v>
      </c>
      <c r="B228" s="13" t="s">
        <v>5984</v>
      </c>
      <c r="C228" s="13" t="s">
        <v>5987</v>
      </c>
      <c r="D228" s="13" t="s">
        <v>5519</v>
      </c>
      <c r="E228" s="13" t="s">
        <v>5635</v>
      </c>
      <c r="F228" s="13" t="s">
        <v>5528</v>
      </c>
      <c r="G228" s="13" t="s">
        <v>5513</v>
      </c>
      <c r="H228" s="13" t="s">
        <v>5514</v>
      </c>
      <c r="I228" s="14">
        <v>45</v>
      </c>
    </row>
    <row r="229" spans="1:9" x14ac:dyDescent="0.3">
      <c r="A229" s="12" t="s">
        <v>1287</v>
      </c>
      <c r="B229" s="13" t="s">
        <v>5989</v>
      </c>
      <c r="C229" s="13" t="s">
        <v>5990</v>
      </c>
      <c r="D229" s="13" t="s">
        <v>5510</v>
      </c>
      <c r="E229" s="13" t="s">
        <v>5991</v>
      </c>
      <c r="F229" s="13" t="s">
        <v>5992</v>
      </c>
      <c r="G229" s="13" t="s">
        <v>5567</v>
      </c>
      <c r="H229" s="13" t="s">
        <v>5568</v>
      </c>
      <c r="I229" s="14">
        <v>57</v>
      </c>
    </row>
    <row r="230" spans="1:9" x14ac:dyDescent="0.3">
      <c r="A230" s="12" t="s">
        <v>56</v>
      </c>
      <c r="B230" s="13" t="s">
        <v>5989</v>
      </c>
      <c r="C230" s="13" t="s">
        <v>5990</v>
      </c>
      <c r="D230" s="13" t="s">
        <v>5510</v>
      </c>
      <c r="E230" s="13" t="s">
        <v>5973</v>
      </c>
      <c r="F230" s="13" t="s">
        <v>5783</v>
      </c>
      <c r="G230" s="13" t="s">
        <v>5567</v>
      </c>
      <c r="H230" s="13" t="s">
        <v>5568</v>
      </c>
      <c r="I230" s="14">
        <v>48</v>
      </c>
    </row>
    <row r="231" spans="1:9" x14ac:dyDescent="0.3">
      <c r="A231" s="12" t="s">
        <v>535</v>
      </c>
      <c r="B231" s="13" t="s">
        <v>5993</v>
      </c>
      <c r="C231" s="13" t="s">
        <v>5994</v>
      </c>
      <c r="D231" s="13" t="s">
        <v>5526</v>
      </c>
      <c r="E231" s="13" t="s">
        <v>5988</v>
      </c>
      <c r="F231" s="13" t="s">
        <v>5528</v>
      </c>
      <c r="G231" s="13" t="s">
        <v>5513</v>
      </c>
      <c r="H231" s="13" t="s">
        <v>5514</v>
      </c>
      <c r="I231" s="14">
        <v>44</v>
      </c>
    </row>
    <row r="232" spans="1:9" x14ac:dyDescent="0.3">
      <c r="A232" s="16" t="s">
        <v>1037</v>
      </c>
      <c r="B232" s="17" t="s">
        <v>5993</v>
      </c>
      <c r="C232" s="17" t="s">
        <v>5994</v>
      </c>
      <c r="D232" s="17" t="s">
        <v>5510</v>
      </c>
      <c r="E232" s="17" t="s">
        <v>5600</v>
      </c>
      <c r="F232" s="17" t="s">
        <v>5600</v>
      </c>
      <c r="G232" s="17" t="s">
        <v>5539</v>
      </c>
      <c r="H232" s="17" t="s">
        <v>5540</v>
      </c>
      <c r="I232" s="18">
        <v>50</v>
      </c>
    </row>
    <row r="233" spans="1:9" x14ac:dyDescent="0.3">
      <c r="A233" s="12" t="s">
        <v>995</v>
      </c>
      <c r="B233" s="13" t="s">
        <v>5995</v>
      </c>
      <c r="C233" s="13" t="s">
        <v>5996</v>
      </c>
      <c r="D233" s="13" t="s">
        <v>5519</v>
      </c>
      <c r="E233" s="13" t="s">
        <v>5997</v>
      </c>
      <c r="F233" s="13" t="s">
        <v>5528</v>
      </c>
      <c r="G233" s="13" t="s">
        <v>5513</v>
      </c>
      <c r="H233" s="13" t="s">
        <v>5514</v>
      </c>
      <c r="I233" s="14">
        <v>70</v>
      </c>
    </row>
    <row r="234" spans="1:9" x14ac:dyDescent="0.3">
      <c r="A234" s="16" t="s">
        <v>951</v>
      </c>
      <c r="B234" s="17" t="s">
        <v>5998</v>
      </c>
      <c r="C234" s="17" t="s">
        <v>5999</v>
      </c>
      <c r="D234" s="17" t="s">
        <v>5526</v>
      </c>
      <c r="E234" s="17" t="s">
        <v>5640</v>
      </c>
      <c r="F234" s="17" t="s">
        <v>5521</v>
      </c>
      <c r="G234" s="17" t="s">
        <v>5522</v>
      </c>
      <c r="H234" s="17" t="s">
        <v>5523</v>
      </c>
      <c r="I234" s="18">
        <v>54</v>
      </c>
    </row>
    <row r="235" spans="1:9" x14ac:dyDescent="0.3">
      <c r="A235" s="16" t="s">
        <v>325</v>
      </c>
      <c r="B235" s="17" t="s">
        <v>5998</v>
      </c>
      <c r="C235" s="17" t="s">
        <v>6000</v>
      </c>
      <c r="D235" s="17" t="s">
        <v>5526</v>
      </c>
      <c r="E235" s="17" t="s">
        <v>6001</v>
      </c>
      <c r="F235" s="17" t="s">
        <v>5708</v>
      </c>
      <c r="G235" s="17" t="s">
        <v>5535</v>
      </c>
      <c r="H235" s="17" t="s">
        <v>5536</v>
      </c>
      <c r="I235" s="18">
        <v>71</v>
      </c>
    </row>
    <row r="236" spans="1:9" x14ac:dyDescent="0.3">
      <c r="A236" s="12" t="s">
        <v>880</v>
      </c>
      <c r="B236" s="13" t="s">
        <v>6002</v>
      </c>
      <c r="C236" s="13" t="s">
        <v>6003</v>
      </c>
      <c r="D236" s="13" t="s">
        <v>5510</v>
      </c>
      <c r="E236" s="13" t="s">
        <v>5748</v>
      </c>
      <c r="F236" s="13" t="s">
        <v>5749</v>
      </c>
      <c r="G236" s="13" t="s">
        <v>5535</v>
      </c>
      <c r="H236" s="13" t="s">
        <v>5536</v>
      </c>
      <c r="I236" s="14">
        <v>32</v>
      </c>
    </row>
    <row r="237" spans="1:9" x14ac:dyDescent="0.3">
      <c r="A237" s="16" t="s">
        <v>487</v>
      </c>
      <c r="B237" s="17" t="s">
        <v>6002</v>
      </c>
      <c r="C237" s="17" t="s">
        <v>6004</v>
      </c>
      <c r="D237" s="17" t="s">
        <v>5526</v>
      </c>
      <c r="E237" s="17" t="s">
        <v>5632</v>
      </c>
      <c r="F237" s="17" t="s">
        <v>5623</v>
      </c>
      <c r="G237" s="17" t="s">
        <v>5522</v>
      </c>
      <c r="H237" s="17" t="s">
        <v>5523</v>
      </c>
      <c r="I237" s="18">
        <v>45</v>
      </c>
    </row>
    <row r="238" spans="1:9" x14ac:dyDescent="0.3">
      <c r="A238" s="16" t="s">
        <v>448</v>
      </c>
      <c r="B238" s="17" t="s">
        <v>6002</v>
      </c>
      <c r="C238" s="17" t="s">
        <v>6003</v>
      </c>
      <c r="D238" s="17" t="s">
        <v>5526</v>
      </c>
      <c r="E238" s="17" t="s">
        <v>6005</v>
      </c>
      <c r="F238" s="17" t="s">
        <v>5806</v>
      </c>
      <c r="G238" s="17" t="s">
        <v>5535</v>
      </c>
      <c r="H238" s="17" t="s">
        <v>5536</v>
      </c>
      <c r="I238" s="18">
        <v>68</v>
      </c>
    </row>
    <row r="239" spans="1:9" x14ac:dyDescent="0.3">
      <c r="A239" s="12" t="s">
        <v>1272</v>
      </c>
      <c r="B239" s="13" t="s">
        <v>6006</v>
      </c>
      <c r="C239" s="13" t="s">
        <v>6007</v>
      </c>
      <c r="D239" s="13" t="s">
        <v>5510</v>
      </c>
      <c r="E239" s="13" t="s">
        <v>6008</v>
      </c>
      <c r="F239" s="13" t="s">
        <v>5763</v>
      </c>
      <c r="G239" s="13" t="s">
        <v>5513</v>
      </c>
      <c r="H239" s="13" t="s">
        <v>5514</v>
      </c>
      <c r="I239" s="14">
        <v>78</v>
      </c>
    </row>
    <row r="240" spans="1:9" x14ac:dyDescent="0.3">
      <c r="A240" s="12" t="s">
        <v>1064</v>
      </c>
      <c r="B240" s="13" t="s">
        <v>6009</v>
      </c>
      <c r="C240" s="13" t="s">
        <v>6010</v>
      </c>
      <c r="D240" s="13" t="s">
        <v>5510</v>
      </c>
      <c r="E240" s="13" t="s">
        <v>6011</v>
      </c>
      <c r="F240" s="13" t="s">
        <v>6011</v>
      </c>
      <c r="G240" s="13" t="s">
        <v>5535</v>
      </c>
      <c r="H240" s="13" t="s">
        <v>5536</v>
      </c>
      <c r="I240" s="14">
        <v>66</v>
      </c>
    </row>
    <row r="241" spans="1:9" x14ac:dyDescent="0.3">
      <c r="A241" s="12" t="s">
        <v>1700</v>
      </c>
      <c r="B241" s="13" t="s">
        <v>6009</v>
      </c>
      <c r="C241" s="13" t="s">
        <v>5873</v>
      </c>
      <c r="D241" s="13" t="s">
        <v>5519</v>
      </c>
      <c r="E241" s="13" t="s">
        <v>6012</v>
      </c>
      <c r="F241" s="13" t="s">
        <v>5546</v>
      </c>
      <c r="G241" s="13" t="s">
        <v>5535</v>
      </c>
      <c r="H241" s="13" t="s">
        <v>5536</v>
      </c>
      <c r="I241" s="14">
        <v>26</v>
      </c>
    </row>
    <row r="242" spans="1:9" x14ac:dyDescent="0.3">
      <c r="A242" s="12" t="s">
        <v>921</v>
      </c>
      <c r="B242" s="13" t="s">
        <v>6009</v>
      </c>
      <c r="C242" s="13" t="s">
        <v>6013</v>
      </c>
      <c r="D242" s="13" t="s">
        <v>5510</v>
      </c>
      <c r="E242" s="13" t="s">
        <v>6014</v>
      </c>
      <c r="F242" s="13" t="s">
        <v>5696</v>
      </c>
      <c r="G242" s="13" t="s">
        <v>5513</v>
      </c>
      <c r="H242" s="13" t="s">
        <v>5514</v>
      </c>
      <c r="I242" s="14">
        <v>80</v>
      </c>
    </row>
    <row r="243" spans="1:9" x14ac:dyDescent="0.3">
      <c r="A243" s="16" t="s">
        <v>769</v>
      </c>
      <c r="B243" s="17" t="s">
        <v>6009</v>
      </c>
      <c r="C243" s="17" t="s">
        <v>5629</v>
      </c>
      <c r="D243" s="17" t="s">
        <v>5519</v>
      </c>
      <c r="E243" s="17" t="s">
        <v>5600</v>
      </c>
      <c r="F243" s="17" t="s">
        <v>5600</v>
      </c>
      <c r="G243" s="17" t="s">
        <v>5539</v>
      </c>
      <c r="H243" s="17" t="s">
        <v>5540</v>
      </c>
      <c r="I243" s="18">
        <v>47</v>
      </c>
    </row>
    <row r="244" spans="1:9" x14ac:dyDescent="0.3">
      <c r="A244" s="16" t="s">
        <v>1884</v>
      </c>
      <c r="B244" s="17" t="s">
        <v>6009</v>
      </c>
      <c r="C244" s="17" t="s">
        <v>5873</v>
      </c>
      <c r="D244" s="17" t="s">
        <v>5510</v>
      </c>
      <c r="E244" s="17" t="s">
        <v>5986</v>
      </c>
      <c r="F244" s="17" t="s">
        <v>5521</v>
      </c>
      <c r="G244" s="17" t="s">
        <v>5522</v>
      </c>
      <c r="H244" s="17" t="s">
        <v>5523</v>
      </c>
      <c r="I244" s="18">
        <v>60</v>
      </c>
    </row>
    <row r="245" spans="1:9" x14ac:dyDescent="0.3">
      <c r="A245" s="12" t="s">
        <v>652</v>
      </c>
      <c r="B245" s="13" t="s">
        <v>6015</v>
      </c>
      <c r="C245" s="13" t="s">
        <v>6016</v>
      </c>
      <c r="D245" s="13" t="s">
        <v>5526</v>
      </c>
      <c r="E245" s="13" t="s">
        <v>6017</v>
      </c>
      <c r="F245" s="13" t="s">
        <v>5806</v>
      </c>
      <c r="G245" s="13" t="s">
        <v>5535</v>
      </c>
      <c r="H245" s="13" t="s">
        <v>5536</v>
      </c>
      <c r="I245" s="14">
        <v>59</v>
      </c>
    </row>
    <row r="246" spans="1:9" x14ac:dyDescent="0.3">
      <c r="A246" s="12" t="s">
        <v>538</v>
      </c>
      <c r="B246" s="13" t="s">
        <v>6018</v>
      </c>
      <c r="C246" s="13" t="s">
        <v>6019</v>
      </c>
      <c r="D246" s="13" t="s">
        <v>5510</v>
      </c>
      <c r="E246" s="13" t="s">
        <v>6020</v>
      </c>
      <c r="F246" s="13" t="s">
        <v>6021</v>
      </c>
      <c r="G246" s="13" t="s">
        <v>5535</v>
      </c>
      <c r="H246" s="13" t="s">
        <v>5536</v>
      </c>
      <c r="I246" s="14">
        <v>42</v>
      </c>
    </row>
    <row r="247" spans="1:9" x14ac:dyDescent="0.3">
      <c r="A247" s="16" t="s">
        <v>1808</v>
      </c>
      <c r="B247" s="17" t="s">
        <v>6018</v>
      </c>
      <c r="C247" s="17" t="s">
        <v>6019</v>
      </c>
      <c r="D247" s="17" t="s">
        <v>5510</v>
      </c>
      <c r="E247" s="17" t="s">
        <v>6022</v>
      </c>
      <c r="F247" s="17" t="s">
        <v>6023</v>
      </c>
      <c r="G247" s="17" t="s">
        <v>5567</v>
      </c>
      <c r="H247" s="17" t="s">
        <v>5568</v>
      </c>
      <c r="I247" s="18">
        <v>66</v>
      </c>
    </row>
    <row r="248" spans="1:9" x14ac:dyDescent="0.3">
      <c r="A248" s="12" t="s">
        <v>373</v>
      </c>
      <c r="B248" s="13" t="s">
        <v>6018</v>
      </c>
      <c r="C248" s="13" t="s">
        <v>6024</v>
      </c>
      <c r="D248" s="13" t="s">
        <v>5526</v>
      </c>
      <c r="E248" s="13" t="s">
        <v>5723</v>
      </c>
      <c r="F248" s="13" t="s">
        <v>5605</v>
      </c>
      <c r="G248" s="13" t="s">
        <v>5522</v>
      </c>
      <c r="H248" s="13" t="s">
        <v>5523</v>
      </c>
      <c r="I248" s="14">
        <v>49</v>
      </c>
    </row>
    <row r="249" spans="1:9" x14ac:dyDescent="0.3">
      <c r="A249" s="16" t="s">
        <v>361</v>
      </c>
      <c r="B249" s="17" t="s">
        <v>6025</v>
      </c>
      <c r="C249" s="17" t="s">
        <v>6026</v>
      </c>
      <c r="D249" s="17" t="s">
        <v>5519</v>
      </c>
      <c r="E249" s="17" t="s">
        <v>6027</v>
      </c>
      <c r="F249" s="17" t="s">
        <v>5576</v>
      </c>
      <c r="G249" s="17" t="s">
        <v>5535</v>
      </c>
      <c r="H249" s="17" t="s">
        <v>5536</v>
      </c>
      <c r="I249" s="18">
        <v>71</v>
      </c>
    </row>
    <row r="250" spans="1:9" x14ac:dyDescent="0.3">
      <c r="A250" s="16" t="s">
        <v>1294</v>
      </c>
      <c r="B250" s="17" t="s">
        <v>6025</v>
      </c>
      <c r="C250" s="17" t="s">
        <v>6028</v>
      </c>
      <c r="D250" s="17" t="s">
        <v>5519</v>
      </c>
      <c r="E250" s="17" t="s">
        <v>5627</v>
      </c>
      <c r="F250" s="17" t="s">
        <v>5623</v>
      </c>
      <c r="G250" s="17" t="s">
        <v>5522</v>
      </c>
      <c r="H250" s="17" t="s">
        <v>5523</v>
      </c>
      <c r="I250" s="18">
        <v>27</v>
      </c>
    </row>
    <row r="251" spans="1:9" x14ac:dyDescent="0.3">
      <c r="A251" s="12" t="s">
        <v>2349</v>
      </c>
      <c r="B251" s="13" t="s">
        <v>6025</v>
      </c>
      <c r="C251" s="13" t="s">
        <v>6028</v>
      </c>
      <c r="D251" s="13" t="s">
        <v>5510</v>
      </c>
      <c r="E251" s="13" t="s">
        <v>5867</v>
      </c>
      <c r="F251" s="13" t="s">
        <v>5528</v>
      </c>
      <c r="G251" s="13" t="s">
        <v>5513</v>
      </c>
      <c r="H251" s="13" t="s">
        <v>5514</v>
      </c>
      <c r="I251" s="14">
        <v>75</v>
      </c>
    </row>
    <row r="252" spans="1:9" x14ac:dyDescent="0.3">
      <c r="A252" s="16" t="s">
        <v>1650</v>
      </c>
      <c r="B252" s="17" t="s">
        <v>6029</v>
      </c>
      <c r="C252" s="17" t="s">
        <v>6030</v>
      </c>
      <c r="D252" s="17" t="s">
        <v>5526</v>
      </c>
      <c r="E252" s="17" t="s">
        <v>6031</v>
      </c>
      <c r="F252" s="17" t="s">
        <v>6032</v>
      </c>
      <c r="G252" s="17" t="s">
        <v>5513</v>
      </c>
      <c r="H252" s="17" t="s">
        <v>5514</v>
      </c>
      <c r="I252" s="18">
        <v>63</v>
      </c>
    </row>
    <row r="253" spans="1:9" x14ac:dyDescent="0.3">
      <c r="A253" s="16" t="s">
        <v>506</v>
      </c>
      <c r="B253" s="17" t="s">
        <v>6029</v>
      </c>
      <c r="C253" s="17" t="s">
        <v>6033</v>
      </c>
      <c r="D253" s="17" t="s">
        <v>5526</v>
      </c>
      <c r="E253" s="17" t="s">
        <v>5736</v>
      </c>
      <c r="F253" s="17" t="s">
        <v>5623</v>
      </c>
      <c r="G253" s="17" t="s">
        <v>5522</v>
      </c>
      <c r="H253" s="17" t="s">
        <v>5523</v>
      </c>
      <c r="I253" s="18">
        <v>70</v>
      </c>
    </row>
    <row r="254" spans="1:9" x14ac:dyDescent="0.3">
      <c r="A254" s="12" t="s">
        <v>493</v>
      </c>
      <c r="B254" s="13" t="s">
        <v>6029</v>
      </c>
      <c r="C254" s="13" t="s">
        <v>6033</v>
      </c>
      <c r="D254" s="13" t="s">
        <v>5526</v>
      </c>
      <c r="E254" s="13" t="s">
        <v>5827</v>
      </c>
      <c r="F254" s="13" t="s">
        <v>5667</v>
      </c>
      <c r="G254" s="13" t="s">
        <v>5539</v>
      </c>
      <c r="H254" s="13" t="s">
        <v>5540</v>
      </c>
      <c r="I254" s="14">
        <v>53</v>
      </c>
    </row>
    <row r="255" spans="1:9" x14ac:dyDescent="0.3">
      <c r="A255" s="16" t="s">
        <v>1000</v>
      </c>
      <c r="B255" s="17" t="s">
        <v>6034</v>
      </c>
      <c r="C255" s="17" t="s">
        <v>6035</v>
      </c>
      <c r="D255" s="17" t="s">
        <v>5526</v>
      </c>
      <c r="E255" s="17" t="s">
        <v>6036</v>
      </c>
      <c r="F255" s="17" t="s">
        <v>5559</v>
      </c>
      <c r="G255" s="17" t="s">
        <v>5522</v>
      </c>
      <c r="H255" s="17" t="s">
        <v>5523</v>
      </c>
      <c r="I255" s="18">
        <v>71</v>
      </c>
    </row>
    <row r="256" spans="1:9" x14ac:dyDescent="0.3">
      <c r="A256" s="16" t="s">
        <v>113</v>
      </c>
      <c r="B256" s="17" t="s">
        <v>6034</v>
      </c>
      <c r="C256" s="17" t="s">
        <v>6037</v>
      </c>
      <c r="D256" s="17" t="s">
        <v>5519</v>
      </c>
      <c r="E256" s="17" t="s">
        <v>6038</v>
      </c>
      <c r="F256" s="17" t="s">
        <v>5838</v>
      </c>
      <c r="G256" s="17" t="s">
        <v>5539</v>
      </c>
      <c r="H256" s="17" t="s">
        <v>5540</v>
      </c>
      <c r="I256" s="18">
        <v>64</v>
      </c>
    </row>
    <row r="257" spans="1:9" x14ac:dyDescent="0.3">
      <c r="A257" s="16" t="s">
        <v>2190</v>
      </c>
      <c r="B257" s="17" t="s">
        <v>6034</v>
      </c>
      <c r="C257" s="17" t="s">
        <v>6037</v>
      </c>
      <c r="D257" s="17" t="s">
        <v>5519</v>
      </c>
      <c r="E257" s="17" t="s">
        <v>6039</v>
      </c>
      <c r="F257" s="17" t="s">
        <v>5924</v>
      </c>
      <c r="G257" s="17" t="s">
        <v>5535</v>
      </c>
      <c r="H257" s="17" t="s">
        <v>5536</v>
      </c>
      <c r="I257" s="18">
        <v>45</v>
      </c>
    </row>
    <row r="258" spans="1:9" x14ac:dyDescent="0.3">
      <c r="A258" s="12" t="s">
        <v>874</v>
      </c>
      <c r="B258" s="13" t="s">
        <v>6040</v>
      </c>
      <c r="C258" s="13" t="s">
        <v>6024</v>
      </c>
      <c r="D258" s="13" t="s">
        <v>5510</v>
      </c>
      <c r="E258" s="13" t="s">
        <v>6041</v>
      </c>
      <c r="F258" s="13" t="s">
        <v>5808</v>
      </c>
      <c r="G258" s="13" t="s">
        <v>5535</v>
      </c>
      <c r="H258" s="13" t="s">
        <v>5536</v>
      </c>
      <c r="I258" s="14">
        <v>35</v>
      </c>
    </row>
    <row r="259" spans="1:9" x14ac:dyDescent="0.3">
      <c r="A259" s="12" t="s">
        <v>1643</v>
      </c>
      <c r="B259" s="13" t="s">
        <v>6042</v>
      </c>
      <c r="C259" s="13" t="s">
        <v>6043</v>
      </c>
      <c r="D259" s="13" t="s">
        <v>5526</v>
      </c>
      <c r="E259" s="13" t="s">
        <v>5595</v>
      </c>
      <c r="F259" s="13" t="s">
        <v>5521</v>
      </c>
      <c r="G259" s="13" t="s">
        <v>5522</v>
      </c>
      <c r="H259" s="13" t="s">
        <v>5523</v>
      </c>
      <c r="I259" s="14">
        <v>69</v>
      </c>
    </row>
    <row r="260" spans="1:9" x14ac:dyDescent="0.3">
      <c r="A260" s="12" t="s">
        <v>1003</v>
      </c>
      <c r="B260" s="13" t="s">
        <v>6044</v>
      </c>
      <c r="C260" s="13" t="s">
        <v>6045</v>
      </c>
      <c r="D260" s="13" t="s">
        <v>5526</v>
      </c>
      <c r="E260" s="13" t="s">
        <v>5627</v>
      </c>
      <c r="F260" s="13" t="s">
        <v>5623</v>
      </c>
      <c r="G260" s="13" t="s">
        <v>5522</v>
      </c>
      <c r="H260" s="13" t="s">
        <v>5523</v>
      </c>
      <c r="I260" s="14">
        <v>50</v>
      </c>
    </row>
    <row r="261" spans="1:9" x14ac:dyDescent="0.3">
      <c r="A261" s="16" t="s">
        <v>1476</v>
      </c>
      <c r="B261" s="17" t="s">
        <v>6046</v>
      </c>
      <c r="C261" s="17" t="s">
        <v>6047</v>
      </c>
      <c r="D261" s="17" t="s">
        <v>5526</v>
      </c>
      <c r="E261" s="17" t="s">
        <v>5627</v>
      </c>
      <c r="F261" s="17" t="s">
        <v>5623</v>
      </c>
      <c r="G261" s="17" t="s">
        <v>5522</v>
      </c>
      <c r="H261" s="17" t="s">
        <v>5523</v>
      </c>
      <c r="I261" s="18">
        <v>73</v>
      </c>
    </row>
    <row r="262" spans="1:9" x14ac:dyDescent="0.3">
      <c r="A262" s="12" t="s">
        <v>463</v>
      </c>
      <c r="B262" s="13" t="s">
        <v>6046</v>
      </c>
      <c r="C262" s="13" t="s">
        <v>6048</v>
      </c>
      <c r="D262" s="13" t="s">
        <v>5519</v>
      </c>
      <c r="E262" s="13" t="s">
        <v>5600</v>
      </c>
      <c r="F262" s="13" t="s">
        <v>5600</v>
      </c>
      <c r="G262" s="13" t="s">
        <v>5539</v>
      </c>
      <c r="H262" s="13" t="s">
        <v>5540</v>
      </c>
      <c r="I262" s="14">
        <v>38</v>
      </c>
    </row>
    <row r="263" spans="1:9" x14ac:dyDescent="0.3">
      <c r="A263" s="16" t="s">
        <v>971</v>
      </c>
      <c r="B263" s="17" t="s">
        <v>6046</v>
      </c>
      <c r="C263" s="17" t="s">
        <v>6047</v>
      </c>
      <c r="D263" s="17" t="s">
        <v>5510</v>
      </c>
      <c r="E263" s="17" t="s">
        <v>5604</v>
      </c>
      <c r="F263" s="17" t="s">
        <v>5605</v>
      </c>
      <c r="G263" s="17" t="s">
        <v>5522</v>
      </c>
      <c r="H263" s="17" t="s">
        <v>5523</v>
      </c>
      <c r="I263" s="18">
        <v>44</v>
      </c>
    </row>
    <row r="264" spans="1:9" x14ac:dyDescent="0.3">
      <c r="A264" s="16" t="s">
        <v>508</v>
      </c>
      <c r="B264" s="17" t="s">
        <v>6049</v>
      </c>
      <c r="C264" s="17" t="s">
        <v>6050</v>
      </c>
      <c r="D264" s="17" t="s">
        <v>5526</v>
      </c>
      <c r="E264" s="17" t="s">
        <v>5600</v>
      </c>
      <c r="F264" s="17" t="s">
        <v>5600</v>
      </c>
      <c r="G264" s="17" t="s">
        <v>5539</v>
      </c>
      <c r="H264" s="17" t="s">
        <v>5540</v>
      </c>
      <c r="I264" s="18">
        <v>60</v>
      </c>
    </row>
    <row r="265" spans="1:9" x14ac:dyDescent="0.3">
      <c r="A265" s="12" t="s">
        <v>1122</v>
      </c>
      <c r="B265" s="13" t="s">
        <v>6051</v>
      </c>
      <c r="C265" s="13" t="s">
        <v>6052</v>
      </c>
      <c r="D265" s="13" t="s">
        <v>5510</v>
      </c>
      <c r="E265" s="13" t="s">
        <v>5595</v>
      </c>
      <c r="F265" s="13" t="s">
        <v>5521</v>
      </c>
      <c r="G265" s="13" t="s">
        <v>5522</v>
      </c>
      <c r="H265" s="13" t="s">
        <v>5523</v>
      </c>
      <c r="I265" s="14">
        <v>27</v>
      </c>
    </row>
    <row r="266" spans="1:9" x14ac:dyDescent="0.3">
      <c r="A266" s="12" t="s">
        <v>1005</v>
      </c>
      <c r="B266" s="13" t="s">
        <v>6051</v>
      </c>
      <c r="C266" s="13" t="s">
        <v>6053</v>
      </c>
      <c r="D266" s="13" t="s">
        <v>5526</v>
      </c>
      <c r="E266" s="13" t="s">
        <v>6054</v>
      </c>
      <c r="F266" s="13" t="s">
        <v>6055</v>
      </c>
      <c r="G266" s="13" t="s">
        <v>5539</v>
      </c>
      <c r="H266" s="13" t="s">
        <v>5540</v>
      </c>
      <c r="I266" s="14">
        <v>55</v>
      </c>
    </row>
    <row r="267" spans="1:9" x14ac:dyDescent="0.3">
      <c r="A267" s="12" t="s">
        <v>1347</v>
      </c>
      <c r="B267" s="13" t="s">
        <v>6051</v>
      </c>
      <c r="C267" s="13" t="s">
        <v>6053</v>
      </c>
      <c r="D267" s="13" t="s">
        <v>5510</v>
      </c>
      <c r="E267" s="13" t="s">
        <v>5595</v>
      </c>
      <c r="F267" s="13" t="s">
        <v>5521</v>
      </c>
      <c r="G267" s="13" t="s">
        <v>5522</v>
      </c>
      <c r="H267" s="13" t="s">
        <v>5523</v>
      </c>
      <c r="I267" s="14">
        <v>73</v>
      </c>
    </row>
    <row r="268" spans="1:9" x14ac:dyDescent="0.3">
      <c r="A268" s="16" t="s">
        <v>77</v>
      </c>
      <c r="B268" s="17" t="s">
        <v>6051</v>
      </c>
      <c r="C268" s="17" t="s">
        <v>6052</v>
      </c>
      <c r="D268" s="17" t="s">
        <v>5510</v>
      </c>
      <c r="E268" s="17" t="s">
        <v>6056</v>
      </c>
      <c r="F268" s="17" t="s">
        <v>6057</v>
      </c>
      <c r="G268" s="17" t="s">
        <v>5535</v>
      </c>
      <c r="H268" s="17" t="s">
        <v>5536</v>
      </c>
      <c r="I268" s="18">
        <v>70</v>
      </c>
    </row>
    <row r="269" spans="1:9" x14ac:dyDescent="0.3">
      <c r="A269" s="12" t="s">
        <v>801</v>
      </c>
      <c r="B269" s="13" t="s">
        <v>6058</v>
      </c>
      <c r="C269" s="13" t="s">
        <v>6059</v>
      </c>
      <c r="D269" s="13" t="s">
        <v>5526</v>
      </c>
      <c r="E269" s="13" t="s">
        <v>6060</v>
      </c>
      <c r="F269" s="13" t="s">
        <v>5838</v>
      </c>
      <c r="G269" s="13" t="s">
        <v>5539</v>
      </c>
      <c r="H269" s="13" t="s">
        <v>5540</v>
      </c>
      <c r="I269" s="14">
        <v>60</v>
      </c>
    </row>
    <row r="270" spans="1:9" x14ac:dyDescent="0.3">
      <c r="A270" s="12" t="s">
        <v>948</v>
      </c>
      <c r="B270" s="13" t="s">
        <v>6061</v>
      </c>
      <c r="C270" s="13" t="s">
        <v>6062</v>
      </c>
      <c r="D270" s="13" t="s">
        <v>5510</v>
      </c>
      <c r="E270" s="13" t="s">
        <v>6063</v>
      </c>
      <c r="F270" s="13" t="s">
        <v>5895</v>
      </c>
      <c r="G270" s="13" t="s">
        <v>5535</v>
      </c>
      <c r="H270" s="13" t="s">
        <v>5536</v>
      </c>
      <c r="I270" s="14">
        <v>43</v>
      </c>
    </row>
    <row r="271" spans="1:9" x14ac:dyDescent="0.3">
      <c r="A271" s="16" t="s">
        <v>237</v>
      </c>
      <c r="B271" s="17" t="s">
        <v>6064</v>
      </c>
      <c r="C271" s="17" t="s">
        <v>6065</v>
      </c>
      <c r="D271" s="17" t="s">
        <v>5510</v>
      </c>
      <c r="E271" s="17" t="s">
        <v>5600</v>
      </c>
      <c r="F271" s="17" t="s">
        <v>5600</v>
      </c>
      <c r="G271" s="17" t="s">
        <v>5539</v>
      </c>
      <c r="H271" s="17" t="s">
        <v>5540</v>
      </c>
      <c r="I271" s="18">
        <v>47</v>
      </c>
    </row>
    <row r="272" spans="1:9" x14ac:dyDescent="0.3">
      <c r="A272" s="16" t="s">
        <v>616</v>
      </c>
      <c r="B272" s="17" t="s">
        <v>6064</v>
      </c>
      <c r="C272" s="17" t="s">
        <v>6065</v>
      </c>
      <c r="D272" s="17" t="s">
        <v>5526</v>
      </c>
      <c r="E272" s="17" t="s">
        <v>5595</v>
      </c>
      <c r="F272" s="17" t="s">
        <v>5521</v>
      </c>
      <c r="G272" s="17" t="s">
        <v>5522</v>
      </c>
      <c r="H272" s="17" t="s">
        <v>5523</v>
      </c>
      <c r="I272" s="18">
        <v>45</v>
      </c>
    </row>
    <row r="273" spans="1:9" x14ac:dyDescent="0.3">
      <c r="A273" s="16" t="s">
        <v>2057</v>
      </c>
      <c r="B273" s="17" t="s">
        <v>6066</v>
      </c>
      <c r="C273" s="17" t="s">
        <v>6067</v>
      </c>
      <c r="D273" s="17" t="s">
        <v>5519</v>
      </c>
      <c r="E273" s="17" t="s">
        <v>5600</v>
      </c>
      <c r="F273" s="17" t="s">
        <v>5600</v>
      </c>
      <c r="G273" s="17" t="s">
        <v>5539</v>
      </c>
      <c r="H273" s="17" t="s">
        <v>5540</v>
      </c>
      <c r="I273" s="18">
        <v>45</v>
      </c>
    </row>
    <row r="274" spans="1:9" x14ac:dyDescent="0.3">
      <c r="A274" s="12" t="s">
        <v>152</v>
      </c>
      <c r="B274" s="13" t="s">
        <v>6068</v>
      </c>
      <c r="C274" s="13" t="s">
        <v>6069</v>
      </c>
      <c r="D274" s="13" t="s">
        <v>5526</v>
      </c>
      <c r="E274" s="13" t="s">
        <v>6070</v>
      </c>
      <c r="F274" s="13" t="s">
        <v>5649</v>
      </c>
      <c r="G274" s="13" t="s">
        <v>5535</v>
      </c>
      <c r="H274" s="13" t="s">
        <v>5536</v>
      </c>
      <c r="I274" s="14">
        <v>47</v>
      </c>
    </row>
    <row r="275" spans="1:9" x14ac:dyDescent="0.3">
      <c r="A275" s="16" t="s">
        <v>675</v>
      </c>
      <c r="B275" s="17" t="s">
        <v>6071</v>
      </c>
      <c r="C275" s="17" t="s">
        <v>6072</v>
      </c>
      <c r="D275" s="17" t="s">
        <v>5526</v>
      </c>
      <c r="E275" s="17" t="s">
        <v>6073</v>
      </c>
      <c r="F275" s="17" t="s">
        <v>5605</v>
      </c>
      <c r="G275" s="17" t="s">
        <v>5522</v>
      </c>
      <c r="H275" s="17" t="s">
        <v>5523</v>
      </c>
      <c r="I275" s="18">
        <v>80</v>
      </c>
    </row>
    <row r="276" spans="1:9" x14ac:dyDescent="0.3">
      <c r="A276" s="16" t="s">
        <v>245</v>
      </c>
      <c r="B276" s="17" t="s">
        <v>6074</v>
      </c>
      <c r="C276" s="17" t="s">
        <v>6075</v>
      </c>
      <c r="D276" s="17" t="s">
        <v>5526</v>
      </c>
      <c r="E276" s="17" t="s">
        <v>5997</v>
      </c>
      <c r="F276" s="17" t="s">
        <v>5528</v>
      </c>
      <c r="G276" s="17" t="s">
        <v>5513</v>
      </c>
      <c r="H276" s="17" t="s">
        <v>5514</v>
      </c>
      <c r="I276" s="18">
        <v>49</v>
      </c>
    </row>
    <row r="277" spans="1:9" x14ac:dyDescent="0.3">
      <c r="A277" s="12" t="s">
        <v>172</v>
      </c>
      <c r="B277" s="13" t="s">
        <v>6074</v>
      </c>
      <c r="C277" s="13" t="s">
        <v>6076</v>
      </c>
      <c r="D277" s="13" t="s">
        <v>5526</v>
      </c>
      <c r="E277" s="13" t="s">
        <v>6077</v>
      </c>
      <c r="F277" s="13" t="s">
        <v>5576</v>
      </c>
      <c r="G277" s="13" t="s">
        <v>5535</v>
      </c>
      <c r="H277" s="13" t="s">
        <v>5536</v>
      </c>
      <c r="I277" s="14">
        <v>71</v>
      </c>
    </row>
    <row r="278" spans="1:9" x14ac:dyDescent="0.3">
      <c r="A278" s="16" t="s">
        <v>789</v>
      </c>
      <c r="B278" s="17" t="s">
        <v>6074</v>
      </c>
      <c r="C278" s="17" t="s">
        <v>6078</v>
      </c>
      <c r="D278" s="17" t="s">
        <v>5510</v>
      </c>
      <c r="E278" s="17" t="s">
        <v>5627</v>
      </c>
      <c r="F278" s="17" t="s">
        <v>5623</v>
      </c>
      <c r="G278" s="17" t="s">
        <v>5522</v>
      </c>
      <c r="H278" s="17" t="s">
        <v>5523</v>
      </c>
      <c r="I278" s="18">
        <v>43</v>
      </c>
    </row>
    <row r="279" spans="1:9" x14ac:dyDescent="0.3">
      <c r="A279" s="16" t="s">
        <v>214</v>
      </c>
      <c r="B279" s="17" t="s">
        <v>6074</v>
      </c>
      <c r="C279" s="17" t="s">
        <v>6078</v>
      </c>
      <c r="D279" s="17" t="s">
        <v>5526</v>
      </c>
      <c r="E279" s="17" t="s">
        <v>6079</v>
      </c>
      <c r="F279" s="17" t="s">
        <v>5528</v>
      </c>
      <c r="G279" s="17" t="s">
        <v>5513</v>
      </c>
      <c r="H279" s="17" t="s">
        <v>5514</v>
      </c>
      <c r="I279" s="18">
        <v>38</v>
      </c>
    </row>
    <row r="280" spans="1:9" x14ac:dyDescent="0.3">
      <c r="A280" s="16" t="s">
        <v>583</v>
      </c>
      <c r="B280" s="17" t="s">
        <v>6074</v>
      </c>
      <c r="C280" s="17" t="s">
        <v>6075</v>
      </c>
      <c r="D280" s="17" t="s">
        <v>5510</v>
      </c>
      <c r="E280" s="17" t="s">
        <v>6080</v>
      </c>
      <c r="F280" s="17" t="s">
        <v>5667</v>
      </c>
      <c r="G280" s="17" t="s">
        <v>5539</v>
      </c>
      <c r="H280" s="17" t="s">
        <v>5540</v>
      </c>
      <c r="I280" s="18">
        <v>33</v>
      </c>
    </row>
    <row r="281" spans="1:9" x14ac:dyDescent="0.3">
      <c r="A281" s="16" t="s">
        <v>1507</v>
      </c>
      <c r="B281" s="17" t="s">
        <v>6074</v>
      </c>
      <c r="C281" s="17" t="s">
        <v>6078</v>
      </c>
      <c r="D281" s="17" t="s">
        <v>5526</v>
      </c>
      <c r="E281" s="17" t="s">
        <v>6081</v>
      </c>
      <c r="F281" s="17" t="s">
        <v>5528</v>
      </c>
      <c r="G281" s="17" t="s">
        <v>5513</v>
      </c>
      <c r="H281" s="17" t="s">
        <v>5514</v>
      </c>
      <c r="I281" s="18">
        <v>51</v>
      </c>
    </row>
    <row r="282" spans="1:9" x14ac:dyDescent="0.3">
      <c r="A282" s="12" t="s">
        <v>99</v>
      </c>
      <c r="B282" s="13" t="s">
        <v>6074</v>
      </c>
      <c r="C282" s="13" t="s">
        <v>6076</v>
      </c>
      <c r="D282" s="13" t="s">
        <v>5510</v>
      </c>
      <c r="E282" s="13" t="s">
        <v>6082</v>
      </c>
      <c r="F282" s="13" t="s">
        <v>5517</v>
      </c>
      <c r="G282" s="13" t="s">
        <v>5513</v>
      </c>
      <c r="H282" s="13" t="s">
        <v>5514</v>
      </c>
      <c r="I282" s="14">
        <v>64</v>
      </c>
    </row>
    <row r="283" spans="1:9" x14ac:dyDescent="0.3">
      <c r="A283" s="16" t="s">
        <v>1783</v>
      </c>
      <c r="B283" s="17" t="s">
        <v>6083</v>
      </c>
      <c r="C283" s="17" t="s">
        <v>6084</v>
      </c>
      <c r="D283" s="17" t="s">
        <v>5526</v>
      </c>
      <c r="E283" s="17" t="s">
        <v>5604</v>
      </c>
      <c r="F283" s="17" t="s">
        <v>5605</v>
      </c>
      <c r="G283" s="17" t="s">
        <v>5522</v>
      </c>
      <c r="H283" s="17" t="s">
        <v>5523</v>
      </c>
      <c r="I283" s="18">
        <v>26</v>
      </c>
    </row>
    <row r="284" spans="1:9" x14ac:dyDescent="0.3">
      <c r="A284" s="16" t="s">
        <v>1313</v>
      </c>
      <c r="B284" s="17" t="s">
        <v>6085</v>
      </c>
      <c r="C284" s="17" t="s">
        <v>5629</v>
      </c>
      <c r="D284" s="17" t="s">
        <v>5510</v>
      </c>
      <c r="E284" s="17" t="s">
        <v>5752</v>
      </c>
      <c r="F284" s="17" t="s">
        <v>5830</v>
      </c>
      <c r="G284" s="17" t="s">
        <v>5539</v>
      </c>
      <c r="H284" s="17" t="s">
        <v>5540</v>
      </c>
      <c r="I284" s="18">
        <v>36</v>
      </c>
    </row>
    <row r="285" spans="1:9" x14ac:dyDescent="0.3">
      <c r="A285" s="16" t="s">
        <v>767</v>
      </c>
      <c r="B285" s="17" t="s">
        <v>6085</v>
      </c>
      <c r="C285" s="17" t="s">
        <v>6053</v>
      </c>
      <c r="D285" s="17" t="s">
        <v>5510</v>
      </c>
      <c r="E285" s="17" t="s">
        <v>6086</v>
      </c>
      <c r="F285" s="17" t="s">
        <v>5592</v>
      </c>
      <c r="G285" s="17" t="s">
        <v>5567</v>
      </c>
      <c r="H285" s="17" t="s">
        <v>5568</v>
      </c>
      <c r="I285" s="18">
        <v>69</v>
      </c>
    </row>
    <row r="286" spans="1:9" x14ac:dyDescent="0.3">
      <c r="A286" s="12" t="s">
        <v>943</v>
      </c>
      <c r="B286" s="13" t="s">
        <v>6085</v>
      </c>
      <c r="C286" s="13" t="s">
        <v>6087</v>
      </c>
      <c r="D286" s="13" t="s">
        <v>5510</v>
      </c>
      <c r="E286" s="13" t="s">
        <v>5549</v>
      </c>
      <c r="F286" s="13" t="s">
        <v>5550</v>
      </c>
      <c r="G286" s="13" t="s">
        <v>5522</v>
      </c>
      <c r="H286" s="13" t="s">
        <v>5523</v>
      </c>
      <c r="I286" s="14">
        <v>74</v>
      </c>
    </row>
    <row r="287" spans="1:9" x14ac:dyDescent="0.3">
      <c r="A287" s="16" t="s">
        <v>145</v>
      </c>
      <c r="B287" s="17" t="s">
        <v>6088</v>
      </c>
      <c r="C287" s="17" t="s">
        <v>6089</v>
      </c>
      <c r="D287" s="17" t="s">
        <v>5510</v>
      </c>
      <c r="E287" s="17" t="s">
        <v>5569</v>
      </c>
      <c r="F287" s="17" t="s">
        <v>5569</v>
      </c>
      <c r="G287" s="17" t="s">
        <v>5513</v>
      </c>
      <c r="H287" s="17" t="s">
        <v>5514</v>
      </c>
      <c r="I287" s="18">
        <v>60</v>
      </c>
    </row>
    <row r="288" spans="1:9" x14ac:dyDescent="0.3">
      <c r="A288" s="16" t="s">
        <v>1252</v>
      </c>
      <c r="B288" s="17" t="s">
        <v>6088</v>
      </c>
      <c r="C288" s="17" t="s">
        <v>6089</v>
      </c>
      <c r="D288" s="17" t="s">
        <v>5519</v>
      </c>
      <c r="E288" s="17" t="s">
        <v>5836</v>
      </c>
      <c r="F288" s="17" t="s">
        <v>5605</v>
      </c>
      <c r="G288" s="17" t="s">
        <v>5522</v>
      </c>
      <c r="H288" s="17" t="s">
        <v>5523</v>
      </c>
      <c r="I288" s="18">
        <v>67</v>
      </c>
    </row>
    <row r="289" spans="1:9" x14ac:dyDescent="0.3">
      <c r="A289" s="12" t="s">
        <v>445</v>
      </c>
      <c r="B289" s="13" t="s">
        <v>6088</v>
      </c>
      <c r="C289" s="13" t="s">
        <v>5686</v>
      </c>
      <c r="D289" s="13" t="s">
        <v>5519</v>
      </c>
      <c r="E289" s="13" t="s">
        <v>6090</v>
      </c>
      <c r="F289" s="13" t="s">
        <v>5649</v>
      </c>
      <c r="G289" s="13" t="s">
        <v>5535</v>
      </c>
      <c r="H289" s="13" t="s">
        <v>5536</v>
      </c>
      <c r="I289" s="14">
        <v>70</v>
      </c>
    </row>
    <row r="290" spans="1:9" x14ac:dyDescent="0.3">
      <c r="A290" s="16" t="s">
        <v>90</v>
      </c>
      <c r="B290" s="17" t="s">
        <v>6088</v>
      </c>
      <c r="C290" s="17" t="s">
        <v>5686</v>
      </c>
      <c r="D290" s="17" t="s">
        <v>5519</v>
      </c>
      <c r="E290" s="17" t="s">
        <v>5595</v>
      </c>
      <c r="F290" s="17" t="s">
        <v>5521</v>
      </c>
      <c r="G290" s="17" t="s">
        <v>5522</v>
      </c>
      <c r="H290" s="17" t="s">
        <v>5523</v>
      </c>
      <c r="I290" s="18">
        <v>80</v>
      </c>
    </row>
    <row r="291" spans="1:9" x14ac:dyDescent="0.3">
      <c r="A291" s="16" t="s">
        <v>958</v>
      </c>
      <c r="B291" s="17" t="s">
        <v>6091</v>
      </c>
      <c r="C291" s="17" t="s">
        <v>6092</v>
      </c>
      <c r="D291" s="17" t="s">
        <v>5526</v>
      </c>
      <c r="E291" s="17" t="s">
        <v>5545</v>
      </c>
      <c r="F291" s="17" t="s">
        <v>5546</v>
      </c>
      <c r="G291" s="17" t="s">
        <v>5535</v>
      </c>
      <c r="H291" s="17" t="s">
        <v>5536</v>
      </c>
      <c r="I291" s="18">
        <v>61</v>
      </c>
    </row>
    <row r="292" spans="1:9" x14ac:dyDescent="0.3">
      <c r="A292" s="16" t="s">
        <v>1231</v>
      </c>
      <c r="B292" s="17" t="s">
        <v>6091</v>
      </c>
      <c r="C292" s="17" t="s">
        <v>6093</v>
      </c>
      <c r="D292" s="17" t="s">
        <v>5510</v>
      </c>
      <c r="E292" s="17" t="s">
        <v>5945</v>
      </c>
      <c r="F292" s="17" t="s">
        <v>5652</v>
      </c>
      <c r="G292" s="17" t="s">
        <v>5535</v>
      </c>
      <c r="H292" s="17" t="s">
        <v>5536</v>
      </c>
      <c r="I292" s="18">
        <v>57</v>
      </c>
    </row>
    <row r="293" spans="1:9" x14ac:dyDescent="0.3">
      <c r="A293" s="16" t="s">
        <v>625</v>
      </c>
      <c r="B293" s="17" t="s">
        <v>6094</v>
      </c>
      <c r="C293" s="17" t="s">
        <v>6095</v>
      </c>
      <c r="D293" s="17" t="s">
        <v>5526</v>
      </c>
      <c r="E293" s="17" t="s">
        <v>5549</v>
      </c>
      <c r="F293" s="17" t="s">
        <v>5550</v>
      </c>
      <c r="G293" s="17" t="s">
        <v>5522</v>
      </c>
      <c r="H293" s="17" t="s">
        <v>5523</v>
      </c>
      <c r="I293" s="18">
        <v>31</v>
      </c>
    </row>
    <row r="294" spans="1:9" x14ac:dyDescent="0.3">
      <c r="A294" s="12" t="s">
        <v>1045</v>
      </c>
      <c r="B294" s="13" t="s">
        <v>6094</v>
      </c>
      <c r="C294" s="13" t="s">
        <v>6096</v>
      </c>
      <c r="D294" s="13" t="s">
        <v>5519</v>
      </c>
      <c r="E294" s="13" t="s">
        <v>5624</v>
      </c>
      <c r="F294" s="13" t="s">
        <v>5605</v>
      </c>
      <c r="G294" s="13" t="s">
        <v>5522</v>
      </c>
      <c r="H294" s="13" t="s">
        <v>5523</v>
      </c>
      <c r="I294" s="14">
        <v>30</v>
      </c>
    </row>
    <row r="295" spans="1:9" x14ac:dyDescent="0.3">
      <c r="A295" s="16" t="s">
        <v>407</v>
      </c>
      <c r="B295" s="17" t="s">
        <v>6094</v>
      </c>
      <c r="C295" s="17" t="s">
        <v>6096</v>
      </c>
      <c r="D295" s="17" t="s">
        <v>5510</v>
      </c>
      <c r="E295" s="17" t="s">
        <v>6097</v>
      </c>
      <c r="F295" s="17" t="s">
        <v>5592</v>
      </c>
      <c r="G295" s="17" t="s">
        <v>5567</v>
      </c>
      <c r="H295" s="17" t="s">
        <v>5568</v>
      </c>
      <c r="I295" s="18">
        <v>77</v>
      </c>
    </row>
    <row r="296" spans="1:9" x14ac:dyDescent="0.3">
      <c r="A296" s="12" t="s">
        <v>997</v>
      </c>
      <c r="B296" s="13" t="s">
        <v>6094</v>
      </c>
      <c r="C296" s="13" t="s">
        <v>6096</v>
      </c>
      <c r="D296" s="13" t="s">
        <v>5526</v>
      </c>
      <c r="E296" s="13" t="s">
        <v>5552</v>
      </c>
      <c r="F296" s="13" t="s">
        <v>5534</v>
      </c>
      <c r="G296" s="13" t="s">
        <v>5535</v>
      </c>
      <c r="H296" s="13" t="s">
        <v>5536</v>
      </c>
      <c r="I296" s="14">
        <v>52</v>
      </c>
    </row>
    <row r="297" spans="1:9" x14ac:dyDescent="0.3">
      <c r="A297" s="16" t="s">
        <v>2205</v>
      </c>
      <c r="B297" s="17" t="s">
        <v>6098</v>
      </c>
      <c r="C297" s="17" t="s">
        <v>5811</v>
      </c>
      <c r="D297" s="17" t="s">
        <v>5526</v>
      </c>
      <c r="E297" s="17" t="s">
        <v>5983</v>
      </c>
      <c r="F297" s="17" t="s">
        <v>5566</v>
      </c>
      <c r="G297" s="17" t="s">
        <v>5567</v>
      </c>
      <c r="H297" s="17" t="s">
        <v>5568</v>
      </c>
      <c r="I297" s="18">
        <v>67</v>
      </c>
    </row>
    <row r="298" spans="1:9" x14ac:dyDescent="0.3">
      <c r="A298" s="16" t="s">
        <v>395</v>
      </c>
      <c r="B298" s="17" t="s">
        <v>6098</v>
      </c>
      <c r="C298" s="17" t="s">
        <v>5811</v>
      </c>
      <c r="D298" s="17" t="s">
        <v>5510</v>
      </c>
      <c r="E298" s="17" t="s">
        <v>6099</v>
      </c>
      <c r="F298" s="17" t="s">
        <v>5854</v>
      </c>
      <c r="G298" s="17" t="s">
        <v>5535</v>
      </c>
      <c r="H298" s="17" t="s">
        <v>5536</v>
      </c>
      <c r="I298" s="18">
        <v>36</v>
      </c>
    </row>
    <row r="299" spans="1:9" x14ac:dyDescent="0.3">
      <c r="A299" s="16" t="s">
        <v>656</v>
      </c>
      <c r="B299" s="17" t="s">
        <v>6100</v>
      </c>
      <c r="C299" s="17" t="s">
        <v>6101</v>
      </c>
      <c r="D299" s="17" t="s">
        <v>5519</v>
      </c>
      <c r="E299" s="17" t="s">
        <v>5569</v>
      </c>
      <c r="F299" s="17" t="s">
        <v>5569</v>
      </c>
      <c r="G299" s="17" t="s">
        <v>5513</v>
      </c>
      <c r="H299" s="17" t="s">
        <v>5514</v>
      </c>
      <c r="I299" s="18">
        <v>38</v>
      </c>
    </row>
    <row r="300" spans="1:9" x14ac:dyDescent="0.3">
      <c r="A300" s="16" t="s">
        <v>2726</v>
      </c>
      <c r="B300" s="17" t="s">
        <v>6102</v>
      </c>
      <c r="C300" s="17" t="s">
        <v>6103</v>
      </c>
      <c r="D300" s="17" t="s">
        <v>5510</v>
      </c>
      <c r="E300" s="17" t="s">
        <v>5666</v>
      </c>
      <c r="F300" s="17" t="s">
        <v>5667</v>
      </c>
      <c r="G300" s="17" t="s">
        <v>5539</v>
      </c>
      <c r="H300" s="17" t="s">
        <v>5540</v>
      </c>
      <c r="I300" s="18">
        <v>36</v>
      </c>
    </row>
    <row r="301" spans="1:9" x14ac:dyDescent="0.3">
      <c r="A301" s="16" t="s">
        <v>1541</v>
      </c>
      <c r="B301" s="17" t="s">
        <v>6104</v>
      </c>
      <c r="C301" s="17" t="s">
        <v>6105</v>
      </c>
      <c r="D301" s="17" t="s">
        <v>5510</v>
      </c>
      <c r="E301" s="17" t="s">
        <v>5658</v>
      </c>
      <c r="F301" s="17" t="s">
        <v>5559</v>
      </c>
      <c r="G301" s="17" t="s">
        <v>5522</v>
      </c>
      <c r="H301" s="17" t="s">
        <v>5523</v>
      </c>
      <c r="I301" s="18">
        <v>36</v>
      </c>
    </row>
    <row r="302" spans="1:9" x14ac:dyDescent="0.3">
      <c r="A302" s="12" t="s">
        <v>1690</v>
      </c>
      <c r="B302" s="13" t="s">
        <v>6106</v>
      </c>
      <c r="C302" s="13" t="s">
        <v>6107</v>
      </c>
      <c r="D302" s="13" t="s">
        <v>5519</v>
      </c>
      <c r="E302" s="13" t="s">
        <v>6108</v>
      </c>
      <c r="F302" s="13" t="s">
        <v>6109</v>
      </c>
      <c r="G302" s="13" t="s">
        <v>5539</v>
      </c>
      <c r="H302" s="13" t="s">
        <v>5540</v>
      </c>
      <c r="I302" s="14">
        <v>62</v>
      </c>
    </row>
    <row r="303" spans="1:9" x14ac:dyDescent="0.3">
      <c r="A303" s="12" t="s">
        <v>163</v>
      </c>
      <c r="B303" s="13" t="s">
        <v>6110</v>
      </c>
      <c r="C303" s="13" t="s">
        <v>6111</v>
      </c>
      <c r="D303" s="13" t="s">
        <v>5526</v>
      </c>
      <c r="E303" s="13" t="s">
        <v>5611</v>
      </c>
      <c r="F303" s="13" t="s">
        <v>5532</v>
      </c>
      <c r="G303" s="13" t="s">
        <v>5522</v>
      </c>
      <c r="H303" s="13" t="s">
        <v>5523</v>
      </c>
      <c r="I303" s="14">
        <v>41</v>
      </c>
    </row>
    <row r="304" spans="1:9" x14ac:dyDescent="0.3">
      <c r="A304" s="12" t="s">
        <v>1168</v>
      </c>
      <c r="B304" s="13" t="s">
        <v>6110</v>
      </c>
      <c r="C304" s="13" t="s">
        <v>6112</v>
      </c>
      <c r="D304" s="13" t="s">
        <v>5526</v>
      </c>
      <c r="E304" s="13" t="s">
        <v>6113</v>
      </c>
      <c r="F304" s="13" t="s">
        <v>6114</v>
      </c>
      <c r="G304" s="13" t="s">
        <v>5567</v>
      </c>
      <c r="H304" s="13" t="s">
        <v>5568</v>
      </c>
      <c r="I304" s="14">
        <v>74</v>
      </c>
    </row>
    <row r="305" spans="1:9" x14ac:dyDescent="0.3">
      <c r="A305" s="12" t="s">
        <v>481</v>
      </c>
      <c r="B305" s="13" t="s">
        <v>6115</v>
      </c>
      <c r="C305" s="13" t="s">
        <v>6116</v>
      </c>
      <c r="D305" s="13" t="s">
        <v>5510</v>
      </c>
      <c r="E305" s="13" t="s">
        <v>6117</v>
      </c>
      <c r="F305" s="13" t="s">
        <v>5576</v>
      </c>
      <c r="G305" s="13" t="s">
        <v>5535</v>
      </c>
      <c r="H305" s="13" t="s">
        <v>5536</v>
      </c>
      <c r="I305" s="14">
        <v>37</v>
      </c>
    </row>
    <row r="306" spans="1:9" x14ac:dyDescent="0.3">
      <c r="A306" s="12" t="s">
        <v>1663</v>
      </c>
      <c r="B306" s="13" t="s">
        <v>6118</v>
      </c>
      <c r="C306" s="13" t="s">
        <v>6119</v>
      </c>
      <c r="D306" s="13" t="s">
        <v>5510</v>
      </c>
      <c r="E306" s="13" t="s">
        <v>6120</v>
      </c>
      <c r="F306" s="13" t="s">
        <v>5592</v>
      </c>
      <c r="G306" s="13" t="s">
        <v>5567</v>
      </c>
      <c r="H306" s="13" t="s">
        <v>5568</v>
      </c>
      <c r="I306" s="14">
        <v>75</v>
      </c>
    </row>
    <row r="307" spans="1:9" x14ac:dyDescent="0.3">
      <c r="A307" s="16" t="s">
        <v>604</v>
      </c>
      <c r="B307" s="17" t="s">
        <v>6121</v>
      </c>
      <c r="C307" s="17" t="s">
        <v>6122</v>
      </c>
      <c r="D307" s="17" t="s">
        <v>5510</v>
      </c>
      <c r="E307" s="17" t="s">
        <v>5740</v>
      </c>
      <c r="F307" s="17" t="s">
        <v>5623</v>
      </c>
      <c r="G307" s="17" t="s">
        <v>5522</v>
      </c>
      <c r="H307" s="17" t="s">
        <v>5523</v>
      </c>
      <c r="I307" s="18">
        <v>67</v>
      </c>
    </row>
    <row r="308" spans="1:9" x14ac:dyDescent="0.3">
      <c r="A308" s="16" t="s">
        <v>331</v>
      </c>
      <c r="B308" s="17" t="s">
        <v>6121</v>
      </c>
      <c r="C308" s="17" t="s">
        <v>6123</v>
      </c>
      <c r="D308" s="17" t="s">
        <v>5526</v>
      </c>
      <c r="E308" s="17" t="s">
        <v>6124</v>
      </c>
      <c r="F308" s="17" t="s">
        <v>5556</v>
      </c>
      <c r="G308" s="17" t="s">
        <v>5513</v>
      </c>
      <c r="H308" s="17" t="s">
        <v>5514</v>
      </c>
      <c r="I308" s="18">
        <v>30</v>
      </c>
    </row>
    <row r="309" spans="1:9" x14ac:dyDescent="0.3">
      <c r="A309" s="16" t="s">
        <v>1572</v>
      </c>
      <c r="B309" s="17" t="s">
        <v>6125</v>
      </c>
      <c r="C309" s="17" t="s">
        <v>6126</v>
      </c>
      <c r="D309" s="17" t="s">
        <v>5519</v>
      </c>
      <c r="E309" s="17" t="s">
        <v>6127</v>
      </c>
      <c r="F309" s="17" t="s">
        <v>5667</v>
      </c>
      <c r="G309" s="17" t="s">
        <v>5539</v>
      </c>
      <c r="H309" s="17" t="s">
        <v>5540</v>
      </c>
      <c r="I309" s="18">
        <v>51</v>
      </c>
    </row>
    <row r="310" spans="1:9" x14ac:dyDescent="0.3">
      <c r="A310" s="16" t="s">
        <v>242</v>
      </c>
      <c r="B310" s="17" t="s">
        <v>6125</v>
      </c>
      <c r="C310" s="17" t="s">
        <v>6126</v>
      </c>
      <c r="D310" s="17" t="s">
        <v>5526</v>
      </c>
      <c r="E310" s="17" t="s">
        <v>5570</v>
      </c>
      <c r="F310" s="17" t="s">
        <v>5521</v>
      </c>
      <c r="G310" s="17" t="s">
        <v>5522</v>
      </c>
      <c r="H310" s="17" t="s">
        <v>5523</v>
      </c>
      <c r="I310" s="18">
        <v>77</v>
      </c>
    </row>
    <row r="311" spans="1:9" x14ac:dyDescent="0.3">
      <c r="A311" s="12" t="s">
        <v>1416</v>
      </c>
      <c r="B311" s="13" t="s">
        <v>6125</v>
      </c>
      <c r="C311" s="13" t="s">
        <v>6128</v>
      </c>
      <c r="D311" s="13" t="s">
        <v>5519</v>
      </c>
      <c r="E311" s="13" t="s">
        <v>6129</v>
      </c>
      <c r="F311" s="13" t="s">
        <v>5884</v>
      </c>
      <c r="G311" s="13" t="s">
        <v>5535</v>
      </c>
      <c r="H311" s="13" t="s">
        <v>5536</v>
      </c>
      <c r="I311" s="14">
        <v>64</v>
      </c>
    </row>
    <row r="312" spans="1:9" x14ac:dyDescent="0.3">
      <c r="A312" s="16" t="s">
        <v>823</v>
      </c>
      <c r="B312" s="17" t="s">
        <v>6130</v>
      </c>
      <c r="C312" s="17" t="s">
        <v>6131</v>
      </c>
      <c r="D312" s="17" t="s">
        <v>5526</v>
      </c>
      <c r="E312" s="17" t="s">
        <v>5627</v>
      </c>
      <c r="F312" s="17" t="s">
        <v>5623</v>
      </c>
      <c r="G312" s="17" t="s">
        <v>5522</v>
      </c>
      <c r="H312" s="17" t="s">
        <v>5523</v>
      </c>
      <c r="I312" s="18">
        <v>28</v>
      </c>
    </row>
    <row r="313" spans="1:9" x14ac:dyDescent="0.3">
      <c r="A313" s="12" t="s">
        <v>211</v>
      </c>
      <c r="B313" s="13" t="s">
        <v>6130</v>
      </c>
      <c r="C313" s="13" t="s">
        <v>6131</v>
      </c>
      <c r="D313" s="13" t="s">
        <v>5510</v>
      </c>
      <c r="E313" s="13" t="s">
        <v>6132</v>
      </c>
      <c r="F313" s="13" t="s">
        <v>5692</v>
      </c>
      <c r="G313" s="13" t="s">
        <v>5567</v>
      </c>
      <c r="H313" s="13" t="s">
        <v>5568</v>
      </c>
      <c r="I313" s="14">
        <v>34</v>
      </c>
    </row>
    <row r="314" spans="1:9" x14ac:dyDescent="0.3">
      <c r="A314" s="16" t="s">
        <v>307</v>
      </c>
      <c r="B314" s="17" t="s">
        <v>6133</v>
      </c>
      <c r="C314" s="17" t="s">
        <v>6134</v>
      </c>
      <c r="D314" s="17" t="s">
        <v>5510</v>
      </c>
      <c r="E314" s="17" t="s">
        <v>6135</v>
      </c>
      <c r="F314" s="17" t="s">
        <v>6136</v>
      </c>
      <c r="G314" s="17" t="s">
        <v>5535</v>
      </c>
      <c r="H314" s="17" t="s">
        <v>5536</v>
      </c>
      <c r="I314" s="18">
        <v>51</v>
      </c>
    </row>
    <row r="315" spans="1:9" x14ac:dyDescent="0.3">
      <c r="A315" s="12" t="s">
        <v>29</v>
      </c>
      <c r="B315" s="13" t="s">
        <v>6137</v>
      </c>
      <c r="C315" s="13" t="s">
        <v>6138</v>
      </c>
      <c r="D315" s="13" t="s">
        <v>5519</v>
      </c>
      <c r="E315" s="13" t="s">
        <v>5595</v>
      </c>
      <c r="F315" s="13" t="s">
        <v>5521</v>
      </c>
      <c r="G315" s="13" t="s">
        <v>5522</v>
      </c>
      <c r="H315" s="13" t="s">
        <v>5523</v>
      </c>
      <c r="I315" s="14">
        <v>53</v>
      </c>
    </row>
    <row r="316" spans="1:9" x14ac:dyDescent="0.3">
      <c r="A316" s="16" t="s">
        <v>1329</v>
      </c>
      <c r="B316" s="17" t="s">
        <v>6137</v>
      </c>
      <c r="C316" s="17" t="s">
        <v>6139</v>
      </c>
      <c r="D316" s="17" t="s">
        <v>5526</v>
      </c>
      <c r="E316" s="17" t="s">
        <v>5632</v>
      </c>
      <c r="F316" s="17" t="s">
        <v>5623</v>
      </c>
      <c r="G316" s="17" t="s">
        <v>5522</v>
      </c>
      <c r="H316" s="17" t="s">
        <v>5523</v>
      </c>
      <c r="I316" s="18">
        <v>42</v>
      </c>
    </row>
    <row r="317" spans="1:9" x14ac:dyDescent="0.3">
      <c r="A317" s="16" t="s">
        <v>863</v>
      </c>
      <c r="B317" s="17" t="s">
        <v>6137</v>
      </c>
      <c r="C317" s="17" t="s">
        <v>5671</v>
      </c>
      <c r="D317" s="17" t="s">
        <v>5526</v>
      </c>
      <c r="E317" s="17" t="s">
        <v>5569</v>
      </c>
      <c r="F317" s="17" t="s">
        <v>5569</v>
      </c>
      <c r="G317" s="17" t="s">
        <v>5513</v>
      </c>
      <c r="H317" s="17" t="s">
        <v>5514</v>
      </c>
      <c r="I317" s="18">
        <v>80</v>
      </c>
    </row>
    <row r="318" spans="1:9" x14ac:dyDescent="0.3">
      <c r="A318" s="12" t="s">
        <v>1190</v>
      </c>
      <c r="B318" s="13" t="s">
        <v>6137</v>
      </c>
      <c r="C318" s="13" t="s">
        <v>6140</v>
      </c>
      <c r="D318" s="13" t="s">
        <v>5526</v>
      </c>
      <c r="E318" s="13" t="s">
        <v>5600</v>
      </c>
      <c r="F318" s="13" t="s">
        <v>5600</v>
      </c>
      <c r="G318" s="13" t="s">
        <v>5539</v>
      </c>
      <c r="H318" s="13" t="s">
        <v>5540</v>
      </c>
      <c r="I318" s="14">
        <v>50</v>
      </c>
    </row>
    <row r="319" spans="1:9" x14ac:dyDescent="0.3">
      <c r="A319" s="12" t="s">
        <v>47</v>
      </c>
      <c r="B319" s="13" t="s">
        <v>6137</v>
      </c>
      <c r="C319" s="13" t="s">
        <v>6139</v>
      </c>
      <c r="D319" s="13" t="s">
        <v>5526</v>
      </c>
      <c r="E319" s="13" t="s">
        <v>5627</v>
      </c>
      <c r="F319" s="13" t="s">
        <v>5623</v>
      </c>
      <c r="G319" s="13" t="s">
        <v>5522</v>
      </c>
      <c r="H319" s="13" t="s">
        <v>5523</v>
      </c>
      <c r="I319" s="14">
        <v>66</v>
      </c>
    </row>
    <row r="320" spans="1:9" x14ac:dyDescent="0.3">
      <c r="A320" s="12" t="s">
        <v>855</v>
      </c>
      <c r="B320" s="13" t="s">
        <v>6137</v>
      </c>
      <c r="C320" s="13" t="s">
        <v>6139</v>
      </c>
      <c r="D320" s="13" t="s">
        <v>5526</v>
      </c>
      <c r="E320" s="13" t="s">
        <v>5537</v>
      </c>
      <c r="F320" s="13" t="s">
        <v>5538</v>
      </c>
      <c r="G320" s="13" t="s">
        <v>5539</v>
      </c>
      <c r="H320" s="13" t="s">
        <v>5540</v>
      </c>
      <c r="I320" s="14">
        <v>62</v>
      </c>
    </row>
    <row r="321" spans="1:9" x14ac:dyDescent="0.3">
      <c r="A321" s="16" t="s">
        <v>1180</v>
      </c>
      <c r="B321" s="17" t="s">
        <v>6137</v>
      </c>
      <c r="C321" s="17" t="s">
        <v>6139</v>
      </c>
      <c r="D321" s="17" t="s">
        <v>5510</v>
      </c>
      <c r="E321" s="17" t="s">
        <v>6141</v>
      </c>
      <c r="F321" s="17" t="s">
        <v>5599</v>
      </c>
      <c r="G321" s="17" t="s">
        <v>5567</v>
      </c>
      <c r="H321" s="17" t="s">
        <v>5568</v>
      </c>
      <c r="I321" s="18">
        <v>52</v>
      </c>
    </row>
    <row r="322" spans="1:9" x14ac:dyDescent="0.3">
      <c r="A322" s="12" t="s">
        <v>852</v>
      </c>
      <c r="B322" s="13" t="s">
        <v>6142</v>
      </c>
      <c r="C322" s="13" t="s">
        <v>5926</v>
      </c>
      <c r="D322" s="13" t="s">
        <v>5519</v>
      </c>
      <c r="E322" s="13" t="s">
        <v>6143</v>
      </c>
      <c r="F322" s="13" t="s">
        <v>5559</v>
      </c>
      <c r="G322" s="13" t="s">
        <v>5522</v>
      </c>
      <c r="H322" s="13" t="s">
        <v>5523</v>
      </c>
      <c r="I322" s="14">
        <v>37</v>
      </c>
    </row>
    <row r="323" spans="1:9" x14ac:dyDescent="0.3">
      <c r="A323" s="16" t="s">
        <v>601</v>
      </c>
      <c r="B323" s="17" t="s">
        <v>6142</v>
      </c>
      <c r="C323" s="17" t="s">
        <v>6144</v>
      </c>
      <c r="D323" s="17" t="s">
        <v>5526</v>
      </c>
      <c r="E323" s="17" t="s">
        <v>6145</v>
      </c>
      <c r="F323" s="17" t="s">
        <v>6146</v>
      </c>
      <c r="G323" s="17" t="s">
        <v>5539</v>
      </c>
      <c r="H323" s="17" t="s">
        <v>5540</v>
      </c>
      <c r="I323" s="18">
        <v>70</v>
      </c>
    </row>
    <row r="324" spans="1:9" x14ac:dyDescent="0.3">
      <c r="A324" s="16" t="s">
        <v>296</v>
      </c>
      <c r="B324" s="17" t="s">
        <v>6142</v>
      </c>
      <c r="C324" s="17" t="s">
        <v>6144</v>
      </c>
      <c r="D324" s="17" t="s">
        <v>5510</v>
      </c>
      <c r="E324" s="17" t="s">
        <v>6147</v>
      </c>
      <c r="F324" s="17" t="s">
        <v>5727</v>
      </c>
      <c r="G324" s="17" t="s">
        <v>5535</v>
      </c>
      <c r="H324" s="17" t="s">
        <v>5536</v>
      </c>
      <c r="I324" s="18">
        <v>79</v>
      </c>
    </row>
    <row r="325" spans="1:9" x14ac:dyDescent="0.3">
      <c r="A325" s="12" t="s">
        <v>1310</v>
      </c>
      <c r="B325" s="13" t="s">
        <v>6148</v>
      </c>
      <c r="C325" s="13" t="s">
        <v>6149</v>
      </c>
      <c r="D325" s="13" t="s">
        <v>5510</v>
      </c>
      <c r="E325" s="13" t="s">
        <v>5672</v>
      </c>
      <c r="F325" s="13" t="s">
        <v>5576</v>
      </c>
      <c r="G325" s="13" t="s">
        <v>5535</v>
      </c>
      <c r="H325" s="13" t="s">
        <v>5536</v>
      </c>
      <c r="I325" s="14">
        <v>76</v>
      </c>
    </row>
    <row r="326" spans="1:9" x14ac:dyDescent="0.3">
      <c r="A326" s="16" t="s">
        <v>322</v>
      </c>
      <c r="B326" s="17" t="s">
        <v>6148</v>
      </c>
      <c r="C326" s="17" t="s">
        <v>6150</v>
      </c>
      <c r="D326" s="17" t="s">
        <v>5526</v>
      </c>
      <c r="E326" s="17" t="s">
        <v>6151</v>
      </c>
      <c r="F326" s="17" t="s">
        <v>6152</v>
      </c>
      <c r="G326" s="17" t="s">
        <v>5539</v>
      </c>
      <c r="H326" s="17" t="s">
        <v>5540</v>
      </c>
      <c r="I326" s="18">
        <v>28</v>
      </c>
    </row>
    <row r="327" spans="1:9" x14ac:dyDescent="0.3">
      <c r="A327" s="16" t="s">
        <v>293</v>
      </c>
      <c r="B327" s="17" t="s">
        <v>6148</v>
      </c>
      <c r="C327" s="17" t="s">
        <v>6149</v>
      </c>
      <c r="D327" s="17" t="s">
        <v>5519</v>
      </c>
      <c r="E327" s="17" t="s">
        <v>6153</v>
      </c>
      <c r="F327" s="17" t="s">
        <v>5544</v>
      </c>
      <c r="G327" s="17" t="s">
        <v>5513</v>
      </c>
      <c r="H327" s="17" t="s">
        <v>5514</v>
      </c>
      <c r="I327" s="18">
        <v>63</v>
      </c>
    </row>
    <row r="328" spans="1:9" x14ac:dyDescent="0.3">
      <c r="A328" s="12" t="s">
        <v>1284</v>
      </c>
      <c r="B328" s="13" t="s">
        <v>6154</v>
      </c>
      <c r="C328" s="13" t="s">
        <v>5843</v>
      </c>
      <c r="D328" s="13" t="s">
        <v>5526</v>
      </c>
      <c r="E328" s="13" t="s">
        <v>6155</v>
      </c>
      <c r="F328" s="13" t="s">
        <v>5655</v>
      </c>
      <c r="G328" s="13" t="s">
        <v>5567</v>
      </c>
      <c r="H328" s="13" t="s">
        <v>5568</v>
      </c>
      <c r="I328" s="14">
        <v>67</v>
      </c>
    </row>
    <row r="329" spans="1:9" x14ac:dyDescent="0.3">
      <c r="A329" s="12" t="s">
        <v>564</v>
      </c>
      <c r="B329" s="13" t="s">
        <v>6154</v>
      </c>
      <c r="C329" s="13" t="s">
        <v>6092</v>
      </c>
      <c r="D329" s="13" t="s">
        <v>5526</v>
      </c>
      <c r="E329" s="13" t="s">
        <v>6156</v>
      </c>
      <c r="F329" s="13" t="s">
        <v>5992</v>
      </c>
      <c r="G329" s="13" t="s">
        <v>5567</v>
      </c>
      <c r="H329" s="13" t="s">
        <v>5568</v>
      </c>
      <c r="I329" s="14">
        <v>34</v>
      </c>
    </row>
    <row r="330" spans="1:9" x14ac:dyDescent="0.3">
      <c r="A330" s="12" t="s">
        <v>1201</v>
      </c>
      <c r="B330" s="13" t="s">
        <v>6154</v>
      </c>
      <c r="C330" s="13" t="s">
        <v>6157</v>
      </c>
      <c r="D330" s="13" t="s">
        <v>5510</v>
      </c>
      <c r="E330" s="13" t="s">
        <v>5932</v>
      </c>
      <c r="F330" s="13" t="s">
        <v>5605</v>
      </c>
      <c r="G330" s="13" t="s">
        <v>5522</v>
      </c>
      <c r="H330" s="13" t="s">
        <v>5523</v>
      </c>
      <c r="I330" s="14">
        <v>48</v>
      </c>
    </row>
    <row r="331" spans="1:9" x14ac:dyDescent="0.3">
      <c r="A331" s="16" t="s">
        <v>1509</v>
      </c>
      <c r="B331" s="17" t="s">
        <v>6154</v>
      </c>
      <c r="C331" s="17" t="s">
        <v>6092</v>
      </c>
      <c r="D331" s="17" t="s">
        <v>5519</v>
      </c>
      <c r="E331" s="17" t="s">
        <v>5600</v>
      </c>
      <c r="F331" s="17" t="s">
        <v>5600</v>
      </c>
      <c r="G331" s="17" t="s">
        <v>5539</v>
      </c>
      <c r="H331" s="17" t="s">
        <v>5540</v>
      </c>
      <c r="I331" s="18">
        <v>75</v>
      </c>
    </row>
    <row r="332" spans="1:9" x14ac:dyDescent="0.3">
      <c r="A332" s="12" t="s">
        <v>967</v>
      </c>
      <c r="B332" s="13" t="s">
        <v>6158</v>
      </c>
      <c r="C332" s="13" t="s">
        <v>6159</v>
      </c>
      <c r="D332" s="13" t="s">
        <v>5526</v>
      </c>
      <c r="E332" s="13" t="s">
        <v>5569</v>
      </c>
      <c r="F332" s="13" t="s">
        <v>5569</v>
      </c>
      <c r="G332" s="13" t="s">
        <v>5513</v>
      </c>
      <c r="H332" s="13" t="s">
        <v>5514</v>
      </c>
      <c r="I332" s="14">
        <v>52</v>
      </c>
    </row>
    <row r="333" spans="1:9" x14ac:dyDescent="0.3">
      <c r="A333" s="16" t="s">
        <v>1762</v>
      </c>
      <c r="B333" s="17" t="s">
        <v>6158</v>
      </c>
      <c r="C333" s="17" t="s">
        <v>6159</v>
      </c>
      <c r="D333" s="17" t="s">
        <v>5510</v>
      </c>
      <c r="E333" s="17" t="s">
        <v>6038</v>
      </c>
      <c r="F333" s="17" t="s">
        <v>5838</v>
      </c>
      <c r="G333" s="17" t="s">
        <v>5539</v>
      </c>
      <c r="H333" s="17" t="s">
        <v>5540</v>
      </c>
      <c r="I333" s="18">
        <v>25</v>
      </c>
    </row>
    <row r="334" spans="1:9" x14ac:dyDescent="0.3">
      <c r="A334" s="16" t="s">
        <v>1630</v>
      </c>
      <c r="B334" s="17" t="s">
        <v>6160</v>
      </c>
      <c r="C334" s="17" t="s">
        <v>6161</v>
      </c>
      <c r="D334" s="17" t="s">
        <v>5510</v>
      </c>
      <c r="E334" s="17" t="s">
        <v>6162</v>
      </c>
      <c r="F334" s="17" t="s">
        <v>5521</v>
      </c>
      <c r="G334" s="17" t="s">
        <v>5522</v>
      </c>
      <c r="H334" s="17" t="s">
        <v>5523</v>
      </c>
      <c r="I334" s="18">
        <v>38</v>
      </c>
    </row>
    <row r="335" spans="1:9" x14ac:dyDescent="0.3">
      <c r="A335" s="12" t="s">
        <v>35</v>
      </c>
      <c r="B335" s="13" t="s">
        <v>6163</v>
      </c>
      <c r="C335" s="13" t="s">
        <v>6164</v>
      </c>
      <c r="D335" s="13" t="s">
        <v>5526</v>
      </c>
      <c r="E335" s="13" t="s">
        <v>6165</v>
      </c>
      <c r="F335" s="13" t="s">
        <v>6023</v>
      </c>
      <c r="G335" s="13" t="s">
        <v>5567</v>
      </c>
      <c r="H335" s="13" t="s">
        <v>5568</v>
      </c>
      <c r="I335" s="14">
        <v>42</v>
      </c>
    </row>
    <row r="336" spans="1:9" x14ac:dyDescent="0.3">
      <c r="A336" s="12" t="s">
        <v>1052</v>
      </c>
      <c r="B336" s="13" t="s">
        <v>6163</v>
      </c>
      <c r="C336" s="13" t="s">
        <v>5706</v>
      </c>
      <c r="D336" s="13" t="s">
        <v>5526</v>
      </c>
      <c r="E336" s="13" t="s">
        <v>5644</v>
      </c>
      <c r="F336" s="13" t="s">
        <v>5645</v>
      </c>
      <c r="G336" s="13" t="s">
        <v>5513</v>
      </c>
      <c r="H336" s="13" t="s">
        <v>5514</v>
      </c>
      <c r="I336" s="14">
        <v>62</v>
      </c>
    </row>
    <row r="337" spans="1:9" x14ac:dyDescent="0.3">
      <c r="A337" s="12" t="s">
        <v>266</v>
      </c>
      <c r="B337" s="13" t="s">
        <v>6166</v>
      </c>
      <c r="C337" s="13" t="s">
        <v>6167</v>
      </c>
      <c r="D337" s="13" t="s">
        <v>5526</v>
      </c>
      <c r="E337" s="13" t="s">
        <v>6168</v>
      </c>
      <c r="F337" s="13" t="s">
        <v>5749</v>
      </c>
      <c r="G337" s="13" t="s">
        <v>5535</v>
      </c>
      <c r="H337" s="13" t="s">
        <v>5536</v>
      </c>
      <c r="I337" s="14">
        <v>51</v>
      </c>
    </row>
    <row r="338" spans="1:9" x14ac:dyDescent="0.3">
      <c r="A338" s="16" t="s">
        <v>608</v>
      </c>
      <c r="B338" s="17" t="s">
        <v>6169</v>
      </c>
      <c r="C338" s="17" t="s">
        <v>5773</v>
      </c>
      <c r="D338" s="17" t="s">
        <v>5526</v>
      </c>
      <c r="E338" s="17" t="s">
        <v>5637</v>
      </c>
      <c r="F338" s="17" t="s">
        <v>5637</v>
      </c>
      <c r="G338" s="17" t="s">
        <v>5535</v>
      </c>
      <c r="H338" s="17" t="s">
        <v>5536</v>
      </c>
      <c r="I338" s="18">
        <v>75</v>
      </c>
    </row>
    <row r="339" spans="1:9" x14ac:dyDescent="0.3">
      <c r="A339" s="16" t="s">
        <v>1127</v>
      </c>
      <c r="B339" s="17" t="s">
        <v>6170</v>
      </c>
      <c r="C339" s="17" t="s">
        <v>5686</v>
      </c>
      <c r="D339" s="17" t="s">
        <v>5526</v>
      </c>
      <c r="E339" s="17" t="s">
        <v>6171</v>
      </c>
      <c r="F339" s="17" t="s">
        <v>5708</v>
      </c>
      <c r="G339" s="17" t="s">
        <v>5535</v>
      </c>
      <c r="H339" s="17" t="s">
        <v>5536</v>
      </c>
      <c r="I339" s="18">
        <v>69</v>
      </c>
    </row>
    <row r="340" spans="1:9" x14ac:dyDescent="0.3">
      <c r="A340" s="16" t="s">
        <v>761</v>
      </c>
      <c r="B340" s="17" t="s">
        <v>6170</v>
      </c>
      <c r="C340" s="17" t="s">
        <v>6172</v>
      </c>
      <c r="D340" s="17" t="s">
        <v>5510</v>
      </c>
      <c r="E340" s="17" t="s">
        <v>6090</v>
      </c>
      <c r="F340" s="17" t="s">
        <v>5649</v>
      </c>
      <c r="G340" s="17" t="s">
        <v>5535</v>
      </c>
      <c r="H340" s="17" t="s">
        <v>5536</v>
      </c>
      <c r="I340" s="18">
        <v>78</v>
      </c>
    </row>
    <row r="341" spans="1:9" x14ac:dyDescent="0.3">
      <c r="A341" s="12" t="s">
        <v>262</v>
      </c>
      <c r="B341" s="13" t="s">
        <v>6173</v>
      </c>
      <c r="C341" s="13" t="s">
        <v>6174</v>
      </c>
      <c r="D341" s="13" t="s">
        <v>5510</v>
      </c>
      <c r="E341" s="13" t="s">
        <v>5752</v>
      </c>
      <c r="F341" s="13" t="s">
        <v>5667</v>
      </c>
      <c r="G341" s="13" t="s">
        <v>5539</v>
      </c>
      <c r="H341" s="13" t="s">
        <v>5540</v>
      </c>
      <c r="I341" s="14">
        <v>67</v>
      </c>
    </row>
    <row r="342" spans="1:9" x14ac:dyDescent="0.3">
      <c r="A342" s="12" t="s">
        <v>946</v>
      </c>
      <c r="B342" s="13" t="s">
        <v>6175</v>
      </c>
      <c r="C342" s="13" t="s">
        <v>5621</v>
      </c>
      <c r="D342" s="13" t="s">
        <v>5510</v>
      </c>
      <c r="E342" s="13" t="s">
        <v>6176</v>
      </c>
      <c r="F342" s="13" t="s">
        <v>5605</v>
      </c>
      <c r="G342" s="13" t="s">
        <v>5522</v>
      </c>
      <c r="H342" s="13" t="s">
        <v>5523</v>
      </c>
      <c r="I342" s="14">
        <v>45</v>
      </c>
    </row>
    <row r="343" spans="1:9" x14ac:dyDescent="0.3">
      <c r="A343" s="12" t="s">
        <v>147</v>
      </c>
      <c r="B343" s="13" t="s">
        <v>6175</v>
      </c>
      <c r="C343" s="13" t="s">
        <v>6177</v>
      </c>
      <c r="D343" s="13" t="s">
        <v>5519</v>
      </c>
      <c r="E343" s="13" t="s">
        <v>6178</v>
      </c>
      <c r="F343" s="13" t="s">
        <v>6179</v>
      </c>
      <c r="G343" s="13" t="s">
        <v>5539</v>
      </c>
      <c r="H343" s="13" t="s">
        <v>5540</v>
      </c>
      <c r="I343" s="14">
        <v>61</v>
      </c>
    </row>
    <row r="344" spans="1:9" x14ac:dyDescent="0.3">
      <c r="A344" s="12" t="s">
        <v>1385</v>
      </c>
      <c r="B344" s="13" t="s">
        <v>6180</v>
      </c>
      <c r="C344" s="13" t="s">
        <v>6043</v>
      </c>
      <c r="D344" s="13" t="s">
        <v>5519</v>
      </c>
      <c r="E344" s="13" t="s">
        <v>6181</v>
      </c>
      <c r="F344" s="13" t="s">
        <v>6182</v>
      </c>
      <c r="G344" s="13" t="s">
        <v>5567</v>
      </c>
      <c r="H344" s="13" t="s">
        <v>5568</v>
      </c>
      <c r="I344" s="14">
        <v>74</v>
      </c>
    </row>
    <row r="345" spans="1:9" x14ac:dyDescent="0.3">
      <c r="A345" s="12" t="s">
        <v>303</v>
      </c>
      <c r="B345" s="13" t="s">
        <v>6183</v>
      </c>
      <c r="C345" s="13" t="s">
        <v>6184</v>
      </c>
      <c r="D345" s="13" t="s">
        <v>5519</v>
      </c>
      <c r="E345" s="13" t="s">
        <v>5903</v>
      </c>
      <c r="F345" s="13" t="s">
        <v>5566</v>
      </c>
      <c r="G345" s="13" t="s">
        <v>5567</v>
      </c>
      <c r="H345" s="13" t="s">
        <v>5568</v>
      </c>
      <c r="I345" s="14">
        <v>39</v>
      </c>
    </row>
    <row r="346" spans="1:9" x14ac:dyDescent="0.3">
      <c r="A346" s="16" t="s">
        <v>350</v>
      </c>
      <c r="B346" s="17" t="s">
        <v>6183</v>
      </c>
      <c r="C346" s="17" t="s">
        <v>5914</v>
      </c>
      <c r="D346" s="17" t="s">
        <v>5526</v>
      </c>
      <c r="E346" s="17" t="s">
        <v>6185</v>
      </c>
      <c r="F346" s="17" t="s">
        <v>6179</v>
      </c>
      <c r="G346" s="17" t="s">
        <v>5539</v>
      </c>
      <c r="H346" s="17" t="s">
        <v>5540</v>
      </c>
      <c r="I346" s="18">
        <v>27</v>
      </c>
    </row>
    <row r="347" spans="1:9" x14ac:dyDescent="0.3">
      <c r="A347" s="12" t="s">
        <v>524</v>
      </c>
      <c r="B347" s="13" t="s">
        <v>6186</v>
      </c>
      <c r="C347" s="13" t="s">
        <v>5999</v>
      </c>
      <c r="D347" s="13" t="s">
        <v>5526</v>
      </c>
      <c r="E347" s="13" t="s">
        <v>5569</v>
      </c>
      <c r="F347" s="13" t="s">
        <v>5569</v>
      </c>
      <c r="G347" s="13" t="s">
        <v>5513</v>
      </c>
      <c r="H347" s="13" t="s">
        <v>5514</v>
      </c>
      <c r="I347" s="14">
        <v>38</v>
      </c>
    </row>
    <row r="348" spans="1:9" x14ac:dyDescent="0.3">
      <c r="A348" s="12" t="s">
        <v>1174</v>
      </c>
      <c r="B348" s="13" t="s">
        <v>6187</v>
      </c>
      <c r="C348" s="13" t="s">
        <v>6188</v>
      </c>
      <c r="D348" s="13" t="s">
        <v>5510</v>
      </c>
      <c r="E348" s="13" t="s">
        <v>6189</v>
      </c>
      <c r="F348" s="13" t="s">
        <v>5678</v>
      </c>
      <c r="G348" s="13" t="s">
        <v>5513</v>
      </c>
      <c r="H348" s="13" t="s">
        <v>5514</v>
      </c>
      <c r="I348" s="14">
        <v>66</v>
      </c>
    </row>
    <row r="349" spans="1:9" x14ac:dyDescent="0.3">
      <c r="A349" s="12" t="s">
        <v>1178</v>
      </c>
      <c r="B349" s="13" t="s">
        <v>6187</v>
      </c>
      <c r="C349" s="13" t="s">
        <v>6188</v>
      </c>
      <c r="D349" s="13" t="s">
        <v>5526</v>
      </c>
      <c r="E349" s="13" t="s">
        <v>5640</v>
      </c>
      <c r="F349" s="13" t="s">
        <v>5521</v>
      </c>
      <c r="G349" s="13" t="s">
        <v>5522</v>
      </c>
      <c r="H349" s="13" t="s">
        <v>5523</v>
      </c>
      <c r="I349" s="14">
        <v>31</v>
      </c>
    </row>
    <row r="350" spans="1:9" x14ac:dyDescent="0.3">
      <c r="A350" s="16" t="s">
        <v>204</v>
      </c>
      <c r="B350" s="17" t="s">
        <v>6190</v>
      </c>
      <c r="C350" s="17" t="s">
        <v>6191</v>
      </c>
      <c r="D350" s="17" t="s">
        <v>5526</v>
      </c>
      <c r="E350" s="17" t="s">
        <v>5569</v>
      </c>
      <c r="F350" s="17" t="s">
        <v>5569</v>
      </c>
      <c r="G350" s="17" t="s">
        <v>5513</v>
      </c>
      <c r="H350" s="17" t="s">
        <v>5514</v>
      </c>
      <c r="I350" s="18">
        <v>31</v>
      </c>
    </row>
    <row r="351" spans="1:9" x14ac:dyDescent="0.3">
      <c r="A351" s="16" t="s">
        <v>247</v>
      </c>
      <c r="B351" s="17" t="s">
        <v>6190</v>
      </c>
      <c r="C351" s="17" t="s">
        <v>6192</v>
      </c>
      <c r="D351" s="17" t="s">
        <v>5526</v>
      </c>
      <c r="E351" s="17" t="s">
        <v>5600</v>
      </c>
      <c r="F351" s="17" t="s">
        <v>5600</v>
      </c>
      <c r="G351" s="17" t="s">
        <v>5539</v>
      </c>
      <c r="H351" s="17" t="s">
        <v>5540</v>
      </c>
      <c r="I351" s="18">
        <v>70</v>
      </c>
    </row>
    <row r="352" spans="1:9" x14ac:dyDescent="0.3">
      <c r="A352" s="16" t="s">
        <v>1592</v>
      </c>
      <c r="B352" s="17" t="s">
        <v>6190</v>
      </c>
      <c r="C352" s="17" t="s">
        <v>6191</v>
      </c>
      <c r="D352" s="17" t="s">
        <v>5526</v>
      </c>
      <c r="E352" s="17" t="s">
        <v>5885</v>
      </c>
      <c r="F352" s="17" t="s">
        <v>5885</v>
      </c>
      <c r="G352" s="17" t="s">
        <v>5513</v>
      </c>
      <c r="H352" s="17" t="s">
        <v>5514</v>
      </c>
      <c r="I352" s="18">
        <v>58</v>
      </c>
    </row>
    <row r="353" spans="1:9" x14ac:dyDescent="0.3">
      <c r="A353" s="16" t="s">
        <v>1566</v>
      </c>
      <c r="B353" s="17" t="s">
        <v>6193</v>
      </c>
      <c r="C353" s="17" t="s">
        <v>6194</v>
      </c>
      <c r="D353" s="17" t="s">
        <v>5526</v>
      </c>
      <c r="E353" s="17" t="s">
        <v>5827</v>
      </c>
      <c r="F353" s="17" t="s">
        <v>5667</v>
      </c>
      <c r="G353" s="17" t="s">
        <v>5539</v>
      </c>
      <c r="H353" s="17" t="s">
        <v>5540</v>
      </c>
      <c r="I353" s="18">
        <v>63</v>
      </c>
    </row>
    <row r="354" spans="1:9" x14ac:dyDescent="0.3">
      <c r="A354" s="12" t="s">
        <v>252</v>
      </c>
      <c r="B354" s="13" t="s">
        <v>6195</v>
      </c>
      <c r="C354" s="13" t="s">
        <v>6196</v>
      </c>
      <c r="D354" s="13" t="s">
        <v>5526</v>
      </c>
      <c r="E354" s="13" t="s">
        <v>5874</v>
      </c>
      <c r="F354" s="13" t="s">
        <v>5592</v>
      </c>
      <c r="G354" s="13" t="s">
        <v>5567</v>
      </c>
      <c r="H354" s="13" t="s">
        <v>5568</v>
      </c>
      <c r="I354" s="14">
        <v>50</v>
      </c>
    </row>
    <row r="355" spans="1:9" x14ac:dyDescent="0.3">
      <c r="A355" s="12" t="s">
        <v>1702</v>
      </c>
      <c r="B355" s="13" t="s">
        <v>6197</v>
      </c>
      <c r="C355" s="13" t="s">
        <v>5608</v>
      </c>
      <c r="D355" s="13" t="s">
        <v>5526</v>
      </c>
      <c r="E355" s="13" t="s">
        <v>5595</v>
      </c>
      <c r="F355" s="13" t="s">
        <v>5521</v>
      </c>
      <c r="G355" s="13" t="s">
        <v>5522</v>
      </c>
      <c r="H355" s="13" t="s">
        <v>5523</v>
      </c>
      <c r="I355" s="14">
        <v>41</v>
      </c>
    </row>
    <row r="356" spans="1:9" x14ac:dyDescent="0.3">
      <c r="A356" s="16" t="s">
        <v>713</v>
      </c>
      <c r="B356" s="17" t="s">
        <v>6197</v>
      </c>
      <c r="C356" s="17" t="s">
        <v>6198</v>
      </c>
      <c r="D356" s="17" t="s">
        <v>5510</v>
      </c>
      <c r="E356" s="17" t="s">
        <v>5604</v>
      </c>
      <c r="F356" s="17" t="s">
        <v>5605</v>
      </c>
      <c r="G356" s="17" t="s">
        <v>5522</v>
      </c>
      <c r="H356" s="17" t="s">
        <v>5523</v>
      </c>
      <c r="I356" s="18">
        <v>80</v>
      </c>
    </row>
    <row r="357" spans="1:9" x14ac:dyDescent="0.3">
      <c r="A357" s="16" t="s">
        <v>155</v>
      </c>
      <c r="B357" s="17" t="s">
        <v>6197</v>
      </c>
      <c r="C357" s="17" t="s">
        <v>6198</v>
      </c>
      <c r="D357" s="17" t="s">
        <v>5526</v>
      </c>
      <c r="E357" s="17" t="s">
        <v>5988</v>
      </c>
      <c r="F357" s="17" t="s">
        <v>5528</v>
      </c>
      <c r="G357" s="17" t="s">
        <v>5513</v>
      </c>
      <c r="H357" s="17" t="s">
        <v>5514</v>
      </c>
      <c r="I357" s="18">
        <v>25</v>
      </c>
    </row>
    <row r="358" spans="1:9" x14ac:dyDescent="0.3">
      <c r="A358" s="16" t="s">
        <v>354</v>
      </c>
      <c r="B358" s="17" t="s">
        <v>6199</v>
      </c>
      <c r="C358" s="17" t="s">
        <v>6200</v>
      </c>
      <c r="D358" s="17" t="s">
        <v>5510</v>
      </c>
      <c r="E358" s="17" t="s">
        <v>5721</v>
      </c>
      <c r="F358" s="17" t="s">
        <v>5592</v>
      </c>
      <c r="G358" s="17" t="s">
        <v>5567</v>
      </c>
      <c r="H358" s="17" t="s">
        <v>5568</v>
      </c>
      <c r="I358" s="18">
        <v>65</v>
      </c>
    </row>
    <row r="359" spans="1:9" x14ac:dyDescent="0.3">
      <c r="A359" s="16" t="s">
        <v>71</v>
      </c>
      <c r="B359" s="17" t="s">
        <v>6199</v>
      </c>
      <c r="C359" s="17" t="s">
        <v>6201</v>
      </c>
      <c r="D359" s="17" t="s">
        <v>5519</v>
      </c>
      <c r="E359" s="17" t="s">
        <v>5624</v>
      </c>
      <c r="F359" s="17" t="s">
        <v>5605</v>
      </c>
      <c r="G359" s="17" t="s">
        <v>5522</v>
      </c>
      <c r="H359" s="17" t="s">
        <v>5523</v>
      </c>
      <c r="I359" s="18">
        <v>73</v>
      </c>
    </row>
    <row r="360" spans="1:9" x14ac:dyDescent="0.3">
      <c r="A360" s="16" t="s">
        <v>1397</v>
      </c>
      <c r="B360" s="17" t="s">
        <v>6199</v>
      </c>
      <c r="C360" s="17" t="s">
        <v>6000</v>
      </c>
      <c r="D360" s="17" t="s">
        <v>5526</v>
      </c>
      <c r="E360" s="17" t="s">
        <v>5531</v>
      </c>
      <c r="F360" s="17" t="s">
        <v>5532</v>
      </c>
      <c r="G360" s="17" t="s">
        <v>5522</v>
      </c>
      <c r="H360" s="17" t="s">
        <v>5523</v>
      </c>
      <c r="I360" s="18">
        <v>66</v>
      </c>
    </row>
    <row r="361" spans="1:9" x14ac:dyDescent="0.3">
      <c r="A361" s="12" t="s">
        <v>547</v>
      </c>
      <c r="B361" s="13" t="s">
        <v>6202</v>
      </c>
      <c r="C361" s="13" t="s">
        <v>6203</v>
      </c>
      <c r="D361" s="13" t="s">
        <v>5526</v>
      </c>
      <c r="E361" s="13" t="s">
        <v>5611</v>
      </c>
      <c r="F361" s="13" t="s">
        <v>5532</v>
      </c>
      <c r="G361" s="13" t="s">
        <v>5522</v>
      </c>
      <c r="H361" s="13" t="s">
        <v>5523</v>
      </c>
      <c r="I361" s="14">
        <v>70</v>
      </c>
    </row>
    <row r="362" spans="1:9" x14ac:dyDescent="0.3">
      <c r="A362" s="16" t="s">
        <v>1828</v>
      </c>
      <c r="B362" s="17" t="s">
        <v>6204</v>
      </c>
      <c r="C362" s="17" t="s">
        <v>6205</v>
      </c>
      <c r="D362" s="17" t="s">
        <v>5526</v>
      </c>
      <c r="E362" s="17" t="s">
        <v>5516</v>
      </c>
      <c r="F362" s="17" t="s">
        <v>5517</v>
      </c>
      <c r="G362" s="17" t="s">
        <v>5513</v>
      </c>
      <c r="H362" s="17" t="s">
        <v>5514</v>
      </c>
      <c r="I362" s="18">
        <v>46</v>
      </c>
    </row>
    <row r="363" spans="1:9" x14ac:dyDescent="0.3">
      <c r="A363" s="12" t="s">
        <v>528</v>
      </c>
      <c r="B363" s="13" t="s">
        <v>6204</v>
      </c>
      <c r="C363" s="13" t="s">
        <v>6206</v>
      </c>
      <c r="D363" s="13" t="s">
        <v>5510</v>
      </c>
      <c r="E363" s="13" t="s">
        <v>5584</v>
      </c>
      <c r="F363" s="13" t="s">
        <v>5584</v>
      </c>
      <c r="G363" s="13" t="s">
        <v>5513</v>
      </c>
      <c r="H363" s="13" t="s">
        <v>5514</v>
      </c>
      <c r="I363" s="14">
        <v>67</v>
      </c>
    </row>
    <row r="364" spans="1:9" x14ac:dyDescent="0.3">
      <c r="A364" s="12" t="s">
        <v>1421</v>
      </c>
      <c r="B364" s="13" t="s">
        <v>6204</v>
      </c>
      <c r="C364" s="13" t="s">
        <v>6205</v>
      </c>
      <c r="D364" s="13" t="s">
        <v>5526</v>
      </c>
      <c r="E364" s="13" t="s">
        <v>6207</v>
      </c>
      <c r="F364" s="13" t="s">
        <v>5645</v>
      </c>
      <c r="G364" s="13" t="s">
        <v>5513</v>
      </c>
      <c r="H364" s="13" t="s">
        <v>5514</v>
      </c>
      <c r="I364" s="14">
        <v>45</v>
      </c>
    </row>
    <row r="365" spans="1:9" x14ac:dyDescent="0.3">
      <c r="A365" s="12" t="s">
        <v>1204</v>
      </c>
      <c r="B365" s="13" t="s">
        <v>6208</v>
      </c>
      <c r="C365" s="13" t="s">
        <v>6209</v>
      </c>
      <c r="D365" s="13" t="s">
        <v>5526</v>
      </c>
      <c r="E365" s="13" t="s">
        <v>6176</v>
      </c>
      <c r="F365" s="13" t="s">
        <v>5605</v>
      </c>
      <c r="G365" s="13" t="s">
        <v>5522</v>
      </c>
      <c r="H365" s="13" t="s">
        <v>5523</v>
      </c>
      <c r="I365" s="14">
        <v>36</v>
      </c>
    </row>
    <row r="366" spans="1:9" x14ac:dyDescent="0.3">
      <c r="A366" s="16" t="s">
        <v>475</v>
      </c>
      <c r="B366" s="17" t="s">
        <v>6208</v>
      </c>
      <c r="C366" s="17" t="s">
        <v>6149</v>
      </c>
      <c r="D366" s="17" t="s">
        <v>5510</v>
      </c>
      <c r="E366" s="17" t="s">
        <v>6210</v>
      </c>
      <c r="F366" s="17" t="s">
        <v>5538</v>
      </c>
      <c r="G366" s="17" t="s">
        <v>5539</v>
      </c>
      <c r="H366" s="17" t="s">
        <v>5540</v>
      </c>
      <c r="I366" s="18">
        <v>46</v>
      </c>
    </row>
    <row r="367" spans="1:9" x14ac:dyDescent="0.3">
      <c r="A367" s="16" t="s">
        <v>1315</v>
      </c>
      <c r="B367" s="17" t="s">
        <v>6208</v>
      </c>
      <c r="C367" s="17" t="s">
        <v>6209</v>
      </c>
      <c r="D367" s="17" t="s">
        <v>5526</v>
      </c>
      <c r="E367" s="17" t="s">
        <v>6211</v>
      </c>
      <c r="F367" s="17" t="s">
        <v>5528</v>
      </c>
      <c r="G367" s="17" t="s">
        <v>5513</v>
      </c>
      <c r="H367" s="17" t="s">
        <v>5514</v>
      </c>
      <c r="I367" s="18">
        <v>64</v>
      </c>
    </row>
    <row r="368" spans="1:9" x14ac:dyDescent="0.3">
      <c r="A368" s="16" t="s">
        <v>812</v>
      </c>
      <c r="B368" s="17" t="s">
        <v>6212</v>
      </c>
      <c r="C368" s="17" t="s">
        <v>6213</v>
      </c>
      <c r="D368" s="17" t="s">
        <v>5519</v>
      </c>
      <c r="E368" s="17" t="s">
        <v>5614</v>
      </c>
      <c r="F368" s="17" t="s">
        <v>5615</v>
      </c>
      <c r="G368" s="17" t="s">
        <v>5522</v>
      </c>
      <c r="H368" s="17" t="s">
        <v>5523</v>
      </c>
      <c r="I368" s="18">
        <v>32</v>
      </c>
    </row>
    <row r="369" spans="1:9" x14ac:dyDescent="0.3">
      <c r="A369" s="16" t="s">
        <v>1494</v>
      </c>
      <c r="B369" s="17" t="s">
        <v>6212</v>
      </c>
      <c r="C369" s="17" t="s">
        <v>6213</v>
      </c>
      <c r="D369" s="17" t="s">
        <v>5510</v>
      </c>
      <c r="E369" s="17" t="s">
        <v>6214</v>
      </c>
      <c r="F369" s="17" t="s">
        <v>5846</v>
      </c>
      <c r="G369" s="17" t="s">
        <v>5513</v>
      </c>
      <c r="H369" s="17" t="s">
        <v>5514</v>
      </c>
      <c r="I369" s="18">
        <v>39</v>
      </c>
    </row>
    <row r="370" spans="1:9" x14ac:dyDescent="0.3">
      <c r="A370" s="16" t="s">
        <v>954</v>
      </c>
      <c r="B370" s="17" t="s">
        <v>6215</v>
      </c>
      <c r="C370" s="17" t="s">
        <v>6128</v>
      </c>
      <c r="D370" s="17" t="s">
        <v>5526</v>
      </c>
      <c r="E370" s="17" t="s">
        <v>5624</v>
      </c>
      <c r="F370" s="17" t="s">
        <v>5605</v>
      </c>
      <c r="G370" s="17" t="s">
        <v>5522</v>
      </c>
      <c r="H370" s="17" t="s">
        <v>5523</v>
      </c>
      <c r="I370" s="18">
        <v>43</v>
      </c>
    </row>
    <row r="371" spans="1:9" x14ac:dyDescent="0.3">
      <c r="A371" s="12" t="s">
        <v>1135</v>
      </c>
      <c r="B371" s="13" t="s">
        <v>6216</v>
      </c>
      <c r="C371" s="13" t="s">
        <v>6217</v>
      </c>
      <c r="D371" s="13" t="s">
        <v>5510</v>
      </c>
      <c r="E371" s="13" t="s">
        <v>5932</v>
      </c>
      <c r="F371" s="13" t="s">
        <v>5605</v>
      </c>
      <c r="G371" s="13" t="s">
        <v>5522</v>
      </c>
      <c r="H371" s="13" t="s">
        <v>5523</v>
      </c>
      <c r="I371" s="14">
        <v>80</v>
      </c>
    </row>
    <row r="372" spans="1:9" x14ac:dyDescent="0.3">
      <c r="A372" s="12" t="s">
        <v>654</v>
      </c>
      <c r="B372" s="13" t="s">
        <v>6216</v>
      </c>
      <c r="C372" s="13" t="s">
        <v>6217</v>
      </c>
      <c r="D372" s="13" t="s">
        <v>5526</v>
      </c>
      <c r="E372" s="13" t="s">
        <v>6012</v>
      </c>
      <c r="F372" s="13" t="s">
        <v>5546</v>
      </c>
      <c r="G372" s="13" t="s">
        <v>5535</v>
      </c>
      <c r="H372" s="13" t="s">
        <v>5536</v>
      </c>
      <c r="I372" s="14">
        <v>47</v>
      </c>
    </row>
    <row r="373" spans="1:9" x14ac:dyDescent="0.3">
      <c r="A373" s="16" t="s">
        <v>598</v>
      </c>
      <c r="B373" s="17" t="s">
        <v>6216</v>
      </c>
      <c r="C373" s="17" t="s">
        <v>6217</v>
      </c>
      <c r="D373" s="17" t="s">
        <v>5519</v>
      </c>
      <c r="E373" s="17" t="s">
        <v>5790</v>
      </c>
      <c r="F373" s="17" t="s">
        <v>5791</v>
      </c>
      <c r="G373" s="17" t="s">
        <v>5567</v>
      </c>
      <c r="H373" s="17" t="s">
        <v>5568</v>
      </c>
      <c r="I373" s="18">
        <v>77</v>
      </c>
    </row>
    <row r="374" spans="1:9" x14ac:dyDescent="0.3">
      <c r="A374" s="12" t="s">
        <v>2287</v>
      </c>
      <c r="B374" s="13" t="s">
        <v>6216</v>
      </c>
      <c r="C374" s="13" t="s">
        <v>6217</v>
      </c>
      <c r="D374" s="13" t="s">
        <v>5510</v>
      </c>
      <c r="E374" s="13" t="s">
        <v>6218</v>
      </c>
      <c r="F374" s="13" t="s">
        <v>5652</v>
      </c>
      <c r="G374" s="13" t="s">
        <v>5535</v>
      </c>
      <c r="H374" s="13" t="s">
        <v>5536</v>
      </c>
      <c r="I374" s="14">
        <v>47</v>
      </c>
    </row>
    <row r="375" spans="1:9" x14ac:dyDescent="0.3">
      <c r="A375" s="16" t="s">
        <v>430</v>
      </c>
      <c r="B375" s="17" t="s">
        <v>6216</v>
      </c>
      <c r="C375" s="17" t="s">
        <v>6217</v>
      </c>
      <c r="D375" s="17" t="s">
        <v>5526</v>
      </c>
      <c r="E375" s="17" t="s">
        <v>6219</v>
      </c>
      <c r="F375" s="17" t="s">
        <v>6220</v>
      </c>
      <c r="G375" s="17" t="s">
        <v>5567</v>
      </c>
      <c r="H375" s="17" t="s">
        <v>5568</v>
      </c>
      <c r="I375" s="18">
        <v>66</v>
      </c>
    </row>
    <row r="376" spans="1:9" x14ac:dyDescent="0.3">
      <c r="A376" s="16" t="s">
        <v>1151</v>
      </c>
      <c r="B376" s="17" t="s">
        <v>6221</v>
      </c>
      <c r="C376" s="17" t="s">
        <v>6222</v>
      </c>
      <c r="D376" s="17" t="s">
        <v>5510</v>
      </c>
      <c r="E376" s="17" t="s">
        <v>5611</v>
      </c>
      <c r="F376" s="17" t="s">
        <v>5532</v>
      </c>
      <c r="G376" s="17" t="s">
        <v>5522</v>
      </c>
      <c r="H376" s="17" t="s">
        <v>5523</v>
      </c>
      <c r="I376" s="18">
        <v>61</v>
      </c>
    </row>
    <row r="377" spans="1:9" x14ac:dyDescent="0.3">
      <c r="A377" s="16" t="s">
        <v>1034</v>
      </c>
      <c r="B377" s="17" t="s">
        <v>6221</v>
      </c>
      <c r="C377" s="17" t="s">
        <v>6144</v>
      </c>
      <c r="D377" s="17" t="s">
        <v>5510</v>
      </c>
      <c r="E377" s="17" t="s">
        <v>6223</v>
      </c>
      <c r="F377" s="17" t="s">
        <v>5566</v>
      </c>
      <c r="G377" s="17" t="s">
        <v>5567</v>
      </c>
      <c r="H377" s="17" t="s">
        <v>5568</v>
      </c>
      <c r="I377" s="18">
        <v>48</v>
      </c>
    </row>
    <row r="378" spans="1:9" x14ac:dyDescent="0.3">
      <c r="A378" s="12" t="s">
        <v>1519</v>
      </c>
      <c r="B378" s="13" t="s">
        <v>6221</v>
      </c>
      <c r="C378" s="13" t="s">
        <v>6144</v>
      </c>
      <c r="D378" s="13" t="s">
        <v>5526</v>
      </c>
      <c r="E378" s="13" t="s">
        <v>6224</v>
      </c>
      <c r="F378" s="13" t="s">
        <v>5534</v>
      </c>
      <c r="G378" s="13" t="s">
        <v>5535</v>
      </c>
      <c r="H378" s="13" t="s">
        <v>5536</v>
      </c>
      <c r="I378" s="14">
        <v>64</v>
      </c>
    </row>
    <row r="379" spans="1:9" x14ac:dyDescent="0.3">
      <c r="A379" s="12" t="s">
        <v>1661</v>
      </c>
      <c r="B379" s="13" t="s">
        <v>6221</v>
      </c>
      <c r="C379" s="13" t="s">
        <v>6144</v>
      </c>
      <c r="D379" s="13" t="s">
        <v>5526</v>
      </c>
      <c r="E379" s="13" t="s">
        <v>5707</v>
      </c>
      <c r="F379" s="13" t="s">
        <v>5774</v>
      </c>
      <c r="G379" s="13" t="s">
        <v>5535</v>
      </c>
      <c r="H379" s="13" t="s">
        <v>5536</v>
      </c>
      <c r="I379" s="14">
        <v>69</v>
      </c>
    </row>
    <row r="380" spans="1:9" x14ac:dyDescent="0.3">
      <c r="A380" s="12" t="s">
        <v>1149</v>
      </c>
      <c r="B380" s="13" t="s">
        <v>6221</v>
      </c>
      <c r="C380" s="13" t="s">
        <v>6144</v>
      </c>
      <c r="D380" s="13" t="s">
        <v>5519</v>
      </c>
      <c r="E380" s="13" t="s">
        <v>6207</v>
      </c>
      <c r="F380" s="13" t="s">
        <v>5645</v>
      </c>
      <c r="G380" s="13" t="s">
        <v>5513</v>
      </c>
      <c r="H380" s="13" t="s">
        <v>5514</v>
      </c>
      <c r="I380" s="14">
        <v>62</v>
      </c>
    </row>
    <row r="381" spans="1:9" x14ac:dyDescent="0.3">
      <c r="A381" s="12" t="s">
        <v>1296</v>
      </c>
      <c r="B381" s="13" t="s">
        <v>6221</v>
      </c>
      <c r="C381" s="13" t="s">
        <v>6222</v>
      </c>
      <c r="D381" s="13" t="s">
        <v>5510</v>
      </c>
      <c r="E381" s="13" t="s">
        <v>6225</v>
      </c>
      <c r="F381" s="13" t="s">
        <v>5605</v>
      </c>
      <c r="G381" s="13" t="s">
        <v>5522</v>
      </c>
      <c r="H381" s="13" t="s">
        <v>5523</v>
      </c>
      <c r="I381" s="14">
        <v>31</v>
      </c>
    </row>
    <row r="382" spans="1:9" x14ac:dyDescent="0.3">
      <c r="A382" s="12" t="s">
        <v>365</v>
      </c>
      <c r="B382" s="13" t="s">
        <v>6226</v>
      </c>
      <c r="C382" s="13" t="s">
        <v>6227</v>
      </c>
      <c r="D382" s="13" t="s">
        <v>5526</v>
      </c>
      <c r="E382" s="13" t="s">
        <v>5658</v>
      </c>
      <c r="F382" s="13" t="s">
        <v>5559</v>
      </c>
      <c r="G382" s="13" t="s">
        <v>5522</v>
      </c>
      <c r="H382" s="13" t="s">
        <v>5523</v>
      </c>
      <c r="I382" s="14">
        <v>37</v>
      </c>
    </row>
    <row r="383" spans="1:9" x14ac:dyDescent="0.3">
      <c r="A383" s="16" t="s">
        <v>643</v>
      </c>
      <c r="B383" s="17" t="s">
        <v>6226</v>
      </c>
      <c r="C383" s="17" t="s">
        <v>5669</v>
      </c>
      <c r="D383" s="17" t="s">
        <v>5510</v>
      </c>
      <c r="E383" s="17" t="s">
        <v>5640</v>
      </c>
      <c r="F383" s="17" t="s">
        <v>5521</v>
      </c>
      <c r="G383" s="17" t="s">
        <v>5522</v>
      </c>
      <c r="H383" s="17" t="s">
        <v>5523</v>
      </c>
      <c r="I383" s="18">
        <v>29</v>
      </c>
    </row>
    <row r="384" spans="1:9" x14ac:dyDescent="0.3">
      <c r="A384" s="12" t="s">
        <v>895</v>
      </c>
      <c r="B384" s="13" t="s">
        <v>6228</v>
      </c>
      <c r="C384" s="13" t="s">
        <v>6229</v>
      </c>
      <c r="D384" s="13" t="s">
        <v>5519</v>
      </c>
      <c r="E384" s="13" t="s">
        <v>6230</v>
      </c>
      <c r="F384" s="13" t="s">
        <v>5528</v>
      </c>
      <c r="G384" s="13" t="s">
        <v>5513</v>
      </c>
      <c r="H384" s="13" t="s">
        <v>5514</v>
      </c>
      <c r="I384" s="14">
        <v>32</v>
      </c>
    </row>
    <row r="385" spans="1:9" x14ac:dyDescent="0.3">
      <c r="A385" s="16" t="s">
        <v>740</v>
      </c>
      <c r="B385" s="17" t="s">
        <v>6231</v>
      </c>
      <c r="C385" s="17" t="s">
        <v>6232</v>
      </c>
      <c r="D385" s="17" t="s">
        <v>5526</v>
      </c>
      <c r="E385" s="17" t="s">
        <v>5903</v>
      </c>
      <c r="F385" s="17" t="s">
        <v>5566</v>
      </c>
      <c r="G385" s="17" t="s">
        <v>5567</v>
      </c>
      <c r="H385" s="17" t="s">
        <v>5568</v>
      </c>
      <c r="I385" s="18">
        <v>75</v>
      </c>
    </row>
    <row r="386" spans="1:9" x14ac:dyDescent="0.3">
      <c r="A386" s="12" t="s">
        <v>38</v>
      </c>
      <c r="B386" s="13" t="s">
        <v>6231</v>
      </c>
      <c r="C386" s="13" t="s">
        <v>6233</v>
      </c>
      <c r="D386" s="13" t="s">
        <v>5510</v>
      </c>
      <c r="E386" s="13" t="s">
        <v>5833</v>
      </c>
      <c r="F386" s="13" t="s">
        <v>5592</v>
      </c>
      <c r="G386" s="13" t="s">
        <v>5567</v>
      </c>
      <c r="H386" s="13" t="s">
        <v>5568</v>
      </c>
      <c r="I386" s="14">
        <v>40</v>
      </c>
    </row>
    <row r="387" spans="1:9" x14ac:dyDescent="0.3">
      <c r="A387" s="12" t="s">
        <v>627</v>
      </c>
      <c r="B387" s="13" t="s">
        <v>6231</v>
      </c>
      <c r="C387" s="13" t="s">
        <v>6233</v>
      </c>
      <c r="D387" s="13" t="s">
        <v>5526</v>
      </c>
      <c r="E387" s="13" t="s">
        <v>6038</v>
      </c>
      <c r="F387" s="13" t="s">
        <v>5838</v>
      </c>
      <c r="G387" s="13" t="s">
        <v>5539</v>
      </c>
      <c r="H387" s="13" t="s">
        <v>5540</v>
      </c>
      <c r="I387" s="14">
        <v>72</v>
      </c>
    </row>
    <row r="388" spans="1:9" x14ac:dyDescent="0.3">
      <c r="A388" s="16" t="s">
        <v>550</v>
      </c>
      <c r="B388" s="17" t="s">
        <v>6234</v>
      </c>
      <c r="C388" s="17" t="s">
        <v>6235</v>
      </c>
      <c r="D388" s="17" t="s">
        <v>5510</v>
      </c>
      <c r="E388" s="17" t="s">
        <v>5584</v>
      </c>
      <c r="F388" s="17" t="s">
        <v>5584</v>
      </c>
      <c r="G388" s="17" t="s">
        <v>5513</v>
      </c>
      <c r="H388" s="17" t="s">
        <v>5514</v>
      </c>
      <c r="I388" s="18">
        <v>44</v>
      </c>
    </row>
    <row r="389" spans="1:9" x14ac:dyDescent="0.3">
      <c r="A389" s="12" t="s">
        <v>1085</v>
      </c>
      <c r="B389" s="13" t="s">
        <v>6234</v>
      </c>
      <c r="C389" s="13" t="s">
        <v>6235</v>
      </c>
      <c r="D389" s="13" t="s">
        <v>5510</v>
      </c>
      <c r="E389" s="13" t="s">
        <v>6236</v>
      </c>
      <c r="F389" s="13" t="s">
        <v>5708</v>
      </c>
      <c r="G389" s="13" t="s">
        <v>5535</v>
      </c>
      <c r="H389" s="13" t="s">
        <v>5536</v>
      </c>
      <c r="I389" s="14">
        <v>75</v>
      </c>
    </row>
    <row r="390" spans="1:9" x14ac:dyDescent="0.3">
      <c r="A390" s="12" t="s">
        <v>540</v>
      </c>
      <c r="B390" s="13" t="s">
        <v>6237</v>
      </c>
      <c r="C390" s="13" t="s">
        <v>6053</v>
      </c>
      <c r="D390" s="13" t="s">
        <v>5526</v>
      </c>
      <c r="E390" s="13" t="s">
        <v>5718</v>
      </c>
      <c r="F390" s="13" t="s">
        <v>5623</v>
      </c>
      <c r="G390" s="13" t="s">
        <v>5522</v>
      </c>
      <c r="H390" s="13" t="s">
        <v>5523</v>
      </c>
      <c r="I390" s="14">
        <v>34</v>
      </c>
    </row>
    <row r="391" spans="1:9" x14ac:dyDescent="0.3">
      <c r="A391" s="12" t="s">
        <v>632</v>
      </c>
      <c r="B391" s="13" t="s">
        <v>6237</v>
      </c>
      <c r="C391" s="13" t="s">
        <v>6238</v>
      </c>
      <c r="D391" s="13" t="s">
        <v>5526</v>
      </c>
      <c r="E391" s="13" t="s">
        <v>6239</v>
      </c>
      <c r="F391" s="13" t="s">
        <v>5924</v>
      </c>
      <c r="G391" s="13" t="s">
        <v>5535</v>
      </c>
      <c r="H391" s="13" t="s">
        <v>5536</v>
      </c>
      <c r="I391" s="14">
        <v>69</v>
      </c>
    </row>
    <row r="392" spans="1:9" x14ac:dyDescent="0.3">
      <c r="A392" s="12" t="s">
        <v>3527</v>
      </c>
      <c r="B392" s="13" t="s">
        <v>6240</v>
      </c>
      <c r="C392" s="13" t="s">
        <v>6241</v>
      </c>
      <c r="D392" s="13" t="s">
        <v>5526</v>
      </c>
      <c r="E392" s="13" t="s">
        <v>5595</v>
      </c>
      <c r="F392" s="13" t="s">
        <v>5521</v>
      </c>
      <c r="G392" s="13" t="s">
        <v>5522</v>
      </c>
      <c r="H392" s="13" t="s">
        <v>5523</v>
      </c>
      <c r="I392" s="14">
        <v>63</v>
      </c>
    </row>
    <row r="393" spans="1:9" x14ac:dyDescent="0.3">
      <c r="A393" s="16" t="s">
        <v>1206</v>
      </c>
      <c r="B393" s="17" t="s">
        <v>6240</v>
      </c>
      <c r="C393" s="17" t="s">
        <v>6241</v>
      </c>
      <c r="D393" s="17" t="s">
        <v>5510</v>
      </c>
      <c r="E393" s="17" t="s">
        <v>6242</v>
      </c>
      <c r="F393" s="17" t="s">
        <v>6243</v>
      </c>
      <c r="G393" s="17" t="s">
        <v>5567</v>
      </c>
      <c r="H393" s="17" t="s">
        <v>5568</v>
      </c>
      <c r="I393" s="18">
        <v>25</v>
      </c>
    </row>
    <row r="394" spans="1:9" x14ac:dyDescent="0.3">
      <c r="A394" s="12" t="s">
        <v>1578</v>
      </c>
      <c r="B394" s="13" t="s">
        <v>6240</v>
      </c>
      <c r="C394" s="13" t="s">
        <v>6241</v>
      </c>
      <c r="D394" s="13" t="s">
        <v>5526</v>
      </c>
      <c r="E394" s="13" t="s">
        <v>5740</v>
      </c>
      <c r="F394" s="13" t="s">
        <v>5623</v>
      </c>
      <c r="G394" s="13" t="s">
        <v>5522</v>
      </c>
      <c r="H394" s="13" t="s">
        <v>5523</v>
      </c>
      <c r="I394" s="14">
        <v>47</v>
      </c>
    </row>
    <row r="395" spans="1:9" x14ac:dyDescent="0.3">
      <c r="A395" s="12" t="s">
        <v>352</v>
      </c>
      <c r="B395" s="13" t="s">
        <v>6240</v>
      </c>
      <c r="C395" s="13" t="s">
        <v>6244</v>
      </c>
      <c r="D395" s="13" t="s">
        <v>5526</v>
      </c>
      <c r="E395" s="13" t="s">
        <v>6245</v>
      </c>
      <c r="F395" s="13" t="s">
        <v>5645</v>
      </c>
      <c r="G395" s="13" t="s">
        <v>5513</v>
      </c>
      <c r="H395" s="13" t="s">
        <v>5514</v>
      </c>
      <c r="I395" s="14">
        <v>36</v>
      </c>
    </row>
    <row r="396" spans="1:9" x14ac:dyDescent="0.3">
      <c r="A396" s="16" t="s">
        <v>515</v>
      </c>
      <c r="B396" s="17" t="s">
        <v>6246</v>
      </c>
      <c r="C396" s="17" t="s">
        <v>6247</v>
      </c>
      <c r="D396" s="17" t="s">
        <v>5526</v>
      </c>
      <c r="E396" s="17" t="s">
        <v>5640</v>
      </c>
      <c r="F396" s="17" t="s">
        <v>5521</v>
      </c>
      <c r="G396" s="17" t="s">
        <v>5522</v>
      </c>
      <c r="H396" s="17" t="s">
        <v>5523</v>
      </c>
      <c r="I396" s="18">
        <v>72</v>
      </c>
    </row>
    <row r="397" spans="1:9" x14ac:dyDescent="0.3">
      <c r="A397" s="16" t="s">
        <v>459</v>
      </c>
      <c r="B397" s="17" t="s">
        <v>6246</v>
      </c>
      <c r="C397" s="17" t="s">
        <v>6248</v>
      </c>
      <c r="D397" s="17" t="s">
        <v>5526</v>
      </c>
      <c r="E397" s="17" t="s">
        <v>5885</v>
      </c>
      <c r="F397" s="17" t="s">
        <v>5885</v>
      </c>
      <c r="G397" s="17" t="s">
        <v>5513</v>
      </c>
      <c r="H397" s="17" t="s">
        <v>5514</v>
      </c>
      <c r="I397" s="18">
        <v>55</v>
      </c>
    </row>
    <row r="398" spans="1:9" x14ac:dyDescent="0.3">
      <c r="A398" s="16" t="s">
        <v>401</v>
      </c>
      <c r="B398" s="17" t="s">
        <v>6246</v>
      </c>
      <c r="C398" s="17" t="s">
        <v>6248</v>
      </c>
      <c r="D398" s="17" t="s">
        <v>5510</v>
      </c>
      <c r="E398" s="17" t="s">
        <v>6249</v>
      </c>
      <c r="F398" s="17" t="s">
        <v>5645</v>
      </c>
      <c r="G398" s="17" t="s">
        <v>5513</v>
      </c>
      <c r="H398" s="17" t="s">
        <v>5514</v>
      </c>
      <c r="I398" s="18">
        <v>72</v>
      </c>
    </row>
    <row r="399" spans="1:9" x14ac:dyDescent="0.3">
      <c r="A399" s="12" t="s">
        <v>1068</v>
      </c>
      <c r="B399" s="13" t="s">
        <v>6250</v>
      </c>
      <c r="C399" s="13" t="s">
        <v>5999</v>
      </c>
      <c r="D399" s="13" t="s">
        <v>5519</v>
      </c>
      <c r="E399" s="13" t="s">
        <v>5932</v>
      </c>
      <c r="F399" s="13" t="s">
        <v>5605</v>
      </c>
      <c r="G399" s="13" t="s">
        <v>5522</v>
      </c>
      <c r="H399" s="13" t="s">
        <v>5523</v>
      </c>
      <c r="I399" s="14">
        <v>71</v>
      </c>
    </row>
    <row r="400" spans="1:9" x14ac:dyDescent="0.3">
      <c r="A400" s="16" t="s">
        <v>1070</v>
      </c>
      <c r="B400" s="17" t="s">
        <v>6250</v>
      </c>
      <c r="C400" s="17" t="s">
        <v>6043</v>
      </c>
      <c r="D400" s="17" t="s">
        <v>5526</v>
      </c>
      <c r="E400" s="17" t="s">
        <v>6153</v>
      </c>
      <c r="F400" s="17" t="s">
        <v>5544</v>
      </c>
      <c r="G400" s="17" t="s">
        <v>5513</v>
      </c>
      <c r="H400" s="17" t="s">
        <v>5514</v>
      </c>
      <c r="I400" s="18">
        <v>52</v>
      </c>
    </row>
    <row r="401" spans="1:9" x14ac:dyDescent="0.3">
      <c r="A401" s="12" t="s">
        <v>1628</v>
      </c>
      <c r="B401" s="13" t="s">
        <v>6251</v>
      </c>
      <c r="C401" s="13" t="s">
        <v>6252</v>
      </c>
      <c r="D401" s="13" t="s">
        <v>5519</v>
      </c>
      <c r="E401" s="13" t="s">
        <v>5666</v>
      </c>
      <c r="F401" s="13" t="s">
        <v>5667</v>
      </c>
      <c r="G401" s="13" t="s">
        <v>5539</v>
      </c>
      <c r="H401" s="13" t="s">
        <v>5540</v>
      </c>
      <c r="I401" s="14">
        <v>27</v>
      </c>
    </row>
    <row r="402" spans="1:9" x14ac:dyDescent="0.3">
      <c r="A402" s="12" t="s">
        <v>231</v>
      </c>
      <c r="B402" s="13" t="s">
        <v>6251</v>
      </c>
      <c r="C402" s="13" t="s">
        <v>6253</v>
      </c>
      <c r="D402" s="13" t="s">
        <v>5510</v>
      </c>
      <c r="E402" s="13" t="s">
        <v>5627</v>
      </c>
      <c r="F402" s="13" t="s">
        <v>5623</v>
      </c>
      <c r="G402" s="13" t="s">
        <v>5522</v>
      </c>
      <c r="H402" s="13" t="s">
        <v>5523</v>
      </c>
      <c r="I402" s="14">
        <v>75</v>
      </c>
    </row>
    <row r="403" spans="1:9" x14ac:dyDescent="0.3">
      <c r="A403" s="16" t="s">
        <v>517</v>
      </c>
      <c r="B403" s="17" t="s">
        <v>6254</v>
      </c>
      <c r="C403" s="17" t="s">
        <v>6255</v>
      </c>
      <c r="D403" s="17" t="s">
        <v>5526</v>
      </c>
      <c r="E403" s="17" t="s">
        <v>6256</v>
      </c>
      <c r="F403" s="17" t="s">
        <v>5696</v>
      </c>
      <c r="G403" s="17" t="s">
        <v>5513</v>
      </c>
      <c r="H403" s="17" t="s">
        <v>5514</v>
      </c>
      <c r="I403" s="18">
        <v>77</v>
      </c>
    </row>
    <row r="404" spans="1:9" x14ac:dyDescent="0.3">
      <c r="A404" s="12" t="s">
        <v>825</v>
      </c>
      <c r="B404" s="13" t="s">
        <v>6257</v>
      </c>
      <c r="C404" s="13" t="s">
        <v>6258</v>
      </c>
      <c r="D404" s="13" t="s">
        <v>5526</v>
      </c>
      <c r="E404" s="13" t="s">
        <v>6156</v>
      </c>
      <c r="F404" s="13" t="s">
        <v>5992</v>
      </c>
      <c r="G404" s="13" t="s">
        <v>5567</v>
      </c>
      <c r="H404" s="13" t="s">
        <v>5568</v>
      </c>
      <c r="I404" s="14">
        <v>78</v>
      </c>
    </row>
    <row r="405" spans="1:9" x14ac:dyDescent="0.3">
      <c r="A405" s="12" t="s">
        <v>74</v>
      </c>
      <c r="B405" s="13" t="s">
        <v>6089</v>
      </c>
      <c r="C405" s="13" t="s">
        <v>6259</v>
      </c>
      <c r="D405" s="13" t="s">
        <v>5510</v>
      </c>
      <c r="E405" s="13" t="s">
        <v>5983</v>
      </c>
      <c r="F405" s="13" t="s">
        <v>5566</v>
      </c>
      <c r="G405" s="13" t="s">
        <v>5567</v>
      </c>
      <c r="H405" s="13" t="s">
        <v>5568</v>
      </c>
      <c r="I405" s="14">
        <v>69</v>
      </c>
    </row>
    <row r="406" spans="1:9" x14ac:dyDescent="0.3">
      <c r="A406" s="12" t="s">
        <v>499</v>
      </c>
      <c r="B406" s="13" t="s">
        <v>6089</v>
      </c>
      <c r="C406" s="13" t="s">
        <v>6260</v>
      </c>
      <c r="D406" s="13" t="s">
        <v>5519</v>
      </c>
      <c r="E406" s="13" t="s">
        <v>6261</v>
      </c>
      <c r="F406" s="13" t="s">
        <v>5763</v>
      </c>
      <c r="G406" s="13" t="s">
        <v>5513</v>
      </c>
      <c r="H406" s="13" t="s">
        <v>5514</v>
      </c>
      <c r="I406" s="14">
        <v>38</v>
      </c>
    </row>
    <row r="407" spans="1:9" x14ac:dyDescent="0.3">
      <c r="A407" s="16" t="s">
        <v>721</v>
      </c>
      <c r="B407" s="17" t="s">
        <v>6262</v>
      </c>
      <c r="C407" s="17" t="s">
        <v>6263</v>
      </c>
      <c r="D407" s="17" t="s">
        <v>5519</v>
      </c>
      <c r="E407" s="17" t="s">
        <v>5752</v>
      </c>
      <c r="F407" s="17" t="s">
        <v>5830</v>
      </c>
      <c r="G407" s="17" t="s">
        <v>5539</v>
      </c>
      <c r="H407" s="17" t="s">
        <v>5540</v>
      </c>
      <c r="I407" s="18">
        <v>38</v>
      </c>
    </row>
    <row r="408" spans="1:9" x14ac:dyDescent="0.3">
      <c r="A408" s="16" t="s">
        <v>391</v>
      </c>
      <c r="B408" s="17" t="s">
        <v>6262</v>
      </c>
      <c r="C408" s="17" t="s">
        <v>6201</v>
      </c>
      <c r="D408" s="17" t="s">
        <v>5526</v>
      </c>
      <c r="E408" s="17" t="s">
        <v>6264</v>
      </c>
      <c r="F408" s="17" t="s">
        <v>5528</v>
      </c>
      <c r="G408" s="17" t="s">
        <v>5513</v>
      </c>
      <c r="H408" s="17" t="s">
        <v>5514</v>
      </c>
      <c r="I408" s="18">
        <v>77</v>
      </c>
    </row>
    <row r="409" spans="1:9" x14ac:dyDescent="0.3">
      <c r="A409" s="16" t="s">
        <v>1074</v>
      </c>
      <c r="B409" s="17" t="s">
        <v>6265</v>
      </c>
      <c r="C409" s="17" t="s">
        <v>6266</v>
      </c>
      <c r="D409" s="17" t="s">
        <v>5526</v>
      </c>
      <c r="E409" s="17" t="s">
        <v>6267</v>
      </c>
      <c r="F409" s="17" t="s">
        <v>6114</v>
      </c>
      <c r="G409" s="17" t="s">
        <v>5567</v>
      </c>
      <c r="H409" s="17" t="s">
        <v>5568</v>
      </c>
      <c r="I409" s="18">
        <v>38</v>
      </c>
    </row>
    <row r="410" spans="1:9" x14ac:dyDescent="0.3">
      <c r="A410" s="12" t="s">
        <v>223</v>
      </c>
      <c r="B410" s="13" t="s">
        <v>6265</v>
      </c>
      <c r="C410" s="13" t="s">
        <v>6268</v>
      </c>
      <c r="D410" s="13" t="s">
        <v>5526</v>
      </c>
      <c r="E410" s="13" t="s">
        <v>6269</v>
      </c>
      <c r="F410" s="13" t="s">
        <v>5808</v>
      </c>
      <c r="G410" s="13" t="s">
        <v>5535</v>
      </c>
      <c r="H410" s="13" t="s">
        <v>5536</v>
      </c>
      <c r="I410" s="14">
        <v>44</v>
      </c>
    </row>
    <row r="411" spans="1:9" x14ac:dyDescent="0.3">
      <c r="A411" s="16" t="s">
        <v>726</v>
      </c>
      <c r="B411" s="17" t="s">
        <v>6270</v>
      </c>
      <c r="C411" s="17" t="s">
        <v>6271</v>
      </c>
      <c r="D411" s="17" t="s">
        <v>5510</v>
      </c>
      <c r="E411" s="17" t="s">
        <v>5947</v>
      </c>
      <c r="F411" s="17" t="s">
        <v>5763</v>
      </c>
      <c r="G411" s="17" t="s">
        <v>5513</v>
      </c>
      <c r="H411" s="17" t="s">
        <v>5514</v>
      </c>
      <c r="I411" s="18">
        <v>48</v>
      </c>
    </row>
    <row r="412" spans="1:9" x14ac:dyDescent="0.3">
      <c r="A412" s="12" t="s">
        <v>249</v>
      </c>
      <c r="B412" s="13" t="s">
        <v>6270</v>
      </c>
      <c r="C412" s="13" t="s">
        <v>6203</v>
      </c>
      <c r="D412" s="13" t="s">
        <v>5510</v>
      </c>
      <c r="E412" s="13" t="s">
        <v>6272</v>
      </c>
      <c r="F412" s="13" t="s">
        <v>6273</v>
      </c>
      <c r="G412" s="13" t="s">
        <v>5567</v>
      </c>
      <c r="H412" s="13" t="s">
        <v>5568</v>
      </c>
      <c r="I412" s="14">
        <v>45</v>
      </c>
    </row>
    <row r="413" spans="1:9" x14ac:dyDescent="0.3">
      <c r="A413" s="12" t="s">
        <v>287</v>
      </c>
      <c r="B413" s="13" t="s">
        <v>6274</v>
      </c>
      <c r="C413" s="13" t="s">
        <v>6275</v>
      </c>
      <c r="D413" s="13" t="s">
        <v>5519</v>
      </c>
      <c r="E413" s="13" t="s">
        <v>5945</v>
      </c>
      <c r="F413" s="13" t="s">
        <v>5652</v>
      </c>
      <c r="G413" s="13" t="s">
        <v>5535</v>
      </c>
      <c r="H413" s="13" t="s">
        <v>5536</v>
      </c>
      <c r="I413" s="14">
        <v>77</v>
      </c>
    </row>
    <row r="414" spans="1:9" x14ac:dyDescent="0.3">
      <c r="A414" s="16" t="s">
        <v>341</v>
      </c>
      <c r="B414" s="17" t="s">
        <v>6276</v>
      </c>
      <c r="C414" s="17" t="s">
        <v>5613</v>
      </c>
      <c r="D414" s="17" t="s">
        <v>5510</v>
      </c>
      <c r="E414" s="17" t="s">
        <v>6277</v>
      </c>
      <c r="F414" s="17" t="s">
        <v>5806</v>
      </c>
      <c r="G414" s="17" t="s">
        <v>5535</v>
      </c>
      <c r="H414" s="17" t="s">
        <v>5536</v>
      </c>
      <c r="I414" s="18">
        <v>33</v>
      </c>
    </row>
    <row r="415" spans="1:9" x14ac:dyDescent="0.3">
      <c r="A415" s="12" t="s">
        <v>426</v>
      </c>
      <c r="B415" s="13" t="s">
        <v>6276</v>
      </c>
      <c r="C415" s="13" t="s">
        <v>6278</v>
      </c>
      <c r="D415" s="13" t="s">
        <v>5526</v>
      </c>
      <c r="E415" s="13" t="s">
        <v>5640</v>
      </c>
      <c r="F415" s="13" t="s">
        <v>5521</v>
      </c>
      <c r="G415" s="13" t="s">
        <v>5522</v>
      </c>
      <c r="H415" s="13" t="s">
        <v>5523</v>
      </c>
      <c r="I415" s="14">
        <v>36</v>
      </c>
    </row>
    <row r="416" spans="1:9" x14ac:dyDescent="0.3">
      <c r="A416" s="16" t="s">
        <v>1652</v>
      </c>
      <c r="B416" s="17" t="s">
        <v>6276</v>
      </c>
      <c r="C416" s="17" t="s">
        <v>5613</v>
      </c>
      <c r="D416" s="17" t="s">
        <v>5510</v>
      </c>
      <c r="E416" s="17" t="s">
        <v>6239</v>
      </c>
      <c r="F416" s="17" t="s">
        <v>5924</v>
      </c>
      <c r="G416" s="17" t="s">
        <v>5535</v>
      </c>
      <c r="H416" s="17" t="s">
        <v>5536</v>
      </c>
      <c r="I416" s="18">
        <v>59</v>
      </c>
    </row>
    <row r="417" spans="1:9" x14ac:dyDescent="0.3">
      <c r="A417" s="12" t="s">
        <v>611</v>
      </c>
      <c r="B417" s="13" t="s">
        <v>6279</v>
      </c>
      <c r="C417" s="13" t="s">
        <v>6280</v>
      </c>
      <c r="D417" s="13" t="s">
        <v>5519</v>
      </c>
      <c r="E417" s="13" t="s">
        <v>5712</v>
      </c>
      <c r="F417" s="13" t="s">
        <v>5556</v>
      </c>
      <c r="G417" s="13" t="s">
        <v>5513</v>
      </c>
      <c r="H417" s="13" t="s">
        <v>5514</v>
      </c>
      <c r="I417" s="14">
        <v>37</v>
      </c>
    </row>
    <row r="418" spans="1:9" x14ac:dyDescent="0.3">
      <c r="A418" s="12" t="s">
        <v>2211</v>
      </c>
      <c r="B418" s="13" t="s">
        <v>6279</v>
      </c>
      <c r="C418" s="13" t="s">
        <v>6281</v>
      </c>
      <c r="D418" s="13" t="s">
        <v>5510</v>
      </c>
      <c r="E418" s="13" t="s">
        <v>6282</v>
      </c>
      <c r="F418" s="13" t="s">
        <v>5615</v>
      </c>
      <c r="G418" s="13" t="s">
        <v>5522</v>
      </c>
      <c r="H418" s="13" t="s">
        <v>5523</v>
      </c>
      <c r="I418" s="14">
        <v>51</v>
      </c>
    </row>
    <row r="419" spans="1:9" x14ac:dyDescent="0.3">
      <c r="A419" s="12" t="s">
        <v>345</v>
      </c>
      <c r="B419" s="13" t="s">
        <v>6283</v>
      </c>
      <c r="C419" s="13" t="s">
        <v>6052</v>
      </c>
      <c r="D419" s="13" t="s">
        <v>5510</v>
      </c>
      <c r="E419" s="13" t="s">
        <v>6082</v>
      </c>
      <c r="F419" s="13" t="s">
        <v>5517</v>
      </c>
      <c r="G419" s="13" t="s">
        <v>5513</v>
      </c>
      <c r="H419" s="13" t="s">
        <v>5514</v>
      </c>
      <c r="I419" s="14">
        <v>65</v>
      </c>
    </row>
    <row r="420" spans="1:9" x14ac:dyDescent="0.3">
      <c r="A420" s="12" t="s">
        <v>606</v>
      </c>
      <c r="B420" s="13" t="s">
        <v>6283</v>
      </c>
      <c r="C420" s="13" t="s">
        <v>6052</v>
      </c>
      <c r="D420" s="13" t="s">
        <v>5526</v>
      </c>
      <c r="E420" s="13" t="s">
        <v>6284</v>
      </c>
      <c r="F420" s="13" t="s">
        <v>5592</v>
      </c>
      <c r="G420" s="13" t="s">
        <v>5567</v>
      </c>
      <c r="H420" s="13" t="s">
        <v>5568</v>
      </c>
      <c r="I420" s="14">
        <v>30</v>
      </c>
    </row>
    <row r="421" spans="1:9" x14ac:dyDescent="0.3">
      <c r="A421" s="12" t="s">
        <v>1502</v>
      </c>
      <c r="B421" s="13" t="s">
        <v>6285</v>
      </c>
      <c r="C421" s="13" t="s">
        <v>6286</v>
      </c>
      <c r="D421" s="13" t="s">
        <v>5526</v>
      </c>
      <c r="E421" s="13" t="s">
        <v>5537</v>
      </c>
      <c r="F421" s="13" t="s">
        <v>5538</v>
      </c>
      <c r="G421" s="13" t="s">
        <v>5539</v>
      </c>
      <c r="H421" s="13" t="s">
        <v>5540</v>
      </c>
      <c r="I421" s="14">
        <v>56</v>
      </c>
    </row>
    <row r="422" spans="1:9" x14ac:dyDescent="0.3">
      <c r="A422" s="12" t="s">
        <v>207</v>
      </c>
      <c r="B422" s="13" t="s">
        <v>6287</v>
      </c>
      <c r="C422" s="13" t="s">
        <v>6288</v>
      </c>
      <c r="D422" s="13" t="s">
        <v>5510</v>
      </c>
      <c r="E422" s="13" t="s">
        <v>5666</v>
      </c>
      <c r="F422" s="13" t="s">
        <v>5667</v>
      </c>
      <c r="G422" s="13" t="s">
        <v>5539</v>
      </c>
      <c r="H422" s="13" t="s">
        <v>5540</v>
      </c>
      <c r="I422" s="14">
        <v>27</v>
      </c>
    </row>
    <row r="423" spans="1:9" x14ac:dyDescent="0.3">
      <c r="A423" s="12" t="s">
        <v>1229</v>
      </c>
      <c r="B423" s="13" t="s">
        <v>6289</v>
      </c>
      <c r="C423" s="13" t="s">
        <v>5985</v>
      </c>
      <c r="D423" s="13" t="s">
        <v>5526</v>
      </c>
      <c r="E423" s="13" t="s">
        <v>5624</v>
      </c>
      <c r="F423" s="13" t="s">
        <v>5605</v>
      </c>
      <c r="G423" s="13" t="s">
        <v>5522</v>
      </c>
      <c r="H423" s="13" t="s">
        <v>5523</v>
      </c>
      <c r="I423" s="14">
        <v>35</v>
      </c>
    </row>
    <row r="424" spans="1:9" x14ac:dyDescent="0.3">
      <c r="A424" s="12" t="s">
        <v>1132</v>
      </c>
      <c r="B424" s="13" t="s">
        <v>6289</v>
      </c>
      <c r="C424" s="13" t="s">
        <v>6290</v>
      </c>
      <c r="D424" s="13" t="s">
        <v>5526</v>
      </c>
      <c r="E424" s="13" t="s">
        <v>6291</v>
      </c>
      <c r="F424" s="13" t="s">
        <v>5692</v>
      </c>
      <c r="G424" s="13" t="s">
        <v>5567</v>
      </c>
      <c r="H424" s="13" t="s">
        <v>5568</v>
      </c>
      <c r="I424" s="14">
        <v>60</v>
      </c>
    </row>
    <row r="425" spans="1:9" x14ac:dyDescent="0.3">
      <c r="A425" s="12" t="s">
        <v>989</v>
      </c>
      <c r="B425" s="13" t="s">
        <v>6292</v>
      </c>
      <c r="C425" s="13" t="s">
        <v>6293</v>
      </c>
      <c r="D425" s="13" t="s">
        <v>5526</v>
      </c>
      <c r="E425" s="13" t="s">
        <v>5600</v>
      </c>
      <c r="F425" s="13" t="s">
        <v>5600</v>
      </c>
      <c r="G425" s="13" t="s">
        <v>5539</v>
      </c>
      <c r="H425" s="13" t="s">
        <v>5540</v>
      </c>
      <c r="I425" s="14">
        <v>66</v>
      </c>
    </row>
    <row r="426" spans="1:9" x14ac:dyDescent="0.3">
      <c r="A426" s="16" t="s">
        <v>596</v>
      </c>
      <c r="B426" s="17" t="s">
        <v>6292</v>
      </c>
      <c r="C426" s="17" t="s">
        <v>6293</v>
      </c>
      <c r="D426" s="17" t="s">
        <v>5526</v>
      </c>
      <c r="E426" s="17" t="s">
        <v>5627</v>
      </c>
      <c r="F426" s="17" t="s">
        <v>5623</v>
      </c>
      <c r="G426" s="17" t="s">
        <v>5522</v>
      </c>
      <c r="H426" s="17" t="s">
        <v>5523</v>
      </c>
      <c r="I426" s="18">
        <v>32</v>
      </c>
    </row>
    <row r="427" spans="1:9" x14ac:dyDescent="0.3">
      <c r="A427" s="16" t="s">
        <v>924</v>
      </c>
      <c r="B427" s="17" t="s">
        <v>6294</v>
      </c>
      <c r="C427" s="17" t="s">
        <v>6295</v>
      </c>
      <c r="D427" s="17" t="s">
        <v>5519</v>
      </c>
      <c r="E427" s="17" t="s">
        <v>5549</v>
      </c>
      <c r="F427" s="17" t="s">
        <v>5550</v>
      </c>
      <c r="G427" s="17" t="s">
        <v>5522</v>
      </c>
      <c r="H427" s="17" t="s">
        <v>5523</v>
      </c>
      <c r="I427" s="18">
        <v>65</v>
      </c>
    </row>
    <row r="428" spans="1:9" x14ac:dyDescent="0.3">
      <c r="A428" s="12" t="s">
        <v>1757</v>
      </c>
      <c r="B428" s="13" t="s">
        <v>6296</v>
      </c>
      <c r="C428" s="13" t="s">
        <v>6297</v>
      </c>
      <c r="D428" s="13" t="s">
        <v>5510</v>
      </c>
      <c r="E428" s="13" t="s">
        <v>6298</v>
      </c>
      <c r="F428" s="13" t="s">
        <v>5521</v>
      </c>
      <c r="G428" s="13" t="s">
        <v>5522</v>
      </c>
      <c r="H428" s="13" t="s">
        <v>5523</v>
      </c>
      <c r="I428" s="14">
        <v>74</v>
      </c>
    </row>
    <row r="429" spans="1:9" x14ac:dyDescent="0.3">
      <c r="A429" s="16" t="s">
        <v>784</v>
      </c>
      <c r="B429" s="17" t="s">
        <v>6299</v>
      </c>
      <c r="C429" s="17" t="s">
        <v>6300</v>
      </c>
      <c r="D429" s="17" t="s">
        <v>5519</v>
      </c>
      <c r="E429" s="17" t="s">
        <v>5721</v>
      </c>
      <c r="F429" s="17" t="s">
        <v>5655</v>
      </c>
      <c r="G429" s="17" t="s">
        <v>5567</v>
      </c>
      <c r="H429" s="17" t="s">
        <v>5568</v>
      </c>
      <c r="I429" s="18">
        <v>72</v>
      </c>
    </row>
    <row r="430" spans="1:9" x14ac:dyDescent="0.3">
      <c r="A430" s="16" t="s">
        <v>1211</v>
      </c>
      <c r="B430" s="17" t="s">
        <v>6299</v>
      </c>
      <c r="C430" s="17" t="s">
        <v>6300</v>
      </c>
      <c r="D430" s="17" t="s">
        <v>5526</v>
      </c>
      <c r="E430" s="17" t="s">
        <v>5694</v>
      </c>
      <c r="F430" s="17" t="s">
        <v>5532</v>
      </c>
      <c r="G430" s="17" t="s">
        <v>5522</v>
      </c>
      <c r="H430" s="17" t="s">
        <v>5523</v>
      </c>
      <c r="I430" s="18">
        <v>63</v>
      </c>
    </row>
    <row r="431" spans="1:9" x14ac:dyDescent="0.3">
      <c r="A431" s="16" t="s">
        <v>140</v>
      </c>
      <c r="B431" s="17" t="s">
        <v>6301</v>
      </c>
      <c r="C431" s="17" t="s">
        <v>5773</v>
      </c>
      <c r="D431" s="17" t="s">
        <v>5510</v>
      </c>
      <c r="E431" s="17" t="s">
        <v>5748</v>
      </c>
      <c r="F431" s="17" t="s">
        <v>5749</v>
      </c>
      <c r="G431" s="17" t="s">
        <v>5535</v>
      </c>
      <c r="H431" s="17" t="s">
        <v>5536</v>
      </c>
      <c r="I431" s="18">
        <v>33</v>
      </c>
    </row>
    <row r="432" spans="1:9" x14ac:dyDescent="0.3">
      <c r="A432" s="16" t="s">
        <v>42</v>
      </c>
      <c r="B432" s="17" t="s">
        <v>6301</v>
      </c>
      <c r="C432" s="17" t="s">
        <v>5671</v>
      </c>
      <c r="D432" s="17" t="s">
        <v>5526</v>
      </c>
      <c r="E432" s="17" t="s">
        <v>5610</v>
      </c>
      <c r="F432" s="17" t="s">
        <v>5610</v>
      </c>
      <c r="G432" s="17" t="s">
        <v>5567</v>
      </c>
      <c r="H432" s="17" t="s">
        <v>5568</v>
      </c>
      <c r="I432" s="18">
        <v>51</v>
      </c>
    </row>
    <row r="433" spans="1:9" x14ac:dyDescent="0.3">
      <c r="A433" s="12" t="s">
        <v>574</v>
      </c>
      <c r="B433" s="13" t="s">
        <v>6302</v>
      </c>
      <c r="C433" s="13" t="s">
        <v>6303</v>
      </c>
      <c r="D433" s="13" t="s">
        <v>5526</v>
      </c>
      <c r="E433" s="13" t="s">
        <v>5570</v>
      </c>
      <c r="F433" s="13" t="s">
        <v>5521</v>
      </c>
      <c r="G433" s="13" t="s">
        <v>5522</v>
      </c>
      <c r="H433" s="13" t="s">
        <v>5523</v>
      </c>
      <c r="I433" s="14">
        <v>26</v>
      </c>
    </row>
    <row r="434" spans="1:9" x14ac:dyDescent="0.3">
      <c r="A434" s="16" t="s">
        <v>131</v>
      </c>
      <c r="B434" s="17" t="s">
        <v>6302</v>
      </c>
      <c r="C434" s="17" t="s">
        <v>6304</v>
      </c>
      <c r="D434" s="17" t="s">
        <v>5510</v>
      </c>
      <c r="E434" s="17" t="s">
        <v>5658</v>
      </c>
      <c r="F434" s="17" t="s">
        <v>5559</v>
      </c>
      <c r="G434" s="17" t="s">
        <v>5522</v>
      </c>
      <c r="H434" s="17" t="s">
        <v>5523</v>
      </c>
      <c r="I434" s="18">
        <v>73</v>
      </c>
    </row>
    <row r="435" spans="1:9" x14ac:dyDescent="0.3">
      <c r="A435" s="16" t="s">
        <v>638</v>
      </c>
      <c r="B435" s="17" t="s">
        <v>6302</v>
      </c>
      <c r="C435" s="17" t="s">
        <v>6303</v>
      </c>
      <c r="D435" s="17" t="s">
        <v>5510</v>
      </c>
      <c r="E435" s="17" t="s">
        <v>5570</v>
      </c>
      <c r="F435" s="17" t="s">
        <v>5521</v>
      </c>
      <c r="G435" s="17" t="s">
        <v>5522</v>
      </c>
      <c r="H435" s="17" t="s">
        <v>5523</v>
      </c>
      <c r="I435" s="18">
        <v>55</v>
      </c>
    </row>
    <row r="436" spans="1:9" x14ac:dyDescent="0.3">
      <c r="A436" s="16" t="s">
        <v>1902</v>
      </c>
      <c r="B436" s="17" t="s">
        <v>6302</v>
      </c>
      <c r="C436" s="17" t="s">
        <v>6305</v>
      </c>
      <c r="D436" s="17" t="s">
        <v>5526</v>
      </c>
      <c r="E436" s="17" t="s">
        <v>6079</v>
      </c>
      <c r="F436" s="17" t="s">
        <v>5528</v>
      </c>
      <c r="G436" s="17" t="s">
        <v>5513</v>
      </c>
      <c r="H436" s="17" t="s">
        <v>5514</v>
      </c>
      <c r="I436" s="18">
        <v>43</v>
      </c>
    </row>
    <row r="437" spans="1:9" x14ac:dyDescent="0.3">
      <c r="A437" s="12" t="s">
        <v>840</v>
      </c>
      <c r="B437" s="13" t="s">
        <v>5647</v>
      </c>
      <c r="C437" s="13" t="s">
        <v>6306</v>
      </c>
      <c r="D437" s="13" t="s">
        <v>5510</v>
      </c>
      <c r="E437" s="13" t="s">
        <v>6224</v>
      </c>
      <c r="F437" s="13" t="s">
        <v>5534</v>
      </c>
      <c r="G437" s="13" t="s">
        <v>5535</v>
      </c>
      <c r="H437" s="13" t="s">
        <v>5536</v>
      </c>
      <c r="I437" s="14">
        <v>38</v>
      </c>
    </row>
    <row r="438" spans="1:9" x14ac:dyDescent="0.3">
      <c r="A438" s="16" t="s">
        <v>376</v>
      </c>
      <c r="B438" s="17" t="s">
        <v>6307</v>
      </c>
      <c r="C438" s="17" t="s">
        <v>6308</v>
      </c>
      <c r="D438" s="17" t="s">
        <v>5510</v>
      </c>
      <c r="E438" s="17" t="s">
        <v>6309</v>
      </c>
      <c r="F438" s="17" t="s">
        <v>5556</v>
      </c>
      <c r="G438" s="17" t="s">
        <v>5513</v>
      </c>
      <c r="H438" s="17" t="s">
        <v>5514</v>
      </c>
      <c r="I438" s="18">
        <v>73</v>
      </c>
    </row>
    <row r="439" spans="1:9" x14ac:dyDescent="0.3">
      <c r="A439" s="12" t="s">
        <v>1581</v>
      </c>
      <c r="B439" s="13" t="s">
        <v>6307</v>
      </c>
      <c r="C439" s="13" t="s">
        <v>6308</v>
      </c>
      <c r="D439" s="13" t="s">
        <v>5510</v>
      </c>
      <c r="E439" s="13" t="s">
        <v>6219</v>
      </c>
      <c r="F439" s="13" t="s">
        <v>6220</v>
      </c>
      <c r="G439" s="13" t="s">
        <v>5567</v>
      </c>
      <c r="H439" s="13" t="s">
        <v>5568</v>
      </c>
      <c r="I439" s="14">
        <v>32</v>
      </c>
    </row>
    <row r="440" spans="1:9" x14ac:dyDescent="0.3">
      <c r="A440" s="12" t="s">
        <v>670</v>
      </c>
      <c r="B440" s="13" t="s">
        <v>6307</v>
      </c>
      <c r="C440" s="13" t="s">
        <v>6308</v>
      </c>
      <c r="D440" s="13" t="s">
        <v>5526</v>
      </c>
      <c r="E440" s="13" t="s">
        <v>5665</v>
      </c>
      <c r="F440" s="13" t="s">
        <v>5528</v>
      </c>
      <c r="G440" s="13" t="s">
        <v>5513</v>
      </c>
      <c r="H440" s="13" t="s">
        <v>5514</v>
      </c>
      <c r="I440" s="14">
        <v>47</v>
      </c>
    </row>
    <row r="441" spans="1:9" x14ac:dyDescent="0.3">
      <c r="A441" s="16" t="s">
        <v>933</v>
      </c>
      <c r="B441" s="17" t="s">
        <v>6307</v>
      </c>
      <c r="C441" s="17" t="s">
        <v>6310</v>
      </c>
      <c r="D441" s="17" t="s">
        <v>5519</v>
      </c>
      <c r="E441" s="17" t="s">
        <v>6311</v>
      </c>
      <c r="F441" s="17" t="s">
        <v>5615</v>
      </c>
      <c r="G441" s="17" t="s">
        <v>5522</v>
      </c>
      <c r="H441" s="17" t="s">
        <v>5523</v>
      </c>
      <c r="I441" s="18">
        <v>71</v>
      </c>
    </row>
    <row r="442" spans="1:9" x14ac:dyDescent="0.3">
      <c r="A442" s="16" t="s">
        <v>165</v>
      </c>
      <c r="B442" s="17" t="s">
        <v>6307</v>
      </c>
      <c r="C442" s="17" t="s">
        <v>6308</v>
      </c>
      <c r="D442" s="17" t="s">
        <v>5526</v>
      </c>
      <c r="E442" s="17" t="s">
        <v>6312</v>
      </c>
      <c r="F442" s="17" t="s">
        <v>5521</v>
      </c>
      <c r="G442" s="17" t="s">
        <v>5522</v>
      </c>
      <c r="H442" s="17" t="s">
        <v>5523</v>
      </c>
      <c r="I442" s="18">
        <v>49</v>
      </c>
    </row>
    <row r="443" spans="1:9" x14ac:dyDescent="0.3">
      <c r="A443" s="16" t="s">
        <v>964</v>
      </c>
      <c r="B443" s="17" t="s">
        <v>6313</v>
      </c>
      <c r="C443" s="17" t="s">
        <v>6314</v>
      </c>
      <c r="D443" s="17" t="s">
        <v>5526</v>
      </c>
      <c r="E443" s="17" t="s">
        <v>6284</v>
      </c>
      <c r="F443" s="17" t="s">
        <v>5592</v>
      </c>
      <c r="G443" s="17" t="s">
        <v>5567</v>
      </c>
      <c r="H443" s="17" t="s">
        <v>5568</v>
      </c>
      <c r="I443" s="18">
        <v>52</v>
      </c>
    </row>
    <row r="444" spans="1:9" x14ac:dyDescent="0.3">
      <c r="A444" s="16" t="s">
        <v>1406</v>
      </c>
      <c r="B444" s="17" t="s">
        <v>6313</v>
      </c>
      <c r="C444" s="17" t="s">
        <v>5630</v>
      </c>
      <c r="D444" s="17" t="s">
        <v>5526</v>
      </c>
      <c r="E444" s="17" t="s">
        <v>5575</v>
      </c>
      <c r="F444" s="17" t="s">
        <v>5576</v>
      </c>
      <c r="G444" s="17" t="s">
        <v>5535</v>
      </c>
      <c r="H444" s="17" t="s">
        <v>5536</v>
      </c>
      <c r="I444" s="18">
        <v>41</v>
      </c>
    </row>
    <row r="445" spans="1:9" x14ac:dyDescent="0.3">
      <c r="A445" s="16" t="s">
        <v>1319</v>
      </c>
      <c r="B445" s="17" t="s">
        <v>6315</v>
      </c>
      <c r="C445" s="17" t="s">
        <v>6316</v>
      </c>
      <c r="D445" s="17" t="s">
        <v>5526</v>
      </c>
      <c r="E445" s="17" t="s">
        <v>6317</v>
      </c>
      <c r="F445" s="17" t="s">
        <v>6318</v>
      </c>
      <c r="G445" s="17" t="s">
        <v>5539</v>
      </c>
      <c r="H445" s="17" t="s">
        <v>5540</v>
      </c>
      <c r="I445" s="18">
        <v>37</v>
      </c>
    </row>
    <row r="446" spans="1:9" x14ac:dyDescent="0.3">
      <c r="A446" s="12" t="s">
        <v>1955</v>
      </c>
      <c r="B446" s="13" t="s">
        <v>6315</v>
      </c>
      <c r="C446" s="13" t="s">
        <v>6319</v>
      </c>
      <c r="D446" s="13" t="s">
        <v>5510</v>
      </c>
      <c r="E446" s="13" t="s">
        <v>5604</v>
      </c>
      <c r="F446" s="13" t="s">
        <v>5605</v>
      </c>
      <c r="G446" s="13" t="s">
        <v>5522</v>
      </c>
      <c r="H446" s="13" t="s">
        <v>5523</v>
      </c>
      <c r="I446" s="14">
        <v>60</v>
      </c>
    </row>
    <row r="447" spans="1:9" x14ac:dyDescent="0.3">
      <c r="A447" s="12" t="s">
        <v>393</v>
      </c>
      <c r="B447" s="13" t="s">
        <v>6320</v>
      </c>
      <c r="C447" s="13" t="s">
        <v>6321</v>
      </c>
      <c r="D447" s="13" t="s">
        <v>5526</v>
      </c>
      <c r="E447" s="13" t="s">
        <v>6322</v>
      </c>
      <c r="F447" s="13" t="s">
        <v>5556</v>
      </c>
      <c r="G447" s="13" t="s">
        <v>5513</v>
      </c>
      <c r="H447" s="13" t="s">
        <v>5514</v>
      </c>
      <c r="I447" s="14">
        <v>78</v>
      </c>
    </row>
    <row r="448" spans="1:9" x14ac:dyDescent="0.3">
      <c r="A448" s="12" t="s">
        <v>681</v>
      </c>
      <c r="B448" s="13" t="s">
        <v>6323</v>
      </c>
      <c r="C448" s="13" t="s">
        <v>6159</v>
      </c>
      <c r="D448" s="13" t="s">
        <v>5526</v>
      </c>
      <c r="E448" s="13" t="s">
        <v>5611</v>
      </c>
      <c r="F448" s="13" t="s">
        <v>5532</v>
      </c>
      <c r="G448" s="13" t="s">
        <v>5522</v>
      </c>
      <c r="H448" s="13" t="s">
        <v>5523</v>
      </c>
      <c r="I448" s="14">
        <v>73</v>
      </c>
    </row>
    <row r="449" spans="1:9" x14ac:dyDescent="0.3">
      <c r="A449" s="16" t="s">
        <v>226</v>
      </c>
      <c r="B449" s="17" t="s">
        <v>6323</v>
      </c>
      <c r="C449" s="17" t="s">
        <v>6159</v>
      </c>
      <c r="D449" s="17" t="s">
        <v>5510</v>
      </c>
      <c r="E449" s="17" t="s">
        <v>5896</v>
      </c>
      <c r="F449" s="17" t="s">
        <v>5556</v>
      </c>
      <c r="G449" s="17" t="s">
        <v>5513</v>
      </c>
      <c r="H449" s="17" t="s">
        <v>5514</v>
      </c>
      <c r="I449" s="18">
        <v>33</v>
      </c>
    </row>
    <row r="450" spans="1:9" x14ac:dyDescent="0.3">
      <c r="A450" s="12" t="s">
        <v>797</v>
      </c>
      <c r="B450" s="13" t="s">
        <v>6323</v>
      </c>
      <c r="C450" s="13" t="s">
        <v>6203</v>
      </c>
      <c r="D450" s="13" t="s">
        <v>5510</v>
      </c>
      <c r="E450" s="13" t="s">
        <v>5549</v>
      </c>
      <c r="F450" s="13" t="s">
        <v>5550</v>
      </c>
      <c r="G450" s="13" t="s">
        <v>5522</v>
      </c>
      <c r="H450" s="13" t="s">
        <v>5523</v>
      </c>
      <c r="I450" s="14">
        <v>64</v>
      </c>
    </row>
    <row r="451" spans="1:9" x14ac:dyDescent="0.3">
      <c r="A451" s="12" t="s">
        <v>1693</v>
      </c>
      <c r="B451" s="13" t="s">
        <v>6323</v>
      </c>
      <c r="C451" s="13" t="s">
        <v>6203</v>
      </c>
      <c r="D451" s="13" t="s">
        <v>5510</v>
      </c>
      <c r="E451" s="13" t="s">
        <v>5830</v>
      </c>
      <c r="F451" s="13" t="s">
        <v>5830</v>
      </c>
      <c r="G451" s="13" t="s">
        <v>5539</v>
      </c>
      <c r="H451" s="13" t="s">
        <v>5540</v>
      </c>
      <c r="I451" s="14">
        <v>68</v>
      </c>
    </row>
    <row r="452" spans="1:9" x14ac:dyDescent="0.3">
      <c r="A452" s="16" t="s">
        <v>636</v>
      </c>
      <c r="B452" s="17" t="s">
        <v>6324</v>
      </c>
      <c r="C452" s="17" t="s">
        <v>6325</v>
      </c>
      <c r="D452" s="17" t="s">
        <v>5519</v>
      </c>
      <c r="E452" s="17" t="s">
        <v>5622</v>
      </c>
      <c r="F452" s="17" t="s">
        <v>5623</v>
      </c>
      <c r="G452" s="17" t="s">
        <v>5522</v>
      </c>
      <c r="H452" s="17" t="s">
        <v>5523</v>
      </c>
      <c r="I452" s="18">
        <v>57</v>
      </c>
    </row>
    <row r="453" spans="1:9" x14ac:dyDescent="0.3">
      <c r="A453" s="12" t="s">
        <v>1360</v>
      </c>
      <c r="B453" s="13" t="s">
        <v>6324</v>
      </c>
      <c r="C453" s="13" t="s">
        <v>6325</v>
      </c>
      <c r="D453" s="13" t="s">
        <v>5526</v>
      </c>
      <c r="E453" s="13" t="s">
        <v>5624</v>
      </c>
      <c r="F453" s="13" t="s">
        <v>5605</v>
      </c>
      <c r="G453" s="13" t="s">
        <v>5522</v>
      </c>
      <c r="H453" s="13" t="s">
        <v>5523</v>
      </c>
      <c r="I453" s="14">
        <v>72</v>
      </c>
    </row>
    <row r="454" spans="1:9" x14ac:dyDescent="0.3">
      <c r="A454" s="16" t="s">
        <v>229</v>
      </c>
      <c r="B454" s="17" t="s">
        <v>6326</v>
      </c>
      <c r="C454" s="17" t="s">
        <v>6327</v>
      </c>
      <c r="D454" s="17" t="s">
        <v>5510</v>
      </c>
      <c r="E454" s="17" t="s">
        <v>5978</v>
      </c>
      <c r="F454" s="17" t="s">
        <v>5528</v>
      </c>
      <c r="G454" s="17" t="s">
        <v>5513</v>
      </c>
      <c r="H454" s="17" t="s">
        <v>5514</v>
      </c>
      <c r="I454" s="18">
        <v>63</v>
      </c>
    </row>
    <row r="455" spans="1:9" x14ac:dyDescent="0.3">
      <c r="A455" s="16" t="s">
        <v>3064</v>
      </c>
      <c r="B455" s="17" t="s">
        <v>6328</v>
      </c>
      <c r="C455" s="17" t="s">
        <v>6329</v>
      </c>
      <c r="D455" s="17" t="s">
        <v>5519</v>
      </c>
      <c r="E455" s="17" t="s">
        <v>6330</v>
      </c>
      <c r="F455" s="17" t="s">
        <v>5749</v>
      </c>
      <c r="G455" s="17" t="s">
        <v>5535</v>
      </c>
      <c r="H455" s="17" t="s">
        <v>5536</v>
      </c>
      <c r="I455" s="18">
        <v>34</v>
      </c>
    </row>
    <row r="456" spans="1:9" x14ac:dyDescent="0.3">
      <c r="A456" s="16" t="s">
        <v>2604</v>
      </c>
      <c r="B456" s="17" t="s">
        <v>6328</v>
      </c>
      <c r="C456" s="17" t="s">
        <v>6329</v>
      </c>
      <c r="D456" s="17" t="s">
        <v>5519</v>
      </c>
      <c r="E456" s="17" t="s">
        <v>6331</v>
      </c>
      <c r="F456" s="17" t="s">
        <v>5528</v>
      </c>
      <c r="G456" s="17" t="s">
        <v>5513</v>
      </c>
      <c r="H456" s="17" t="s">
        <v>5514</v>
      </c>
      <c r="I456" s="18">
        <v>39</v>
      </c>
    </row>
    <row r="457" spans="1:9" x14ac:dyDescent="0.3">
      <c r="A457" s="16" t="s">
        <v>328</v>
      </c>
      <c r="B457" s="17" t="s">
        <v>6328</v>
      </c>
      <c r="C457" s="17" t="s">
        <v>6332</v>
      </c>
      <c r="D457" s="17" t="s">
        <v>5526</v>
      </c>
      <c r="E457" s="17" t="s">
        <v>5552</v>
      </c>
      <c r="F457" s="17" t="s">
        <v>5534</v>
      </c>
      <c r="G457" s="17" t="s">
        <v>5535</v>
      </c>
      <c r="H457" s="17" t="s">
        <v>5536</v>
      </c>
      <c r="I457" s="18">
        <v>50</v>
      </c>
    </row>
    <row r="458" spans="1:9" x14ac:dyDescent="0.3">
      <c r="A458" s="12" t="s">
        <v>1269</v>
      </c>
      <c r="B458" s="13" t="s">
        <v>5660</v>
      </c>
      <c r="C458" s="13" t="s">
        <v>6333</v>
      </c>
      <c r="D458" s="13" t="s">
        <v>5526</v>
      </c>
      <c r="E458" s="13" t="s">
        <v>6185</v>
      </c>
      <c r="F458" s="13" t="s">
        <v>6179</v>
      </c>
      <c r="G458" s="13" t="s">
        <v>5539</v>
      </c>
      <c r="H458" s="13" t="s">
        <v>5540</v>
      </c>
      <c r="I458" s="14">
        <v>68</v>
      </c>
    </row>
    <row r="459" spans="1:9" x14ac:dyDescent="0.3">
      <c r="A459" s="12" t="s">
        <v>742</v>
      </c>
      <c r="B459" s="13" t="s">
        <v>5660</v>
      </c>
      <c r="C459" s="13" t="s">
        <v>6334</v>
      </c>
      <c r="D459" s="13" t="s">
        <v>5526</v>
      </c>
      <c r="E459" s="13" t="s">
        <v>6282</v>
      </c>
      <c r="F459" s="13" t="s">
        <v>5615</v>
      </c>
      <c r="G459" s="13" t="s">
        <v>5522</v>
      </c>
      <c r="H459" s="13" t="s">
        <v>5523</v>
      </c>
      <c r="I459" s="14">
        <v>27</v>
      </c>
    </row>
    <row r="460" spans="1:9" x14ac:dyDescent="0.3">
      <c r="A460" s="16" t="s">
        <v>2588</v>
      </c>
      <c r="B460" s="17" t="s">
        <v>5660</v>
      </c>
      <c r="C460" s="17" t="s">
        <v>6333</v>
      </c>
      <c r="D460" s="17" t="s">
        <v>5526</v>
      </c>
      <c r="E460" s="17" t="s">
        <v>5570</v>
      </c>
      <c r="F460" s="17" t="s">
        <v>5521</v>
      </c>
      <c r="G460" s="17" t="s">
        <v>5522</v>
      </c>
      <c r="H460" s="17" t="s">
        <v>5523</v>
      </c>
      <c r="I460" s="18">
        <v>71</v>
      </c>
    </row>
    <row r="461" spans="1:9" x14ac:dyDescent="0.3">
      <c r="A461" s="16" t="s">
        <v>731</v>
      </c>
      <c r="B461" s="17" t="s">
        <v>5660</v>
      </c>
      <c r="C461" s="17" t="s">
        <v>6335</v>
      </c>
      <c r="D461" s="17" t="s">
        <v>5526</v>
      </c>
      <c r="E461" s="17" t="s">
        <v>5627</v>
      </c>
      <c r="F461" s="17" t="s">
        <v>5623</v>
      </c>
      <c r="G461" s="17" t="s">
        <v>5522</v>
      </c>
      <c r="H461" s="17" t="s">
        <v>5523</v>
      </c>
      <c r="I461" s="18">
        <v>51</v>
      </c>
    </row>
    <row r="462" spans="1:9" x14ac:dyDescent="0.3">
      <c r="A462" s="12" t="s">
        <v>111</v>
      </c>
      <c r="B462" s="13" t="s">
        <v>5660</v>
      </c>
      <c r="C462" s="13" t="s">
        <v>6334</v>
      </c>
      <c r="D462" s="13" t="s">
        <v>5510</v>
      </c>
      <c r="E462" s="13" t="s">
        <v>6336</v>
      </c>
      <c r="F462" s="13" t="s">
        <v>5749</v>
      </c>
      <c r="G462" s="13" t="s">
        <v>5535</v>
      </c>
      <c r="H462" s="13" t="s">
        <v>5536</v>
      </c>
      <c r="I462" s="14">
        <v>68</v>
      </c>
    </row>
    <row r="463" spans="1:9" x14ac:dyDescent="0.3">
      <c r="A463" s="16" t="s">
        <v>799</v>
      </c>
      <c r="B463" s="17" t="s">
        <v>6337</v>
      </c>
      <c r="C463" s="17" t="s">
        <v>6338</v>
      </c>
      <c r="D463" s="17" t="s">
        <v>5519</v>
      </c>
      <c r="E463" s="17" t="s">
        <v>5620</v>
      </c>
      <c r="F463" s="17" t="s">
        <v>5605</v>
      </c>
      <c r="G463" s="17" t="s">
        <v>5522</v>
      </c>
      <c r="H463" s="17" t="s">
        <v>5523</v>
      </c>
      <c r="I463" s="18">
        <v>48</v>
      </c>
    </row>
    <row r="464" spans="1:9" x14ac:dyDescent="0.3">
      <c r="A464" s="12" t="s">
        <v>1658</v>
      </c>
      <c r="B464" s="13" t="s">
        <v>6339</v>
      </c>
      <c r="C464" s="13" t="s">
        <v>6093</v>
      </c>
      <c r="D464" s="13" t="s">
        <v>5510</v>
      </c>
      <c r="E464" s="13" t="s">
        <v>5752</v>
      </c>
      <c r="F464" s="13" t="s">
        <v>5830</v>
      </c>
      <c r="G464" s="13" t="s">
        <v>5539</v>
      </c>
      <c r="H464" s="13" t="s">
        <v>5540</v>
      </c>
      <c r="I464" s="14">
        <v>57</v>
      </c>
    </row>
    <row r="465" spans="1:9" x14ac:dyDescent="0.3">
      <c r="A465" s="16" t="s">
        <v>1339</v>
      </c>
      <c r="B465" s="17" t="s">
        <v>6339</v>
      </c>
      <c r="C465" s="17" t="s">
        <v>6340</v>
      </c>
      <c r="D465" s="17" t="s">
        <v>5510</v>
      </c>
      <c r="E465" s="17" t="s">
        <v>6341</v>
      </c>
      <c r="F465" s="17" t="s">
        <v>5749</v>
      </c>
      <c r="G465" s="17" t="s">
        <v>5535</v>
      </c>
      <c r="H465" s="17" t="s">
        <v>5536</v>
      </c>
      <c r="I465" s="18">
        <v>79</v>
      </c>
    </row>
    <row r="466" spans="1:9" x14ac:dyDescent="0.3">
      <c r="A466" s="12" t="s">
        <v>689</v>
      </c>
      <c r="B466" s="13" t="s">
        <v>6339</v>
      </c>
      <c r="C466" s="13" t="s">
        <v>6342</v>
      </c>
      <c r="D466" s="13" t="s">
        <v>5510</v>
      </c>
      <c r="E466" s="13" t="s">
        <v>6343</v>
      </c>
      <c r="F466" s="13" t="s">
        <v>5521</v>
      </c>
      <c r="G466" s="13" t="s">
        <v>5522</v>
      </c>
      <c r="H466" s="13" t="s">
        <v>5523</v>
      </c>
      <c r="I466" s="14">
        <v>50</v>
      </c>
    </row>
    <row r="467" spans="1:9" x14ac:dyDescent="0.3">
      <c r="A467" s="12" t="s">
        <v>1446</v>
      </c>
      <c r="B467" s="13" t="s">
        <v>6339</v>
      </c>
      <c r="C467" s="13" t="s">
        <v>6342</v>
      </c>
      <c r="D467" s="13" t="s">
        <v>5510</v>
      </c>
      <c r="E467" s="13" t="s">
        <v>6344</v>
      </c>
      <c r="F467" s="13" t="s">
        <v>5913</v>
      </c>
      <c r="G467" s="13" t="s">
        <v>5567</v>
      </c>
      <c r="H467" s="13" t="s">
        <v>5568</v>
      </c>
      <c r="I467" s="14">
        <v>54</v>
      </c>
    </row>
    <row r="468" spans="1:9" x14ac:dyDescent="0.3">
      <c r="A468" s="12" t="s">
        <v>217</v>
      </c>
      <c r="B468" s="13" t="s">
        <v>6339</v>
      </c>
      <c r="C468" s="13" t="s">
        <v>6345</v>
      </c>
      <c r="D468" s="13" t="s">
        <v>5526</v>
      </c>
      <c r="E468" s="13" t="s">
        <v>5611</v>
      </c>
      <c r="F468" s="13" t="s">
        <v>5532</v>
      </c>
      <c r="G468" s="13" t="s">
        <v>5522</v>
      </c>
      <c r="H468" s="13" t="s">
        <v>5523</v>
      </c>
      <c r="I468" s="14">
        <v>76</v>
      </c>
    </row>
    <row r="469" spans="1:9" x14ac:dyDescent="0.3">
      <c r="A469" s="16" t="s">
        <v>298</v>
      </c>
      <c r="B469" s="17" t="s">
        <v>6339</v>
      </c>
      <c r="C469" s="17" t="s">
        <v>6345</v>
      </c>
      <c r="D469" s="17" t="s">
        <v>5510</v>
      </c>
      <c r="E469" s="17" t="s">
        <v>6346</v>
      </c>
      <c r="F469" s="17" t="s">
        <v>5727</v>
      </c>
      <c r="G469" s="17" t="s">
        <v>5535</v>
      </c>
      <c r="H469" s="17" t="s">
        <v>5536</v>
      </c>
      <c r="I469" s="18">
        <v>49</v>
      </c>
    </row>
    <row r="470" spans="1:9" x14ac:dyDescent="0.3">
      <c r="A470" s="12" t="s">
        <v>285</v>
      </c>
      <c r="B470" s="13" t="s">
        <v>6347</v>
      </c>
      <c r="C470" s="13" t="s">
        <v>6348</v>
      </c>
      <c r="D470" s="13" t="s">
        <v>5526</v>
      </c>
      <c r="E470" s="13" t="s">
        <v>6349</v>
      </c>
      <c r="F470" s="13" t="s">
        <v>5727</v>
      </c>
      <c r="G470" s="13" t="s">
        <v>5535</v>
      </c>
      <c r="H470" s="13" t="s">
        <v>5536</v>
      </c>
      <c r="I470" s="14">
        <v>37</v>
      </c>
    </row>
    <row r="471" spans="1:9" x14ac:dyDescent="0.3">
      <c r="A471" s="16" t="s">
        <v>810</v>
      </c>
      <c r="B471" s="17" t="s">
        <v>6293</v>
      </c>
      <c r="C471" s="17" t="s">
        <v>5914</v>
      </c>
      <c r="D471" s="17" t="s">
        <v>5526</v>
      </c>
      <c r="E471" s="17" t="s">
        <v>6311</v>
      </c>
      <c r="F471" s="17" t="s">
        <v>5615</v>
      </c>
      <c r="G471" s="17" t="s">
        <v>5522</v>
      </c>
      <c r="H471" s="17" t="s">
        <v>5523</v>
      </c>
      <c r="I471" s="18">
        <v>63</v>
      </c>
    </row>
    <row r="472" spans="1:9" x14ac:dyDescent="0.3">
      <c r="A472" s="16" t="s">
        <v>1619</v>
      </c>
      <c r="B472" s="17" t="s">
        <v>6293</v>
      </c>
      <c r="C472" s="17" t="s">
        <v>6350</v>
      </c>
      <c r="D472" s="17" t="s">
        <v>5526</v>
      </c>
      <c r="E472" s="17" t="s">
        <v>6351</v>
      </c>
      <c r="F472" s="17" t="s">
        <v>5592</v>
      </c>
      <c r="G472" s="17" t="s">
        <v>5567</v>
      </c>
      <c r="H472" s="17" t="s">
        <v>5568</v>
      </c>
      <c r="I472" s="18">
        <v>67</v>
      </c>
    </row>
    <row r="473" spans="1:9" x14ac:dyDescent="0.3">
      <c r="A473" s="16" t="s">
        <v>2024</v>
      </c>
      <c r="B473" s="17" t="s">
        <v>6293</v>
      </c>
      <c r="C473" s="17" t="s">
        <v>6030</v>
      </c>
      <c r="D473" s="17" t="s">
        <v>5510</v>
      </c>
      <c r="E473" s="17" t="s">
        <v>6352</v>
      </c>
      <c r="F473" s="17" t="s">
        <v>6353</v>
      </c>
      <c r="G473" s="17" t="s">
        <v>5567</v>
      </c>
      <c r="H473" s="17" t="s">
        <v>5568</v>
      </c>
      <c r="I473" s="18">
        <v>49</v>
      </c>
    </row>
    <row r="474" spans="1:9" x14ac:dyDescent="0.3">
      <c r="A474" s="12" t="s">
        <v>711</v>
      </c>
      <c r="B474" s="13" t="s">
        <v>6293</v>
      </c>
      <c r="C474" s="13" t="s">
        <v>6354</v>
      </c>
      <c r="D474" s="13" t="s">
        <v>5510</v>
      </c>
      <c r="E474" s="13" t="s">
        <v>6355</v>
      </c>
      <c r="F474" s="13" t="s">
        <v>6356</v>
      </c>
      <c r="G474" s="13" t="s">
        <v>5513</v>
      </c>
      <c r="H474" s="13" t="s">
        <v>5514</v>
      </c>
      <c r="I474" s="14">
        <v>45</v>
      </c>
    </row>
    <row r="475" spans="1:9" x14ac:dyDescent="0.3">
      <c r="A475" s="12" t="s">
        <v>1259</v>
      </c>
      <c r="B475" s="13" t="s">
        <v>6293</v>
      </c>
      <c r="C475" s="13" t="s">
        <v>6350</v>
      </c>
      <c r="D475" s="13" t="s">
        <v>5510</v>
      </c>
      <c r="E475" s="13" t="s">
        <v>6357</v>
      </c>
      <c r="F475" s="13" t="s">
        <v>5576</v>
      </c>
      <c r="G475" s="13" t="s">
        <v>5535</v>
      </c>
      <c r="H475" s="13" t="s">
        <v>5536</v>
      </c>
      <c r="I475" s="14">
        <v>64</v>
      </c>
    </row>
    <row r="476" spans="1:9" x14ac:dyDescent="0.3">
      <c r="A476" s="12" t="s">
        <v>177</v>
      </c>
      <c r="B476" s="13" t="s">
        <v>6358</v>
      </c>
      <c r="C476" s="13" t="s">
        <v>5709</v>
      </c>
      <c r="D476" s="13" t="s">
        <v>5526</v>
      </c>
      <c r="E476" s="13" t="s">
        <v>6359</v>
      </c>
      <c r="F476" s="13" t="s">
        <v>5754</v>
      </c>
      <c r="G476" s="13" t="s">
        <v>5567</v>
      </c>
      <c r="H476" s="13" t="s">
        <v>5568</v>
      </c>
      <c r="I476" s="14">
        <v>43</v>
      </c>
    </row>
    <row r="477" spans="1:9" x14ac:dyDescent="0.3">
      <c r="A477" s="12" t="s">
        <v>771</v>
      </c>
      <c r="B477" s="13" t="s">
        <v>6358</v>
      </c>
      <c r="C477" s="13" t="s">
        <v>5709</v>
      </c>
      <c r="D477" s="13" t="s">
        <v>5519</v>
      </c>
      <c r="E477" s="13" t="s">
        <v>5581</v>
      </c>
      <c r="F477" s="13" t="s">
        <v>5534</v>
      </c>
      <c r="G477" s="13" t="s">
        <v>5535</v>
      </c>
      <c r="H477" s="13" t="s">
        <v>5536</v>
      </c>
      <c r="I477" s="14">
        <v>63</v>
      </c>
    </row>
    <row r="478" spans="1:9" x14ac:dyDescent="0.3">
      <c r="A478" s="16" t="s">
        <v>301</v>
      </c>
      <c r="B478" s="17" t="s">
        <v>6358</v>
      </c>
      <c r="C478" s="17" t="s">
        <v>5709</v>
      </c>
      <c r="D478" s="17" t="s">
        <v>5526</v>
      </c>
      <c r="E478" s="17" t="s">
        <v>5600</v>
      </c>
      <c r="F478" s="17" t="s">
        <v>5600</v>
      </c>
      <c r="G478" s="17" t="s">
        <v>5539</v>
      </c>
      <c r="H478" s="17" t="s">
        <v>5540</v>
      </c>
      <c r="I478" s="18">
        <v>67</v>
      </c>
    </row>
    <row r="479" spans="1:9" x14ac:dyDescent="0.3">
      <c r="A479" s="12" t="s">
        <v>1277</v>
      </c>
      <c r="B479" s="13" t="s">
        <v>6360</v>
      </c>
      <c r="C479" s="13" t="s">
        <v>5619</v>
      </c>
      <c r="D479" s="13" t="s">
        <v>5526</v>
      </c>
      <c r="E479" s="13" t="s">
        <v>6357</v>
      </c>
      <c r="F479" s="13" t="s">
        <v>5576</v>
      </c>
      <c r="G479" s="13" t="s">
        <v>5535</v>
      </c>
      <c r="H479" s="13" t="s">
        <v>5536</v>
      </c>
      <c r="I479" s="14">
        <v>60</v>
      </c>
    </row>
    <row r="480" spans="1:9" x14ac:dyDescent="0.3">
      <c r="A480" s="12" t="s">
        <v>542</v>
      </c>
      <c r="B480" s="13" t="s">
        <v>6361</v>
      </c>
      <c r="C480" s="13" t="s">
        <v>6362</v>
      </c>
      <c r="D480" s="13" t="s">
        <v>5526</v>
      </c>
      <c r="E480" s="13" t="s">
        <v>6086</v>
      </c>
      <c r="F480" s="13" t="s">
        <v>5592</v>
      </c>
      <c r="G480" s="13" t="s">
        <v>5567</v>
      </c>
      <c r="H480" s="13" t="s">
        <v>5568</v>
      </c>
      <c r="I480" s="14">
        <v>72</v>
      </c>
    </row>
    <row r="481" spans="1:9" x14ac:dyDescent="0.3">
      <c r="A481" s="16" t="s">
        <v>1936</v>
      </c>
      <c r="B481" s="17" t="s">
        <v>6361</v>
      </c>
      <c r="C481" s="17" t="s">
        <v>6363</v>
      </c>
      <c r="D481" s="17" t="s">
        <v>5526</v>
      </c>
      <c r="E481" s="17" t="s">
        <v>5752</v>
      </c>
      <c r="F481" s="17" t="s">
        <v>5830</v>
      </c>
      <c r="G481" s="17" t="s">
        <v>5539</v>
      </c>
      <c r="H481" s="17" t="s">
        <v>5540</v>
      </c>
      <c r="I481" s="18">
        <v>62</v>
      </c>
    </row>
    <row r="482" spans="1:9" x14ac:dyDescent="0.3">
      <c r="A482" s="12" t="s">
        <v>1130</v>
      </c>
      <c r="B482" s="13" t="s">
        <v>6361</v>
      </c>
      <c r="C482" s="13" t="s">
        <v>6362</v>
      </c>
      <c r="D482" s="13" t="s">
        <v>5519</v>
      </c>
      <c r="E482" s="13" t="s">
        <v>5988</v>
      </c>
      <c r="F482" s="13" t="s">
        <v>5528</v>
      </c>
      <c r="G482" s="13" t="s">
        <v>5513</v>
      </c>
      <c r="H482" s="13" t="s">
        <v>5514</v>
      </c>
      <c r="I482" s="14">
        <v>40</v>
      </c>
    </row>
    <row r="483" spans="1:9" x14ac:dyDescent="0.3">
      <c r="A483" s="16" t="s">
        <v>522</v>
      </c>
      <c r="B483" s="17" t="s">
        <v>6361</v>
      </c>
      <c r="C483" s="17" t="s">
        <v>6363</v>
      </c>
      <c r="D483" s="17" t="s">
        <v>5519</v>
      </c>
      <c r="E483" s="17" t="s">
        <v>5549</v>
      </c>
      <c r="F483" s="17" t="s">
        <v>5550</v>
      </c>
      <c r="G483" s="17" t="s">
        <v>5522</v>
      </c>
      <c r="H483" s="17" t="s">
        <v>5523</v>
      </c>
      <c r="I483" s="18">
        <v>45</v>
      </c>
    </row>
    <row r="484" spans="1:9" x14ac:dyDescent="0.3">
      <c r="A484" s="16" t="s">
        <v>125</v>
      </c>
      <c r="B484" s="17" t="s">
        <v>6364</v>
      </c>
      <c r="C484" s="17" t="s">
        <v>6365</v>
      </c>
      <c r="D484" s="17" t="s">
        <v>5526</v>
      </c>
      <c r="E484" s="17" t="s">
        <v>6366</v>
      </c>
      <c r="F484" s="17" t="s">
        <v>5727</v>
      </c>
      <c r="G484" s="17" t="s">
        <v>5535</v>
      </c>
      <c r="H484" s="17" t="s">
        <v>5536</v>
      </c>
      <c r="I484" s="18">
        <v>67</v>
      </c>
    </row>
    <row r="485" spans="1:9" x14ac:dyDescent="0.3">
      <c r="A485" s="16" t="s">
        <v>160</v>
      </c>
      <c r="B485" s="17" t="s">
        <v>6364</v>
      </c>
      <c r="C485" s="17" t="s">
        <v>6365</v>
      </c>
      <c r="D485" s="17" t="s">
        <v>5526</v>
      </c>
      <c r="E485" s="17" t="s">
        <v>5604</v>
      </c>
      <c r="F485" s="17" t="s">
        <v>5605</v>
      </c>
      <c r="G485" s="17" t="s">
        <v>5522</v>
      </c>
      <c r="H485" s="17" t="s">
        <v>5523</v>
      </c>
      <c r="I485" s="18">
        <v>47</v>
      </c>
    </row>
    <row r="486" spans="1:9" x14ac:dyDescent="0.3">
      <c r="A486" s="16" t="s">
        <v>533</v>
      </c>
      <c r="B486" s="17" t="s">
        <v>6367</v>
      </c>
      <c r="C486" s="17" t="s">
        <v>5915</v>
      </c>
      <c r="D486" s="17" t="s">
        <v>5526</v>
      </c>
      <c r="E486" s="17" t="s">
        <v>6368</v>
      </c>
      <c r="F486" s="17" t="s">
        <v>5546</v>
      </c>
      <c r="G486" s="17" t="s">
        <v>5535</v>
      </c>
      <c r="H486" s="17" t="s">
        <v>5536</v>
      </c>
      <c r="I486" s="18">
        <v>62</v>
      </c>
    </row>
    <row r="487" spans="1:9" x14ac:dyDescent="0.3">
      <c r="A487" s="16" t="s">
        <v>886</v>
      </c>
      <c r="B487" s="17" t="s">
        <v>6367</v>
      </c>
      <c r="C487" s="17" t="s">
        <v>6048</v>
      </c>
      <c r="D487" s="17" t="s">
        <v>5526</v>
      </c>
      <c r="E487" s="17" t="s">
        <v>5598</v>
      </c>
      <c r="F487" s="17" t="s">
        <v>5599</v>
      </c>
      <c r="G487" s="17" t="s">
        <v>5567</v>
      </c>
      <c r="H487" s="17" t="s">
        <v>5568</v>
      </c>
      <c r="I487" s="18">
        <v>77</v>
      </c>
    </row>
    <row r="488" spans="1:9" x14ac:dyDescent="0.3">
      <c r="A488" s="12" t="s">
        <v>63</v>
      </c>
      <c r="B488" s="13" t="s">
        <v>6369</v>
      </c>
      <c r="C488" s="13" t="s">
        <v>6370</v>
      </c>
      <c r="D488" s="13" t="s">
        <v>5519</v>
      </c>
      <c r="E488" s="13" t="s">
        <v>5627</v>
      </c>
      <c r="F488" s="13" t="s">
        <v>5623</v>
      </c>
      <c r="G488" s="13" t="s">
        <v>5522</v>
      </c>
      <c r="H488" s="13" t="s">
        <v>5523</v>
      </c>
      <c r="I488" s="14">
        <v>55</v>
      </c>
    </row>
    <row r="489" spans="1:9" x14ac:dyDescent="0.3">
      <c r="A489" s="16" t="s">
        <v>728</v>
      </c>
      <c r="B489" s="17" t="s">
        <v>5623</v>
      </c>
      <c r="C489" s="17" t="s">
        <v>6371</v>
      </c>
      <c r="D489" s="17" t="s">
        <v>5510</v>
      </c>
      <c r="E489" s="17" t="s">
        <v>5658</v>
      </c>
      <c r="F489" s="17" t="s">
        <v>5559</v>
      </c>
      <c r="G489" s="17" t="s">
        <v>5522</v>
      </c>
      <c r="H489" s="17" t="s">
        <v>5523</v>
      </c>
      <c r="I489" s="18">
        <v>28</v>
      </c>
    </row>
    <row r="490" spans="1:9" x14ac:dyDescent="0.3">
      <c r="A490" s="12" t="s">
        <v>659</v>
      </c>
      <c r="B490" s="13" t="s">
        <v>5623</v>
      </c>
      <c r="C490" s="13" t="s">
        <v>6371</v>
      </c>
      <c r="D490" s="13" t="s">
        <v>5519</v>
      </c>
      <c r="E490" s="13" t="s">
        <v>5549</v>
      </c>
      <c r="F490" s="13" t="s">
        <v>5550</v>
      </c>
      <c r="G490" s="13" t="s">
        <v>5522</v>
      </c>
      <c r="H490" s="13" t="s">
        <v>5523</v>
      </c>
      <c r="I490" s="14">
        <v>55</v>
      </c>
    </row>
    <row r="491" spans="1:9" x14ac:dyDescent="0.3">
      <c r="A491" s="12" t="s">
        <v>220</v>
      </c>
      <c r="B491" s="13" t="s">
        <v>5623</v>
      </c>
      <c r="C491" s="13" t="s">
        <v>5842</v>
      </c>
      <c r="D491" s="13" t="s">
        <v>5519</v>
      </c>
      <c r="E491" s="13" t="s">
        <v>5569</v>
      </c>
      <c r="F491" s="13" t="s">
        <v>5569</v>
      </c>
      <c r="G491" s="13" t="s">
        <v>5513</v>
      </c>
      <c r="H491" s="13" t="s">
        <v>5514</v>
      </c>
      <c r="I491" s="14">
        <v>54</v>
      </c>
    </row>
    <row r="492" spans="1:9" x14ac:dyDescent="0.3">
      <c r="A492" s="12" t="s">
        <v>134</v>
      </c>
      <c r="B492" s="13" t="s">
        <v>5623</v>
      </c>
      <c r="C492" s="13" t="s">
        <v>6372</v>
      </c>
      <c r="D492" s="13" t="s">
        <v>5510</v>
      </c>
      <c r="E492" s="13" t="s">
        <v>6352</v>
      </c>
      <c r="F492" s="13" t="s">
        <v>6353</v>
      </c>
      <c r="G492" s="13" t="s">
        <v>5567</v>
      </c>
      <c r="H492" s="13" t="s">
        <v>5568</v>
      </c>
      <c r="I492" s="14">
        <v>76</v>
      </c>
    </row>
    <row r="493" spans="1:9" x14ac:dyDescent="0.3">
      <c r="A493" s="16" t="s">
        <v>975</v>
      </c>
      <c r="B493" s="17" t="s">
        <v>5623</v>
      </c>
      <c r="C493" s="17" t="s">
        <v>6371</v>
      </c>
      <c r="D493" s="17" t="s">
        <v>5526</v>
      </c>
      <c r="E493" s="17" t="s">
        <v>5948</v>
      </c>
      <c r="F493" s="17" t="s">
        <v>5692</v>
      </c>
      <c r="G493" s="17" t="s">
        <v>5567</v>
      </c>
      <c r="H493" s="17" t="s">
        <v>5568</v>
      </c>
      <c r="I493" s="18">
        <v>69</v>
      </c>
    </row>
    <row r="494" spans="1:9" x14ac:dyDescent="0.3">
      <c r="A494" s="16" t="s">
        <v>673</v>
      </c>
      <c r="B494" s="17" t="s">
        <v>6373</v>
      </c>
      <c r="C494" s="17" t="s">
        <v>6374</v>
      </c>
      <c r="D494" s="17" t="s">
        <v>5526</v>
      </c>
      <c r="E494" s="17" t="s">
        <v>5584</v>
      </c>
      <c r="F494" s="17" t="s">
        <v>5584</v>
      </c>
      <c r="G494" s="17" t="s">
        <v>5513</v>
      </c>
      <c r="H494" s="17" t="s">
        <v>5514</v>
      </c>
      <c r="I494" s="18">
        <v>67</v>
      </c>
    </row>
    <row r="495" spans="1:9" x14ac:dyDescent="0.3">
      <c r="A495" s="16" t="s">
        <v>1219</v>
      </c>
      <c r="B495" s="17" t="s">
        <v>6373</v>
      </c>
      <c r="C495" s="17" t="s">
        <v>5873</v>
      </c>
      <c r="D495" s="17" t="s">
        <v>5510</v>
      </c>
      <c r="E495" s="17" t="s">
        <v>5685</v>
      </c>
      <c r="F495" s="17" t="s">
        <v>5576</v>
      </c>
      <c r="G495" s="17" t="s">
        <v>5535</v>
      </c>
      <c r="H495" s="17" t="s">
        <v>5536</v>
      </c>
      <c r="I495" s="18">
        <v>64</v>
      </c>
    </row>
    <row r="496" spans="1:9" x14ac:dyDescent="0.3">
      <c r="A496" s="12" t="s">
        <v>1317</v>
      </c>
      <c r="B496" s="13" t="s">
        <v>6373</v>
      </c>
      <c r="C496" s="13" t="s">
        <v>6200</v>
      </c>
      <c r="D496" s="13" t="s">
        <v>5526</v>
      </c>
      <c r="E496" s="13" t="s">
        <v>6375</v>
      </c>
      <c r="F496" s="13" t="s">
        <v>5563</v>
      </c>
      <c r="G496" s="13" t="s">
        <v>5535</v>
      </c>
      <c r="H496" s="13" t="s">
        <v>5536</v>
      </c>
      <c r="I496" s="14">
        <v>30</v>
      </c>
    </row>
    <row r="497" spans="1:9" x14ac:dyDescent="0.3">
      <c r="A497" s="16" t="s">
        <v>1041</v>
      </c>
      <c r="B497" s="17" t="s">
        <v>6376</v>
      </c>
      <c r="C497" s="17" t="s">
        <v>6149</v>
      </c>
      <c r="D497" s="17" t="s">
        <v>5526</v>
      </c>
      <c r="E497" s="17" t="s">
        <v>6108</v>
      </c>
      <c r="F497" s="17" t="s">
        <v>6109</v>
      </c>
      <c r="G497" s="17" t="s">
        <v>5539</v>
      </c>
      <c r="H497" s="17" t="s">
        <v>5540</v>
      </c>
      <c r="I497" s="18">
        <v>42</v>
      </c>
    </row>
    <row r="498" spans="1:9" x14ac:dyDescent="0.3">
      <c r="A498" s="12" t="s">
        <v>289</v>
      </c>
      <c r="B498" s="13" t="s">
        <v>6377</v>
      </c>
      <c r="C498" s="13" t="s">
        <v>6370</v>
      </c>
      <c r="D498" s="13" t="s">
        <v>5519</v>
      </c>
      <c r="E498" s="13" t="s">
        <v>6378</v>
      </c>
      <c r="F498" s="13" t="s">
        <v>5727</v>
      </c>
      <c r="G498" s="13" t="s">
        <v>5535</v>
      </c>
      <c r="H498" s="13" t="s">
        <v>5536</v>
      </c>
      <c r="I498" s="14">
        <v>72</v>
      </c>
    </row>
    <row r="499" spans="1:9" x14ac:dyDescent="0.3">
      <c r="A499" s="16" t="s">
        <v>276</v>
      </c>
      <c r="B499" s="17" t="s">
        <v>6377</v>
      </c>
      <c r="C499" s="17" t="s">
        <v>6370</v>
      </c>
      <c r="D499" s="17" t="s">
        <v>5510</v>
      </c>
      <c r="E499" s="17" t="s">
        <v>6379</v>
      </c>
      <c r="F499" s="17" t="s">
        <v>5546</v>
      </c>
      <c r="G499" s="17" t="s">
        <v>5535</v>
      </c>
      <c r="H499" s="17" t="s">
        <v>5536</v>
      </c>
      <c r="I499" s="18">
        <v>77</v>
      </c>
    </row>
    <row r="500" spans="1:9" x14ac:dyDescent="0.3">
      <c r="A500" s="16" t="s">
        <v>890</v>
      </c>
      <c r="B500" s="17" t="s">
        <v>6380</v>
      </c>
      <c r="C500" s="17" t="s">
        <v>6381</v>
      </c>
      <c r="D500" s="17" t="s">
        <v>5519</v>
      </c>
      <c r="E500" s="17" t="s">
        <v>6382</v>
      </c>
      <c r="F500" s="17" t="s">
        <v>5649</v>
      </c>
      <c r="G500" s="17" t="s">
        <v>5535</v>
      </c>
      <c r="H500" s="17" t="s">
        <v>5536</v>
      </c>
      <c r="I500" s="18">
        <v>52</v>
      </c>
    </row>
    <row r="501" spans="1:9" x14ac:dyDescent="0.3">
      <c r="A501" s="19" t="s">
        <v>319</v>
      </c>
      <c r="B501" s="20" t="s">
        <v>6380</v>
      </c>
      <c r="C501" s="20" t="s">
        <v>6381</v>
      </c>
      <c r="D501" s="20" t="s">
        <v>5510</v>
      </c>
      <c r="E501" s="20" t="s">
        <v>6383</v>
      </c>
      <c r="F501" s="20" t="s">
        <v>5528</v>
      </c>
      <c r="G501" s="20" t="s">
        <v>5513</v>
      </c>
      <c r="H501" s="20" t="s">
        <v>5514</v>
      </c>
      <c r="I501" s="2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Ambadas Ekambe</cp:lastModifiedBy>
  <dcterms:created xsi:type="dcterms:W3CDTF">2022-11-26T08:10:01Z</dcterms:created>
  <dcterms:modified xsi:type="dcterms:W3CDTF">2024-02-14T20:18:07Z</dcterms:modified>
</cp:coreProperties>
</file>