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bookViews>
    <workbookView xWindow="1476" yWindow="1476" windowWidth="22656" windowHeight="140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" i="1" l="1"/>
  <c r="P23" i="1"/>
  <c r="P22" i="1"/>
  <c r="P21" i="1"/>
  <c r="P19" i="1"/>
  <c r="P17" i="1"/>
  <c r="P14" i="1"/>
  <c r="P12" i="1"/>
  <c r="P11" i="1"/>
  <c r="P10" i="1"/>
  <c r="P9" i="1"/>
  <c r="P8" i="1"/>
  <c r="P6" i="1"/>
</calcChain>
</file>

<file path=xl/sharedStrings.xml><?xml version="1.0" encoding="utf-8"?>
<sst xmlns="http://schemas.openxmlformats.org/spreadsheetml/2006/main" count="67" uniqueCount="61">
  <si>
    <t>Чистка ушей</t>
  </si>
  <si>
    <t>Инъекция внутривенная</t>
  </si>
  <si>
    <t>Инъекция внутримышечная, подкожная</t>
  </si>
  <si>
    <t>Инъекция внутрисуставная</t>
  </si>
  <si>
    <t>Поставнока внитривенного катетера</t>
  </si>
  <si>
    <t>Перевязка</t>
  </si>
  <si>
    <t>Стрижка когтей</t>
  </si>
  <si>
    <t>Живаго</t>
  </si>
  <si>
    <t>Чудо с хвостиком</t>
  </si>
  <si>
    <t>Никовет</t>
  </si>
  <si>
    <t>Снежный барс</t>
  </si>
  <si>
    <t>АБВет</t>
  </si>
  <si>
    <t>ENIGMA</t>
  </si>
  <si>
    <t>Дай лапу</t>
  </si>
  <si>
    <t>21 Век</t>
  </si>
  <si>
    <t>Бакс</t>
  </si>
  <si>
    <t>Котопёс</t>
  </si>
  <si>
    <t>Ирбис</t>
  </si>
  <si>
    <t>Промывание носовой полости</t>
  </si>
  <si>
    <t>Ректальное введение лекарственных препаратов</t>
  </si>
  <si>
    <t>Фиксация животного</t>
  </si>
  <si>
    <t>250-400</t>
  </si>
  <si>
    <t>Наложение повязок</t>
  </si>
  <si>
    <t>Постановка микроклизмы</t>
  </si>
  <si>
    <t>200-500</t>
  </si>
  <si>
    <t>300-500</t>
  </si>
  <si>
    <t>Дача препарата внутрь</t>
  </si>
  <si>
    <t>200-350</t>
  </si>
  <si>
    <t>от 150</t>
  </si>
  <si>
    <t>от 300</t>
  </si>
  <si>
    <t>400 -600</t>
  </si>
  <si>
    <t>Евровет</t>
  </si>
  <si>
    <t>100-700</t>
  </si>
  <si>
    <t>150 -500</t>
  </si>
  <si>
    <t>100-450</t>
  </si>
  <si>
    <t>100-200</t>
  </si>
  <si>
    <t>400-500</t>
  </si>
  <si>
    <t>200 - 300</t>
  </si>
  <si>
    <t>100 -250</t>
  </si>
  <si>
    <t>от 250</t>
  </si>
  <si>
    <t>Удаления клеща (1)</t>
  </si>
  <si>
    <t>150 -250</t>
  </si>
  <si>
    <t>Ультравет</t>
  </si>
  <si>
    <t>250-500</t>
  </si>
  <si>
    <t>300-400</t>
  </si>
  <si>
    <t>от 350</t>
  </si>
  <si>
    <t>100-300</t>
  </si>
  <si>
    <t>440-770</t>
  </si>
  <si>
    <t>200-400</t>
  </si>
  <si>
    <t>250-350</t>
  </si>
  <si>
    <t>300-600</t>
  </si>
  <si>
    <t>от 100</t>
  </si>
  <si>
    <t>100-150</t>
  </si>
  <si>
    <t>Томас</t>
  </si>
  <si>
    <t>Мы предлагаем</t>
  </si>
  <si>
    <t>За прием</t>
  </si>
  <si>
    <t>Итого средняя стоимость:</t>
  </si>
  <si>
    <t xml:space="preserve">Услуга                   </t>
  </si>
  <si>
    <t>Среднее значение в вет. клинике</t>
  </si>
  <si>
    <t>~ 800</t>
  </si>
  <si>
    <t>~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</si>
</sst>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Microsoft YaHei"/>
      <family val="2"/>
      <charset val="204"/>
    </font>
    <font>
      <i/>
      <sz val="13"/>
      <color theme="2" tint="-0.749992370372631"/>
      <name val="Microsoft YaHei"/>
      <family val="2"/>
      <charset val="204"/>
    </font>
    <font>
      <b/>
      <sz val="15"/>
      <color theme="5"/>
      <name val="Microsoft YaHe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 style="thin">
        <color indexed="64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/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wrapText="1"/>
    </xf>
    <xf numFmtId="0" fontId="2" fillId="3" borderId="10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Border="1"/>
    <xf numFmtId="0" fontId="4" fillId="3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1140694</xdr:colOff>
      <xdr:row>2</xdr:row>
      <xdr:rowOff>52553</xdr:rowOff>
    </xdr:from>
    <xdr:to>
      <xdr:col>0</xdr:col>
      <xdr:colOff>2406315</xdr:colOff>
      <xdr:row>2</xdr:row>
      <xdr:rowOff>320842</xdr:rowOff>
    </xdr:to>
    <xdr:sp macro="" textlink="">
      <xdr:nvSpPr>
        <xdr:cNvPr id="4" name="TextBox 3"/>
        <xdr:cNvSpPr txBox="1"/>
      </xdr:nvSpPr>
      <xdr:spPr>
        <a:xfrm>
          <a:off x="1140694" y="413500"/>
          <a:ext cx="1265621" cy="2682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>
              <a:latin typeface="Microsoft YaHei" panose="020B0503020204020204" pitchFamily="34" charset="-122"/>
              <a:ea typeface="Microsoft YaHei" panose="020B0503020204020204" pitchFamily="34" charset="-122"/>
            </a:rPr>
            <a:t>Вет</a:t>
          </a:r>
          <a:r>
            <a:rPr lang="ru-RU" sz="1200" baseline="0">
              <a:latin typeface="Microsoft YaHei" panose="020B0503020204020204" pitchFamily="34" charset="-122"/>
              <a:ea typeface="Microsoft YaHei" panose="020B0503020204020204" pitchFamily="34" charset="-122"/>
            </a:rPr>
            <a:t>. клиника</a:t>
          </a:r>
          <a:endParaRPr lang="ru-RU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0</xdr:col>
      <xdr:colOff>35034</xdr:colOff>
      <xdr:row>1</xdr:row>
      <xdr:rowOff>35036</xdr:rowOff>
    </xdr:from>
    <xdr:to>
      <xdr:col>1</xdr:col>
      <xdr:colOff>8758</xdr:colOff>
      <xdr:row>3</xdr:row>
      <xdr:rowOff>0</xdr:rowOff>
    </xdr:to>
    <xdr:cxnSp macro="">
      <xdr:nvCxnSpPr>
        <xdr:cNvPr id="3" name="Прямая соединительная линия 2"/>
        <xdr:cNvCxnSpPr/>
      </xdr:nvCxnSpPr>
      <xdr:spPr>
        <a:xfrm flipV="1">
          <a:off x="35034" y="218967"/>
          <a:ext cx="2653862" cy="49924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="76" workbookViewId="0">
      <selection activeCell="O37" sqref="O37"/>
    </sheetView>
  </sheetViews>
  <sheetFormatPr defaultRowHeight="14.4" x14ac:dyDescent="0.3"/>
  <cols>
    <col min="1" max="1" width="36.77734375" customWidth="1"/>
    <col min="3" max="3" width="14.33203125" customWidth="1"/>
    <col min="4" max="4" width="10.88671875" customWidth="1"/>
    <col min="5" max="5" width="10.33203125" customWidth="1"/>
    <col min="6" max="6" width="11.33203125" customWidth="1"/>
    <col min="7" max="7" width="12.77734375" customWidth="1"/>
    <col min="8" max="8" width="11.77734375" customWidth="1"/>
    <col min="9" max="9" width="11.109375" customWidth="1"/>
    <col min="10" max="10" width="11.33203125" customWidth="1"/>
    <col min="11" max="11" width="11.5546875" customWidth="1"/>
    <col min="12" max="12" width="11" customWidth="1"/>
    <col min="13" max="13" width="10" customWidth="1"/>
    <col min="14" max="14" width="12.44140625" customWidth="1"/>
    <col min="15" max="15" width="10.5546875" customWidth="1"/>
    <col min="16" max="16" width="25.44140625" customWidth="1"/>
    <col min="17" max="17" width="19.6640625" customWidth="1"/>
  </cols>
  <sheetData>
    <row r="1" spans="1:23" x14ac:dyDescent="0.3">
      <c r="Q1" s="27"/>
    </row>
    <row r="2" spans="1:23" ht="14.4" customHeight="1" x14ac:dyDescent="0.3">
      <c r="A2" s="5" t="s">
        <v>57</v>
      </c>
      <c r="B2" s="14" t="s">
        <v>7</v>
      </c>
      <c r="C2" s="15" t="s">
        <v>8</v>
      </c>
      <c r="D2" s="15" t="s">
        <v>31</v>
      </c>
      <c r="E2" s="14" t="s">
        <v>15</v>
      </c>
      <c r="F2" s="14" t="s">
        <v>16</v>
      </c>
      <c r="G2" s="15" t="s">
        <v>10</v>
      </c>
      <c r="H2" s="14" t="s">
        <v>12</v>
      </c>
      <c r="I2" s="14" t="s">
        <v>11</v>
      </c>
      <c r="J2" s="14" t="s">
        <v>13</v>
      </c>
      <c r="K2" s="14" t="s">
        <v>14</v>
      </c>
      <c r="L2" s="14" t="s">
        <v>9</v>
      </c>
      <c r="M2" s="14" t="s">
        <v>17</v>
      </c>
      <c r="N2" s="14" t="s">
        <v>42</v>
      </c>
      <c r="O2" s="21" t="s">
        <v>53</v>
      </c>
      <c r="P2" s="49" t="s">
        <v>58</v>
      </c>
      <c r="Q2" s="31" t="s">
        <v>54</v>
      </c>
      <c r="R2" s="28"/>
      <c r="S2" s="2"/>
      <c r="T2" s="2"/>
      <c r="U2" s="2"/>
      <c r="V2" s="2"/>
      <c r="W2" s="2"/>
    </row>
    <row r="3" spans="1:23" ht="27.6" customHeight="1" x14ac:dyDescent="0.3">
      <c r="A3" s="5"/>
      <c r="B3" s="14"/>
      <c r="C3" s="15"/>
      <c r="D3" s="15"/>
      <c r="E3" s="14"/>
      <c r="F3" s="14"/>
      <c r="G3" s="15"/>
      <c r="H3" s="14"/>
      <c r="I3" s="14"/>
      <c r="J3" s="14"/>
      <c r="K3" s="14"/>
      <c r="L3" s="14"/>
      <c r="M3" s="14"/>
      <c r="N3" s="14"/>
      <c r="O3" s="21"/>
      <c r="P3" s="50"/>
      <c r="Q3" s="33"/>
      <c r="R3" s="28"/>
      <c r="S3" s="2"/>
      <c r="T3" s="2"/>
      <c r="U3" s="2"/>
      <c r="V3" s="2"/>
      <c r="W3" s="2"/>
    </row>
    <row r="4" spans="1:23" ht="33.6" customHeight="1" x14ac:dyDescent="0.4">
      <c r="A4" s="16" t="s">
        <v>19</v>
      </c>
      <c r="B4" s="6">
        <v>120</v>
      </c>
      <c r="C4" s="6">
        <v>200</v>
      </c>
      <c r="D4" s="6">
        <v>100</v>
      </c>
      <c r="E4" s="6">
        <v>400</v>
      </c>
      <c r="F4" s="6">
        <v>150</v>
      </c>
      <c r="G4" s="6">
        <v>220</v>
      </c>
      <c r="H4" s="6"/>
      <c r="I4" s="6">
        <v>200</v>
      </c>
      <c r="J4" s="6"/>
      <c r="K4" s="6">
        <v>300</v>
      </c>
      <c r="L4" s="6"/>
      <c r="M4" s="6">
        <v>250</v>
      </c>
      <c r="N4" s="7"/>
      <c r="O4" s="22">
        <v>400</v>
      </c>
      <c r="P4" s="30">
        <v>250</v>
      </c>
      <c r="Q4" s="35"/>
      <c r="R4" s="29"/>
      <c r="S4" s="2"/>
      <c r="T4" s="2"/>
      <c r="U4" s="2"/>
      <c r="V4" s="2"/>
      <c r="W4" s="2"/>
    </row>
    <row r="5" spans="1:23" ht="33.6" customHeight="1" x14ac:dyDescent="0.4">
      <c r="A5" s="1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/>
      <c r="O5" s="22"/>
      <c r="P5" s="32"/>
      <c r="Q5" s="35">
        <v>200</v>
      </c>
      <c r="R5" s="29"/>
      <c r="S5" s="2"/>
      <c r="T5" s="2"/>
      <c r="U5" s="2"/>
      <c r="V5" s="2"/>
      <c r="W5" s="2"/>
    </row>
    <row r="6" spans="1:23" ht="17.399999999999999" x14ac:dyDescent="0.4">
      <c r="A6" s="13" t="s">
        <v>0</v>
      </c>
      <c r="B6" s="9" t="s">
        <v>21</v>
      </c>
      <c r="C6" s="9">
        <v>200</v>
      </c>
      <c r="D6" s="9">
        <v>250</v>
      </c>
      <c r="E6" s="9">
        <v>350</v>
      </c>
      <c r="F6" s="9">
        <v>150</v>
      </c>
      <c r="G6" s="9" t="s">
        <v>49</v>
      </c>
      <c r="H6" s="9">
        <v>250</v>
      </c>
      <c r="I6" s="9">
        <v>250</v>
      </c>
      <c r="J6" s="9"/>
      <c r="K6" s="9">
        <v>300</v>
      </c>
      <c r="L6" s="9">
        <v>100</v>
      </c>
      <c r="M6" s="9">
        <v>400</v>
      </c>
      <c r="N6" s="9"/>
      <c r="O6" s="23"/>
      <c r="P6" s="30">
        <f>(100+400)/2</f>
        <v>250</v>
      </c>
      <c r="Q6" s="36">
        <v>200</v>
      </c>
      <c r="R6" s="29"/>
      <c r="S6" s="2"/>
      <c r="T6" s="2"/>
      <c r="U6" s="2"/>
      <c r="V6" s="2"/>
      <c r="W6" s="2"/>
    </row>
    <row r="7" spans="1:23" ht="17.399999999999999" x14ac:dyDescent="0.4">
      <c r="A7" s="18" t="s">
        <v>23</v>
      </c>
      <c r="B7" s="10">
        <v>450</v>
      </c>
      <c r="C7" s="10" t="s">
        <v>30</v>
      </c>
      <c r="D7" s="10">
        <v>500</v>
      </c>
      <c r="E7" s="10">
        <v>400</v>
      </c>
      <c r="F7" s="10">
        <v>250</v>
      </c>
      <c r="G7" s="10">
        <v>600</v>
      </c>
      <c r="H7" s="10"/>
      <c r="I7" s="10" t="s">
        <v>36</v>
      </c>
      <c r="J7" s="10"/>
      <c r="K7" s="10">
        <v>450</v>
      </c>
      <c r="L7" s="10"/>
      <c r="M7" s="10">
        <v>450</v>
      </c>
      <c r="N7" s="9"/>
      <c r="O7" s="23"/>
      <c r="P7" s="32"/>
      <c r="Q7" s="36">
        <v>300</v>
      </c>
      <c r="R7" s="29"/>
      <c r="S7" s="2"/>
      <c r="T7" s="2"/>
      <c r="U7" s="2"/>
      <c r="V7" s="2"/>
      <c r="W7" s="2"/>
    </row>
    <row r="8" spans="1:23" ht="17.399999999999999" x14ac:dyDescent="0.4">
      <c r="A8" s="13" t="s">
        <v>20</v>
      </c>
      <c r="B8" s="10" t="s">
        <v>24</v>
      </c>
      <c r="C8" s="10" t="s">
        <v>25</v>
      </c>
      <c r="D8" s="10">
        <v>300</v>
      </c>
      <c r="E8" s="10">
        <v>500</v>
      </c>
      <c r="F8" s="10">
        <v>200</v>
      </c>
      <c r="G8" s="10" t="s">
        <v>47</v>
      </c>
      <c r="H8" s="10"/>
      <c r="I8" s="10" t="s">
        <v>33</v>
      </c>
      <c r="J8" s="10"/>
      <c r="K8" s="10">
        <v>300</v>
      </c>
      <c r="L8" s="10"/>
      <c r="M8" s="10">
        <v>350</v>
      </c>
      <c r="N8" s="9"/>
      <c r="O8" s="23"/>
      <c r="P8" s="37">
        <f>(150+770)/2</f>
        <v>460</v>
      </c>
      <c r="Q8" s="36">
        <v>350</v>
      </c>
      <c r="R8" s="4"/>
      <c r="S8" s="2"/>
      <c r="T8" s="2"/>
      <c r="U8" s="2"/>
      <c r="V8" s="2"/>
      <c r="W8" s="2"/>
    </row>
    <row r="9" spans="1:23" ht="17.399999999999999" x14ac:dyDescent="0.4">
      <c r="A9" s="18" t="s">
        <v>26</v>
      </c>
      <c r="B9" s="10" t="s">
        <v>35</v>
      </c>
      <c r="C9" s="10">
        <v>100</v>
      </c>
      <c r="D9" s="10">
        <v>100</v>
      </c>
      <c r="E9" s="10">
        <v>200</v>
      </c>
      <c r="F9" s="10">
        <v>50</v>
      </c>
      <c r="G9" s="10">
        <v>180</v>
      </c>
      <c r="H9" s="10">
        <v>100</v>
      </c>
      <c r="I9" s="10">
        <v>150</v>
      </c>
      <c r="J9" s="10"/>
      <c r="K9" s="10">
        <v>150</v>
      </c>
      <c r="L9" s="10"/>
      <c r="M9" s="10">
        <v>250</v>
      </c>
      <c r="N9" s="9"/>
      <c r="O9" s="24"/>
      <c r="P9" s="34">
        <f>(50+250)/2</f>
        <v>150</v>
      </c>
      <c r="Q9" s="35">
        <v>150</v>
      </c>
      <c r="R9" s="29"/>
      <c r="S9" s="2"/>
      <c r="T9" s="2"/>
      <c r="U9" s="2"/>
      <c r="V9" s="2"/>
      <c r="W9" s="2"/>
    </row>
    <row r="10" spans="1:23" ht="17.399999999999999" x14ac:dyDescent="0.4">
      <c r="A10" s="13" t="s">
        <v>40</v>
      </c>
      <c r="B10" s="10">
        <v>450</v>
      </c>
      <c r="C10" s="10">
        <v>100</v>
      </c>
      <c r="D10" s="10">
        <v>150</v>
      </c>
      <c r="E10" s="10">
        <v>100</v>
      </c>
      <c r="F10" s="10">
        <v>50</v>
      </c>
      <c r="G10" s="10">
        <v>190</v>
      </c>
      <c r="H10" s="10">
        <v>50</v>
      </c>
      <c r="I10" s="10">
        <v>100</v>
      </c>
      <c r="J10" s="10"/>
      <c r="K10" s="10">
        <v>250</v>
      </c>
      <c r="L10" s="10"/>
      <c r="M10" s="10">
        <v>50</v>
      </c>
      <c r="N10" s="9">
        <v>110</v>
      </c>
      <c r="O10" s="24"/>
      <c r="P10" s="38">
        <f>(50+400)/2</f>
        <v>225</v>
      </c>
      <c r="Q10" s="39">
        <v>200</v>
      </c>
      <c r="R10" s="29"/>
      <c r="S10" s="2"/>
      <c r="T10" s="2"/>
      <c r="U10" s="2"/>
      <c r="V10" s="2"/>
      <c r="W10" s="2"/>
    </row>
    <row r="11" spans="1:23" ht="17.399999999999999" x14ac:dyDescent="0.4">
      <c r="A11" s="18" t="s">
        <v>18</v>
      </c>
      <c r="B11" s="10">
        <v>250</v>
      </c>
      <c r="C11" s="10"/>
      <c r="D11" s="10">
        <v>300</v>
      </c>
      <c r="E11" s="10">
        <v>300</v>
      </c>
      <c r="F11" s="10">
        <v>200</v>
      </c>
      <c r="G11" s="10">
        <v>300</v>
      </c>
      <c r="H11" s="10"/>
      <c r="I11" s="10">
        <v>150</v>
      </c>
      <c r="J11" s="10">
        <v>60</v>
      </c>
      <c r="K11" s="10">
        <v>200</v>
      </c>
      <c r="L11" s="10"/>
      <c r="M11" s="10">
        <v>110</v>
      </c>
      <c r="N11" s="9"/>
      <c r="O11" s="24"/>
      <c r="P11" s="38">
        <f>(60+300)/2</f>
        <v>180</v>
      </c>
      <c r="Q11" s="36">
        <v>150</v>
      </c>
      <c r="R11" s="29"/>
      <c r="S11" s="2"/>
      <c r="T11" s="2"/>
      <c r="U11" s="2"/>
      <c r="V11" s="2"/>
      <c r="W11" s="2"/>
    </row>
    <row r="12" spans="1:23" ht="17.399999999999999" x14ac:dyDescent="0.4">
      <c r="A12" s="15" t="s">
        <v>1</v>
      </c>
      <c r="B12" s="6">
        <v>250</v>
      </c>
      <c r="C12" s="6">
        <v>15</v>
      </c>
      <c r="D12" s="6">
        <v>200</v>
      </c>
      <c r="E12" s="6">
        <v>100</v>
      </c>
      <c r="F12" s="6">
        <v>200</v>
      </c>
      <c r="G12" s="6">
        <v>310</v>
      </c>
      <c r="H12" s="6" t="s">
        <v>37</v>
      </c>
      <c r="I12" s="6">
        <v>200</v>
      </c>
      <c r="J12" s="6">
        <v>150</v>
      </c>
      <c r="K12" s="6">
        <v>150</v>
      </c>
      <c r="L12" s="6"/>
      <c r="M12" s="6">
        <v>270</v>
      </c>
      <c r="N12" s="7"/>
      <c r="O12" s="25">
        <v>135</v>
      </c>
      <c r="P12" s="30">
        <f>(15+310)/2</f>
        <v>162.5</v>
      </c>
      <c r="Q12" s="40"/>
      <c r="R12" s="29"/>
      <c r="S12" s="2"/>
      <c r="T12" s="2"/>
      <c r="U12" s="2"/>
      <c r="V12" s="2"/>
      <c r="W12" s="2"/>
    </row>
    <row r="13" spans="1:23" ht="17.399999999999999" x14ac:dyDescent="0.4">
      <c r="A13" s="1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  <c r="O13" s="25"/>
      <c r="P13" s="41"/>
      <c r="Q13" s="36">
        <v>150</v>
      </c>
      <c r="R13" s="4"/>
      <c r="S13" s="2"/>
      <c r="T13" s="2"/>
      <c r="U13" s="2"/>
      <c r="V13" s="2"/>
      <c r="W13" s="2"/>
    </row>
    <row r="14" spans="1:23" ht="17.399999999999999" x14ac:dyDescent="0.4">
      <c r="A14" s="19" t="s">
        <v>2</v>
      </c>
      <c r="B14" s="6">
        <v>120</v>
      </c>
      <c r="C14" s="6">
        <v>100</v>
      </c>
      <c r="D14" s="6">
        <v>80</v>
      </c>
      <c r="E14" s="6">
        <v>50</v>
      </c>
      <c r="F14" s="6">
        <v>50</v>
      </c>
      <c r="G14" s="6">
        <v>100</v>
      </c>
      <c r="H14" s="6" t="s">
        <v>38</v>
      </c>
      <c r="I14" s="6">
        <v>150</v>
      </c>
      <c r="J14" s="6"/>
      <c r="K14" s="6">
        <v>150</v>
      </c>
      <c r="L14" s="6"/>
      <c r="M14" s="6">
        <v>80</v>
      </c>
      <c r="N14" s="7"/>
      <c r="O14" s="25">
        <v>130</v>
      </c>
      <c r="P14" s="30">
        <f>200/2</f>
        <v>100</v>
      </c>
      <c r="Q14" s="42"/>
      <c r="R14" s="29"/>
      <c r="S14" s="2"/>
      <c r="T14" s="2"/>
      <c r="U14" s="2"/>
      <c r="V14" s="2"/>
      <c r="W14" s="2"/>
    </row>
    <row r="15" spans="1:23" ht="17.399999999999999" x14ac:dyDescent="0.4">
      <c r="A15" s="1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7"/>
      <c r="O15" s="25"/>
      <c r="P15" s="43"/>
      <c r="Q15" s="44">
        <v>100</v>
      </c>
      <c r="R15" s="29"/>
      <c r="S15" s="2"/>
      <c r="T15" s="2"/>
      <c r="U15" s="2"/>
      <c r="V15" s="2"/>
      <c r="W15" s="2"/>
    </row>
    <row r="16" spans="1:23" ht="17.399999999999999" x14ac:dyDescent="0.4">
      <c r="A16" s="1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25"/>
      <c r="P16" s="32"/>
      <c r="Q16" s="45"/>
      <c r="R16" s="29"/>
      <c r="S16" s="2"/>
      <c r="T16" s="2"/>
      <c r="U16" s="2"/>
      <c r="V16" s="2"/>
      <c r="W16" s="2"/>
    </row>
    <row r="17" spans="1:23" ht="17.399999999999999" x14ac:dyDescent="0.4">
      <c r="A17" s="15" t="s">
        <v>3</v>
      </c>
      <c r="B17" s="6">
        <v>650</v>
      </c>
      <c r="C17" s="6"/>
      <c r="D17" s="6">
        <v>550</v>
      </c>
      <c r="E17" s="6"/>
      <c r="F17" s="6"/>
      <c r="G17" s="6">
        <v>610</v>
      </c>
      <c r="H17" s="6">
        <v>700</v>
      </c>
      <c r="I17" s="6">
        <v>450</v>
      </c>
      <c r="J17" s="6"/>
      <c r="K17" s="6">
        <v>400</v>
      </c>
      <c r="L17" s="6"/>
      <c r="M17" s="6">
        <v>270</v>
      </c>
      <c r="N17" s="7"/>
      <c r="O17" s="25"/>
      <c r="P17" s="30">
        <f>(270+700)/2</f>
        <v>485</v>
      </c>
      <c r="Q17" s="42"/>
      <c r="R17" s="29"/>
      <c r="S17" s="2"/>
      <c r="T17" s="2"/>
      <c r="U17" s="2"/>
      <c r="V17" s="2"/>
      <c r="W17" s="2"/>
    </row>
    <row r="18" spans="1:23" ht="17.399999999999999" x14ac:dyDescent="0.4">
      <c r="A18" s="1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7"/>
      <c r="O18" s="25"/>
      <c r="P18" s="32"/>
      <c r="Q18" s="45">
        <v>400</v>
      </c>
      <c r="R18" s="29"/>
      <c r="S18" s="2"/>
      <c r="T18" s="2"/>
      <c r="U18" s="2"/>
      <c r="V18" s="2"/>
      <c r="W18" s="2"/>
    </row>
    <row r="19" spans="1:23" ht="17.399999999999999" x14ac:dyDescent="0.4">
      <c r="A19" s="15" t="s">
        <v>4</v>
      </c>
      <c r="B19" s="6">
        <v>300</v>
      </c>
      <c r="C19" s="6">
        <v>400</v>
      </c>
      <c r="D19" s="6">
        <v>250</v>
      </c>
      <c r="E19" s="6">
        <v>200</v>
      </c>
      <c r="F19" s="6">
        <v>200</v>
      </c>
      <c r="G19" s="6">
        <v>600</v>
      </c>
      <c r="H19" s="6">
        <v>500</v>
      </c>
      <c r="I19" s="6">
        <v>300</v>
      </c>
      <c r="J19" s="6"/>
      <c r="K19" s="6">
        <v>200</v>
      </c>
      <c r="L19" s="6"/>
      <c r="M19" s="6">
        <v>250</v>
      </c>
      <c r="N19" s="7"/>
      <c r="O19" s="22"/>
      <c r="P19" s="30">
        <f>800/2</f>
        <v>400</v>
      </c>
      <c r="Q19" s="45"/>
      <c r="R19" s="29"/>
      <c r="S19" s="2"/>
      <c r="T19" s="2"/>
      <c r="U19" s="2"/>
      <c r="V19" s="2"/>
      <c r="W19" s="2"/>
    </row>
    <row r="20" spans="1:23" ht="33" customHeight="1" x14ac:dyDescent="0.4">
      <c r="A20" s="1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  <c r="O20" s="22"/>
      <c r="P20" s="32"/>
      <c r="Q20" s="45">
        <v>250</v>
      </c>
      <c r="R20" s="29"/>
      <c r="S20" s="2"/>
      <c r="T20" s="2"/>
      <c r="U20" s="2"/>
      <c r="V20" s="2"/>
      <c r="W20" s="2"/>
    </row>
    <row r="21" spans="1:23" ht="33" customHeight="1" x14ac:dyDescent="0.4">
      <c r="A21" s="20" t="s">
        <v>22</v>
      </c>
      <c r="B21" s="12">
        <v>500</v>
      </c>
      <c r="C21" s="12" t="s">
        <v>29</v>
      </c>
      <c r="D21" s="12">
        <v>350</v>
      </c>
      <c r="E21" s="12" t="s">
        <v>29</v>
      </c>
      <c r="F21" s="12">
        <v>250</v>
      </c>
      <c r="G21" s="12">
        <v>300</v>
      </c>
      <c r="H21" s="12"/>
      <c r="I21" s="12" t="s">
        <v>34</v>
      </c>
      <c r="J21" s="12"/>
      <c r="K21" s="12" t="s">
        <v>32</v>
      </c>
      <c r="L21" s="12" t="s">
        <v>51</v>
      </c>
      <c r="M21" s="12" t="s">
        <v>50</v>
      </c>
      <c r="N21" s="9"/>
      <c r="O21" s="23"/>
      <c r="P21" s="38">
        <f>700/2</f>
        <v>350</v>
      </c>
      <c r="Q21" s="46">
        <v>300</v>
      </c>
      <c r="R21" s="29"/>
      <c r="S21" s="2"/>
      <c r="T21" s="2"/>
      <c r="U21" s="2"/>
      <c r="V21" s="2"/>
      <c r="W21" s="2"/>
    </row>
    <row r="22" spans="1:23" ht="17.399999999999999" x14ac:dyDescent="0.4">
      <c r="A22" s="13" t="s">
        <v>5</v>
      </c>
      <c r="B22" s="9">
        <v>400</v>
      </c>
      <c r="C22" s="9" t="s">
        <v>28</v>
      </c>
      <c r="D22" s="9" t="s">
        <v>45</v>
      </c>
      <c r="E22" s="9" t="s">
        <v>28</v>
      </c>
      <c r="F22" s="9" t="s">
        <v>35</v>
      </c>
      <c r="G22" s="9" t="s">
        <v>48</v>
      </c>
      <c r="H22" s="9"/>
      <c r="I22" s="9">
        <v>350</v>
      </c>
      <c r="J22" s="9"/>
      <c r="K22" s="9">
        <v>350</v>
      </c>
      <c r="L22" s="9"/>
      <c r="M22" s="9">
        <v>400</v>
      </c>
      <c r="N22" s="9"/>
      <c r="O22" s="23"/>
      <c r="P22" s="34">
        <f>500/2</f>
        <v>250</v>
      </c>
      <c r="Q22" s="36">
        <v>300</v>
      </c>
      <c r="R22" s="29"/>
      <c r="S22" s="2"/>
      <c r="T22" s="2"/>
      <c r="U22" s="2"/>
      <c r="V22" s="2"/>
      <c r="W22" s="2"/>
    </row>
    <row r="23" spans="1:23" ht="17.399999999999999" x14ac:dyDescent="0.4">
      <c r="A23" s="13" t="s">
        <v>6</v>
      </c>
      <c r="B23" s="10" t="s">
        <v>21</v>
      </c>
      <c r="C23" s="10" t="s">
        <v>27</v>
      </c>
      <c r="D23" s="10" t="s">
        <v>44</v>
      </c>
      <c r="E23" s="10" t="s">
        <v>43</v>
      </c>
      <c r="F23" s="10" t="s">
        <v>46</v>
      </c>
      <c r="G23" s="10">
        <v>410</v>
      </c>
      <c r="H23" s="10" t="s">
        <v>39</v>
      </c>
      <c r="I23" s="10" t="s">
        <v>34</v>
      </c>
      <c r="J23" s="10" t="s">
        <v>41</v>
      </c>
      <c r="K23" s="10">
        <v>300</v>
      </c>
      <c r="L23" s="10" t="s">
        <v>52</v>
      </c>
      <c r="M23" s="10">
        <v>300</v>
      </c>
      <c r="N23" s="10"/>
      <c r="O23" s="26" t="s">
        <v>51</v>
      </c>
      <c r="P23" s="38">
        <f>600/2</f>
        <v>300</v>
      </c>
      <c r="Q23" s="47">
        <v>300</v>
      </c>
      <c r="R23" s="4"/>
      <c r="S23" s="2"/>
      <c r="T23" s="2"/>
      <c r="U23" s="2"/>
      <c r="V23" s="2"/>
      <c r="W23" s="2"/>
    </row>
    <row r="24" spans="1:23" ht="17.399999999999999" x14ac:dyDescent="0.4">
      <c r="A24" s="51" t="s">
        <v>55</v>
      </c>
      <c r="B24" s="10">
        <v>550</v>
      </c>
      <c r="C24" s="10">
        <v>400</v>
      </c>
      <c r="D24" s="10">
        <v>700</v>
      </c>
      <c r="E24" s="10">
        <v>700</v>
      </c>
      <c r="F24" s="10">
        <v>500</v>
      </c>
      <c r="G24" s="10">
        <v>600</v>
      </c>
      <c r="H24" s="10">
        <v>500</v>
      </c>
      <c r="I24" s="10">
        <v>500</v>
      </c>
      <c r="J24" s="10">
        <v>450</v>
      </c>
      <c r="K24" s="10">
        <v>500</v>
      </c>
      <c r="L24" s="10">
        <v>200</v>
      </c>
      <c r="M24" s="10">
        <v>400</v>
      </c>
      <c r="N24" s="52">
        <v>700</v>
      </c>
      <c r="O24" s="53">
        <v>650</v>
      </c>
      <c r="P24" s="34">
        <f>AVERAGE(B24:O24)</f>
        <v>525</v>
      </c>
      <c r="Q24" s="48">
        <v>0</v>
      </c>
      <c r="R24" s="2"/>
      <c r="S24" s="2"/>
      <c r="T24" s="2"/>
      <c r="U24" s="2"/>
      <c r="V24" s="2"/>
      <c r="W24" s="2"/>
    </row>
    <row r="25" spans="1:23" ht="19.8" customHeight="1" x14ac:dyDescent="0.3">
      <c r="A25" s="54" t="s">
        <v>56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 t="s">
        <v>59</v>
      </c>
      <c r="Q25" s="56" t="s">
        <v>60</v>
      </c>
      <c r="R25" s="55"/>
      <c r="S25" s="2"/>
      <c r="T25" s="2"/>
      <c r="U25" s="2"/>
      <c r="V25" s="2"/>
      <c r="W25" s="2"/>
    </row>
    <row r="26" spans="1:23" ht="15.6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6"/>
      <c r="R26" s="2"/>
      <c r="S26" s="2"/>
      <c r="T26" s="2"/>
      <c r="U26" s="2"/>
      <c r="V26" s="2"/>
      <c r="W26" s="2"/>
    </row>
    <row r="27" spans="1:23" ht="15.6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6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2"/>
    </row>
  </sheetData>
  <mergeCells count="102">
    <mergeCell ref="P17:P18"/>
    <mergeCell ref="P19:P20"/>
    <mergeCell ref="R2:R3"/>
    <mergeCell ref="Q2:Q3"/>
    <mergeCell ref="A25:O26"/>
    <mergeCell ref="P25:P26"/>
    <mergeCell ref="Q25:Q26"/>
    <mergeCell ref="P2:P3"/>
    <mergeCell ref="P4:P5"/>
    <mergeCell ref="P6:P7"/>
    <mergeCell ref="P12:P13"/>
    <mergeCell ref="P14:P16"/>
    <mergeCell ref="D19:D20"/>
    <mergeCell ref="C12:C13"/>
    <mergeCell ref="C14:C16"/>
    <mergeCell ref="C17:C18"/>
    <mergeCell ref="C19:C20"/>
    <mergeCell ref="F19:F20"/>
    <mergeCell ref="E19:E20"/>
    <mergeCell ref="O2:O3"/>
    <mergeCell ref="O4:O5"/>
    <mergeCell ref="O12:O13"/>
    <mergeCell ref="O14:O16"/>
    <mergeCell ref="O17:O18"/>
    <mergeCell ref="O19:O20"/>
    <mergeCell ref="A14:A16"/>
    <mergeCell ref="A17:A18"/>
    <mergeCell ref="A19:A20"/>
    <mergeCell ref="B2:B3"/>
    <mergeCell ref="C2:C3"/>
    <mergeCell ref="B12:B13"/>
    <mergeCell ref="B14:B16"/>
    <mergeCell ref="A2:A3"/>
    <mergeCell ref="A12:A13"/>
    <mergeCell ref="B17:B18"/>
    <mergeCell ref="B19:B20"/>
    <mergeCell ref="L2:L3"/>
    <mergeCell ref="M2:M3"/>
    <mergeCell ref="E2:E3"/>
    <mergeCell ref="D2:D3"/>
    <mergeCell ref="F2:F3"/>
    <mergeCell ref="J2:J3"/>
    <mergeCell ref="K2:K3"/>
    <mergeCell ref="G2:G3"/>
    <mergeCell ref="D17:D18"/>
    <mergeCell ref="D12:D13"/>
    <mergeCell ref="D14:D16"/>
    <mergeCell ref="F12:F13"/>
    <mergeCell ref="F14:F16"/>
    <mergeCell ref="F17:F18"/>
    <mergeCell ref="E12:E13"/>
    <mergeCell ref="E14:E16"/>
    <mergeCell ref="E17:E18"/>
    <mergeCell ref="H2:H3"/>
    <mergeCell ref="I2:I3"/>
    <mergeCell ref="G19:G20"/>
    <mergeCell ref="H12:H13"/>
    <mergeCell ref="H14:H16"/>
    <mergeCell ref="H17:H18"/>
    <mergeCell ref="H19:H20"/>
    <mergeCell ref="G4:G5"/>
    <mergeCell ref="H4:H5"/>
    <mergeCell ref="G12:G13"/>
    <mergeCell ref="G14:G16"/>
    <mergeCell ref="G17:G18"/>
    <mergeCell ref="K19:K20"/>
    <mergeCell ref="K4:K5"/>
    <mergeCell ref="K12:K13"/>
    <mergeCell ref="K14:K16"/>
    <mergeCell ref="K17:K18"/>
    <mergeCell ref="I19:I20"/>
    <mergeCell ref="I4:I5"/>
    <mergeCell ref="I12:I13"/>
    <mergeCell ref="I14:I16"/>
    <mergeCell ref="I17:I18"/>
    <mergeCell ref="J12:J13"/>
    <mergeCell ref="J14:J16"/>
    <mergeCell ref="J17:J18"/>
    <mergeCell ref="J19:J20"/>
    <mergeCell ref="J4:J5"/>
    <mergeCell ref="N2:N3"/>
    <mergeCell ref="N12:N13"/>
    <mergeCell ref="N14:N16"/>
    <mergeCell ref="N17:N18"/>
    <mergeCell ref="M19:M20"/>
    <mergeCell ref="A4:A5"/>
    <mergeCell ref="B4:B5"/>
    <mergeCell ref="C4:C5"/>
    <mergeCell ref="D4:D5"/>
    <mergeCell ref="E4:E5"/>
    <mergeCell ref="F4:F5"/>
    <mergeCell ref="M12:M13"/>
    <mergeCell ref="M14:M16"/>
    <mergeCell ref="M17:M18"/>
    <mergeCell ref="M4:M5"/>
    <mergeCell ref="N19:N20"/>
    <mergeCell ref="L12:L13"/>
    <mergeCell ref="L14:L16"/>
    <mergeCell ref="L17:L18"/>
    <mergeCell ref="L19:L20"/>
    <mergeCell ref="N4:N5"/>
    <mergeCell ref="L4:L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Эммерт</dc:creator>
  <cp:lastModifiedBy>Екатерина Эммерт</cp:lastModifiedBy>
  <dcterms:created xsi:type="dcterms:W3CDTF">2023-11-13T14:27:18Z</dcterms:created>
  <dcterms:modified xsi:type="dcterms:W3CDTF">2023-11-22T11:30:38Z</dcterms:modified>
</cp:coreProperties>
</file>